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nis\Writing\Academic Writing\Tracey\"/>
    </mc:Choice>
  </mc:AlternateContent>
  <xr:revisionPtr revIDLastSave="0" documentId="13_ncr:1_{EE2444F2-FA83-4AD8-B209-70E310A680D0}" xr6:coauthVersionLast="47" xr6:coauthVersionMax="47" xr10:uidLastSave="{00000000-0000-0000-0000-000000000000}"/>
  <workbookProtection workbookAlgorithmName="SHA-512" workbookHashValue="EW5isyGJQks9nSS/M2+cw3d4WOMYzflbvfIIb7/z1hyyGUPcZdLpQAp3dYn+GXvpSVgRAxUYRQ3L7iz4HGf/vw==" workbookSaltValue="u33Q2WtXAC1owcoAmeJNrA==" workbookSpinCount="100000" lockStructure="1"/>
  <bookViews>
    <workbookView xWindow="-108" yWindow="-108" windowWidth="23256" windowHeight="12576" firstSheet="1" activeTab="5" xr2:uid="{00000000-000D-0000-FFFF-FFFF00000000}"/>
  </bookViews>
  <sheets>
    <sheet name="EFFECTS OF COVID 19 ON THE P..." sheetId="1" state="hidden" r:id="rId1"/>
    <sheet name="Clean" sheetId="5" r:id="rId2"/>
    <sheet name="Clean_analysis" sheetId="7" state="hidden" r:id="rId3"/>
    <sheet name="List" sheetId="6" state="hidden" r:id="rId4"/>
    <sheet name="Frequency Tables" sheetId="4" state="hidden" r:id="rId5"/>
    <sheet name="Dashboard" sheetId="2" r:id="rId6"/>
    <sheet name="prefilter" sheetId="8" state="hidden" r:id="rId7"/>
    <sheet name="Sheet2" sheetId="3" state="hidden" r:id="rId8"/>
  </sheets>
  <definedNames>
    <definedName name="_xlnm._FilterDatabase" localSheetId="0" hidden="1">'EFFECTS OF COVID 19 ON THE P...'!$A$1:$AU$76</definedName>
    <definedName name="_xlnm._FilterDatabase" localSheetId="7" hidden="1">Sheet2!$I$1:$I$32</definedName>
  </definedNames>
  <calcPr calcId="181029"/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3" i="8"/>
  <c r="G4" i="8"/>
  <c r="G2" i="8"/>
  <c r="F2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4" i="8"/>
  <c r="F5" i="8"/>
  <c r="F3" i="8"/>
  <c r="E2" i="8"/>
  <c r="E5" i="8"/>
  <c r="E6" i="8"/>
  <c r="C6" i="8" s="1"/>
  <c r="E7" i="8"/>
  <c r="E8" i="8"/>
  <c r="E9" i="8"/>
  <c r="C9" i="8" s="1"/>
  <c r="E10" i="8"/>
  <c r="C10" i="8" s="1"/>
  <c r="E11" i="8"/>
  <c r="E12" i="8"/>
  <c r="E13" i="8"/>
  <c r="E14" i="8"/>
  <c r="C14" i="8" s="1"/>
  <c r="E15" i="8"/>
  <c r="E16" i="8"/>
  <c r="E17" i="8"/>
  <c r="E18" i="8"/>
  <c r="E19" i="8"/>
  <c r="E20" i="8"/>
  <c r="E21" i="8"/>
  <c r="E22" i="8"/>
  <c r="E23" i="8"/>
  <c r="E24" i="8"/>
  <c r="E25" i="8"/>
  <c r="C25" i="8" s="1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C57" i="8" s="1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3" i="8"/>
  <c r="E4" i="8"/>
  <c r="C41" i="8"/>
  <c r="X40" i="7" s="1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1" i="7"/>
  <c r="L1" i="7"/>
  <c r="L3" i="5"/>
  <c r="L7" i="5"/>
  <c r="L11" i="5"/>
  <c r="L15" i="5"/>
  <c r="L19" i="5"/>
  <c r="L23" i="5"/>
  <c r="L27" i="5"/>
  <c r="L31" i="5"/>
  <c r="L35" i="5"/>
  <c r="L39" i="5"/>
  <c r="L43" i="5"/>
  <c r="L47" i="5"/>
  <c r="L51" i="5"/>
  <c r="L55" i="5"/>
  <c r="L59" i="5"/>
  <c r="L63" i="5"/>
  <c r="L67" i="5"/>
  <c r="L71" i="5"/>
  <c r="L75" i="5"/>
  <c r="I1" i="7"/>
  <c r="B2" i="5"/>
  <c r="C2" i="5"/>
  <c r="D2" i="5"/>
  <c r="E2" i="5"/>
  <c r="F2" i="5"/>
  <c r="G2" i="5"/>
  <c r="H2" i="5"/>
  <c r="J2" i="5"/>
  <c r="K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3" i="5"/>
  <c r="C3" i="5"/>
  <c r="D3" i="5"/>
  <c r="E3" i="5"/>
  <c r="F3" i="5"/>
  <c r="G3" i="5"/>
  <c r="H3" i="5"/>
  <c r="J3" i="5"/>
  <c r="K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4" i="5"/>
  <c r="C4" i="5"/>
  <c r="D4" i="5"/>
  <c r="E4" i="5"/>
  <c r="F4" i="5"/>
  <c r="G4" i="5"/>
  <c r="H4" i="5"/>
  <c r="J4" i="5"/>
  <c r="K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5" i="5"/>
  <c r="C5" i="5"/>
  <c r="D5" i="5"/>
  <c r="E5" i="5"/>
  <c r="F5" i="5"/>
  <c r="G5" i="5"/>
  <c r="H5" i="5"/>
  <c r="J5" i="5"/>
  <c r="K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6" i="5"/>
  <c r="C6" i="5"/>
  <c r="D6" i="5"/>
  <c r="E6" i="5"/>
  <c r="F6" i="5"/>
  <c r="G6" i="5"/>
  <c r="H6" i="5"/>
  <c r="J6" i="5"/>
  <c r="K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7" i="5"/>
  <c r="C7" i="5"/>
  <c r="D7" i="5"/>
  <c r="E7" i="5"/>
  <c r="F7" i="5"/>
  <c r="G7" i="5"/>
  <c r="H7" i="5"/>
  <c r="J7" i="5"/>
  <c r="K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8" i="5"/>
  <c r="C8" i="5"/>
  <c r="D8" i="5"/>
  <c r="E8" i="5"/>
  <c r="F8" i="5"/>
  <c r="G8" i="5"/>
  <c r="H8" i="5"/>
  <c r="J8" i="5"/>
  <c r="K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9" i="5"/>
  <c r="C9" i="5"/>
  <c r="D9" i="5"/>
  <c r="E9" i="5"/>
  <c r="F9" i="5"/>
  <c r="G9" i="5"/>
  <c r="H9" i="5"/>
  <c r="J9" i="5"/>
  <c r="K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10" i="5"/>
  <c r="C10" i="5"/>
  <c r="D10" i="5"/>
  <c r="E10" i="5"/>
  <c r="F10" i="5"/>
  <c r="G10" i="5"/>
  <c r="H10" i="5"/>
  <c r="J10" i="5"/>
  <c r="K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11" i="5"/>
  <c r="C11" i="5"/>
  <c r="D11" i="5"/>
  <c r="E11" i="5"/>
  <c r="F11" i="5"/>
  <c r="G11" i="5"/>
  <c r="H11" i="5"/>
  <c r="J11" i="5"/>
  <c r="K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12" i="5"/>
  <c r="C12" i="5"/>
  <c r="D12" i="5"/>
  <c r="E12" i="5"/>
  <c r="F12" i="5"/>
  <c r="G12" i="5"/>
  <c r="H12" i="5"/>
  <c r="J12" i="5"/>
  <c r="K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13" i="5"/>
  <c r="C13" i="5"/>
  <c r="D13" i="5"/>
  <c r="E13" i="5"/>
  <c r="F13" i="5"/>
  <c r="G13" i="5"/>
  <c r="H13" i="5"/>
  <c r="J13" i="5"/>
  <c r="K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14" i="5"/>
  <c r="C14" i="5"/>
  <c r="D14" i="5"/>
  <c r="E14" i="5"/>
  <c r="F14" i="5"/>
  <c r="G14" i="5"/>
  <c r="H14" i="5"/>
  <c r="J14" i="5"/>
  <c r="K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15" i="5"/>
  <c r="C15" i="5"/>
  <c r="D15" i="5"/>
  <c r="E15" i="5"/>
  <c r="F15" i="5"/>
  <c r="G15" i="5"/>
  <c r="H15" i="5"/>
  <c r="J15" i="5"/>
  <c r="K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16" i="5"/>
  <c r="C16" i="5"/>
  <c r="D16" i="5"/>
  <c r="E16" i="5"/>
  <c r="F16" i="5"/>
  <c r="G16" i="5"/>
  <c r="H16" i="5"/>
  <c r="J16" i="5"/>
  <c r="K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17" i="5"/>
  <c r="C17" i="5"/>
  <c r="D17" i="5"/>
  <c r="E17" i="5"/>
  <c r="F17" i="5"/>
  <c r="G17" i="5"/>
  <c r="H17" i="5"/>
  <c r="J17" i="5"/>
  <c r="K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18" i="5"/>
  <c r="C18" i="5"/>
  <c r="D18" i="5"/>
  <c r="E18" i="5"/>
  <c r="F18" i="5"/>
  <c r="G18" i="5"/>
  <c r="H18" i="5"/>
  <c r="J18" i="5"/>
  <c r="K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19" i="5"/>
  <c r="C19" i="5"/>
  <c r="D19" i="5"/>
  <c r="E19" i="5"/>
  <c r="F19" i="5"/>
  <c r="G19" i="5"/>
  <c r="H19" i="5"/>
  <c r="J19" i="5"/>
  <c r="K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20" i="5"/>
  <c r="C20" i="5"/>
  <c r="D20" i="5"/>
  <c r="E20" i="5"/>
  <c r="F20" i="5"/>
  <c r="G20" i="5"/>
  <c r="H20" i="5"/>
  <c r="J20" i="5"/>
  <c r="K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21" i="5"/>
  <c r="C21" i="5"/>
  <c r="D21" i="5"/>
  <c r="E21" i="5"/>
  <c r="F21" i="5"/>
  <c r="G21" i="5"/>
  <c r="H21" i="5"/>
  <c r="J21" i="5"/>
  <c r="K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22" i="5"/>
  <c r="C22" i="5"/>
  <c r="D22" i="5"/>
  <c r="E22" i="5"/>
  <c r="F22" i="5"/>
  <c r="G22" i="5"/>
  <c r="H22" i="5"/>
  <c r="J22" i="5"/>
  <c r="K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23" i="5"/>
  <c r="C23" i="5"/>
  <c r="D23" i="5"/>
  <c r="E23" i="5"/>
  <c r="F23" i="5"/>
  <c r="G23" i="5"/>
  <c r="H23" i="5"/>
  <c r="J23" i="5"/>
  <c r="K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24" i="5"/>
  <c r="C24" i="5"/>
  <c r="D24" i="5"/>
  <c r="E24" i="5"/>
  <c r="F24" i="5"/>
  <c r="G24" i="5"/>
  <c r="H24" i="5"/>
  <c r="J24" i="5"/>
  <c r="K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25" i="5"/>
  <c r="C25" i="5"/>
  <c r="D25" i="5"/>
  <c r="E25" i="5"/>
  <c r="F25" i="5"/>
  <c r="G25" i="5"/>
  <c r="H25" i="5"/>
  <c r="J25" i="5"/>
  <c r="K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26" i="5"/>
  <c r="C26" i="5"/>
  <c r="D26" i="5"/>
  <c r="E26" i="5"/>
  <c r="F26" i="5"/>
  <c r="G26" i="5"/>
  <c r="H26" i="5"/>
  <c r="J26" i="5"/>
  <c r="K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27" i="5"/>
  <c r="C27" i="5"/>
  <c r="D27" i="5"/>
  <c r="E27" i="5"/>
  <c r="F27" i="5"/>
  <c r="G27" i="5"/>
  <c r="H27" i="5"/>
  <c r="J27" i="5"/>
  <c r="K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28" i="5"/>
  <c r="C28" i="5"/>
  <c r="D28" i="5"/>
  <c r="E28" i="5"/>
  <c r="F28" i="5"/>
  <c r="G28" i="5"/>
  <c r="H28" i="5"/>
  <c r="J28" i="5"/>
  <c r="K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29" i="5"/>
  <c r="C29" i="5"/>
  <c r="D29" i="5"/>
  <c r="E29" i="5"/>
  <c r="F29" i="5"/>
  <c r="G29" i="5"/>
  <c r="H29" i="5"/>
  <c r="J29" i="5"/>
  <c r="K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30" i="5"/>
  <c r="C30" i="5"/>
  <c r="D30" i="5"/>
  <c r="E30" i="5"/>
  <c r="F30" i="5"/>
  <c r="G30" i="5"/>
  <c r="H30" i="5"/>
  <c r="J30" i="5"/>
  <c r="K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31" i="5"/>
  <c r="C31" i="5"/>
  <c r="D31" i="5"/>
  <c r="E31" i="5"/>
  <c r="F31" i="5"/>
  <c r="G31" i="5"/>
  <c r="H31" i="5"/>
  <c r="J31" i="5"/>
  <c r="K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32" i="5"/>
  <c r="C32" i="5"/>
  <c r="D32" i="5"/>
  <c r="E32" i="5"/>
  <c r="F32" i="5"/>
  <c r="G32" i="5"/>
  <c r="H32" i="5"/>
  <c r="J32" i="5"/>
  <c r="K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33" i="5"/>
  <c r="C33" i="5"/>
  <c r="D33" i="5"/>
  <c r="E33" i="5"/>
  <c r="F33" i="5"/>
  <c r="G33" i="5"/>
  <c r="H33" i="5"/>
  <c r="J33" i="5"/>
  <c r="K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34" i="5"/>
  <c r="C34" i="5"/>
  <c r="D34" i="5"/>
  <c r="E34" i="5"/>
  <c r="F34" i="5"/>
  <c r="G34" i="5"/>
  <c r="H34" i="5"/>
  <c r="J34" i="5"/>
  <c r="K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35" i="5"/>
  <c r="C35" i="5"/>
  <c r="D35" i="5"/>
  <c r="E35" i="5"/>
  <c r="F35" i="5"/>
  <c r="G35" i="5"/>
  <c r="H35" i="5"/>
  <c r="J35" i="5"/>
  <c r="K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36" i="5"/>
  <c r="C36" i="5"/>
  <c r="D36" i="5"/>
  <c r="E36" i="5"/>
  <c r="F36" i="5"/>
  <c r="G36" i="5"/>
  <c r="H36" i="5"/>
  <c r="J36" i="5"/>
  <c r="K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37" i="5"/>
  <c r="C37" i="5"/>
  <c r="D37" i="5"/>
  <c r="E37" i="5"/>
  <c r="F37" i="5"/>
  <c r="G37" i="5"/>
  <c r="H37" i="5"/>
  <c r="J37" i="5"/>
  <c r="K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38" i="5"/>
  <c r="C38" i="5"/>
  <c r="D38" i="5"/>
  <c r="E38" i="5"/>
  <c r="F38" i="5"/>
  <c r="G38" i="5"/>
  <c r="H38" i="5"/>
  <c r="J38" i="5"/>
  <c r="K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39" i="5"/>
  <c r="C39" i="5"/>
  <c r="D39" i="5"/>
  <c r="E39" i="5"/>
  <c r="F39" i="5"/>
  <c r="G39" i="5"/>
  <c r="H39" i="5"/>
  <c r="J39" i="5"/>
  <c r="K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40" i="5"/>
  <c r="C40" i="5"/>
  <c r="D40" i="5"/>
  <c r="E40" i="5"/>
  <c r="F40" i="5"/>
  <c r="G40" i="5"/>
  <c r="H40" i="5"/>
  <c r="J40" i="5"/>
  <c r="K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41" i="5"/>
  <c r="C41" i="5"/>
  <c r="D41" i="5"/>
  <c r="E41" i="5"/>
  <c r="F41" i="5"/>
  <c r="G41" i="5"/>
  <c r="H41" i="5"/>
  <c r="J41" i="5"/>
  <c r="K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42" i="5"/>
  <c r="C42" i="5"/>
  <c r="D42" i="5"/>
  <c r="E42" i="5"/>
  <c r="F42" i="5"/>
  <c r="G42" i="5"/>
  <c r="H42" i="5"/>
  <c r="J42" i="5"/>
  <c r="K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43" i="5"/>
  <c r="C43" i="5"/>
  <c r="D43" i="5"/>
  <c r="E43" i="5"/>
  <c r="F43" i="5"/>
  <c r="G43" i="5"/>
  <c r="H43" i="5"/>
  <c r="J43" i="5"/>
  <c r="K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44" i="5"/>
  <c r="C44" i="5"/>
  <c r="D44" i="5"/>
  <c r="E44" i="5"/>
  <c r="F44" i="5"/>
  <c r="G44" i="5"/>
  <c r="H44" i="5"/>
  <c r="J44" i="5"/>
  <c r="K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45" i="5"/>
  <c r="C45" i="5"/>
  <c r="D45" i="5"/>
  <c r="E45" i="5"/>
  <c r="F45" i="5"/>
  <c r="G45" i="5"/>
  <c r="H45" i="5"/>
  <c r="J45" i="5"/>
  <c r="K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46" i="5"/>
  <c r="C46" i="5"/>
  <c r="D46" i="5"/>
  <c r="E46" i="5"/>
  <c r="F46" i="5"/>
  <c r="G46" i="5"/>
  <c r="H46" i="5"/>
  <c r="J46" i="5"/>
  <c r="K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47" i="5"/>
  <c r="C47" i="5"/>
  <c r="D47" i="5"/>
  <c r="E47" i="5"/>
  <c r="F47" i="5"/>
  <c r="G47" i="5"/>
  <c r="H47" i="5"/>
  <c r="J47" i="5"/>
  <c r="K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48" i="5"/>
  <c r="C48" i="5"/>
  <c r="D48" i="5"/>
  <c r="E48" i="5"/>
  <c r="F48" i="5"/>
  <c r="G48" i="5"/>
  <c r="H48" i="5"/>
  <c r="J48" i="5"/>
  <c r="K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49" i="5"/>
  <c r="C49" i="5"/>
  <c r="D49" i="5"/>
  <c r="E49" i="5"/>
  <c r="F49" i="5"/>
  <c r="G49" i="5"/>
  <c r="H49" i="5"/>
  <c r="J49" i="5"/>
  <c r="K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50" i="5"/>
  <c r="C50" i="5"/>
  <c r="D50" i="5"/>
  <c r="E50" i="5"/>
  <c r="F50" i="5"/>
  <c r="G50" i="5"/>
  <c r="H50" i="5"/>
  <c r="J50" i="5"/>
  <c r="K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51" i="5"/>
  <c r="C51" i="5"/>
  <c r="D51" i="5"/>
  <c r="E51" i="5"/>
  <c r="F51" i="5"/>
  <c r="G51" i="5"/>
  <c r="H51" i="5"/>
  <c r="J51" i="5"/>
  <c r="K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52" i="5"/>
  <c r="C52" i="5"/>
  <c r="D52" i="5"/>
  <c r="E52" i="5"/>
  <c r="F52" i="5"/>
  <c r="G52" i="5"/>
  <c r="H52" i="5"/>
  <c r="J52" i="5"/>
  <c r="K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53" i="5"/>
  <c r="C53" i="5"/>
  <c r="D53" i="5"/>
  <c r="E53" i="5"/>
  <c r="F53" i="5"/>
  <c r="G53" i="5"/>
  <c r="H53" i="5"/>
  <c r="J53" i="5"/>
  <c r="K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54" i="5"/>
  <c r="C54" i="5"/>
  <c r="D54" i="5"/>
  <c r="E54" i="5"/>
  <c r="F54" i="5"/>
  <c r="G54" i="5"/>
  <c r="H54" i="5"/>
  <c r="J54" i="5"/>
  <c r="K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55" i="5"/>
  <c r="C55" i="5"/>
  <c r="D55" i="5"/>
  <c r="E55" i="5"/>
  <c r="F55" i="5"/>
  <c r="G55" i="5"/>
  <c r="H55" i="5"/>
  <c r="J55" i="5"/>
  <c r="K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56" i="5"/>
  <c r="C56" i="5"/>
  <c r="D56" i="5"/>
  <c r="E56" i="5"/>
  <c r="F56" i="5"/>
  <c r="G56" i="5"/>
  <c r="H56" i="5"/>
  <c r="J56" i="5"/>
  <c r="K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57" i="5"/>
  <c r="C57" i="5"/>
  <c r="D57" i="5"/>
  <c r="E57" i="5"/>
  <c r="F57" i="5"/>
  <c r="G57" i="5"/>
  <c r="H57" i="5"/>
  <c r="J57" i="5"/>
  <c r="K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58" i="5"/>
  <c r="C58" i="5"/>
  <c r="D58" i="5"/>
  <c r="E58" i="5"/>
  <c r="F58" i="5"/>
  <c r="G58" i="5"/>
  <c r="H58" i="5"/>
  <c r="J58" i="5"/>
  <c r="K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59" i="5"/>
  <c r="C59" i="5"/>
  <c r="D59" i="5"/>
  <c r="E59" i="5"/>
  <c r="F59" i="5"/>
  <c r="G59" i="5"/>
  <c r="H59" i="5"/>
  <c r="J59" i="5"/>
  <c r="K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60" i="5"/>
  <c r="C60" i="5"/>
  <c r="D60" i="5"/>
  <c r="E60" i="5"/>
  <c r="F60" i="5"/>
  <c r="G60" i="5"/>
  <c r="H60" i="5"/>
  <c r="J60" i="5"/>
  <c r="K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61" i="5"/>
  <c r="C61" i="5"/>
  <c r="D61" i="5"/>
  <c r="E61" i="5"/>
  <c r="F61" i="5"/>
  <c r="G61" i="5"/>
  <c r="H61" i="5"/>
  <c r="J61" i="5"/>
  <c r="K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62" i="5"/>
  <c r="C62" i="5"/>
  <c r="D62" i="5"/>
  <c r="E62" i="5"/>
  <c r="F62" i="5"/>
  <c r="G62" i="5"/>
  <c r="H62" i="5"/>
  <c r="J62" i="5"/>
  <c r="K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63" i="5"/>
  <c r="C63" i="5"/>
  <c r="D63" i="5"/>
  <c r="E63" i="5"/>
  <c r="F63" i="5"/>
  <c r="G63" i="5"/>
  <c r="H63" i="5"/>
  <c r="J63" i="5"/>
  <c r="K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64" i="5"/>
  <c r="C64" i="5"/>
  <c r="D64" i="5"/>
  <c r="E64" i="5"/>
  <c r="F64" i="5"/>
  <c r="G64" i="5"/>
  <c r="H64" i="5"/>
  <c r="I64" i="5" s="1"/>
  <c r="J64" i="5"/>
  <c r="K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65" i="5"/>
  <c r="C65" i="5"/>
  <c r="D65" i="5"/>
  <c r="E65" i="5"/>
  <c r="F65" i="5"/>
  <c r="G65" i="5"/>
  <c r="H65" i="5"/>
  <c r="J65" i="5"/>
  <c r="K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66" i="5"/>
  <c r="C66" i="5"/>
  <c r="D66" i="5"/>
  <c r="E66" i="5"/>
  <c r="F66" i="5"/>
  <c r="G66" i="5"/>
  <c r="H66" i="5"/>
  <c r="J66" i="5"/>
  <c r="K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67" i="5"/>
  <c r="C67" i="5"/>
  <c r="D67" i="5"/>
  <c r="E67" i="5"/>
  <c r="F67" i="5"/>
  <c r="G67" i="5"/>
  <c r="H67" i="5"/>
  <c r="J67" i="5"/>
  <c r="K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68" i="5"/>
  <c r="C68" i="5"/>
  <c r="D68" i="5"/>
  <c r="E68" i="5"/>
  <c r="F68" i="5"/>
  <c r="G68" i="5"/>
  <c r="H68" i="5"/>
  <c r="I68" i="5" s="1"/>
  <c r="J68" i="5"/>
  <c r="K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69" i="5"/>
  <c r="C69" i="5"/>
  <c r="D69" i="5"/>
  <c r="E69" i="5"/>
  <c r="F69" i="5"/>
  <c r="G69" i="5"/>
  <c r="H69" i="5"/>
  <c r="J69" i="5"/>
  <c r="K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70" i="5"/>
  <c r="C70" i="5"/>
  <c r="D70" i="5"/>
  <c r="E70" i="5"/>
  <c r="F70" i="5"/>
  <c r="G70" i="5"/>
  <c r="H70" i="5"/>
  <c r="J70" i="5"/>
  <c r="K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71" i="5"/>
  <c r="C71" i="5"/>
  <c r="D71" i="5"/>
  <c r="E71" i="5"/>
  <c r="F71" i="5"/>
  <c r="G71" i="5"/>
  <c r="H71" i="5"/>
  <c r="J71" i="5"/>
  <c r="K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72" i="5"/>
  <c r="C72" i="5"/>
  <c r="D72" i="5"/>
  <c r="E72" i="5"/>
  <c r="F72" i="5"/>
  <c r="G72" i="5"/>
  <c r="H72" i="5"/>
  <c r="I72" i="5" s="1"/>
  <c r="J72" i="5"/>
  <c r="K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73" i="5"/>
  <c r="C73" i="5"/>
  <c r="D73" i="5"/>
  <c r="E73" i="5"/>
  <c r="F73" i="5"/>
  <c r="G73" i="5"/>
  <c r="H73" i="5"/>
  <c r="J73" i="5"/>
  <c r="K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74" i="5"/>
  <c r="C74" i="5"/>
  <c r="D74" i="5"/>
  <c r="E74" i="5"/>
  <c r="F74" i="5"/>
  <c r="G74" i="5"/>
  <c r="H74" i="5"/>
  <c r="J74" i="5"/>
  <c r="K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75" i="5"/>
  <c r="C75" i="5"/>
  <c r="D75" i="5"/>
  <c r="E75" i="5"/>
  <c r="F75" i="5"/>
  <c r="G75" i="5"/>
  <c r="H75" i="5"/>
  <c r="J75" i="5"/>
  <c r="K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76" i="5"/>
  <c r="C76" i="5"/>
  <c r="D76" i="5"/>
  <c r="E76" i="5"/>
  <c r="F76" i="5"/>
  <c r="G76" i="5"/>
  <c r="H76" i="5"/>
  <c r="I76" i="5" s="1"/>
  <c r="J76" i="5"/>
  <c r="K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AM1" i="5"/>
  <c r="AM1" i="7" s="1"/>
  <c r="AN1" i="5"/>
  <c r="AN1" i="7" s="1"/>
  <c r="AO1" i="5"/>
  <c r="AO1" i="7" s="1"/>
  <c r="AP1" i="5"/>
  <c r="AP1" i="7" s="1"/>
  <c r="AQ1" i="5"/>
  <c r="AQ1" i="7" s="1"/>
  <c r="AR1" i="5"/>
  <c r="AR1" i="7" s="1"/>
  <c r="AS1" i="5"/>
  <c r="AS1" i="7" s="1"/>
  <c r="AT1" i="5"/>
  <c r="AT1" i="7" s="1"/>
  <c r="AU1" i="5"/>
  <c r="AU1" i="7" s="1"/>
  <c r="AV1" i="5"/>
  <c r="AV1" i="7" s="1"/>
  <c r="AW1" i="5"/>
  <c r="AW1" i="7" s="1"/>
  <c r="AX1" i="5"/>
  <c r="AX1" i="7" s="1"/>
  <c r="AY1" i="5"/>
  <c r="AZ1" i="5"/>
  <c r="BA1" i="5"/>
  <c r="BB1" i="5"/>
  <c r="BC1" i="5"/>
  <c r="BD1" i="5"/>
  <c r="C1" i="5"/>
  <c r="C1" i="7" s="1"/>
  <c r="D1" i="5"/>
  <c r="D1" i="7" s="1"/>
  <c r="E1" i="5"/>
  <c r="E1" i="7" s="1"/>
  <c r="F1" i="5"/>
  <c r="F1" i="7" s="1"/>
  <c r="G1" i="5"/>
  <c r="G1" i="7" s="1"/>
  <c r="H1" i="5"/>
  <c r="H1" i="7" s="1"/>
  <c r="J1" i="5"/>
  <c r="J1" i="7" s="1"/>
  <c r="K1" i="5"/>
  <c r="K1" i="7" s="1"/>
  <c r="M1" i="5"/>
  <c r="M1" i="7" s="1"/>
  <c r="N1" i="5"/>
  <c r="N1" i="7" s="1"/>
  <c r="O1" i="5"/>
  <c r="O1" i="7" s="1"/>
  <c r="P1" i="5"/>
  <c r="P1" i="7" s="1"/>
  <c r="Q1" i="5"/>
  <c r="Q1" i="7" s="1"/>
  <c r="R1" i="5"/>
  <c r="R1" i="7" s="1"/>
  <c r="S1" i="5"/>
  <c r="S1" i="7" s="1"/>
  <c r="T1" i="5"/>
  <c r="T1" i="7" s="1"/>
  <c r="U1" i="5"/>
  <c r="U1" i="7" s="1"/>
  <c r="V1" i="5"/>
  <c r="V1" i="7" s="1"/>
  <c r="W1" i="5"/>
  <c r="W1" i="7" s="1"/>
  <c r="X1" i="5"/>
  <c r="X1" i="7" s="1"/>
  <c r="Y1" i="5"/>
  <c r="Y1" i="7" s="1"/>
  <c r="Z1" i="5"/>
  <c r="Z1" i="7" s="1"/>
  <c r="AA1" i="5"/>
  <c r="AA1" i="7" s="1"/>
  <c r="AB1" i="5"/>
  <c r="AB1" i="7" s="1"/>
  <c r="AC1" i="5"/>
  <c r="AC1" i="7" s="1"/>
  <c r="AD1" i="5"/>
  <c r="AD1" i="7" s="1"/>
  <c r="AE1" i="5"/>
  <c r="AE1" i="7" s="1"/>
  <c r="AF1" i="5"/>
  <c r="AF1" i="7" s="1"/>
  <c r="AG1" i="5"/>
  <c r="AG1" i="7" s="1"/>
  <c r="AH1" i="5"/>
  <c r="AH1" i="7" s="1"/>
  <c r="AI1" i="5"/>
  <c r="AI1" i="7" s="1"/>
  <c r="AJ1" i="5"/>
  <c r="AJ1" i="7" s="1"/>
  <c r="AK1" i="5"/>
  <c r="AK1" i="7" s="1"/>
  <c r="AL1" i="5"/>
  <c r="AL1" i="7" s="1"/>
  <c r="B1" i="5"/>
  <c r="B1" i="7" s="1"/>
  <c r="C2" i="8" l="1"/>
  <c r="C73" i="8"/>
  <c r="C74" i="8"/>
  <c r="B73" i="7" s="1"/>
  <c r="C70" i="8"/>
  <c r="F69" i="7" s="1"/>
  <c r="C66" i="8"/>
  <c r="AX65" i="7" s="1"/>
  <c r="C62" i="8"/>
  <c r="M61" i="7" s="1"/>
  <c r="C58" i="8"/>
  <c r="I57" i="7" s="1"/>
  <c r="C54" i="8"/>
  <c r="Q53" i="7" s="1"/>
  <c r="C50" i="8"/>
  <c r="C46" i="8"/>
  <c r="I45" i="7" s="1"/>
  <c r="C42" i="8"/>
  <c r="L41" i="7" s="1"/>
  <c r="C38" i="8"/>
  <c r="H37" i="7" s="1"/>
  <c r="C34" i="8"/>
  <c r="AT33" i="7" s="1"/>
  <c r="C30" i="8"/>
  <c r="C26" i="8"/>
  <c r="F25" i="7" s="1"/>
  <c r="C22" i="8"/>
  <c r="Q21" i="7" s="1"/>
  <c r="C18" i="8"/>
  <c r="S17" i="7" s="1"/>
  <c r="C63" i="8"/>
  <c r="I62" i="7" s="1"/>
  <c r="C35" i="8"/>
  <c r="O34" i="7" s="1"/>
  <c r="C23" i="8"/>
  <c r="C71" i="8"/>
  <c r="W70" i="7" s="1"/>
  <c r="C51" i="8"/>
  <c r="G50" i="7" s="1"/>
  <c r="C43" i="8"/>
  <c r="G42" i="7" s="1"/>
  <c r="C27" i="8"/>
  <c r="AF26" i="7" s="1"/>
  <c r="C15" i="8"/>
  <c r="AN14" i="7" s="1"/>
  <c r="C5" i="8"/>
  <c r="C3" i="8"/>
  <c r="V2" i="7" s="1"/>
  <c r="I56" i="7"/>
  <c r="AG56" i="7"/>
  <c r="C77" i="8"/>
  <c r="C76" i="7" s="1"/>
  <c r="C69" i="8"/>
  <c r="C68" i="7" s="1"/>
  <c r="C65" i="8"/>
  <c r="F64" i="7" s="1"/>
  <c r="C61" i="8"/>
  <c r="J60" i="7" s="1"/>
  <c r="C53" i="8"/>
  <c r="M52" i="7" s="1"/>
  <c r="C49" i="8"/>
  <c r="E48" i="7" s="1"/>
  <c r="C45" i="8"/>
  <c r="U44" i="7" s="1"/>
  <c r="C37" i="8"/>
  <c r="AT36" i="7" s="1"/>
  <c r="C33" i="8"/>
  <c r="AI32" i="7" s="1"/>
  <c r="C29" i="8"/>
  <c r="C21" i="8"/>
  <c r="P20" i="7" s="1"/>
  <c r="C17" i="8"/>
  <c r="B16" i="7" s="1"/>
  <c r="C13" i="8"/>
  <c r="Z68" i="7"/>
  <c r="Q56" i="7"/>
  <c r="C75" i="8"/>
  <c r="B74" i="7" s="1"/>
  <c r="C67" i="8"/>
  <c r="E66" i="7" s="1"/>
  <c r="C59" i="8"/>
  <c r="L58" i="7" s="1"/>
  <c r="C55" i="8"/>
  <c r="I54" i="7" s="1"/>
  <c r="C47" i="8"/>
  <c r="AN46" i="7" s="1"/>
  <c r="C39" i="8"/>
  <c r="K38" i="7" s="1"/>
  <c r="C31" i="8"/>
  <c r="I30" i="7" s="1"/>
  <c r="C19" i="8"/>
  <c r="AR18" i="7" s="1"/>
  <c r="C11" i="8"/>
  <c r="N10" i="7" s="1"/>
  <c r="C7" i="8"/>
  <c r="C6" i="7" s="1"/>
  <c r="AD68" i="7"/>
  <c r="N68" i="7"/>
  <c r="AW56" i="7"/>
  <c r="E62" i="7"/>
  <c r="AK62" i="7"/>
  <c r="B62" i="7"/>
  <c r="AX62" i="7"/>
  <c r="AE62" i="7"/>
  <c r="T62" i="7"/>
  <c r="AA62" i="7"/>
  <c r="AJ62" i="7"/>
  <c r="B25" i="7"/>
  <c r="AH25" i="7"/>
  <c r="Q25" i="7"/>
  <c r="W25" i="7"/>
  <c r="M25" i="7"/>
  <c r="D25" i="7"/>
  <c r="I25" i="7"/>
  <c r="K25" i="7"/>
  <c r="AV25" i="7"/>
  <c r="E25" i="7"/>
  <c r="Z73" i="7"/>
  <c r="AD73" i="7"/>
  <c r="Q73" i="7"/>
  <c r="Y73" i="7"/>
  <c r="O73" i="7"/>
  <c r="S73" i="7"/>
  <c r="AU73" i="7"/>
  <c r="E73" i="7"/>
  <c r="H73" i="7"/>
  <c r="L73" i="7"/>
  <c r="AN73" i="7"/>
  <c r="AR73" i="7"/>
  <c r="I61" i="7"/>
  <c r="J61" i="7"/>
  <c r="Z61" i="7"/>
  <c r="AP61" i="7"/>
  <c r="G61" i="7"/>
  <c r="W61" i="7"/>
  <c r="AM61" i="7"/>
  <c r="X61" i="7"/>
  <c r="AC61" i="7"/>
  <c r="AG61" i="7"/>
  <c r="AS61" i="7"/>
  <c r="AJ61" i="7"/>
  <c r="E45" i="7"/>
  <c r="U45" i="7"/>
  <c r="AK45" i="7"/>
  <c r="F45" i="7"/>
  <c r="AA45" i="7"/>
  <c r="AV45" i="7"/>
  <c r="R45" i="7"/>
  <c r="AM45" i="7"/>
  <c r="H45" i="7"/>
  <c r="AD45" i="7"/>
  <c r="J45" i="7"/>
  <c r="T45" i="7"/>
  <c r="AU45" i="7"/>
  <c r="H41" i="7"/>
  <c r="T41" i="7"/>
  <c r="AN41" i="7"/>
  <c r="E41" i="7"/>
  <c r="Y41" i="7"/>
  <c r="AK41" i="7"/>
  <c r="J41" i="7"/>
  <c r="AH41" i="7"/>
  <c r="S41" i="7"/>
  <c r="AQ41" i="7"/>
  <c r="AL41" i="7"/>
  <c r="G41" i="7"/>
  <c r="E13" i="7"/>
  <c r="I13" i="7"/>
  <c r="M13" i="7"/>
  <c r="Q13" i="7"/>
  <c r="U13" i="7"/>
  <c r="Y13" i="7"/>
  <c r="AC13" i="7"/>
  <c r="AG13" i="7"/>
  <c r="AK13" i="7"/>
  <c r="AO13" i="7"/>
  <c r="AS13" i="7"/>
  <c r="AW13" i="7"/>
  <c r="B13" i="7"/>
  <c r="F13" i="7"/>
  <c r="J13" i="7"/>
  <c r="N13" i="7"/>
  <c r="R13" i="7"/>
  <c r="V13" i="7"/>
  <c r="Z13" i="7"/>
  <c r="AD13" i="7"/>
  <c r="AH13" i="7"/>
  <c r="AL13" i="7"/>
  <c r="AP13" i="7"/>
  <c r="AT13" i="7"/>
  <c r="AX13" i="7"/>
  <c r="D13" i="7"/>
  <c r="L13" i="7"/>
  <c r="T13" i="7"/>
  <c r="AB13" i="7"/>
  <c r="AJ13" i="7"/>
  <c r="AR13" i="7"/>
  <c r="G13" i="7"/>
  <c r="O13" i="7"/>
  <c r="W13" i="7"/>
  <c r="AE13" i="7"/>
  <c r="AM13" i="7"/>
  <c r="AU13" i="7"/>
  <c r="K13" i="7"/>
  <c r="AA13" i="7"/>
  <c r="AQ13" i="7"/>
  <c r="P13" i="7"/>
  <c r="AF13" i="7"/>
  <c r="AV13" i="7"/>
  <c r="C13" i="7"/>
  <c r="S13" i="7"/>
  <c r="AI13" i="7"/>
  <c r="H13" i="7"/>
  <c r="X13" i="7"/>
  <c r="AN13" i="7"/>
  <c r="D5" i="7"/>
  <c r="H5" i="7"/>
  <c r="L5" i="7"/>
  <c r="P5" i="7"/>
  <c r="T5" i="7"/>
  <c r="X5" i="7"/>
  <c r="AB5" i="7"/>
  <c r="AF5" i="7"/>
  <c r="AJ5" i="7"/>
  <c r="AN5" i="7"/>
  <c r="AR5" i="7"/>
  <c r="AV5" i="7"/>
  <c r="E5" i="7"/>
  <c r="I5" i="7"/>
  <c r="M5" i="7"/>
  <c r="Q5" i="7"/>
  <c r="U5" i="7"/>
  <c r="Y5" i="7"/>
  <c r="AC5" i="7"/>
  <c r="AG5" i="7"/>
  <c r="AK5" i="7"/>
  <c r="AO5" i="7"/>
  <c r="AS5" i="7"/>
  <c r="AW5" i="7"/>
  <c r="B5" i="7"/>
  <c r="F5" i="7"/>
  <c r="J5" i="7"/>
  <c r="N5" i="7"/>
  <c r="R5" i="7"/>
  <c r="V5" i="7"/>
  <c r="Z5" i="7"/>
  <c r="AD5" i="7"/>
  <c r="AH5" i="7"/>
  <c r="AL5" i="7"/>
  <c r="AP5" i="7"/>
  <c r="AT5" i="7"/>
  <c r="AX5" i="7"/>
  <c r="C5" i="7"/>
  <c r="S5" i="7"/>
  <c r="AI5" i="7"/>
  <c r="G5" i="7"/>
  <c r="W5" i="7"/>
  <c r="AM5" i="7"/>
  <c r="K5" i="7"/>
  <c r="AA5" i="7"/>
  <c r="AQ5" i="7"/>
  <c r="AU5" i="7"/>
  <c r="O5" i="7"/>
  <c r="AE5" i="7"/>
  <c r="B38" i="7"/>
  <c r="E8" i="7"/>
  <c r="I8" i="7"/>
  <c r="M8" i="7"/>
  <c r="Q8" i="7"/>
  <c r="U8" i="7"/>
  <c r="Y8" i="7"/>
  <c r="AC8" i="7"/>
  <c r="AG8" i="7"/>
  <c r="AK8" i="7"/>
  <c r="AO8" i="7"/>
  <c r="AS8" i="7"/>
  <c r="AW8" i="7"/>
  <c r="B8" i="7"/>
  <c r="F8" i="7"/>
  <c r="J8" i="7"/>
  <c r="N8" i="7"/>
  <c r="R8" i="7"/>
  <c r="V8" i="7"/>
  <c r="Z8" i="7"/>
  <c r="AD8" i="7"/>
  <c r="AH8" i="7"/>
  <c r="AL8" i="7"/>
  <c r="AP8" i="7"/>
  <c r="AT8" i="7"/>
  <c r="AX8" i="7"/>
  <c r="C8" i="7"/>
  <c r="G8" i="7"/>
  <c r="K8" i="7"/>
  <c r="O8" i="7"/>
  <c r="S8" i="7"/>
  <c r="W8" i="7"/>
  <c r="AA8" i="7"/>
  <c r="AE8" i="7"/>
  <c r="AI8" i="7"/>
  <c r="AM8" i="7"/>
  <c r="AQ8" i="7"/>
  <c r="AU8" i="7"/>
  <c r="P8" i="7"/>
  <c r="AF8" i="7"/>
  <c r="AV8" i="7"/>
  <c r="D8" i="7"/>
  <c r="T8" i="7"/>
  <c r="AJ8" i="7"/>
  <c r="H8" i="7"/>
  <c r="X8" i="7"/>
  <c r="AN8" i="7"/>
  <c r="AB8" i="7"/>
  <c r="AR8" i="7"/>
  <c r="L8" i="7"/>
  <c r="AP2" i="7"/>
  <c r="C72" i="7"/>
  <c r="G72" i="7"/>
  <c r="K72" i="7"/>
  <c r="O72" i="7"/>
  <c r="S72" i="7"/>
  <c r="W72" i="7"/>
  <c r="AA72" i="7"/>
  <c r="AE72" i="7"/>
  <c r="AI72" i="7"/>
  <c r="AM72" i="7"/>
  <c r="AQ72" i="7"/>
  <c r="AU72" i="7"/>
  <c r="B72" i="7"/>
  <c r="N72" i="7"/>
  <c r="Z72" i="7"/>
  <c r="AL72" i="7"/>
  <c r="AX72" i="7"/>
  <c r="D72" i="7"/>
  <c r="H72" i="7"/>
  <c r="L72" i="7"/>
  <c r="P72" i="7"/>
  <c r="T72" i="7"/>
  <c r="X72" i="7"/>
  <c r="AB72" i="7"/>
  <c r="AF72" i="7"/>
  <c r="AJ72" i="7"/>
  <c r="AN72" i="7"/>
  <c r="AR72" i="7"/>
  <c r="AV72" i="7"/>
  <c r="F72" i="7"/>
  <c r="R72" i="7"/>
  <c r="AD72" i="7"/>
  <c r="AT72" i="7"/>
  <c r="E72" i="7"/>
  <c r="I72" i="7"/>
  <c r="M72" i="7"/>
  <c r="Q72" i="7"/>
  <c r="U72" i="7"/>
  <c r="Y72" i="7"/>
  <c r="AC72" i="7"/>
  <c r="AG72" i="7"/>
  <c r="AK72" i="7"/>
  <c r="AO72" i="7"/>
  <c r="AS72" i="7"/>
  <c r="AW72" i="7"/>
  <c r="J72" i="7"/>
  <c r="V72" i="7"/>
  <c r="AH72" i="7"/>
  <c r="AP72" i="7"/>
  <c r="G34" i="7"/>
  <c r="K34" i="7"/>
  <c r="W34" i="7"/>
  <c r="AA34" i="7"/>
  <c r="AM34" i="7"/>
  <c r="AQ34" i="7"/>
  <c r="H34" i="7"/>
  <c r="L34" i="7"/>
  <c r="X34" i="7"/>
  <c r="AB34" i="7"/>
  <c r="AN34" i="7"/>
  <c r="AR34" i="7"/>
  <c r="Q34" i="7"/>
  <c r="Y34" i="7"/>
  <c r="AW34" i="7"/>
  <c r="B34" i="7"/>
  <c r="Z34" i="7"/>
  <c r="AH34" i="7"/>
  <c r="E34" i="7"/>
  <c r="M34" i="7"/>
  <c r="AK34" i="7"/>
  <c r="AS34" i="7"/>
  <c r="F34" i="7"/>
  <c r="AL34" i="7"/>
  <c r="AL2" i="7"/>
  <c r="C42" i="7"/>
  <c r="O42" i="7"/>
  <c r="S42" i="7"/>
  <c r="AE42" i="7"/>
  <c r="AI42" i="7"/>
  <c r="AU42" i="7"/>
  <c r="D42" i="7"/>
  <c r="P42" i="7"/>
  <c r="T42" i="7"/>
  <c r="AF42" i="7"/>
  <c r="AJ42" i="7"/>
  <c r="AV42" i="7"/>
  <c r="I42" i="7"/>
  <c r="AG42" i="7"/>
  <c r="AO42" i="7"/>
  <c r="J42" i="7"/>
  <c r="R42" i="7"/>
  <c r="AP42" i="7"/>
  <c r="AX42" i="7"/>
  <c r="U42" i="7"/>
  <c r="AC42" i="7"/>
  <c r="N42" i="7"/>
  <c r="AT42" i="7"/>
  <c r="F42" i="7"/>
  <c r="AL42" i="7"/>
  <c r="K2" i="7"/>
  <c r="O2" i="7"/>
  <c r="AA2" i="7"/>
  <c r="AE2" i="7"/>
  <c r="AQ2" i="7"/>
  <c r="AU2" i="7"/>
  <c r="T2" i="7"/>
  <c r="AB2" i="7"/>
  <c r="F2" i="7"/>
  <c r="J2" i="7"/>
  <c r="P2" i="7"/>
  <c r="X2" i="7"/>
  <c r="AV2" i="7"/>
  <c r="E2" i="7"/>
  <c r="Q2" i="7"/>
  <c r="U2" i="7"/>
  <c r="AG2" i="7"/>
  <c r="AK2" i="7"/>
  <c r="AW2" i="7"/>
  <c r="E57" i="7"/>
  <c r="Q57" i="7"/>
  <c r="U57" i="7"/>
  <c r="AG57" i="7"/>
  <c r="AK57" i="7"/>
  <c r="AW57" i="7"/>
  <c r="B57" i="7"/>
  <c r="N57" i="7"/>
  <c r="R57" i="7"/>
  <c r="AD57" i="7"/>
  <c r="AH57" i="7"/>
  <c r="AT57" i="7"/>
  <c r="AX57" i="7"/>
  <c r="K57" i="7"/>
  <c r="O57" i="7"/>
  <c r="AA57" i="7"/>
  <c r="AE57" i="7"/>
  <c r="AQ57" i="7"/>
  <c r="AU57" i="7"/>
  <c r="AJ57" i="7"/>
  <c r="P57" i="7"/>
  <c r="AN57" i="7"/>
  <c r="AF57" i="7"/>
  <c r="AR57" i="7"/>
  <c r="AV57" i="7"/>
  <c r="B29" i="7"/>
  <c r="F29" i="7"/>
  <c r="J29" i="7"/>
  <c r="N29" i="7"/>
  <c r="R29" i="7"/>
  <c r="V29" i="7"/>
  <c r="Z29" i="7"/>
  <c r="AD29" i="7"/>
  <c r="AH29" i="7"/>
  <c r="AL29" i="7"/>
  <c r="AP29" i="7"/>
  <c r="AT29" i="7"/>
  <c r="AX29" i="7"/>
  <c r="C29" i="7"/>
  <c r="G29" i="7"/>
  <c r="K29" i="7"/>
  <c r="O29" i="7"/>
  <c r="S29" i="7"/>
  <c r="W29" i="7"/>
  <c r="AA29" i="7"/>
  <c r="AE29" i="7"/>
  <c r="AI29" i="7"/>
  <c r="AM29" i="7"/>
  <c r="AQ29" i="7"/>
  <c r="AU29" i="7"/>
  <c r="D29" i="7"/>
  <c r="H29" i="7"/>
  <c r="L29" i="7"/>
  <c r="P29" i="7"/>
  <c r="T29" i="7"/>
  <c r="X29" i="7"/>
  <c r="AB29" i="7"/>
  <c r="AF29" i="7"/>
  <c r="AJ29" i="7"/>
  <c r="AN29" i="7"/>
  <c r="AR29" i="7"/>
  <c r="AV29" i="7"/>
  <c r="Q29" i="7"/>
  <c r="AG29" i="7"/>
  <c r="AW29" i="7"/>
  <c r="E29" i="7"/>
  <c r="U29" i="7"/>
  <c r="AK29" i="7"/>
  <c r="I29" i="7"/>
  <c r="Y29" i="7"/>
  <c r="AO29" i="7"/>
  <c r="AC29" i="7"/>
  <c r="AS29" i="7"/>
  <c r="M29" i="7"/>
  <c r="D9" i="7"/>
  <c r="H9" i="7"/>
  <c r="L9" i="7"/>
  <c r="P9" i="7"/>
  <c r="T9" i="7"/>
  <c r="X9" i="7"/>
  <c r="AB9" i="7"/>
  <c r="AF9" i="7"/>
  <c r="AJ9" i="7"/>
  <c r="AN9" i="7"/>
  <c r="AR9" i="7"/>
  <c r="E9" i="7"/>
  <c r="I9" i="7"/>
  <c r="M9" i="7"/>
  <c r="Q9" i="7"/>
  <c r="U9" i="7"/>
  <c r="B9" i="7"/>
  <c r="F9" i="7"/>
  <c r="J9" i="7"/>
  <c r="N9" i="7"/>
  <c r="R9" i="7"/>
  <c r="V9" i="7"/>
  <c r="Z9" i="7"/>
  <c r="AD9" i="7"/>
  <c r="AH9" i="7"/>
  <c r="AL9" i="7"/>
  <c r="AP9" i="7"/>
  <c r="AT9" i="7"/>
  <c r="O9" i="7"/>
  <c r="AA9" i="7"/>
  <c r="AI9" i="7"/>
  <c r="AQ9" i="7"/>
  <c r="AW9" i="7"/>
  <c r="C9" i="7"/>
  <c r="S9" i="7"/>
  <c r="AC9" i="7"/>
  <c r="AK9" i="7"/>
  <c r="AS9" i="7"/>
  <c r="AX9" i="7"/>
  <c r="G9" i="7"/>
  <c r="W9" i="7"/>
  <c r="AE9" i="7"/>
  <c r="AM9" i="7"/>
  <c r="AU9" i="7"/>
  <c r="AG9" i="7"/>
  <c r="AO9" i="7"/>
  <c r="K9" i="7"/>
  <c r="AV9" i="7"/>
  <c r="Y9" i="7"/>
  <c r="D58" i="7"/>
  <c r="H58" i="7"/>
  <c r="T58" i="7"/>
  <c r="X58" i="7"/>
  <c r="AJ58" i="7"/>
  <c r="AN58" i="7"/>
  <c r="E58" i="7"/>
  <c r="I58" i="7"/>
  <c r="U58" i="7"/>
  <c r="Y58" i="7"/>
  <c r="AK58" i="7"/>
  <c r="AO58" i="7"/>
  <c r="B58" i="7"/>
  <c r="F58" i="7"/>
  <c r="R58" i="7"/>
  <c r="V58" i="7"/>
  <c r="AH58" i="7"/>
  <c r="AL58" i="7"/>
  <c r="AX58" i="7"/>
  <c r="C58" i="7"/>
  <c r="AE58" i="7"/>
  <c r="G58" i="7"/>
  <c r="O58" i="7"/>
  <c r="K58" i="7"/>
  <c r="AU58" i="7"/>
  <c r="E30" i="7"/>
  <c r="Q30" i="7"/>
  <c r="U30" i="7"/>
  <c r="AG30" i="7"/>
  <c r="AK30" i="7"/>
  <c r="AW30" i="7"/>
  <c r="B30" i="7"/>
  <c r="N30" i="7"/>
  <c r="R30" i="7"/>
  <c r="Z30" i="7"/>
  <c r="AD30" i="7"/>
  <c r="AH30" i="7"/>
  <c r="AP30" i="7"/>
  <c r="AT30" i="7"/>
  <c r="AX30" i="7"/>
  <c r="G30" i="7"/>
  <c r="K30" i="7"/>
  <c r="O30" i="7"/>
  <c r="S30" i="7"/>
  <c r="W30" i="7"/>
  <c r="AA30" i="7"/>
  <c r="AE30" i="7"/>
  <c r="AI30" i="7"/>
  <c r="AM30" i="7"/>
  <c r="AQ30" i="7"/>
  <c r="AU30" i="7"/>
  <c r="P30" i="7"/>
  <c r="AF30" i="7"/>
  <c r="AV30" i="7"/>
  <c r="D30" i="7"/>
  <c r="T30" i="7"/>
  <c r="AJ30" i="7"/>
  <c r="H30" i="7"/>
  <c r="X30" i="7"/>
  <c r="AN30" i="7"/>
  <c r="AR30" i="7"/>
  <c r="L30" i="7"/>
  <c r="AB30" i="7"/>
  <c r="AT2" i="7"/>
  <c r="AD2" i="7"/>
  <c r="Z2" i="7"/>
  <c r="AX2" i="7"/>
  <c r="AH2" i="7"/>
  <c r="R2" i="7"/>
  <c r="AN40" i="7"/>
  <c r="H40" i="7"/>
  <c r="AT32" i="7"/>
  <c r="D50" i="7"/>
  <c r="H50" i="7"/>
  <c r="L50" i="7"/>
  <c r="P50" i="7"/>
  <c r="T50" i="7"/>
  <c r="X50" i="7"/>
  <c r="AB50" i="7"/>
  <c r="AF50" i="7"/>
  <c r="AJ50" i="7"/>
  <c r="AN50" i="7"/>
  <c r="AR50" i="7"/>
  <c r="AV50" i="7"/>
  <c r="E50" i="7"/>
  <c r="I50" i="7"/>
  <c r="M50" i="7"/>
  <c r="Q50" i="7"/>
  <c r="U50" i="7"/>
  <c r="Y50" i="7"/>
  <c r="AC50" i="7"/>
  <c r="AG50" i="7"/>
  <c r="AK50" i="7"/>
  <c r="AO50" i="7"/>
  <c r="AS50" i="7"/>
  <c r="AW50" i="7"/>
  <c r="B50" i="7"/>
  <c r="F50" i="7"/>
  <c r="J50" i="7"/>
  <c r="N50" i="7"/>
  <c r="R50" i="7"/>
  <c r="V50" i="7"/>
  <c r="Z50" i="7"/>
  <c r="AD50" i="7"/>
  <c r="AH50" i="7"/>
  <c r="AL50" i="7"/>
  <c r="AP50" i="7"/>
  <c r="AT50" i="7"/>
  <c r="AX50" i="7"/>
  <c r="B24" i="7"/>
  <c r="F24" i="7"/>
  <c r="J24" i="7"/>
  <c r="C24" i="7"/>
  <c r="G24" i="7"/>
  <c r="K24" i="7"/>
  <c r="O24" i="7"/>
  <c r="S24" i="7"/>
  <c r="W24" i="7"/>
  <c r="AA24" i="7"/>
  <c r="AE24" i="7"/>
  <c r="AI24" i="7"/>
  <c r="AM24" i="7"/>
  <c r="AQ24" i="7"/>
  <c r="AU24" i="7"/>
  <c r="E24" i="7"/>
  <c r="M24" i="7"/>
  <c r="R24" i="7"/>
  <c r="X24" i="7"/>
  <c r="AC24" i="7"/>
  <c r="AH24" i="7"/>
  <c r="AN24" i="7"/>
  <c r="AS24" i="7"/>
  <c r="AX24" i="7"/>
  <c r="H24" i="7"/>
  <c r="N24" i="7"/>
  <c r="T24" i="7"/>
  <c r="Y24" i="7"/>
  <c r="AD24" i="7"/>
  <c r="AJ24" i="7"/>
  <c r="AO24" i="7"/>
  <c r="AT24" i="7"/>
  <c r="I24" i="7"/>
  <c r="P24" i="7"/>
  <c r="U24" i="7"/>
  <c r="Z24" i="7"/>
  <c r="AF24" i="7"/>
  <c r="AK24" i="7"/>
  <c r="AP24" i="7"/>
  <c r="AV24" i="7"/>
  <c r="Q24" i="7"/>
  <c r="AL24" i="7"/>
  <c r="V24" i="7"/>
  <c r="AR24" i="7"/>
  <c r="D24" i="7"/>
  <c r="AB24" i="7"/>
  <c r="AW24" i="7"/>
  <c r="L24" i="7"/>
  <c r="AG24" i="7"/>
  <c r="AW76" i="7"/>
  <c r="AS76" i="7"/>
  <c r="AO76" i="7"/>
  <c r="AK76" i="7"/>
  <c r="AG76" i="7"/>
  <c r="AC76" i="7"/>
  <c r="Y76" i="7"/>
  <c r="U76" i="7"/>
  <c r="Q76" i="7"/>
  <c r="M76" i="7"/>
  <c r="I76" i="7"/>
  <c r="E76" i="7"/>
  <c r="AW68" i="7"/>
  <c r="AS68" i="7"/>
  <c r="AO68" i="7"/>
  <c r="AK68" i="7"/>
  <c r="AG68" i="7"/>
  <c r="AC68" i="7"/>
  <c r="Y68" i="7"/>
  <c r="U68" i="7"/>
  <c r="Q68" i="7"/>
  <c r="M68" i="7"/>
  <c r="I68" i="7"/>
  <c r="E68" i="7"/>
  <c r="AS56" i="7"/>
  <c r="AC56" i="7"/>
  <c r="M56" i="7"/>
  <c r="AW52" i="7"/>
  <c r="AG52" i="7"/>
  <c r="Q52" i="7"/>
  <c r="AI50" i="7"/>
  <c r="S50" i="7"/>
  <c r="C50" i="7"/>
  <c r="AK48" i="7"/>
  <c r="U48" i="7"/>
  <c r="AF40" i="7"/>
  <c r="B48" i="7"/>
  <c r="F48" i="7"/>
  <c r="J48" i="7"/>
  <c r="N48" i="7"/>
  <c r="R48" i="7"/>
  <c r="V48" i="7"/>
  <c r="Z48" i="7"/>
  <c r="AD48" i="7"/>
  <c r="AH48" i="7"/>
  <c r="AL48" i="7"/>
  <c r="AP48" i="7"/>
  <c r="AT48" i="7"/>
  <c r="AX48" i="7"/>
  <c r="C48" i="7"/>
  <c r="G48" i="7"/>
  <c r="K48" i="7"/>
  <c r="O48" i="7"/>
  <c r="S48" i="7"/>
  <c r="W48" i="7"/>
  <c r="AA48" i="7"/>
  <c r="AE48" i="7"/>
  <c r="AI48" i="7"/>
  <c r="AM48" i="7"/>
  <c r="AQ48" i="7"/>
  <c r="AU48" i="7"/>
  <c r="D48" i="7"/>
  <c r="H48" i="7"/>
  <c r="L48" i="7"/>
  <c r="P48" i="7"/>
  <c r="T48" i="7"/>
  <c r="X48" i="7"/>
  <c r="AB48" i="7"/>
  <c r="AF48" i="7"/>
  <c r="AJ48" i="7"/>
  <c r="AN48" i="7"/>
  <c r="AR48" i="7"/>
  <c r="AV48" i="7"/>
  <c r="C28" i="7"/>
  <c r="G28" i="7"/>
  <c r="K28" i="7"/>
  <c r="O28" i="7"/>
  <c r="S28" i="7"/>
  <c r="W28" i="7"/>
  <c r="AA28" i="7"/>
  <c r="AE28" i="7"/>
  <c r="AI28" i="7"/>
  <c r="AM28" i="7"/>
  <c r="AQ28" i="7"/>
  <c r="AU28" i="7"/>
  <c r="D28" i="7"/>
  <c r="H28" i="7"/>
  <c r="L28" i="7"/>
  <c r="P28" i="7"/>
  <c r="T28" i="7"/>
  <c r="X28" i="7"/>
  <c r="AB28" i="7"/>
  <c r="AF28" i="7"/>
  <c r="AJ28" i="7"/>
  <c r="AN28" i="7"/>
  <c r="AR28" i="7"/>
  <c r="AV28" i="7"/>
  <c r="E28" i="7"/>
  <c r="I28" i="7"/>
  <c r="M28" i="7"/>
  <c r="Q28" i="7"/>
  <c r="U28" i="7"/>
  <c r="Y28" i="7"/>
  <c r="AC28" i="7"/>
  <c r="AG28" i="7"/>
  <c r="AK28" i="7"/>
  <c r="AO28" i="7"/>
  <c r="AS28" i="7"/>
  <c r="AW28" i="7"/>
  <c r="B28" i="7"/>
  <c r="R28" i="7"/>
  <c r="AH28" i="7"/>
  <c r="AX28" i="7"/>
  <c r="F28" i="7"/>
  <c r="V28" i="7"/>
  <c r="AL28" i="7"/>
  <c r="J28" i="7"/>
  <c r="Z28" i="7"/>
  <c r="AP28" i="7"/>
  <c r="N28" i="7"/>
  <c r="AD28" i="7"/>
  <c r="AT28" i="7"/>
  <c r="B12" i="7"/>
  <c r="F12" i="7"/>
  <c r="J12" i="7"/>
  <c r="N12" i="7"/>
  <c r="R12" i="7"/>
  <c r="V12" i="7"/>
  <c r="Z12" i="7"/>
  <c r="AD12" i="7"/>
  <c r="AH12" i="7"/>
  <c r="AL12" i="7"/>
  <c r="AP12" i="7"/>
  <c r="AT12" i="7"/>
  <c r="AX12" i="7"/>
  <c r="C12" i="7"/>
  <c r="G12" i="7"/>
  <c r="K12" i="7"/>
  <c r="O12" i="7"/>
  <c r="S12" i="7"/>
  <c r="W12" i="7"/>
  <c r="AA12" i="7"/>
  <c r="AE12" i="7"/>
  <c r="AI12" i="7"/>
  <c r="AM12" i="7"/>
  <c r="AQ12" i="7"/>
  <c r="AU12" i="7"/>
  <c r="E12" i="7"/>
  <c r="M12" i="7"/>
  <c r="U12" i="7"/>
  <c r="AC12" i="7"/>
  <c r="AK12" i="7"/>
  <c r="AS12" i="7"/>
  <c r="H12" i="7"/>
  <c r="P12" i="7"/>
  <c r="X12" i="7"/>
  <c r="AF12" i="7"/>
  <c r="AN12" i="7"/>
  <c r="AV12" i="7"/>
  <c r="L12" i="7"/>
  <c r="AB12" i="7"/>
  <c r="AR12" i="7"/>
  <c r="Q12" i="7"/>
  <c r="AG12" i="7"/>
  <c r="AW12" i="7"/>
  <c r="D12" i="7"/>
  <c r="T12" i="7"/>
  <c r="AJ12" i="7"/>
  <c r="AO12" i="7"/>
  <c r="I12" i="7"/>
  <c r="Y12" i="7"/>
  <c r="AR76" i="7"/>
  <c r="AJ76" i="7"/>
  <c r="AB76" i="7"/>
  <c r="T76" i="7"/>
  <c r="L76" i="7"/>
  <c r="D76" i="7"/>
  <c r="AV68" i="7"/>
  <c r="AR68" i="7"/>
  <c r="AN68" i="7"/>
  <c r="AJ68" i="7"/>
  <c r="AF68" i="7"/>
  <c r="AB68" i="7"/>
  <c r="X68" i="7"/>
  <c r="T68" i="7"/>
  <c r="P68" i="7"/>
  <c r="L68" i="7"/>
  <c r="H68" i="7"/>
  <c r="D68" i="7"/>
  <c r="AO56" i="7"/>
  <c r="Y56" i="7"/>
  <c r="AS52" i="7"/>
  <c r="AC52" i="7"/>
  <c r="AU50" i="7"/>
  <c r="AE50" i="7"/>
  <c r="O50" i="7"/>
  <c r="AW48" i="7"/>
  <c r="AG48" i="7"/>
  <c r="Q48" i="7"/>
  <c r="E40" i="7"/>
  <c r="I40" i="7"/>
  <c r="M40" i="7"/>
  <c r="Q40" i="7"/>
  <c r="U40" i="7"/>
  <c r="Y40" i="7"/>
  <c r="AC40" i="7"/>
  <c r="AG40" i="7"/>
  <c r="AK40" i="7"/>
  <c r="AO40" i="7"/>
  <c r="AS40" i="7"/>
  <c r="AW40" i="7"/>
  <c r="B40" i="7"/>
  <c r="F40" i="7"/>
  <c r="J40" i="7"/>
  <c r="N40" i="7"/>
  <c r="R40" i="7"/>
  <c r="V40" i="7"/>
  <c r="Z40" i="7"/>
  <c r="AD40" i="7"/>
  <c r="AH40" i="7"/>
  <c r="AL40" i="7"/>
  <c r="AP40" i="7"/>
  <c r="AT40" i="7"/>
  <c r="AX40" i="7"/>
  <c r="C40" i="7"/>
  <c r="K40" i="7"/>
  <c r="S40" i="7"/>
  <c r="AA40" i="7"/>
  <c r="AI40" i="7"/>
  <c r="AQ40" i="7"/>
  <c r="D40" i="7"/>
  <c r="L40" i="7"/>
  <c r="T40" i="7"/>
  <c r="AB40" i="7"/>
  <c r="AJ40" i="7"/>
  <c r="AR40" i="7"/>
  <c r="G40" i="7"/>
  <c r="O40" i="7"/>
  <c r="W40" i="7"/>
  <c r="AE40" i="7"/>
  <c r="AM40" i="7"/>
  <c r="AU40" i="7"/>
  <c r="E4" i="7"/>
  <c r="I4" i="7"/>
  <c r="M4" i="7"/>
  <c r="Q4" i="7"/>
  <c r="U4" i="7"/>
  <c r="Y4" i="7"/>
  <c r="AC4" i="7"/>
  <c r="AG4" i="7"/>
  <c r="AK4" i="7"/>
  <c r="AO4" i="7"/>
  <c r="AS4" i="7"/>
  <c r="AW4" i="7"/>
  <c r="B4" i="7"/>
  <c r="F4" i="7"/>
  <c r="J4" i="7"/>
  <c r="N4" i="7"/>
  <c r="R4" i="7"/>
  <c r="V4" i="7"/>
  <c r="Z4" i="7"/>
  <c r="AD4" i="7"/>
  <c r="AH4" i="7"/>
  <c r="AL4" i="7"/>
  <c r="AP4" i="7"/>
  <c r="AT4" i="7"/>
  <c r="AX4" i="7"/>
  <c r="C4" i="7"/>
  <c r="G4" i="7"/>
  <c r="K4" i="7"/>
  <c r="O4" i="7"/>
  <c r="S4" i="7"/>
  <c r="W4" i="7"/>
  <c r="AA4" i="7"/>
  <c r="AE4" i="7"/>
  <c r="AI4" i="7"/>
  <c r="AM4" i="7"/>
  <c r="AQ4" i="7"/>
  <c r="AU4" i="7"/>
  <c r="D4" i="7"/>
  <c r="T4" i="7"/>
  <c r="AJ4" i="7"/>
  <c r="H4" i="7"/>
  <c r="X4" i="7"/>
  <c r="AN4" i="7"/>
  <c r="L4" i="7"/>
  <c r="AB4" i="7"/>
  <c r="AR4" i="7"/>
  <c r="AF4" i="7"/>
  <c r="AV4" i="7"/>
  <c r="P4" i="7"/>
  <c r="B52" i="7"/>
  <c r="F52" i="7"/>
  <c r="J52" i="7"/>
  <c r="N52" i="7"/>
  <c r="R52" i="7"/>
  <c r="V52" i="7"/>
  <c r="Z52" i="7"/>
  <c r="AD52" i="7"/>
  <c r="AH52" i="7"/>
  <c r="AL52" i="7"/>
  <c r="AP52" i="7"/>
  <c r="AT52" i="7"/>
  <c r="AX52" i="7"/>
  <c r="C52" i="7"/>
  <c r="G52" i="7"/>
  <c r="K52" i="7"/>
  <c r="O52" i="7"/>
  <c r="S52" i="7"/>
  <c r="W52" i="7"/>
  <c r="AA52" i="7"/>
  <c r="AE52" i="7"/>
  <c r="AI52" i="7"/>
  <c r="AM52" i="7"/>
  <c r="AQ52" i="7"/>
  <c r="AU52" i="7"/>
  <c r="D52" i="7"/>
  <c r="H52" i="7"/>
  <c r="L52" i="7"/>
  <c r="P52" i="7"/>
  <c r="T52" i="7"/>
  <c r="X52" i="7"/>
  <c r="AB52" i="7"/>
  <c r="AF52" i="7"/>
  <c r="AJ52" i="7"/>
  <c r="AN52" i="7"/>
  <c r="AR52" i="7"/>
  <c r="AV52" i="7"/>
  <c r="C32" i="7"/>
  <c r="G32" i="7"/>
  <c r="K32" i="7"/>
  <c r="O32" i="7"/>
  <c r="S32" i="7"/>
  <c r="W32" i="7"/>
  <c r="AA32" i="7"/>
  <c r="AE32" i="7"/>
  <c r="D32" i="7"/>
  <c r="H32" i="7"/>
  <c r="L32" i="7"/>
  <c r="P32" i="7"/>
  <c r="T32" i="7"/>
  <c r="X32" i="7"/>
  <c r="E32" i="7"/>
  <c r="I32" i="7"/>
  <c r="M32" i="7"/>
  <c r="Q32" i="7"/>
  <c r="U32" i="7"/>
  <c r="Y32" i="7"/>
  <c r="AC32" i="7"/>
  <c r="AG32" i="7"/>
  <c r="AK32" i="7"/>
  <c r="AO32" i="7"/>
  <c r="AS32" i="7"/>
  <c r="AW32" i="7"/>
  <c r="N32" i="7"/>
  <c r="AB32" i="7"/>
  <c r="B32" i="7"/>
  <c r="R32" i="7"/>
  <c r="AD32" i="7"/>
  <c r="AJ32" i="7"/>
  <c r="AP32" i="7"/>
  <c r="AU32" i="7"/>
  <c r="F32" i="7"/>
  <c r="V32" i="7"/>
  <c r="AF32" i="7"/>
  <c r="AL32" i="7"/>
  <c r="AQ32" i="7"/>
  <c r="AV32" i="7"/>
  <c r="J32" i="7"/>
  <c r="AM32" i="7"/>
  <c r="AX32" i="7"/>
  <c r="Z32" i="7"/>
  <c r="AN32" i="7"/>
  <c r="AH32" i="7"/>
  <c r="AR32" i="7"/>
  <c r="AV76" i="7"/>
  <c r="AN76" i="7"/>
  <c r="AF76" i="7"/>
  <c r="X76" i="7"/>
  <c r="P76" i="7"/>
  <c r="H76" i="7"/>
  <c r="B56" i="7"/>
  <c r="F56" i="7"/>
  <c r="J56" i="7"/>
  <c r="N56" i="7"/>
  <c r="R56" i="7"/>
  <c r="V56" i="7"/>
  <c r="Z56" i="7"/>
  <c r="AD56" i="7"/>
  <c r="AH56" i="7"/>
  <c r="AL56" i="7"/>
  <c r="AP56" i="7"/>
  <c r="AT56" i="7"/>
  <c r="AX56" i="7"/>
  <c r="C56" i="7"/>
  <c r="G56" i="7"/>
  <c r="K56" i="7"/>
  <c r="O56" i="7"/>
  <c r="S56" i="7"/>
  <c r="W56" i="7"/>
  <c r="AA56" i="7"/>
  <c r="AE56" i="7"/>
  <c r="AI56" i="7"/>
  <c r="AM56" i="7"/>
  <c r="AQ56" i="7"/>
  <c r="AU56" i="7"/>
  <c r="D56" i="7"/>
  <c r="H56" i="7"/>
  <c r="L56" i="7"/>
  <c r="P56" i="7"/>
  <c r="T56" i="7"/>
  <c r="X56" i="7"/>
  <c r="AB56" i="7"/>
  <c r="AF56" i="7"/>
  <c r="AJ56" i="7"/>
  <c r="AN56" i="7"/>
  <c r="AR56" i="7"/>
  <c r="AV56" i="7"/>
  <c r="AU76" i="7"/>
  <c r="AQ76" i="7"/>
  <c r="AM76" i="7"/>
  <c r="AI76" i="7"/>
  <c r="AE76" i="7"/>
  <c r="AA76" i="7"/>
  <c r="W76" i="7"/>
  <c r="S76" i="7"/>
  <c r="O76" i="7"/>
  <c r="K76" i="7"/>
  <c r="G76" i="7"/>
  <c r="AU68" i="7"/>
  <c r="AQ68" i="7"/>
  <c r="AM68" i="7"/>
  <c r="AI68" i="7"/>
  <c r="AE68" i="7"/>
  <c r="AA68" i="7"/>
  <c r="W68" i="7"/>
  <c r="S68" i="7"/>
  <c r="O68" i="7"/>
  <c r="K68" i="7"/>
  <c r="G68" i="7"/>
  <c r="AK56" i="7"/>
  <c r="U56" i="7"/>
  <c r="E56" i="7"/>
  <c r="AO52" i="7"/>
  <c r="Y52" i="7"/>
  <c r="I52" i="7"/>
  <c r="AQ50" i="7"/>
  <c r="AA50" i="7"/>
  <c r="K50" i="7"/>
  <c r="AS48" i="7"/>
  <c r="AC48" i="7"/>
  <c r="M48" i="7"/>
  <c r="AV40" i="7"/>
  <c r="P40" i="7"/>
  <c r="C76" i="8"/>
  <c r="C72" i="8"/>
  <c r="C68" i="8"/>
  <c r="C64" i="8"/>
  <c r="C60" i="8"/>
  <c r="C56" i="8"/>
  <c r="C52" i="8"/>
  <c r="C48" i="8"/>
  <c r="C44" i="8"/>
  <c r="C40" i="8"/>
  <c r="C36" i="8"/>
  <c r="C32" i="8"/>
  <c r="C28" i="8"/>
  <c r="C24" i="8"/>
  <c r="C20" i="8"/>
  <c r="C16" i="8"/>
  <c r="C12" i="8"/>
  <c r="C8" i="8"/>
  <c r="C4" i="8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6" i="5"/>
  <c r="L2" i="5"/>
  <c r="L73" i="5"/>
  <c r="L69" i="5"/>
  <c r="L65" i="5"/>
  <c r="L61" i="5"/>
  <c r="L57" i="5"/>
  <c r="L53" i="5"/>
  <c r="L49" i="5"/>
  <c r="L45" i="5"/>
  <c r="L41" i="5"/>
  <c r="L37" i="5"/>
  <c r="L33" i="5"/>
  <c r="L29" i="5"/>
  <c r="L25" i="5"/>
  <c r="L21" i="5"/>
  <c r="L17" i="5"/>
  <c r="L13" i="5"/>
  <c r="L9" i="5"/>
  <c r="L5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8" i="5"/>
  <c r="L4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  <c r="I7" i="5"/>
  <c r="I3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I2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AU25" i="7" l="1"/>
  <c r="H25" i="7"/>
  <c r="AD25" i="7"/>
  <c r="AB62" i="7"/>
  <c r="R62" i="7"/>
  <c r="AT22" i="7"/>
  <c r="AG22" i="7"/>
  <c r="AA22" i="7"/>
  <c r="J30" i="7"/>
  <c r="AS30" i="7"/>
  <c r="AC30" i="7"/>
  <c r="M30" i="7"/>
  <c r="AQ58" i="7"/>
  <c r="AM58" i="7"/>
  <c r="AI58" i="7"/>
  <c r="AT58" i="7"/>
  <c r="AD58" i="7"/>
  <c r="N58" i="7"/>
  <c r="AW58" i="7"/>
  <c r="AG58" i="7"/>
  <c r="Q58" i="7"/>
  <c r="AV58" i="7"/>
  <c r="AF58" i="7"/>
  <c r="P58" i="7"/>
  <c r="AB57" i="7"/>
  <c r="X57" i="7"/>
  <c r="T57" i="7"/>
  <c r="AM57" i="7"/>
  <c r="W57" i="7"/>
  <c r="G57" i="7"/>
  <c r="AP57" i="7"/>
  <c r="Z57" i="7"/>
  <c r="J57" i="7"/>
  <c r="AS57" i="7"/>
  <c r="AC57" i="7"/>
  <c r="M57" i="7"/>
  <c r="AS2" i="7"/>
  <c r="AC2" i="7"/>
  <c r="M2" i="7"/>
  <c r="AN2" i="7"/>
  <c r="H2" i="7"/>
  <c r="AR2" i="7"/>
  <c r="L2" i="7"/>
  <c r="AM2" i="7"/>
  <c r="W2" i="7"/>
  <c r="G2" i="7"/>
  <c r="AD42" i="7"/>
  <c r="AS42" i="7"/>
  <c r="M42" i="7"/>
  <c r="AH42" i="7"/>
  <c r="B42" i="7"/>
  <c r="Y42" i="7"/>
  <c r="AR42" i="7"/>
  <c r="AB42" i="7"/>
  <c r="L42" i="7"/>
  <c r="AQ42" i="7"/>
  <c r="AA42" i="7"/>
  <c r="K42" i="7"/>
  <c r="AT34" i="7"/>
  <c r="AD34" i="7"/>
  <c r="AC34" i="7"/>
  <c r="AX34" i="7"/>
  <c r="R34" i="7"/>
  <c r="AO34" i="7"/>
  <c r="I34" i="7"/>
  <c r="AJ34" i="7"/>
  <c r="T34" i="7"/>
  <c r="D34" i="7"/>
  <c r="AI34" i="7"/>
  <c r="S34" i="7"/>
  <c r="C34" i="7"/>
  <c r="N2" i="7"/>
  <c r="W41" i="7"/>
  <c r="AD41" i="7"/>
  <c r="K41" i="7"/>
  <c r="B41" i="7"/>
  <c r="U41" i="7"/>
  <c r="AJ41" i="7"/>
  <c r="D41" i="7"/>
  <c r="AB73" i="7"/>
  <c r="AK73" i="7"/>
  <c r="AI73" i="7"/>
  <c r="C73" i="7"/>
  <c r="AT73" i="7"/>
  <c r="N73" i="7"/>
  <c r="U25" i="7"/>
  <c r="AE25" i="7"/>
  <c r="AI25" i="7"/>
  <c r="AR25" i="7"/>
  <c r="AX25" i="7"/>
  <c r="R25" i="7"/>
  <c r="C30" i="7"/>
  <c r="AL30" i="7"/>
  <c r="V30" i="7"/>
  <c r="F30" i="7"/>
  <c r="AO30" i="7"/>
  <c r="Y30" i="7"/>
  <c r="AA58" i="7"/>
  <c r="W58" i="7"/>
  <c r="S58" i="7"/>
  <c r="AP58" i="7"/>
  <c r="Z58" i="7"/>
  <c r="J58" i="7"/>
  <c r="AS58" i="7"/>
  <c r="AC58" i="7"/>
  <c r="M58" i="7"/>
  <c r="AR58" i="7"/>
  <c r="AB58" i="7"/>
  <c r="L57" i="7"/>
  <c r="H57" i="7"/>
  <c r="D57" i="7"/>
  <c r="AI57" i="7"/>
  <c r="S57" i="7"/>
  <c r="C57" i="7"/>
  <c r="AL57" i="7"/>
  <c r="V57" i="7"/>
  <c r="F57" i="7"/>
  <c r="AO57" i="7"/>
  <c r="Y57" i="7"/>
  <c r="AO2" i="7"/>
  <c r="Y2" i="7"/>
  <c r="I2" i="7"/>
  <c r="AF2" i="7"/>
  <c r="D2" i="7"/>
  <c r="AJ2" i="7"/>
  <c r="B2" i="7"/>
  <c r="AI2" i="7"/>
  <c r="S2" i="7"/>
  <c r="C2" i="7"/>
  <c r="V42" i="7"/>
  <c r="AK42" i="7"/>
  <c r="E42" i="7"/>
  <c r="Z42" i="7"/>
  <c r="AW42" i="7"/>
  <c r="Q42" i="7"/>
  <c r="AN42" i="7"/>
  <c r="X42" i="7"/>
  <c r="H42" i="7"/>
  <c r="AM42" i="7"/>
  <c r="W42" i="7"/>
  <c r="N34" i="7"/>
  <c r="V34" i="7"/>
  <c r="U34" i="7"/>
  <c r="AP34" i="7"/>
  <c r="J34" i="7"/>
  <c r="AG34" i="7"/>
  <c r="AV34" i="7"/>
  <c r="AF34" i="7"/>
  <c r="P34" i="7"/>
  <c r="AU34" i="7"/>
  <c r="AE34" i="7"/>
  <c r="AM41" i="7"/>
  <c r="F41" i="7"/>
  <c r="AP41" i="7"/>
  <c r="AO41" i="7"/>
  <c r="I41" i="7"/>
  <c r="X41" i="7"/>
  <c r="X73" i="7"/>
  <c r="AC73" i="7"/>
  <c r="AE73" i="7"/>
  <c r="AW73" i="7"/>
  <c r="AP73" i="7"/>
  <c r="J73" i="7"/>
  <c r="AK25" i="7"/>
  <c r="Y25" i="7"/>
  <c r="AC25" i="7"/>
  <c r="AM25" i="7"/>
  <c r="AT25" i="7"/>
  <c r="N25" i="7"/>
  <c r="O21" i="7"/>
  <c r="Z37" i="7"/>
  <c r="AN21" i="7"/>
  <c r="AW37" i="7"/>
  <c r="I22" i="7"/>
  <c r="AU22" i="7"/>
  <c r="AJ22" i="7"/>
  <c r="F21" i="7"/>
  <c r="AF37" i="7"/>
  <c r="AU41" i="7"/>
  <c r="AE41" i="7"/>
  <c r="V41" i="7"/>
  <c r="AI41" i="7"/>
  <c r="C41" i="7"/>
  <c r="Z41" i="7"/>
  <c r="AW41" i="7"/>
  <c r="AG41" i="7"/>
  <c r="Q41" i="7"/>
  <c r="AV41" i="7"/>
  <c r="AF41" i="7"/>
  <c r="P41" i="7"/>
  <c r="AJ73" i="7"/>
  <c r="T73" i="7"/>
  <c r="D73" i="7"/>
  <c r="U73" i="7"/>
  <c r="AQ73" i="7"/>
  <c r="AA73" i="7"/>
  <c r="K73" i="7"/>
  <c r="AO73" i="7"/>
  <c r="I73" i="7"/>
  <c r="AL73" i="7"/>
  <c r="V73" i="7"/>
  <c r="F73" i="7"/>
  <c r="AA25" i="7"/>
  <c r="P25" i="7"/>
  <c r="AO25" i="7"/>
  <c r="T25" i="7"/>
  <c r="AS25" i="7"/>
  <c r="X25" i="7"/>
  <c r="C25" i="7"/>
  <c r="AG25" i="7"/>
  <c r="L25" i="7"/>
  <c r="AP25" i="7"/>
  <c r="Z25" i="7"/>
  <c r="J25" i="7"/>
  <c r="AP22" i="7"/>
  <c r="F22" i="7"/>
  <c r="G22" i="7"/>
  <c r="P22" i="7"/>
  <c r="O41" i="7"/>
  <c r="AT41" i="7"/>
  <c r="N41" i="7"/>
  <c r="AA41" i="7"/>
  <c r="AX41" i="7"/>
  <c r="R41" i="7"/>
  <c r="AS41" i="7"/>
  <c r="AC41" i="7"/>
  <c r="M41" i="7"/>
  <c r="AR41" i="7"/>
  <c r="AB41" i="7"/>
  <c r="AV73" i="7"/>
  <c r="AF73" i="7"/>
  <c r="P73" i="7"/>
  <c r="AS73" i="7"/>
  <c r="M73" i="7"/>
  <c r="AM73" i="7"/>
  <c r="W73" i="7"/>
  <c r="G73" i="7"/>
  <c r="AG73" i="7"/>
  <c r="AX73" i="7"/>
  <c r="AH73" i="7"/>
  <c r="R73" i="7"/>
  <c r="AQ25" i="7"/>
  <c r="AF25" i="7"/>
  <c r="AJ25" i="7"/>
  <c r="O25" i="7"/>
  <c r="AN25" i="7"/>
  <c r="S25" i="7"/>
  <c r="AW25" i="7"/>
  <c r="AB25" i="7"/>
  <c r="G25" i="7"/>
  <c r="AL25" i="7"/>
  <c r="V25" i="7"/>
  <c r="AD22" i="7"/>
  <c r="S22" i="7"/>
  <c r="Z22" i="7"/>
  <c r="AM22" i="7"/>
  <c r="AW22" i="7"/>
  <c r="Y22" i="7"/>
  <c r="E22" i="7"/>
  <c r="AF22" i="7"/>
  <c r="H22" i="7"/>
  <c r="B64" i="7"/>
  <c r="AR21" i="7"/>
  <c r="P21" i="7"/>
  <c r="AS21" i="7"/>
  <c r="AA37" i="7"/>
  <c r="W37" i="7"/>
  <c r="U37" i="7"/>
  <c r="D37" i="7"/>
  <c r="AR69" i="7"/>
  <c r="E26" i="7"/>
  <c r="V22" i="7"/>
  <c r="C22" i="7"/>
  <c r="R22" i="7"/>
  <c r="AE22" i="7"/>
  <c r="AO22" i="7"/>
  <c r="U22" i="7"/>
  <c r="AV22" i="7"/>
  <c r="X22" i="7"/>
  <c r="D22" i="7"/>
  <c r="D21" i="7"/>
  <c r="AL21" i="7"/>
  <c r="Y21" i="7"/>
  <c r="S37" i="7"/>
  <c r="O37" i="7"/>
  <c r="Q37" i="7"/>
  <c r="AC69" i="7"/>
  <c r="N22" i="7"/>
  <c r="AI22" i="7"/>
  <c r="AX22" i="7"/>
  <c r="J22" i="7"/>
  <c r="O22" i="7"/>
  <c r="AK22" i="7"/>
  <c r="Q22" i="7"/>
  <c r="AN22" i="7"/>
  <c r="T22" i="7"/>
  <c r="AA21" i="7"/>
  <c r="Z21" i="7"/>
  <c r="M21" i="7"/>
  <c r="AH37" i="7"/>
  <c r="F37" i="7"/>
  <c r="AJ37" i="7"/>
  <c r="X62" i="7"/>
  <c r="AH62" i="7"/>
  <c r="U62" i="7"/>
  <c r="AJ21" i="7"/>
  <c r="S21" i="7"/>
  <c r="H21" i="7"/>
  <c r="V21" i="7"/>
  <c r="AO21" i="7"/>
  <c r="I21" i="7"/>
  <c r="AI37" i="7"/>
  <c r="B37" i="7"/>
  <c r="AL37" i="7"/>
  <c r="AK37" i="7"/>
  <c r="E37" i="7"/>
  <c r="T37" i="7"/>
  <c r="AX69" i="7"/>
  <c r="H44" i="7"/>
  <c r="AL22" i="7"/>
  <c r="AQ22" i="7"/>
  <c r="K22" i="7"/>
  <c r="AH22" i="7"/>
  <c r="B22" i="7"/>
  <c r="W22" i="7"/>
  <c r="AS22" i="7"/>
  <c r="AC22" i="7"/>
  <c r="M22" i="7"/>
  <c r="AR22" i="7"/>
  <c r="AB22" i="7"/>
  <c r="L22" i="7"/>
  <c r="AU21" i="7"/>
  <c r="L21" i="7"/>
  <c r="AV21" i="7"/>
  <c r="AP21" i="7"/>
  <c r="J21" i="7"/>
  <c r="AC21" i="7"/>
  <c r="C37" i="7"/>
  <c r="AU37" i="7"/>
  <c r="AD37" i="7"/>
  <c r="AG37" i="7"/>
  <c r="AV37" i="7"/>
  <c r="P37" i="7"/>
  <c r="S53" i="7"/>
  <c r="AB16" i="7"/>
  <c r="AV69" i="7"/>
  <c r="W53" i="7"/>
  <c r="U16" i="7"/>
  <c r="AT16" i="7"/>
  <c r="AP70" i="7"/>
  <c r="AK69" i="7"/>
  <c r="D53" i="7"/>
  <c r="J53" i="7"/>
  <c r="AU69" i="7"/>
  <c r="AV53" i="7"/>
  <c r="F53" i="7"/>
  <c r="AD16" i="7"/>
  <c r="Y16" i="7"/>
  <c r="AG60" i="7"/>
  <c r="U70" i="7"/>
  <c r="AN16" i="7"/>
  <c r="AA16" i="7"/>
  <c r="N16" i="7"/>
  <c r="F70" i="7"/>
  <c r="AS69" i="7"/>
  <c r="AB69" i="7"/>
  <c r="AA69" i="7"/>
  <c r="AD69" i="7"/>
  <c r="X53" i="7"/>
  <c r="AP53" i="7"/>
  <c r="AC53" i="7"/>
  <c r="AQ16" i="7"/>
  <c r="T36" i="7"/>
  <c r="AK70" i="7"/>
  <c r="AR16" i="7"/>
  <c r="H16" i="7"/>
  <c r="K16" i="7"/>
  <c r="V70" i="7"/>
  <c r="AG69" i="7"/>
  <c r="P69" i="7"/>
  <c r="O69" i="7"/>
  <c r="R69" i="7"/>
  <c r="H53" i="7"/>
  <c r="AL53" i="7"/>
  <c r="Y53" i="7"/>
  <c r="AI60" i="7"/>
  <c r="J46" i="7"/>
  <c r="E60" i="7"/>
  <c r="H36" i="7"/>
  <c r="N36" i="7"/>
  <c r="N14" i="7"/>
  <c r="AV10" i="7"/>
  <c r="Q74" i="7"/>
  <c r="AE21" i="7"/>
  <c r="AM21" i="7"/>
  <c r="AB21" i="7"/>
  <c r="AQ21" i="7"/>
  <c r="K21" i="7"/>
  <c r="AF21" i="7"/>
  <c r="AX21" i="7"/>
  <c r="AH21" i="7"/>
  <c r="R21" i="7"/>
  <c r="B21" i="7"/>
  <c r="AK21" i="7"/>
  <c r="U21" i="7"/>
  <c r="E21" i="7"/>
  <c r="AQ37" i="7"/>
  <c r="AX37" i="7"/>
  <c r="R37" i="7"/>
  <c r="AM37" i="7"/>
  <c r="G37" i="7"/>
  <c r="V37" i="7"/>
  <c r="AS37" i="7"/>
  <c r="AC37" i="7"/>
  <c r="M37" i="7"/>
  <c r="AR37" i="7"/>
  <c r="AB37" i="7"/>
  <c r="L37" i="7"/>
  <c r="U69" i="7"/>
  <c r="AJ69" i="7"/>
  <c r="L69" i="7"/>
  <c r="AQ69" i="7"/>
  <c r="K69" i="7"/>
  <c r="AT69" i="7"/>
  <c r="N69" i="7"/>
  <c r="AR53" i="7"/>
  <c r="AM53" i="7"/>
  <c r="G53" i="7"/>
  <c r="Z53" i="7"/>
  <c r="AS53" i="7"/>
  <c r="M53" i="7"/>
  <c r="W21" i="7"/>
  <c r="G21" i="7"/>
  <c r="T21" i="7"/>
  <c r="AI21" i="7"/>
  <c r="C21" i="7"/>
  <c r="X21" i="7"/>
  <c r="AT21" i="7"/>
  <c r="AD21" i="7"/>
  <c r="N21" i="7"/>
  <c r="AW21" i="7"/>
  <c r="AG21" i="7"/>
  <c r="K37" i="7"/>
  <c r="AP37" i="7"/>
  <c r="J37" i="7"/>
  <c r="AE37" i="7"/>
  <c r="AT37" i="7"/>
  <c r="N37" i="7"/>
  <c r="AO37" i="7"/>
  <c r="Y37" i="7"/>
  <c r="I37" i="7"/>
  <c r="AN37" i="7"/>
  <c r="X37" i="7"/>
  <c r="I69" i="7"/>
  <c r="AF69" i="7"/>
  <c r="AW69" i="7"/>
  <c r="AE69" i="7"/>
  <c r="AO69" i="7"/>
  <c r="AH69" i="7"/>
  <c r="B69" i="7"/>
  <c r="AB53" i="7"/>
  <c r="AI53" i="7"/>
  <c r="C53" i="7"/>
  <c r="V53" i="7"/>
  <c r="AO53" i="7"/>
  <c r="I53" i="7"/>
  <c r="S36" i="7"/>
  <c r="AG36" i="7"/>
  <c r="C60" i="7"/>
  <c r="AO14" i="7"/>
  <c r="V60" i="7"/>
  <c r="W14" i="7"/>
  <c r="AR14" i="7"/>
  <c r="C10" i="7"/>
  <c r="N46" i="7"/>
  <c r="AJ74" i="7"/>
  <c r="T60" i="7"/>
  <c r="AO60" i="7"/>
  <c r="O14" i="7"/>
  <c r="AW46" i="7"/>
  <c r="D10" i="7"/>
  <c r="T10" i="7"/>
  <c r="AJ10" i="7"/>
  <c r="E10" i="7"/>
  <c r="U10" i="7"/>
  <c r="AK10" i="7"/>
  <c r="B10" i="7"/>
  <c r="R10" i="7"/>
  <c r="W10" i="7"/>
  <c r="O10" i="7"/>
  <c r="AX10" i="7"/>
  <c r="AI10" i="7"/>
  <c r="AQ10" i="7"/>
  <c r="H10" i="7"/>
  <c r="X10" i="7"/>
  <c r="AN10" i="7"/>
  <c r="I10" i="7"/>
  <c r="Y10" i="7"/>
  <c r="AO10" i="7"/>
  <c r="F10" i="7"/>
  <c r="G10" i="7"/>
  <c r="AE10" i="7"/>
  <c r="Z10" i="7"/>
  <c r="AD10" i="7"/>
  <c r="S10" i="7"/>
  <c r="L10" i="7"/>
  <c r="AB10" i="7"/>
  <c r="AR10" i="7"/>
  <c r="M10" i="7"/>
  <c r="AC10" i="7"/>
  <c r="AS10" i="7"/>
  <c r="J10" i="7"/>
  <c r="V10" i="7"/>
  <c r="AM10" i="7"/>
  <c r="AH10" i="7"/>
  <c r="AT10" i="7"/>
  <c r="AL10" i="7"/>
  <c r="E74" i="7"/>
  <c r="U74" i="7"/>
  <c r="AK74" i="7"/>
  <c r="AD74" i="7"/>
  <c r="AF74" i="7"/>
  <c r="F74" i="7"/>
  <c r="V74" i="7"/>
  <c r="AP74" i="7"/>
  <c r="L74" i="7"/>
  <c r="AR74" i="7"/>
  <c r="O74" i="7"/>
  <c r="AE74" i="7"/>
  <c r="AU74" i="7"/>
  <c r="I74" i="7"/>
  <c r="Y74" i="7"/>
  <c r="AO74" i="7"/>
  <c r="H74" i="7"/>
  <c r="AN74" i="7"/>
  <c r="J74" i="7"/>
  <c r="Z74" i="7"/>
  <c r="AT74" i="7"/>
  <c r="T74" i="7"/>
  <c r="C74" i="7"/>
  <c r="S74" i="7"/>
  <c r="AI74" i="7"/>
  <c r="M74" i="7"/>
  <c r="AC74" i="7"/>
  <c r="AS74" i="7"/>
  <c r="P74" i="7"/>
  <c r="AV74" i="7"/>
  <c r="N74" i="7"/>
  <c r="AH74" i="7"/>
  <c r="AX74" i="7"/>
  <c r="AB74" i="7"/>
  <c r="G74" i="7"/>
  <c r="W74" i="7"/>
  <c r="AM74" i="7"/>
  <c r="AR36" i="7"/>
  <c r="AJ36" i="7"/>
  <c r="I36" i="7"/>
  <c r="Y36" i="7"/>
  <c r="AO36" i="7"/>
  <c r="F36" i="7"/>
  <c r="V36" i="7"/>
  <c r="AL36" i="7"/>
  <c r="G36" i="7"/>
  <c r="AM36" i="7"/>
  <c r="X36" i="7"/>
  <c r="C36" i="7"/>
  <c r="AI36" i="7"/>
  <c r="M36" i="7"/>
  <c r="AC36" i="7"/>
  <c r="AS36" i="7"/>
  <c r="J36" i="7"/>
  <c r="Z36" i="7"/>
  <c r="AP36" i="7"/>
  <c r="O36" i="7"/>
  <c r="AU36" i="7"/>
  <c r="AF36" i="7"/>
  <c r="K36" i="7"/>
  <c r="AQ36" i="7"/>
  <c r="AI70" i="7"/>
  <c r="S70" i="7"/>
  <c r="C70" i="7"/>
  <c r="AU70" i="7"/>
  <c r="AE70" i="7"/>
  <c r="O70" i="7"/>
  <c r="AL70" i="7"/>
  <c r="M49" i="7"/>
  <c r="Z49" i="7"/>
  <c r="AM49" i="7"/>
  <c r="AC49" i="7"/>
  <c r="AP49" i="7"/>
  <c r="AB49" i="7"/>
  <c r="AS49" i="7"/>
  <c r="G49" i="7"/>
  <c r="AV49" i="7"/>
  <c r="Y70" i="7"/>
  <c r="AW16" i="7"/>
  <c r="AS16" i="7"/>
  <c r="AM16" i="7"/>
  <c r="AP16" i="7"/>
  <c r="J70" i="7"/>
  <c r="AT70" i="7"/>
  <c r="AV36" i="7"/>
  <c r="AE36" i="7"/>
  <c r="AH36" i="7"/>
  <c r="B36" i="7"/>
  <c r="U36" i="7"/>
  <c r="AN60" i="7"/>
  <c r="H60" i="7"/>
  <c r="W60" i="7"/>
  <c r="AP60" i="7"/>
  <c r="AA70" i="7"/>
  <c r="G14" i="7"/>
  <c r="AP14" i="7"/>
  <c r="F14" i="7"/>
  <c r="AG14" i="7"/>
  <c r="AP10" i="7"/>
  <c r="AW10" i="7"/>
  <c r="AF10" i="7"/>
  <c r="Y46" i="7"/>
  <c r="AA46" i="7"/>
  <c r="AQ74" i="7"/>
  <c r="D74" i="7"/>
  <c r="X74" i="7"/>
  <c r="H49" i="7"/>
  <c r="AN65" i="7"/>
  <c r="L46" i="7"/>
  <c r="AB46" i="7"/>
  <c r="AR46" i="7"/>
  <c r="O46" i="7"/>
  <c r="AK46" i="7"/>
  <c r="K46" i="7"/>
  <c r="AG46" i="7"/>
  <c r="B46" i="7"/>
  <c r="W46" i="7"/>
  <c r="AS46" i="7"/>
  <c r="AT46" i="7"/>
  <c r="AI46" i="7"/>
  <c r="P46" i="7"/>
  <c r="AF46" i="7"/>
  <c r="AV46" i="7"/>
  <c r="U46" i="7"/>
  <c r="AP46" i="7"/>
  <c r="Q46" i="7"/>
  <c r="AL46" i="7"/>
  <c r="G46" i="7"/>
  <c r="AC46" i="7"/>
  <c r="AX46" i="7"/>
  <c r="I46" i="7"/>
  <c r="S46" i="7"/>
  <c r="D46" i="7"/>
  <c r="T46" i="7"/>
  <c r="AJ46" i="7"/>
  <c r="E46" i="7"/>
  <c r="Z46" i="7"/>
  <c r="AU46" i="7"/>
  <c r="V46" i="7"/>
  <c r="AQ46" i="7"/>
  <c r="M46" i="7"/>
  <c r="AH46" i="7"/>
  <c r="C46" i="7"/>
  <c r="AD46" i="7"/>
  <c r="AO46" i="7"/>
  <c r="I60" i="7"/>
  <c r="N60" i="7"/>
  <c r="AD60" i="7"/>
  <c r="AT60" i="7"/>
  <c r="K60" i="7"/>
  <c r="AA60" i="7"/>
  <c r="AQ60" i="7"/>
  <c r="L60" i="7"/>
  <c r="AB60" i="7"/>
  <c r="AR60" i="7"/>
  <c r="B60" i="7"/>
  <c r="R60" i="7"/>
  <c r="AH60" i="7"/>
  <c r="AX60" i="7"/>
  <c r="O60" i="7"/>
  <c r="AE60" i="7"/>
  <c r="AU60" i="7"/>
  <c r="P60" i="7"/>
  <c r="AF60" i="7"/>
  <c r="AV60" i="7"/>
  <c r="H14" i="7"/>
  <c r="AB14" i="7"/>
  <c r="AV14" i="7"/>
  <c r="Y14" i="7"/>
  <c r="AS14" i="7"/>
  <c r="AA14" i="7"/>
  <c r="V14" i="7"/>
  <c r="J14" i="7"/>
  <c r="AE14" i="7"/>
  <c r="AH14" i="7"/>
  <c r="AM14" i="7"/>
  <c r="L14" i="7"/>
  <c r="AF14" i="7"/>
  <c r="I14" i="7"/>
  <c r="AC14" i="7"/>
  <c r="AW14" i="7"/>
  <c r="AQ14" i="7"/>
  <c r="AD14" i="7"/>
  <c r="Z14" i="7"/>
  <c r="AU14" i="7"/>
  <c r="AX14" i="7"/>
  <c r="I17" i="7"/>
  <c r="V17" i="7"/>
  <c r="W17" i="7"/>
  <c r="Y17" i="7"/>
  <c r="AL17" i="7"/>
  <c r="H17" i="7"/>
  <c r="AO17" i="7"/>
  <c r="D17" i="7"/>
  <c r="AN17" i="7"/>
  <c r="I33" i="7"/>
  <c r="AX33" i="7"/>
  <c r="AU33" i="7"/>
  <c r="H33" i="7"/>
  <c r="Y33" i="7"/>
  <c r="AA33" i="7"/>
  <c r="X33" i="7"/>
  <c r="AO33" i="7"/>
  <c r="N33" i="7"/>
  <c r="AO70" i="7"/>
  <c r="L16" i="7"/>
  <c r="AF16" i="7"/>
  <c r="W16" i="7"/>
  <c r="Z16" i="7"/>
  <c r="AB36" i="7"/>
  <c r="Z70" i="7"/>
  <c r="M70" i="7"/>
  <c r="AC70" i="7"/>
  <c r="AS70" i="7"/>
  <c r="AJ16" i="7"/>
  <c r="AO16" i="7"/>
  <c r="I16" i="7"/>
  <c r="X16" i="7"/>
  <c r="AK16" i="7"/>
  <c r="E16" i="7"/>
  <c r="AI16" i="7"/>
  <c r="S16" i="7"/>
  <c r="C16" i="7"/>
  <c r="AL16" i="7"/>
  <c r="V16" i="7"/>
  <c r="F16" i="7"/>
  <c r="AK60" i="7"/>
  <c r="N70" i="7"/>
  <c r="AD70" i="7"/>
  <c r="AX70" i="7"/>
  <c r="AN36" i="7"/>
  <c r="W36" i="7"/>
  <c r="AD36" i="7"/>
  <c r="AW36" i="7"/>
  <c r="Q36" i="7"/>
  <c r="AJ60" i="7"/>
  <c r="D60" i="7"/>
  <c r="S60" i="7"/>
  <c r="AL60" i="7"/>
  <c r="F60" i="7"/>
  <c r="G70" i="7"/>
  <c r="AM70" i="7"/>
  <c r="R14" i="7"/>
  <c r="AT14" i="7"/>
  <c r="S14" i="7"/>
  <c r="Q14" i="7"/>
  <c r="X14" i="7"/>
  <c r="AU10" i="7"/>
  <c r="AG10" i="7"/>
  <c r="P10" i="7"/>
  <c r="AM46" i="7"/>
  <c r="F46" i="7"/>
  <c r="X46" i="7"/>
  <c r="AA74" i="7"/>
  <c r="AL74" i="7"/>
  <c r="AW74" i="7"/>
  <c r="W49" i="7"/>
  <c r="R33" i="7"/>
  <c r="AJ17" i="7"/>
  <c r="AI65" i="7"/>
  <c r="AW65" i="7"/>
  <c r="V65" i="7"/>
  <c r="I65" i="7"/>
  <c r="U65" i="7"/>
  <c r="AR65" i="7"/>
  <c r="C65" i="7"/>
  <c r="AD65" i="7"/>
  <c r="AP65" i="7"/>
  <c r="AS65" i="7"/>
  <c r="AW60" i="7"/>
  <c r="I70" i="7"/>
  <c r="Q16" i="7"/>
  <c r="M16" i="7"/>
  <c r="G16" i="7"/>
  <c r="J16" i="7"/>
  <c r="U60" i="7"/>
  <c r="Q60" i="7"/>
  <c r="Q70" i="7"/>
  <c r="AG70" i="7"/>
  <c r="AW70" i="7"/>
  <c r="T16" i="7"/>
  <c r="D16" i="7"/>
  <c r="AG16" i="7"/>
  <c r="AV16" i="7"/>
  <c r="P16" i="7"/>
  <c r="AC16" i="7"/>
  <c r="AU16" i="7"/>
  <c r="AE16" i="7"/>
  <c r="O16" i="7"/>
  <c r="AX16" i="7"/>
  <c r="AH16" i="7"/>
  <c r="R16" i="7"/>
  <c r="B70" i="7"/>
  <c r="R70" i="7"/>
  <c r="AH70" i="7"/>
  <c r="AA36" i="7"/>
  <c r="P36" i="7"/>
  <c r="AX36" i="7"/>
  <c r="R36" i="7"/>
  <c r="AK36" i="7"/>
  <c r="E36" i="7"/>
  <c r="X60" i="7"/>
  <c r="AM60" i="7"/>
  <c r="G60" i="7"/>
  <c r="Z60" i="7"/>
  <c r="Y60" i="7"/>
  <c r="K70" i="7"/>
  <c r="AQ70" i="7"/>
  <c r="B14" i="7"/>
  <c r="AL14" i="7"/>
  <c r="K14" i="7"/>
  <c r="M14" i="7"/>
  <c r="P14" i="7"/>
  <c r="AA10" i="7"/>
  <c r="K10" i="7"/>
  <c r="Q10" i="7"/>
  <c r="R46" i="7"/>
  <c r="AE46" i="7"/>
  <c r="H46" i="7"/>
  <c r="K74" i="7"/>
  <c r="R74" i="7"/>
  <c r="AG74" i="7"/>
  <c r="J49" i="7"/>
  <c r="S65" i="7"/>
  <c r="AN33" i="7"/>
  <c r="F17" i="7"/>
  <c r="D36" i="7"/>
  <c r="L36" i="7"/>
  <c r="D14" i="7"/>
  <c r="T14" i="7"/>
  <c r="AJ14" i="7"/>
  <c r="E14" i="7"/>
  <c r="U14" i="7"/>
  <c r="AK14" i="7"/>
  <c r="C14" i="7"/>
  <c r="AI14" i="7"/>
  <c r="AR70" i="7"/>
  <c r="AJ70" i="7"/>
  <c r="M17" i="7"/>
  <c r="AC17" i="7"/>
  <c r="AS17" i="7"/>
  <c r="J17" i="7"/>
  <c r="Z17" i="7"/>
  <c r="AP17" i="7"/>
  <c r="L17" i="7"/>
  <c r="AR17" i="7"/>
  <c r="AE17" i="7"/>
  <c r="P17" i="7"/>
  <c r="AV17" i="7"/>
  <c r="AA17" i="7"/>
  <c r="Q17" i="7"/>
  <c r="AG17" i="7"/>
  <c r="AW17" i="7"/>
  <c r="N17" i="7"/>
  <c r="AD17" i="7"/>
  <c r="AT17" i="7"/>
  <c r="T17" i="7"/>
  <c r="G17" i="7"/>
  <c r="AM17" i="7"/>
  <c r="X17" i="7"/>
  <c r="K17" i="7"/>
  <c r="C17" i="7"/>
  <c r="E17" i="7"/>
  <c r="U17" i="7"/>
  <c r="AK17" i="7"/>
  <c r="B17" i="7"/>
  <c r="R17" i="7"/>
  <c r="AH17" i="7"/>
  <c r="AX17" i="7"/>
  <c r="AB17" i="7"/>
  <c r="O17" i="7"/>
  <c r="AU17" i="7"/>
  <c r="AF17" i="7"/>
  <c r="AQ17" i="7"/>
  <c r="AI17" i="7"/>
  <c r="L33" i="7"/>
  <c r="AB33" i="7"/>
  <c r="AR33" i="7"/>
  <c r="M33" i="7"/>
  <c r="AC33" i="7"/>
  <c r="AS33" i="7"/>
  <c r="Z33" i="7"/>
  <c r="B33" i="7"/>
  <c r="AI33" i="7"/>
  <c r="V33" i="7"/>
  <c r="G33" i="7"/>
  <c r="W33" i="7"/>
  <c r="D33" i="7"/>
  <c r="P33" i="7"/>
  <c r="AF33" i="7"/>
  <c r="AV33" i="7"/>
  <c r="Q33" i="7"/>
  <c r="AG33" i="7"/>
  <c r="AW33" i="7"/>
  <c r="AH33" i="7"/>
  <c r="K33" i="7"/>
  <c r="AQ33" i="7"/>
  <c r="AD33" i="7"/>
  <c r="AM33" i="7"/>
  <c r="AE33" i="7"/>
  <c r="C33" i="7"/>
  <c r="T33" i="7"/>
  <c r="AJ33" i="7"/>
  <c r="E33" i="7"/>
  <c r="U33" i="7"/>
  <c r="AK33" i="7"/>
  <c r="J33" i="7"/>
  <c r="AP33" i="7"/>
  <c r="S33" i="7"/>
  <c r="F33" i="7"/>
  <c r="AL33" i="7"/>
  <c r="O33" i="7"/>
  <c r="Q49" i="7"/>
  <c r="AG49" i="7"/>
  <c r="AW49" i="7"/>
  <c r="N49" i="7"/>
  <c r="AD49" i="7"/>
  <c r="AT49" i="7"/>
  <c r="K49" i="7"/>
  <c r="AA49" i="7"/>
  <c r="AQ49" i="7"/>
  <c r="AR49" i="7"/>
  <c r="D49" i="7"/>
  <c r="X49" i="7"/>
  <c r="E49" i="7"/>
  <c r="U49" i="7"/>
  <c r="AK49" i="7"/>
  <c r="B49" i="7"/>
  <c r="R49" i="7"/>
  <c r="AH49" i="7"/>
  <c r="AX49" i="7"/>
  <c r="O49" i="7"/>
  <c r="AE49" i="7"/>
  <c r="AU49" i="7"/>
  <c r="P49" i="7"/>
  <c r="T49" i="7"/>
  <c r="AN49" i="7"/>
  <c r="I49" i="7"/>
  <c r="Y49" i="7"/>
  <c r="AO49" i="7"/>
  <c r="F49" i="7"/>
  <c r="V49" i="7"/>
  <c r="AL49" i="7"/>
  <c r="C49" i="7"/>
  <c r="S49" i="7"/>
  <c r="AI49" i="7"/>
  <c r="L49" i="7"/>
  <c r="AF49" i="7"/>
  <c r="AJ49" i="7"/>
  <c r="G65" i="7"/>
  <c r="W65" i="7"/>
  <c r="AM65" i="7"/>
  <c r="N65" i="7"/>
  <c r="AJ65" i="7"/>
  <c r="B65" i="7"/>
  <c r="E65" i="7"/>
  <c r="Z65" i="7"/>
  <c r="AU65" i="7"/>
  <c r="F65" i="7"/>
  <c r="AB65" i="7"/>
  <c r="AV65" i="7"/>
  <c r="K65" i="7"/>
  <c r="AA65" i="7"/>
  <c r="AQ65" i="7"/>
  <c r="T65" i="7"/>
  <c r="AO65" i="7"/>
  <c r="R65" i="7"/>
  <c r="J65" i="7"/>
  <c r="AF65" i="7"/>
  <c r="H65" i="7"/>
  <c r="L65" i="7"/>
  <c r="AG65" i="7"/>
  <c r="M65" i="7"/>
  <c r="O65" i="7"/>
  <c r="AE65" i="7"/>
  <c r="D65" i="7"/>
  <c r="Y65" i="7"/>
  <c r="AT65" i="7"/>
  <c r="AH65" i="7"/>
  <c r="P65" i="7"/>
  <c r="AK65" i="7"/>
  <c r="X65" i="7"/>
  <c r="Q65" i="7"/>
  <c r="AL65" i="7"/>
  <c r="AC65" i="7"/>
  <c r="P18" i="7"/>
  <c r="M18" i="7"/>
  <c r="F18" i="7"/>
  <c r="AP18" i="7"/>
  <c r="L18" i="7"/>
  <c r="AC18" i="7"/>
  <c r="AL18" i="7"/>
  <c r="AB18" i="7"/>
  <c r="AS18" i="7"/>
  <c r="W18" i="7"/>
  <c r="L54" i="7"/>
  <c r="H54" i="7"/>
  <c r="Y54" i="7"/>
  <c r="AL54" i="7"/>
  <c r="X54" i="7"/>
  <c r="AO54" i="7"/>
  <c r="G54" i="7"/>
  <c r="AN54" i="7"/>
  <c r="F54" i="7"/>
  <c r="K54" i="7"/>
  <c r="Z18" i="7"/>
  <c r="AE54" i="7"/>
  <c r="S18" i="7"/>
  <c r="V54" i="7"/>
  <c r="AN69" i="7"/>
  <c r="X69" i="7"/>
  <c r="H69" i="7"/>
  <c r="Y69" i="7"/>
  <c r="AM69" i="7"/>
  <c r="W69" i="7"/>
  <c r="G69" i="7"/>
  <c r="Q69" i="7"/>
  <c r="AP69" i="7"/>
  <c r="Z69" i="7"/>
  <c r="J69" i="7"/>
  <c r="AJ53" i="7"/>
  <c r="AF53" i="7"/>
  <c r="L53" i="7"/>
  <c r="AU53" i="7"/>
  <c r="AE53" i="7"/>
  <c r="O53" i="7"/>
  <c r="AX53" i="7"/>
  <c r="AH53" i="7"/>
  <c r="R53" i="7"/>
  <c r="B53" i="7"/>
  <c r="AK53" i="7"/>
  <c r="U53" i="7"/>
  <c r="E53" i="7"/>
  <c r="T69" i="7"/>
  <c r="D69" i="7"/>
  <c r="M69" i="7"/>
  <c r="AI69" i="7"/>
  <c r="S69" i="7"/>
  <c r="C69" i="7"/>
  <c r="E69" i="7"/>
  <c r="AL69" i="7"/>
  <c r="V69" i="7"/>
  <c r="T53" i="7"/>
  <c r="P53" i="7"/>
  <c r="AN53" i="7"/>
  <c r="AQ53" i="7"/>
  <c r="AA53" i="7"/>
  <c r="K53" i="7"/>
  <c r="AT53" i="7"/>
  <c r="AD53" i="7"/>
  <c r="N53" i="7"/>
  <c r="AW53" i="7"/>
  <c r="AG53" i="7"/>
  <c r="AM50" i="7"/>
  <c r="AO64" i="7"/>
  <c r="Z45" i="7"/>
  <c r="AJ45" i="7"/>
  <c r="AT45" i="7"/>
  <c r="X45" i="7"/>
  <c r="C45" i="7"/>
  <c r="AH45" i="7"/>
  <c r="L45" i="7"/>
  <c r="AQ45" i="7"/>
  <c r="V45" i="7"/>
  <c r="AW45" i="7"/>
  <c r="AG45" i="7"/>
  <c r="Q45" i="7"/>
  <c r="AK61" i="7"/>
  <c r="AB61" i="7"/>
  <c r="U61" i="7"/>
  <c r="Y61" i="7"/>
  <c r="AV61" i="7"/>
  <c r="P61" i="7"/>
  <c r="AI61" i="7"/>
  <c r="S61" i="7"/>
  <c r="C61" i="7"/>
  <c r="AL61" i="7"/>
  <c r="V61" i="7"/>
  <c r="F61" i="7"/>
  <c r="E61" i="7"/>
  <c r="L62" i="7"/>
  <c r="S62" i="7"/>
  <c r="AV62" i="7"/>
  <c r="P62" i="7"/>
  <c r="D62" i="7"/>
  <c r="W62" i="7"/>
  <c r="AT62" i="7"/>
  <c r="AD62" i="7"/>
  <c r="N62" i="7"/>
  <c r="AW62" i="7"/>
  <c r="AG62" i="7"/>
  <c r="Q62" i="7"/>
  <c r="W50" i="7"/>
  <c r="D45" i="7"/>
  <c r="O45" i="7"/>
  <c r="AN45" i="7"/>
  <c r="S45" i="7"/>
  <c r="AX45" i="7"/>
  <c r="AB45" i="7"/>
  <c r="G45" i="7"/>
  <c r="AL45" i="7"/>
  <c r="P45" i="7"/>
  <c r="AS45" i="7"/>
  <c r="AC45" i="7"/>
  <c r="M45" i="7"/>
  <c r="L61" i="7"/>
  <c r="T61" i="7"/>
  <c r="AW61" i="7"/>
  <c r="Q61" i="7"/>
  <c r="AN61" i="7"/>
  <c r="AU61" i="7"/>
  <c r="AE61" i="7"/>
  <c r="O61" i="7"/>
  <c r="AX61" i="7"/>
  <c r="AH61" i="7"/>
  <c r="R61" i="7"/>
  <c r="B61" i="7"/>
  <c r="AQ62" i="7"/>
  <c r="K62" i="7"/>
  <c r="AN62" i="7"/>
  <c r="H62" i="7"/>
  <c r="AU62" i="7"/>
  <c r="O62" i="7"/>
  <c r="AP62" i="7"/>
  <c r="Z62" i="7"/>
  <c r="J62" i="7"/>
  <c r="AS62" i="7"/>
  <c r="AC62" i="7"/>
  <c r="M62" i="7"/>
  <c r="AP45" i="7"/>
  <c r="AE45" i="7"/>
  <c r="AI45" i="7"/>
  <c r="N45" i="7"/>
  <c r="AR45" i="7"/>
  <c r="W45" i="7"/>
  <c r="B45" i="7"/>
  <c r="AF45" i="7"/>
  <c r="K45" i="7"/>
  <c r="AO45" i="7"/>
  <c r="Y45" i="7"/>
  <c r="AR61" i="7"/>
  <c r="H61" i="7"/>
  <c r="AO61" i="7"/>
  <c r="D61" i="7"/>
  <c r="AF61" i="7"/>
  <c r="AQ61" i="7"/>
  <c r="AA61" i="7"/>
  <c r="K61" i="7"/>
  <c r="AT61" i="7"/>
  <c r="AD61" i="7"/>
  <c r="N61" i="7"/>
  <c r="AI62" i="7"/>
  <c r="C62" i="7"/>
  <c r="AF62" i="7"/>
  <c r="AR62" i="7"/>
  <c r="AM62" i="7"/>
  <c r="G62" i="7"/>
  <c r="AL62" i="7"/>
  <c r="V62" i="7"/>
  <c r="F62" i="7"/>
  <c r="AO62" i="7"/>
  <c r="Y62" i="7"/>
  <c r="AF70" i="7"/>
  <c r="AC60" i="7"/>
  <c r="AB70" i="7"/>
  <c r="T70" i="7"/>
  <c r="P70" i="7"/>
  <c r="L70" i="7"/>
  <c r="AN70" i="7"/>
  <c r="D70" i="7"/>
  <c r="X70" i="7"/>
  <c r="E70" i="7"/>
  <c r="H70" i="7"/>
  <c r="AV70" i="7"/>
  <c r="L20" i="7"/>
  <c r="AD44" i="7"/>
  <c r="J6" i="7"/>
  <c r="M38" i="7"/>
  <c r="AE26" i="7"/>
  <c r="O20" i="7"/>
  <c r="K64" i="7"/>
  <c r="Q6" i="7"/>
  <c r="AD66" i="7"/>
  <c r="B68" i="7"/>
  <c r="R26" i="7"/>
  <c r="B20" i="7"/>
  <c r="AU44" i="7"/>
  <c r="T64" i="7"/>
  <c r="AU6" i="7"/>
  <c r="R68" i="7"/>
  <c r="O26" i="7"/>
  <c r="B26" i="7"/>
  <c r="AM44" i="7"/>
  <c r="AG64" i="7"/>
  <c r="W64" i="7"/>
  <c r="J18" i="7"/>
  <c r="AU18" i="7"/>
  <c r="O18" i="7"/>
  <c r="AD18" i="7"/>
  <c r="AQ18" i="7"/>
  <c r="K18" i="7"/>
  <c r="AO18" i="7"/>
  <c r="Y18" i="7"/>
  <c r="I18" i="7"/>
  <c r="AN18" i="7"/>
  <c r="X18" i="7"/>
  <c r="H18" i="7"/>
  <c r="S54" i="7"/>
  <c r="O54" i="7"/>
  <c r="AI54" i="7"/>
  <c r="AX54" i="7"/>
  <c r="AH54" i="7"/>
  <c r="R54" i="7"/>
  <c r="B54" i="7"/>
  <c r="AK54" i="7"/>
  <c r="U54" i="7"/>
  <c r="E54" i="7"/>
  <c r="AJ54" i="7"/>
  <c r="T54" i="7"/>
  <c r="D54" i="7"/>
  <c r="AF20" i="7"/>
  <c r="AX20" i="7"/>
  <c r="N44" i="7"/>
  <c r="J64" i="7"/>
  <c r="H26" i="7"/>
  <c r="AK26" i="7"/>
  <c r="AC20" i="7"/>
  <c r="AH20" i="7"/>
  <c r="D44" i="7"/>
  <c r="Q44" i="7"/>
  <c r="E44" i="7"/>
  <c r="AS64" i="7"/>
  <c r="AX18" i="7"/>
  <c r="AH18" i="7"/>
  <c r="AM18" i="7"/>
  <c r="G18" i="7"/>
  <c r="V18" i="7"/>
  <c r="AI18" i="7"/>
  <c r="C18" i="7"/>
  <c r="AK18" i="7"/>
  <c r="U18" i="7"/>
  <c r="E18" i="7"/>
  <c r="AJ18" i="7"/>
  <c r="T18" i="7"/>
  <c r="D18" i="7"/>
  <c r="C54" i="7"/>
  <c r="AQ54" i="7"/>
  <c r="AM54" i="7"/>
  <c r="AT54" i="7"/>
  <c r="AD54" i="7"/>
  <c r="N54" i="7"/>
  <c r="AW54" i="7"/>
  <c r="AG54" i="7"/>
  <c r="Q54" i="7"/>
  <c r="AV54" i="7"/>
  <c r="AF54" i="7"/>
  <c r="P54" i="7"/>
  <c r="AP68" i="7"/>
  <c r="V68" i="7"/>
  <c r="AB26" i="7"/>
  <c r="AG20" i="7"/>
  <c r="Y44" i="7"/>
  <c r="D64" i="7"/>
  <c r="AX26" i="7"/>
  <c r="AU20" i="7"/>
  <c r="AE64" i="7"/>
  <c r="AU26" i="7"/>
  <c r="AH26" i="7"/>
  <c r="U26" i="7"/>
  <c r="AR20" i="7"/>
  <c r="AE20" i="7"/>
  <c r="R20" i="7"/>
  <c r="AC44" i="7"/>
  <c r="AT44" i="7"/>
  <c r="AJ64" i="7"/>
  <c r="R18" i="7"/>
  <c r="B18" i="7"/>
  <c r="AE18" i="7"/>
  <c r="AT18" i="7"/>
  <c r="N18" i="7"/>
  <c r="AA18" i="7"/>
  <c r="AW18" i="7"/>
  <c r="AG18" i="7"/>
  <c r="Q18" i="7"/>
  <c r="AV18" i="7"/>
  <c r="AF18" i="7"/>
  <c r="AU54" i="7"/>
  <c r="AA54" i="7"/>
  <c r="W54" i="7"/>
  <c r="AP54" i="7"/>
  <c r="Z54" i="7"/>
  <c r="J54" i="7"/>
  <c r="AS54" i="7"/>
  <c r="AC54" i="7"/>
  <c r="M54" i="7"/>
  <c r="AR54" i="7"/>
  <c r="AB54" i="7"/>
  <c r="I48" i="7"/>
  <c r="AL68" i="7"/>
  <c r="O64" i="7"/>
  <c r="AJ26" i="7"/>
  <c r="K26" i="7"/>
  <c r="N26" i="7"/>
  <c r="Q26" i="7"/>
  <c r="U20" i="7"/>
  <c r="Y20" i="7"/>
  <c r="K20" i="7"/>
  <c r="N20" i="7"/>
  <c r="T44" i="7"/>
  <c r="C44" i="7"/>
  <c r="AP44" i="7"/>
  <c r="AV64" i="7"/>
  <c r="Q64" i="7"/>
  <c r="AL64" i="7"/>
  <c r="AA44" i="7"/>
  <c r="G64" i="7"/>
  <c r="AC64" i="7"/>
  <c r="AX64" i="7"/>
  <c r="AX6" i="7"/>
  <c r="AV6" i="7"/>
  <c r="AE6" i="7"/>
  <c r="AW38" i="7"/>
  <c r="AJ38" i="7"/>
  <c r="AJ66" i="7"/>
  <c r="AR66" i="7"/>
  <c r="C64" i="7"/>
  <c r="N64" i="7"/>
  <c r="P26" i="7"/>
  <c r="AQ26" i="7"/>
  <c r="AD26" i="7"/>
  <c r="AG26" i="7"/>
  <c r="AV20" i="7"/>
  <c r="AJ20" i="7"/>
  <c r="AQ20" i="7"/>
  <c r="AT20" i="7"/>
  <c r="AS44" i="7"/>
  <c r="L44" i="7"/>
  <c r="J44" i="7"/>
  <c r="AF64" i="7"/>
  <c r="P44" i="7"/>
  <c r="AP64" i="7"/>
  <c r="AV26" i="7"/>
  <c r="AN26" i="7"/>
  <c r="T26" i="7"/>
  <c r="AM26" i="7"/>
  <c r="W26" i="7"/>
  <c r="G26" i="7"/>
  <c r="AP26" i="7"/>
  <c r="Z26" i="7"/>
  <c r="J26" i="7"/>
  <c r="AS26" i="7"/>
  <c r="AC26" i="7"/>
  <c r="M26" i="7"/>
  <c r="AN20" i="7"/>
  <c r="AS20" i="7"/>
  <c r="M20" i="7"/>
  <c r="AB20" i="7"/>
  <c r="AW20" i="7"/>
  <c r="Q20" i="7"/>
  <c r="AM20" i="7"/>
  <c r="W20" i="7"/>
  <c r="G20" i="7"/>
  <c r="AP20" i="7"/>
  <c r="Z20" i="7"/>
  <c r="J20" i="7"/>
  <c r="AJ44" i="7"/>
  <c r="O44" i="7"/>
  <c r="AN44" i="7"/>
  <c r="S44" i="7"/>
  <c r="AW44" i="7"/>
  <c r="AB44" i="7"/>
  <c r="G44" i="7"/>
  <c r="AL44" i="7"/>
  <c r="V44" i="7"/>
  <c r="F44" i="7"/>
  <c r="AR64" i="7"/>
  <c r="AB64" i="7"/>
  <c r="L64" i="7"/>
  <c r="AQ44" i="7"/>
  <c r="V64" i="7"/>
  <c r="AQ64" i="7"/>
  <c r="AV44" i="7"/>
  <c r="M64" i="7"/>
  <c r="AH64" i="7"/>
  <c r="K44" i="7"/>
  <c r="AW6" i="7"/>
  <c r="AF6" i="7"/>
  <c r="O6" i="7"/>
  <c r="I38" i="7"/>
  <c r="D38" i="7"/>
  <c r="AA66" i="7"/>
  <c r="AG66" i="7"/>
  <c r="Y64" i="7"/>
  <c r="AT68" i="7"/>
  <c r="I64" i="7"/>
  <c r="AH68" i="7"/>
  <c r="Y48" i="7"/>
  <c r="AI64" i="7"/>
  <c r="AO48" i="7"/>
  <c r="AK64" i="7"/>
  <c r="L26" i="7"/>
  <c r="AA26" i="7"/>
  <c r="AT26" i="7"/>
  <c r="AW26" i="7"/>
  <c r="X20" i="7"/>
  <c r="D20" i="7"/>
  <c r="AA20" i="7"/>
  <c r="AD20" i="7"/>
  <c r="AO44" i="7"/>
  <c r="X44" i="7"/>
  <c r="AG44" i="7"/>
  <c r="Z44" i="7"/>
  <c r="P64" i="7"/>
  <c r="U64" i="7"/>
  <c r="AK44" i="7"/>
  <c r="E64" i="7"/>
  <c r="Z64" i="7"/>
  <c r="AU64" i="7"/>
  <c r="AR26" i="7"/>
  <c r="X26" i="7"/>
  <c r="D26" i="7"/>
  <c r="AI26" i="7"/>
  <c r="S26" i="7"/>
  <c r="C26" i="7"/>
  <c r="AL26" i="7"/>
  <c r="V26" i="7"/>
  <c r="F26" i="7"/>
  <c r="AO26" i="7"/>
  <c r="Y26" i="7"/>
  <c r="I26" i="7"/>
  <c r="H20" i="7"/>
  <c r="AK20" i="7"/>
  <c r="E20" i="7"/>
  <c r="T20" i="7"/>
  <c r="AO20" i="7"/>
  <c r="I20" i="7"/>
  <c r="AI20" i="7"/>
  <c r="S20" i="7"/>
  <c r="C20" i="7"/>
  <c r="AL20" i="7"/>
  <c r="V20" i="7"/>
  <c r="F20" i="7"/>
  <c r="AE44" i="7"/>
  <c r="I44" i="7"/>
  <c r="AI44" i="7"/>
  <c r="M44" i="7"/>
  <c r="AR44" i="7"/>
  <c r="W44" i="7"/>
  <c r="AX44" i="7"/>
  <c r="AH44" i="7"/>
  <c r="R44" i="7"/>
  <c r="B44" i="7"/>
  <c r="AN64" i="7"/>
  <c r="X64" i="7"/>
  <c r="H64" i="7"/>
  <c r="AA64" i="7"/>
  <c r="AW64" i="7"/>
  <c r="R64" i="7"/>
  <c r="AM64" i="7"/>
  <c r="AD6" i="7"/>
  <c r="AG6" i="7"/>
  <c r="P6" i="7"/>
  <c r="N38" i="7"/>
  <c r="S38" i="7"/>
  <c r="AB66" i="7"/>
  <c r="AF44" i="7"/>
  <c r="AT64" i="7"/>
  <c r="J68" i="7"/>
  <c r="AD64" i="7"/>
  <c r="AX68" i="7"/>
  <c r="F68" i="7"/>
  <c r="S64" i="7"/>
  <c r="M60" i="7"/>
  <c r="AS60" i="7"/>
  <c r="N6" i="7"/>
  <c r="AL6" i="7"/>
  <c r="AH6" i="7"/>
  <c r="AS6" i="7"/>
  <c r="AC6" i="7"/>
  <c r="M6" i="7"/>
  <c r="AR6" i="7"/>
  <c r="AB6" i="7"/>
  <c r="L6" i="7"/>
  <c r="AQ6" i="7"/>
  <c r="AA6" i="7"/>
  <c r="K6" i="7"/>
  <c r="AP38" i="7"/>
  <c r="Z38" i="7"/>
  <c r="AO38" i="7"/>
  <c r="AT38" i="7"/>
  <c r="AS38" i="7"/>
  <c r="E38" i="7"/>
  <c r="X38" i="7"/>
  <c r="AM38" i="7"/>
  <c r="G38" i="7"/>
  <c r="X66" i="7"/>
  <c r="W66" i="7"/>
  <c r="P66" i="7"/>
  <c r="Z66" i="7"/>
  <c r="AF66" i="7"/>
  <c r="AC66" i="7"/>
  <c r="U52" i="7"/>
  <c r="J76" i="7"/>
  <c r="AP6" i="7"/>
  <c r="V6" i="7"/>
  <c r="R6" i="7"/>
  <c r="AO6" i="7"/>
  <c r="Y6" i="7"/>
  <c r="I6" i="7"/>
  <c r="AN6" i="7"/>
  <c r="X6" i="7"/>
  <c r="H6" i="7"/>
  <c r="AM6" i="7"/>
  <c r="W6" i="7"/>
  <c r="G6" i="7"/>
  <c r="J38" i="7"/>
  <c r="AX38" i="7"/>
  <c r="AG38" i="7"/>
  <c r="AD38" i="7"/>
  <c r="AK38" i="7"/>
  <c r="AV38" i="7"/>
  <c r="T38" i="7"/>
  <c r="AI38" i="7"/>
  <c r="C38" i="7"/>
  <c r="AQ66" i="7"/>
  <c r="K66" i="7"/>
  <c r="AT66" i="7"/>
  <c r="N66" i="7"/>
  <c r="AW66" i="7"/>
  <c r="Q66" i="7"/>
  <c r="AH76" i="7"/>
  <c r="AT6" i="7"/>
  <c r="Z6" i="7"/>
  <c r="F6" i="7"/>
  <c r="B6" i="7"/>
  <c r="AK6" i="7"/>
  <c r="U6" i="7"/>
  <c r="E6" i="7"/>
  <c r="AJ6" i="7"/>
  <c r="T6" i="7"/>
  <c r="D6" i="7"/>
  <c r="AI6" i="7"/>
  <c r="S6" i="7"/>
  <c r="AH38" i="7"/>
  <c r="R38" i="7"/>
  <c r="Q38" i="7"/>
  <c r="V38" i="7"/>
  <c r="AC38" i="7"/>
  <c r="AN38" i="7"/>
  <c r="H38" i="7"/>
  <c r="W38" i="7"/>
  <c r="AM66" i="7"/>
  <c r="G66" i="7"/>
  <c r="AP66" i="7"/>
  <c r="J66" i="7"/>
  <c r="AS66" i="7"/>
  <c r="M66" i="7"/>
  <c r="Z76" i="7"/>
  <c r="AK52" i="7"/>
  <c r="N76" i="7"/>
  <c r="AX76" i="7"/>
  <c r="AP76" i="7"/>
  <c r="F76" i="7"/>
  <c r="AD76" i="7"/>
  <c r="B76" i="7"/>
  <c r="E52" i="7"/>
  <c r="AL76" i="7"/>
  <c r="AT76" i="7"/>
  <c r="R76" i="7"/>
  <c r="V76" i="7"/>
  <c r="AF38" i="7"/>
  <c r="P38" i="7"/>
  <c r="AU38" i="7"/>
  <c r="AE38" i="7"/>
  <c r="O38" i="7"/>
  <c r="L66" i="7"/>
  <c r="AI66" i="7"/>
  <c r="S66" i="7"/>
  <c r="C66" i="7"/>
  <c r="D66" i="7"/>
  <c r="AL66" i="7"/>
  <c r="V66" i="7"/>
  <c r="F66" i="7"/>
  <c r="T66" i="7"/>
  <c r="AO66" i="7"/>
  <c r="Y66" i="7"/>
  <c r="I66" i="7"/>
  <c r="Y38" i="7"/>
  <c r="AL38" i="7"/>
  <c r="F38" i="7"/>
  <c r="U38" i="7"/>
  <c r="AR38" i="7"/>
  <c r="AB38" i="7"/>
  <c r="L38" i="7"/>
  <c r="AQ38" i="7"/>
  <c r="AA38" i="7"/>
  <c r="AV66" i="7"/>
  <c r="AU66" i="7"/>
  <c r="AE66" i="7"/>
  <c r="O66" i="7"/>
  <c r="AN66" i="7"/>
  <c r="AX66" i="7"/>
  <c r="AH66" i="7"/>
  <c r="R66" i="7"/>
  <c r="B66" i="7"/>
  <c r="H66" i="7"/>
  <c r="AK66" i="7"/>
  <c r="U66" i="7"/>
  <c r="B43" i="7"/>
  <c r="F43" i="7"/>
  <c r="C43" i="7"/>
  <c r="G43" i="7"/>
  <c r="K43" i="7"/>
  <c r="O43" i="7"/>
  <c r="S43" i="7"/>
  <c r="W43" i="7"/>
  <c r="AA43" i="7"/>
  <c r="AE43" i="7"/>
  <c r="AI43" i="7"/>
  <c r="AM43" i="7"/>
  <c r="AQ43" i="7"/>
  <c r="AU43" i="7"/>
  <c r="H43" i="7"/>
  <c r="M43" i="7"/>
  <c r="R43" i="7"/>
  <c r="X43" i="7"/>
  <c r="AC43" i="7"/>
  <c r="AH43" i="7"/>
  <c r="AN43" i="7"/>
  <c r="AS43" i="7"/>
  <c r="AX43" i="7"/>
  <c r="I43" i="7"/>
  <c r="N43" i="7"/>
  <c r="T43" i="7"/>
  <c r="Y43" i="7"/>
  <c r="AD43" i="7"/>
  <c r="AJ43" i="7"/>
  <c r="AO43" i="7"/>
  <c r="AT43" i="7"/>
  <c r="D43" i="7"/>
  <c r="J43" i="7"/>
  <c r="P43" i="7"/>
  <c r="U43" i="7"/>
  <c r="Z43" i="7"/>
  <c r="AF43" i="7"/>
  <c r="AK43" i="7"/>
  <c r="AP43" i="7"/>
  <c r="AV43" i="7"/>
  <c r="V43" i="7"/>
  <c r="AR43" i="7"/>
  <c r="E43" i="7"/>
  <c r="AB43" i="7"/>
  <c r="AW43" i="7"/>
  <c r="L43" i="7"/>
  <c r="AG43" i="7"/>
  <c r="Q43" i="7"/>
  <c r="AL43" i="7"/>
  <c r="D31" i="7"/>
  <c r="H31" i="7"/>
  <c r="L31" i="7"/>
  <c r="P31" i="7"/>
  <c r="T31" i="7"/>
  <c r="X31" i="7"/>
  <c r="AB31" i="7"/>
  <c r="AF31" i="7"/>
  <c r="AJ31" i="7"/>
  <c r="AN31" i="7"/>
  <c r="AR31" i="7"/>
  <c r="AV31" i="7"/>
  <c r="E31" i="7"/>
  <c r="I31" i="7"/>
  <c r="M31" i="7"/>
  <c r="Q31" i="7"/>
  <c r="U31" i="7"/>
  <c r="Y31" i="7"/>
  <c r="AC31" i="7"/>
  <c r="AG31" i="7"/>
  <c r="AK31" i="7"/>
  <c r="AO31" i="7"/>
  <c r="AS31" i="7"/>
  <c r="AW31" i="7"/>
  <c r="B31" i="7"/>
  <c r="F31" i="7"/>
  <c r="J31" i="7"/>
  <c r="N31" i="7"/>
  <c r="R31" i="7"/>
  <c r="V31" i="7"/>
  <c r="Z31" i="7"/>
  <c r="AD31" i="7"/>
  <c r="AH31" i="7"/>
  <c r="AL31" i="7"/>
  <c r="AP31" i="7"/>
  <c r="AT31" i="7"/>
  <c r="AX31" i="7"/>
  <c r="O31" i="7"/>
  <c r="AE31" i="7"/>
  <c r="AU31" i="7"/>
  <c r="C31" i="7"/>
  <c r="S31" i="7"/>
  <c r="AI31" i="7"/>
  <c r="G31" i="7"/>
  <c r="W31" i="7"/>
  <c r="AM31" i="7"/>
  <c r="K31" i="7"/>
  <c r="AA31" i="7"/>
  <c r="AQ31" i="7"/>
  <c r="D27" i="7"/>
  <c r="H27" i="7"/>
  <c r="L27" i="7"/>
  <c r="P27" i="7"/>
  <c r="T27" i="7"/>
  <c r="X27" i="7"/>
  <c r="AB27" i="7"/>
  <c r="AF27" i="7"/>
  <c r="AJ27" i="7"/>
  <c r="AN27" i="7"/>
  <c r="AR27" i="7"/>
  <c r="AV27" i="7"/>
  <c r="E27" i="7"/>
  <c r="I27" i="7"/>
  <c r="M27" i="7"/>
  <c r="Q27" i="7"/>
  <c r="U27" i="7"/>
  <c r="Y27" i="7"/>
  <c r="AC27" i="7"/>
  <c r="AG27" i="7"/>
  <c r="AK27" i="7"/>
  <c r="AO27" i="7"/>
  <c r="AS27" i="7"/>
  <c r="AW27" i="7"/>
  <c r="B27" i="7"/>
  <c r="F27" i="7"/>
  <c r="J27" i="7"/>
  <c r="N27" i="7"/>
  <c r="R27" i="7"/>
  <c r="V27" i="7"/>
  <c r="Z27" i="7"/>
  <c r="AD27" i="7"/>
  <c r="AH27" i="7"/>
  <c r="AL27" i="7"/>
  <c r="AP27" i="7"/>
  <c r="AT27" i="7"/>
  <c r="AX27" i="7"/>
  <c r="C27" i="7"/>
  <c r="S27" i="7"/>
  <c r="AI27" i="7"/>
  <c r="G27" i="7"/>
  <c r="W27" i="7"/>
  <c r="AM27" i="7"/>
  <c r="K27" i="7"/>
  <c r="AA27" i="7"/>
  <c r="AQ27" i="7"/>
  <c r="O27" i="7"/>
  <c r="AE27" i="7"/>
  <c r="AU27" i="7"/>
  <c r="C59" i="7"/>
  <c r="G59" i="7"/>
  <c r="K59" i="7"/>
  <c r="O59" i="7"/>
  <c r="S59" i="7"/>
  <c r="W59" i="7"/>
  <c r="AA59" i="7"/>
  <c r="AE59" i="7"/>
  <c r="AI59" i="7"/>
  <c r="AM59" i="7"/>
  <c r="AQ59" i="7"/>
  <c r="AU59" i="7"/>
  <c r="D59" i="7"/>
  <c r="H59" i="7"/>
  <c r="L59" i="7"/>
  <c r="P59" i="7"/>
  <c r="T59" i="7"/>
  <c r="X59" i="7"/>
  <c r="AB59" i="7"/>
  <c r="AF59" i="7"/>
  <c r="AJ59" i="7"/>
  <c r="AN59" i="7"/>
  <c r="AR59" i="7"/>
  <c r="AV59" i="7"/>
  <c r="E59" i="7"/>
  <c r="I59" i="7"/>
  <c r="M59" i="7"/>
  <c r="Q59" i="7"/>
  <c r="U59" i="7"/>
  <c r="Y59" i="7"/>
  <c r="AC59" i="7"/>
  <c r="AG59" i="7"/>
  <c r="AK59" i="7"/>
  <c r="AO59" i="7"/>
  <c r="AS59" i="7"/>
  <c r="AW59" i="7"/>
  <c r="B59" i="7"/>
  <c r="R59" i="7"/>
  <c r="AH59" i="7"/>
  <c r="AX59" i="7"/>
  <c r="AD59" i="7"/>
  <c r="F59" i="7"/>
  <c r="V59" i="7"/>
  <c r="AL59" i="7"/>
  <c r="N59" i="7"/>
  <c r="J59" i="7"/>
  <c r="Z59" i="7"/>
  <c r="AP59" i="7"/>
  <c r="AT59" i="7"/>
  <c r="C15" i="7"/>
  <c r="B15" i="7"/>
  <c r="G15" i="7"/>
  <c r="K15" i="7"/>
  <c r="O15" i="7"/>
  <c r="S15" i="7"/>
  <c r="W15" i="7"/>
  <c r="AA15" i="7"/>
  <c r="AE15" i="7"/>
  <c r="AI15" i="7"/>
  <c r="AM15" i="7"/>
  <c r="AQ15" i="7"/>
  <c r="AU15" i="7"/>
  <c r="D15" i="7"/>
  <c r="H15" i="7"/>
  <c r="L15" i="7"/>
  <c r="P15" i="7"/>
  <c r="T15" i="7"/>
  <c r="X15" i="7"/>
  <c r="AB15" i="7"/>
  <c r="AF15" i="7"/>
  <c r="AJ15" i="7"/>
  <c r="AN15" i="7"/>
  <c r="AR15" i="7"/>
  <c r="AV15" i="7"/>
  <c r="F15" i="7"/>
  <c r="N15" i="7"/>
  <c r="V15" i="7"/>
  <c r="AD15" i="7"/>
  <c r="AL15" i="7"/>
  <c r="AT15" i="7"/>
  <c r="I15" i="7"/>
  <c r="Q15" i="7"/>
  <c r="Y15" i="7"/>
  <c r="AG15" i="7"/>
  <c r="AO15" i="7"/>
  <c r="AW15" i="7"/>
  <c r="J15" i="7"/>
  <c r="R15" i="7"/>
  <c r="Z15" i="7"/>
  <c r="AH15" i="7"/>
  <c r="AP15" i="7"/>
  <c r="AX15" i="7"/>
  <c r="M15" i="7"/>
  <c r="AS15" i="7"/>
  <c r="U15" i="7"/>
  <c r="AC15" i="7"/>
  <c r="AK15" i="7"/>
  <c r="E15" i="7"/>
  <c r="C47" i="7"/>
  <c r="G47" i="7"/>
  <c r="K47" i="7"/>
  <c r="O47" i="7"/>
  <c r="S47" i="7"/>
  <c r="W47" i="7"/>
  <c r="AA47" i="7"/>
  <c r="AE47" i="7"/>
  <c r="AI47" i="7"/>
  <c r="AM47" i="7"/>
  <c r="AQ47" i="7"/>
  <c r="AU47" i="7"/>
  <c r="D47" i="7"/>
  <c r="H47" i="7"/>
  <c r="L47" i="7"/>
  <c r="P47" i="7"/>
  <c r="T47" i="7"/>
  <c r="X47" i="7"/>
  <c r="AB47" i="7"/>
  <c r="AF47" i="7"/>
  <c r="AJ47" i="7"/>
  <c r="AN47" i="7"/>
  <c r="AR47" i="7"/>
  <c r="AV47" i="7"/>
  <c r="E47" i="7"/>
  <c r="I47" i="7"/>
  <c r="M47" i="7"/>
  <c r="Q47" i="7"/>
  <c r="U47" i="7"/>
  <c r="Y47" i="7"/>
  <c r="AC47" i="7"/>
  <c r="AG47" i="7"/>
  <c r="AK47" i="7"/>
  <c r="AO47" i="7"/>
  <c r="AS47" i="7"/>
  <c r="AW47" i="7"/>
  <c r="N47" i="7"/>
  <c r="AD47" i="7"/>
  <c r="AT47" i="7"/>
  <c r="B47" i="7"/>
  <c r="R47" i="7"/>
  <c r="AH47" i="7"/>
  <c r="AX47" i="7"/>
  <c r="F47" i="7"/>
  <c r="V47" i="7"/>
  <c r="AL47" i="7"/>
  <c r="J47" i="7"/>
  <c r="Z47" i="7"/>
  <c r="AP47" i="7"/>
  <c r="D63" i="7"/>
  <c r="E63" i="7"/>
  <c r="I63" i="7"/>
  <c r="M63" i="7"/>
  <c r="Q63" i="7"/>
  <c r="U63" i="7"/>
  <c r="Y63" i="7"/>
  <c r="AC63" i="7"/>
  <c r="AG63" i="7"/>
  <c r="AK63" i="7"/>
  <c r="AO63" i="7"/>
  <c r="AS63" i="7"/>
  <c r="AW63" i="7"/>
  <c r="F63" i="7"/>
  <c r="K63" i="7"/>
  <c r="P63" i="7"/>
  <c r="V63" i="7"/>
  <c r="AA63" i="7"/>
  <c r="AF63" i="7"/>
  <c r="AL63" i="7"/>
  <c r="AQ63" i="7"/>
  <c r="AV63" i="7"/>
  <c r="O63" i="7"/>
  <c r="AE63" i="7"/>
  <c r="G63" i="7"/>
  <c r="L63" i="7"/>
  <c r="R63" i="7"/>
  <c r="W63" i="7"/>
  <c r="AB63" i="7"/>
  <c r="AH63" i="7"/>
  <c r="AM63" i="7"/>
  <c r="AR63" i="7"/>
  <c r="AX63" i="7"/>
  <c r="C63" i="7"/>
  <c r="T63" i="7"/>
  <c r="AJ63" i="7"/>
  <c r="AU63" i="7"/>
  <c r="B63" i="7"/>
  <c r="H63" i="7"/>
  <c r="N63" i="7"/>
  <c r="S63" i="7"/>
  <c r="X63" i="7"/>
  <c r="AD63" i="7"/>
  <c r="AI63" i="7"/>
  <c r="AN63" i="7"/>
  <c r="AT63" i="7"/>
  <c r="J63" i="7"/>
  <c r="Z63" i="7"/>
  <c r="AP63" i="7"/>
  <c r="B3" i="7"/>
  <c r="F3" i="7"/>
  <c r="J3" i="7"/>
  <c r="N3" i="7"/>
  <c r="R3" i="7"/>
  <c r="V3" i="7"/>
  <c r="Z3" i="7"/>
  <c r="AD3" i="7"/>
  <c r="AH3" i="7"/>
  <c r="AL3" i="7"/>
  <c r="AP3" i="7"/>
  <c r="AT3" i="7"/>
  <c r="AX3" i="7"/>
  <c r="C3" i="7"/>
  <c r="G3" i="7"/>
  <c r="K3" i="7"/>
  <c r="O3" i="7"/>
  <c r="S3" i="7"/>
  <c r="W3" i="7"/>
  <c r="AA3" i="7"/>
  <c r="AE3" i="7"/>
  <c r="AI3" i="7"/>
  <c r="AM3" i="7"/>
  <c r="AQ3" i="7"/>
  <c r="AU3" i="7"/>
  <c r="D3" i="7"/>
  <c r="H3" i="7"/>
  <c r="L3" i="7"/>
  <c r="P3" i="7"/>
  <c r="T3" i="7"/>
  <c r="X3" i="7"/>
  <c r="AB3" i="7"/>
  <c r="AF3" i="7"/>
  <c r="AJ3" i="7"/>
  <c r="AN3" i="7"/>
  <c r="AR3" i="7"/>
  <c r="AV3" i="7"/>
  <c r="E3" i="7"/>
  <c r="U3" i="7"/>
  <c r="AK3" i="7"/>
  <c r="I3" i="7"/>
  <c r="Y3" i="7"/>
  <c r="AO3" i="7"/>
  <c r="M3" i="7"/>
  <c r="AC3" i="7"/>
  <c r="AS3" i="7"/>
  <c r="Q3" i="7"/>
  <c r="AG3" i="7"/>
  <c r="AW3" i="7"/>
  <c r="C19" i="7"/>
  <c r="G19" i="7"/>
  <c r="K19" i="7"/>
  <c r="O19" i="7"/>
  <c r="S19" i="7"/>
  <c r="W19" i="7"/>
  <c r="AA19" i="7"/>
  <c r="AE19" i="7"/>
  <c r="AI19" i="7"/>
  <c r="AM19" i="7"/>
  <c r="AQ19" i="7"/>
  <c r="AU19" i="7"/>
  <c r="D19" i="7"/>
  <c r="H19" i="7"/>
  <c r="L19" i="7"/>
  <c r="P19" i="7"/>
  <c r="T19" i="7"/>
  <c r="X19" i="7"/>
  <c r="AB19" i="7"/>
  <c r="AF19" i="7"/>
  <c r="AJ19" i="7"/>
  <c r="AN19" i="7"/>
  <c r="AR19" i="7"/>
  <c r="AV19" i="7"/>
  <c r="B19" i="7"/>
  <c r="J19" i="7"/>
  <c r="R19" i="7"/>
  <c r="Z19" i="7"/>
  <c r="AH19" i="7"/>
  <c r="AP19" i="7"/>
  <c r="AX19" i="7"/>
  <c r="E19" i="7"/>
  <c r="M19" i="7"/>
  <c r="U19" i="7"/>
  <c r="AC19" i="7"/>
  <c r="AK19" i="7"/>
  <c r="AS19" i="7"/>
  <c r="F19" i="7"/>
  <c r="N19" i="7"/>
  <c r="V19" i="7"/>
  <c r="AD19" i="7"/>
  <c r="AL19" i="7"/>
  <c r="AT19" i="7"/>
  <c r="I19" i="7"/>
  <c r="AO19" i="7"/>
  <c r="Q19" i="7"/>
  <c r="AW19" i="7"/>
  <c r="Y19" i="7"/>
  <c r="AG19" i="7"/>
  <c r="B35" i="7"/>
  <c r="F35" i="7"/>
  <c r="J35" i="7"/>
  <c r="N35" i="7"/>
  <c r="R35" i="7"/>
  <c r="V35" i="7"/>
  <c r="Z35" i="7"/>
  <c r="AD35" i="7"/>
  <c r="AH35" i="7"/>
  <c r="AL35" i="7"/>
  <c r="AP35" i="7"/>
  <c r="AT35" i="7"/>
  <c r="AX35" i="7"/>
  <c r="C35" i="7"/>
  <c r="G35" i="7"/>
  <c r="K35" i="7"/>
  <c r="O35" i="7"/>
  <c r="S35" i="7"/>
  <c r="W35" i="7"/>
  <c r="AA35" i="7"/>
  <c r="AE35" i="7"/>
  <c r="AI35" i="7"/>
  <c r="AM35" i="7"/>
  <c r="AQ35" i="7"/>
  <c r="AU35" i="7"/>
  <c r="H35" i="7"/>
  <c r="P35" i="7"/>
  <c r="X35" i="7"/>
  <c r="AF35" i="7"/>
  <c r="AN35" i="7"/>
  <c r="AV35" i="7"/>
  <c r="I35" i="7"/>
  <c r="Q35" i="7"/>
  <c r="Y35" i="7"/>
  <c r="AG35" i="7"/>
  <c r="AO35" i="7"/>
  <c r="AW35" i="7"/>
  <c r="D35" i="7"/>
  <c r="L35" i="7"/>
  <c r="T35" i="7"/>
  <c r="AB35" i="7"/>
  <c r="AJ35" i="7"/>
  <c r="AR35" i="7"/>
  <c r="E35" i="7"/>
  <c r="AK35" i="7"/>
  <c r="M35" i="7"/>
  <c r="AS35" i="7"/>
  <c r="U35" i="7"/>
  <c r="AC35" i="7"/>
  <c r="C51" i="7"/>
  <c r="G51" i="7"/>
  <c r="K51" i="7"/>
  <c r="O51" i="7"/>
  <c r="S51" i="7"/>
  <c r="W51" i="7"/>
  <c r="AA51" i="7"/>
  <c r="AE51" i="7"/>
  <c r="AI51" i="7"/>
  <c r="AM51" i="7"/>
  <c r="AQ51" i="7"/>
  <c r="AU51" i="7"/>
  <c r="D51" i="7"/>
  <c r="H51" i="7"/>
  <c r="L51" i="7"/>
  <c r="P51" i="7"/>
  <c r="T51" i="7"/>
  <c r="X51" i="7"/>
  <c r="AB51" i="7"/>
  <c r="AF51" i="7"/>
  <c r="AJ51" i="7"/>
  <c r="AN51" i="7"/>
  <c r="AR51" i="7"/>
  <c r="AV51" i="7"/>
  <c r="E51" i="7"/>
  <c r="I51" i="7"/>
  <c r="M51" i="7"/>
  <c r="Q51" i="7"/>
  <c r="U51" i="7"/>
  <c r="Y51" i="7"/>
  <c r="AC51" i="7"/>
  <c r="AG51" i="7"/>
  <c r="AK51" i="7"/>
  <c r="AO51" i="7"/>
  <c r="AS51" i="7"/>
  <c r="AW51" i="7"/>
  <c r="J51" i="7"/>
  <c r="Z51" i="7"/>
  <c r="AP51" i="7"/>
  <c r="N51" i="7"/>
  <c r="AD51" i="7"/>
  <c r="AT51" i="7"/>
  <c r="B51" i="7"/>
  <c r="R51" i="7"/>
  <c r="AH51" i="7"/>
  <c r="AX51" i="7"/>
  <c r="F51" i="7"/>
  <c r="V51" i="7"/>
  <c r="AL51" i="7"/>
  <c r="D67" i="7"/>
  <c r="H67" i="7"/>
  <c r="L67" i="7"/>
  <c r="P67" i="7"/>
  <c r="T67" i="7"/>
  <c r="X67" i="7"/>
  <c r="AB67" i="7"/>
  <c r="AF67" i="7"/>
  <c r="AJ67" i="7"/>
  <c r="AN67" i="7"/>
  <c r="AR67" i="7"/>
  <c r="AV67" i="7"/>
  <c r="G67" i="7"/>
  <c r="S67" i="7"/>
  <c r="AE67" i="7"/>
  <c r="AQ67" i="7"/>
  <c r="E67" i="7"/>
  <c r="I67" i="7"/>
  <c r="M67" i="7"/>
  <c r="Q67" i="7"/>
  <c r="U67" i="7"/>
  <c r="Y67" i="7"/>
  <c r="AC67" i="7"/>
  <c r="AG67" i="7"/>
  <c r="AK67" i="7"/>
  <c r="AO67" i="7"/>
  <c r="AS67" i="7"/>
  <c r="AW67" i="7"/>
  <c r="C67" i="7"/>
  <c r="O67" i="7"/>
  <c r="AA67" i="7"/>
  <c r="AM67" i="7"/>
  <c r="B67" i="7"/>
  <c r="F67" i="7"/>
  <c r="J67" i="7"/>
  <c r="N67" i="7"/>
  <c r="R67" i="7"/>
  <c r="V67" i="7"/>
  <c r="Z67" i="7"/>
  <c r="AD67" i="7"/>
  <c r="AH67" i="7"/>
  <c r="AL67" i="7"/>
  <c r="AP67" i="7"/>
  <c r="AT67" i="7"/>
  <c r="AX67" i="7"/>
  <c r="K67" i="7"/>
  <c r="W67" i="7"/>
  <c r="AI67" i="7"/>
  <c r="AU67" i="7"/>
  <c r="C11" i="7"/>
  <c r="G11" i="7"/>
  <c r="K11" i="7"/>
  <c r="O11" i="7"/>
  <c r="S11" i="7"/>
  <c r="W11" i="7"/>
  <c r="AA11" i="7"/>
  <c r="AE11" i="7"/>
  <c r="AI11" i="7"/>
  <c r="AM11" i="7"/>
  <c r="AQ11" i="7"/>
  <c r="AU11" i="7"/>
  <c r="D11" i="7"/>
  <c r="H11" i="7"/>
  <c r="L11" i="7"/>
  <c r="P11" i="7"/>
  <c r="T11" i="7"/>
  <c r="X11" i="7"/>
  <c r="AB11" i="7"/>
  <c r="AF11" i="7"/>
  <c r="AJ11" i="7"/>
  <c r="AN11" i="7"/>
  <c r="AR11" i="7"/>
  <c r="AV11" i="7"/>
  <c r="F11" i="7"/>
  <c r="N11" i="7"/>
  <c r="V11" i="7"/>
  <c r="AD11" i="7"/>
  <c r="AL11" i="7"/>
  <c r="AT11" i="7"/>
  <c r="I11" i="7"/>
  <c r="Q11" i="7"/>
  <c r="Y11" i="7"/>
  <c r="AG11" i="7"/>
  <c r="AO11" i="7"/>
  <c r="AW11" i="7"/>
  <c r="M11" i="7"/>
  <c r="AC11" i="7"/>
  <c r="AS11" i="7"/>
  <c r="B11" i="7"/>
  <c r="R11" i="7"/>
  <c r="AH11" i="7"/>
  <c r="AX11" i="7"/>
  <c r="E11" i="7"/>
  <c r="U11" i="7"/>
  <c r="AK11" i="7"/>
  <c r="Z11" i="7"/>
  <c r="AP11" i="7"/>
  <c r="J11" i="7"/>
  <c r="D75" i="7"/>
  <c r="H75" i="7"/>
  <c r="L75" i="7"/>
  <c r="P75" i="7"/>
  <c r="T75" i="7"/>
  <c r="X75" i="7"/>
  <c r="AB75" i="7"/>
  <c r="AF75" i="7"/>
  <c r="AJ75" i="7"/>
  <c r="AN75" i="7"/>
  <c r="AR75" i="7"/>
  <c r="AV75" i="7"/>
  <c r="I75" i="7"/>
  <c r="Q75" i="7"/>
  <c r="Y75" i="7"/>
  <c r="AG75" i="7"/>
  <c r="AO75" i="7"/>
  <c r="AW75" i="7"/>
  <c r="G75" i="7"/>
  <c r="O75" i="7"/>
  <c r="W75" i="7"/>
  <c r="AE75" i="7"/>
  <c r="AM75" i="7"/>
  <c r="AU75" i="7"/>
  <c r="E75" i="7"/>
  <c r="M75" i="7"/>
  <c r="U75" i="7"/>
  <c r="AC75" i="7"/>
  <c r="AK75" i="7"/>
  <c r="AS75" i="7"/>
  <c r="C75" i="7"/>
  <c r="K75" i="7"/>
  <c r="S75" i="7"/>
  <c r="AA75" i="7"/>
  <c r="AI75" i="7"/>
  <c r="AQ75" i="7"/>
  <c r="B75" i="7"/>
  <c r="F75" i="7"/>
  <c r="J75" i="7"/>
  <c r="N75" i="7"/>
  <c r="R75" i="7"/>
  <c r="V75" i="7"/>
  <c r="Z75" i="7"/>
  <c r="AD75" i="7"/>
  <c r="AH75" i="7"/>
  <c r="AL75" i="7"/>
  <c r="AP75" i="7"/>
  <c r="AT75" i="7"/>
  <c r="AX75" i="7"/>
  <c r="B7" i="7"/>
  <c r="F7" i="7"/>
  <c r="J7" i="7"/>
  <c r="N7" i="7"/>
  <c r="R7" i="7"/>
  <c r="V7" i="7"/>
  <c r="Z7" i="7"/>
  <c r="AD7" i="7"/>
  <c r="AH7" i="7"/>
  <c r="AL7" i="7"/>
  <c r="AP7" i="7"/>
  <c r="AT7" i="7"/>
  <c r="AX7" i="7"/>
  <c r="C7" i="7"/>
  <c r="G7" i="7"/>
  <c r="K7" i="7"/>
  <c r="O7" i="7"/>
  <c r="S7" i="7"/>
  <c r="W7" i="7"/>
  <c r="AA7" i="7"/>
  <c r="AE7" i="7"/>
  <c r="AI7" i="7"/>
  <c r="AM7" i="7"/>
  <c r="AQ7" i="7"/>
  <c r="AU7" i="7"/>
  <c r="D7" i="7"/>
  <c r="H7" i="7"/>
  <c r="L7" i="7"/>
  <c r="P7" i="7"/>
  <c r="T7" i="7"/>
  <c r="X7" i="7"/>
  <c r="AB7" i="7"/>
  <c r="AF7" i="7"/>
  <c r="AJ7" i="7"/>
  <c r="AN7" i="7"/>
  <c r="AR7" i="7"/>
  <c r="AV7" i="7"/>
  <c r="Q7" i="7"/>
  <c r="AG7" i="7"/>
  <c r="AW7" i="7"/>
  <c r="E7" i="7"/>
  <c r="U7" i="7"/>
  <c r="AK7" i="7"/>
  <c r="I7" i="7"/>
  <c r="Y7" i="7"/>
  <c r="AO7" i="7"/>
  <c r="M7" i="7"/>
  <c r="AC7" i="7"/>
  <c r="AS7" i="7"/>
  <c r="C23" i="7"/>
  <c r="G23" i="7"/>
  <c r="K23" i="7"/>
  <c r="O23" i="7"/>
  <c r="S23" i="7"/>
  <c r="W23" i="7"/>
  <c r="AA23" i="7"/>
  <c r="AE23" i="7"/>
  <c r="AI23" i="7"/>
  <c r="AM23" i="7"/>
  <c r="AQ23" i="7"/>
  <c r="AU23" i="7"/>
  <c r="D23" i="7"/>
  <c r="H23" i="7"/>
  <c r="L23" i="7"/>
  <c r="P23" i="7"/>
  <c r="T23" i="7"/>
  <c r="X23" i="7"/>
  <c r="AB23" i="7"/>
  <c r="AF23" i="7"/>
  <c r="AJ23" i="7"/>
  <c r="AN23" i="7"/>
  <c r="AR23" i="7"/>
  <c r="AV23" i="7"/>
  <c r="F23" i="7"/>
  <c r="N23" i="7"/>
  <c r="V23" i="7"/>
  <c r="AD23" i="7"/>
  <c r="AL23" i="7"/>
  <c r="AT23" i="7"/>
  <c r="I23" i="7"/>
  <c r="Q23" i="7"/>
  <c r="Y23" i="7"/>
  <c r="AG23" i="7"/>
  <c r="AO23" i="7"/>
  <c r="AW23" i="7"/>
  <c r="B23" i="7"/>
  <c r="J23" i="7"/>
  <c r="R23" i="7"/>
  <c r="Z23" i="7"/>
  <c r="AH23" i="7"/>
  <c r="AP23" i="7"/>
  <c r="AX23" i="7"/>
  <c r="E23" i="7"/>
  <c r="AK23" i="7"/>
  <c r="M23" i="7"/>
  <c r="AS23" i="7"/>
  <c r="U23" i="7"/>
  <c r="AC23" i="7"/>
  <c r="B39" i="7"/>
  <c r="F39" i="7"/>
  <c r="J39" i="7"/>
  <c r="N39" i="7"/>
  <c r="R39" i="7"/>
  <c r="V39" i="7"/>
  <c r="Z39" i="7"/>
  <c r="AD39" i="7"/>
  <c r="AH39" i="7"/>
  <c r="AL39" i="7"/>
  <c r="AP39" i="7"/>
  <c r="AT39" i="7"/>
  <c r="AX39" i="7"/>
  <c r="C39" i="7"/>
  <c r="G39" i="7"/>
  <c r="K39" i="7"/>
  <c r="O39" i="7"/>
  <c r="S39" i="7"/>
  <c r="W39" i="7"/>
  <c r="AA39" i="7"/>
  <c r="AE39" i="7"/>
  <c r="AI39" i="7"/>
  <c r="AM39" i="7"/>
  <c r="AQ39" i="7"/>
  <c r="AU39" i="7"/>
  <c r="D39" i="7"/>
  <c r="L39" i="7"/>
  <c r="T39" i="7"/>
  <c r="AB39" i="7"/>
  <c r="AJ39" i="7"/>
  <c r="AR39" i="7"/>
  <c r="E39" i="7"/>
  <c r="M39" i="7"/>
  <c r="U39" i="7"/>
  <c r="AC39" i="7"/>
  <c r="AK39" i="7"/>
  <c r="AS39" i="7"/>
  <c r="H39" i="7"/>
  <c r="P39" i="7"/>
  <c r="X39" i="7"/>
  <c r="AF39" i="7"/>
  <c r="AN39" i="7"/>
  <c r="AV39" i="7"/>
  <c r="AG39" i="7"/>
  <c r="I39" i="7"/>
  <c r="AO39" i="7"/>
  <c r="Q39" i="7"/>
  <c r="AW39" i="7"/>
  <c r="Y39" i="7"/>
  <c r="C55" i="7"/>
  <c r="G55" i="7"/>
  <c r="K55" i="7"/>
  <c r="O55" i="7"/>
  <c r="S55" i="7"/>
  <c r="W55" i="7"/>
  <c r="AA55" i="7"/>
  <c r="AE55" i="7"/>
  <c r="AI55" i="7"/>
  <c r="AM55" i="7"/>
  <c r="AQ55" i="7"/>
  <c r="AU55" i="7"/>
  <c r="D55" i="7"/>
  <c r="H55" i="7"/>
  <c r="L55" i="7"/>
  <c r="P55" i="7"/>
  <c r="T55" i="7"/>
  <c r="X55" i="7"/>
  <c r="AB55" i="7"/>
  <c r="AF55" i="7"/>
  <c r="AJ55" i="7"/>
  <c r="AN55" i="7"/>
  <c r="AR55" i="7"/>
  <c r="AV55" i="7"/>
  <c r="E55" i="7"/>
  <c r="I55" i="7"/>
  <c r="M55" i="7"/>
  <c r="Q55" i="7"/>
  <c r="U55" i="7"/>
  <c r="Y55" i="7"/>
  <c r="AC55" i="7"/>
  <c r="AG55" i="7"/>
  <c r="AK55" i="7"/>
  <c r="AO55" i="7"/>
  <c r="AS55" i="7"/>
  <c r="AW55" i="7"/>
  <c r="F55" i="7"/>
  <c r="V55" i="7"/>
  <c r="AL55" i="7"/>
  <c r="J55" i="7"/>
  <c r="Z55" i="7"/>
  <c r="AP55" i="7"/>
  <c r="B55" i="7"/>
  <c r="N55" i="7"/>
  <c r="AD55" i="7"/>
  <c r="AT55" i="7"/>
  <c r="R55" i="7"/>
  <c r="AH55" i="7"/>
  <c r="AX55" i="7"/>
  <c r="D71" i="7"/>
  <c r="H71" i="7"/>
  <c r="L71" i="7"/>
  <c r="P71" i="7"/>
  <c r="T71" i="7"/>
  <c r="X71" i="7"/>
  <c r="AB71" i="7"/>
  <c r="AF71" i="7"/>
  <c r="AJ71" i="7"/>
  <c r="AN71" i="7"/>
  <c r="AR71" i="7"/>
  <c r="AV71" i="7"/>
  <c r="C71" i="7"/>
  <c r="O71" i="7"/>
  <c r="AA71" i="7"/>
  <c r="AM71" i="7"/>
  <c r="E71" i="7"/>
  <c r="I71" i="7"/>
  <c r="M71" i="7"/>
  <c r="Q71" i="7"/>
  <c r="U71" i="7"/>
  <c r="Y71" i="7"/>
  <c r="AC71" i="7"/>
  <c r="AG71" i="7"/>
  <c r="AK71" i="7"/>
  <c r="AO71" i="7"/>
  <c r="AS71" i="7"/>
  <c r="AW71" i="7"/>
  <c r="G71" i="7"/>
  <c r="S71" i="7"/>
  <c r="AE71" i="7"/>
  <c r="AQ71" i="7"/>
  <c r="B71" i="7"/>
  <c r="F71" i="7"/>
  <c r="J71" i="7"/>
  <c r="N71" i="7"/>
  <c r="R71" i="7"/>
  <c r="V71" i="7"/>
  <c r="Z71" i="7"/>
  <c r="AD71" i="7"/>
  <c r="AH71" i="7"/>
  <c r="AL71" i="7"/>
  <c r="AP71" i="7"/>
  <c r="AT71" i="7"/>
  <c r="AX71" i="7"/>
  <c r="K71" i="7"/>
  <c r="W71" i="7"/>
  <c r="AI71" i="7"/>
  <c r="AU71" i="7"/>
  <c r="Z11" i="2" l="1"/>
  <c r="D11" i="2"/>
  <c r="D13" i="2"/>
  <c r="D19" i="2"/>
  <c r="D12" i="2"/>
  <c r="D18" i="2"/>
  <c r="G24" i="4"/>
  <c r="D16" i="2"/>
  <c r="D9" i="2"/>
  <c r="D20" i="2"/>
  <c r="D22" i="2"/>
  <c r="D23" i="2"/>
  <c r="G23" i="4"/>
  <c r="D6" i="2"/>
  <c r="D7" i="2"/>
  <c r="D8" i="2"/>
  <c r="D21" i="2"/>
  <c r="D15" i="2"/>
  <c r="D10" i="2"/>
  <c r="G32" i="4"/>
  <c r="G31" i="4"/>
  <c r="D14" i="2"/>
  <c r="D17" i="2"/>
  <c r="G8" i="4"/>
  <c r="G9" i="4"/>
  <c r="C94" i="4"/>
  <c r="C95" i="4"/>
  <c r="C98" i="4"/>
  <c r="C97" i="4"/>
  <c r="C96" i="4"/>
  <c r="G15" i="4"/>
  <c r="G16" i="4"/>
  <c r="G17" i="4"/>
  <c r="C272" i="4"/>
  <c r="D272" i="4" s="1"/>
  <c r="C271" i="4"/>
  <c r="C270" i="4"/>
  <c r="C269" i="4"/>
  <c r="C273" i="4" s="1"/>
  <c r="C268" i="4"/>
  <c r="D268" i="4" s="1"/>
  <c r="I263" i="4"/>
  <c r="H263" i="4"/>
  <c r="G263" i="4"/>
  <c r="F263" i="4"/>
  <c r="E263" i="4"/>
  <c r="D263" i="4"/>
  <c r="C246" i="4"/>
  <c r="C245" i="4"/>
  <c r="C244" i="4"/>
  <c r="D244" i="4" s="1"/>
  <c r="C243" i="4"/>
  <c r="C242" i="4"/>
  <c r="C247" i="4" s="1"/>
  <c r="I237" i="4"/>
  <c r="H237" i="4"/>
  <c r="G237" i="4"/>
  <c r="F237" i="4"/>
  <c r="E237" i="4"/>
  <c r="D237" i="4"/>
  <c r="C216" i="4"/>
  <c r="C215" i="4"/>
  <c r="C214" i="4"/>
  <c r="C213" i="4"/>
  <c r="C212" i="4"/>
  <c r="C217" i="4" s="1"/>
  <c r="I207" i="4"/>
  <c r="H207" i="4"/>
  <c r="G207" i="4"/>
  <c r="F207" i="4"/>
  <c r="E207" i="4"/>
  <c r="D207" i="4"/>
  <c r="C198" i="4"/>
  <c r="C197" i="4"/>
  <c r="C196" i="4"/>
  <c r="C195" i="4"/>
  <c r="C194" i="4"/>
  <c r="I188" i="4"/>
  <c r="H188" i="4"/>
  <c r="G188" i="4"/>
  <c r="F188" i="4"/>
  <c r="E188" i="4"/>
  <c r="D188" i="4"/>
  <c r="C177" i="4"/>
  <c r="C176" i="4"/>
  <c r="C175" i="4"/>
  <c r="C174" i="4"/>
  <c r="C178" i="4" s="1"/>
  <c r="C173" i="4"/>
  <c r="I168" i="4"/>
  <c r="H168" i="4"/>
  <c r="G168" i="4"/>
  <c r="F168" i="4"/>
  <c r="E168" i="4"/>
  <c r="D168" i="4"/>
  <c r="C161" i="4"/>
  <c r="C160" i="4"/>
  <c r="C159" i="4"/>
  <c r="D159" i="4" s="1"/>
  <c r="C158" i="4"/>
  <c r="C157" i="4"/>
  <c r="C162" i="4" s="1"/>
  <c r="I152" i="4"/>
  <c r="H152" i="4"/>
  <c r="G152" i="4"/>
  <c r="F152" i="4"/>
  <c r="E152" i="4"/>
  <c r="D152" i="4"/>
  <c r="C139" i="4"/>
  <c r="C138" i="4"/>
  <c r="C137" i="4"/>
  <c r="C136" i="4"/>
  <c r="C135" i="4"/>
  <c r="C140" i="4" s="1"/>
  <c r="I130" i="4"/>
  <c r="H130" i="4"/>
  <c r="G130" i="4"/>
  <c r="F130" i="4"/>
  <c r="E130" i="4"/>
  <c r="D130" i="4"/>
  <c r="C119" i="4"/>
  <c r="C118" i="4"/>
  <c r="C117" i="4"/>
  <c r="C116" i="4"/>
  <c r="C115" i="4"/>
  <c r="I109" i="4"/>
  <c r="H109" i="4"/>
  <c r="G109" i="4"/>
  <c r="F109" i="4"/>
  <c r="E109" i="4"/>
  <c r="D109" i="4"/>
  <c r="I88" i="4"/>
  <c r="H88" i="4"/>
  <c r="G88" i="4"/>
  <c r="F88" i="4"/>
  <c r="E88" i="4"/>
  <c r="D88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H65" i="4" s="1"/>
  <c r="G60" i="4"/>
  <c r="I59" i="4"/>
  <c r="H59" i="4"/>
  <c r="G59" i="4"/>
  <c r="G65" i="4" s="1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G25" i="4" l="1"/>
  <c r="G18" i="4"/>
  <c r="H17" i="4" s="1"/>
  <c r="G33" i="4"/>
  <c r="C99" i="4"/>
  <c r="D198" i="4" s="1"/>
  <c r="G73" i="4"/>
  <c r="G74" i="4"/>
  <c r="G76" i="4"/>
  <c r="G72" i="4"/>
  <c r="G75" i="4"/>
  <c r="D160" i="4"/>
  <c r="D158" i="4"/>
  <c r="D161" i="4"/>
  <c r="D215" i="4"/>
  <c r="D213" i="4"/>
  <c r="D177" i="4"/>
  <c r="D175" i="4"/>
  <c r="D173" i="4"/>
  <c r="D216" i="4"/>
  <c r="D214" i="4"/>
  <c r="D212" i="4"/>
  <c r="D176" i="4"/>
  <c r="D174" i="4"/>
  <c r="D245" i="4"/>
  <c r="D243" i="4"/>
  <c r="D246" i="4"/>
  <c r="D271" i="4"/>
  <c r="D269" i="4"/>
  <c r="H42" i="4"/>
  <c r="G43" i="4"/>
  <c r="G47" i="4"/>
  <c r="H74" i="4"/>
  <c r="H75" i="4"/>
  <c r="H71" i="4"/>
  <c r="H73" i="4"/>
  <c r="H76" i="4"/>
  <c r="G40" i="4"/>
  <c r="G46" i="4"/>
  <c r="G48" i="4"/>
  <c r="D270" i="4"/>
  <c r="E51" i="4"/>
  <c r="G51" i="4" s="1"/>
  <c r="I65" i="4"/>
  <c r="C120" i="4"/>
  <c r="D118" i="4" s="1"/>
  <c r="C199" i="4"/>
  <c r="F51" i="4"/>
  <c r="H51" i="4" s="1"/>
  <c r="G71" i="4"/>
  <c r="H72" i="4"/>
  <c r="D157" i="4"/>
  <c r="D242" i="4"/>
  <c r="G10" i="4"/>
  <c r="H24" i="4" s="1"/>
  <c r="H16" i="4" l="1"/>
  <c r="H18" i="4"/>
  <c r="H15" i="4"/>
  <c r="D96" i="4"/>
  <c r="D138" i="4"/>
  <c r="D194" i="4"/>
  <c r="D97" i="4"/>
  <c r="D135" i="4"/>
  <c r="D197" i="4"/>
  <c r="D94" i="4"/>
  <c r="D195" i="4"/>
  <c r="D137" i="4"/>
  <c r="D98" i="4"/>
  <c r="D196" i="4"/>
  <c r="D95" i="4"/>
  <c r="D139" i="4"/>
  <c r="D136" i="4"/>
  <c r="H23" i="4"/>
  <c r="H31" i="4"/>
  <c r="H9" i="4"/>
  <c r="I75" i="4"/>
  <c r="I71" i="4"/>
  <c r="I76" i="4"/>
  <c r="I72" i="4"/>
  <c r="I74" i="4"/>
  <c r="G44" i="4"/>
  <c r="H50" i="4"/>
  <c r="H47" i="4"/>
  <c r="H32" i="4"/>
  <c r="G45" i="4"/>
  <c r="G50" i="4"/>
  <c r="G42" i="4"/>
  <c r="G49" i="4"/>
  <c r="H46" i="4"/>
  <c r="H45" i="4"/>
  <c r="H8" i="4"/>
  <c r="G41" i="4"/>
  <c r="H48" i="4"/>
  <c r="H43" i="4"/>
  <c r="H44" i="4"/>
  <c r="D119" i="4"/>
  <c r="D117" i="4"/>
  <c r="D115" i="4"/>
  <c r="D116" i="4"/>
  <c r="H49" i="4"/>
  <c r="H41" i="4"/>
  <c r="I73" i="4"/>
  <c r="H40" i="4"/>
  <c r="D24" i="2"/>
  <c r="E17" i="2" s="1"/>
  <c r="E14" i="2" l="1"/>
  <c r="E7" i="2"/>
  <c r="E11" i="2"/>
  <c r="E20" i="2"/>
  <c r="E18" i="2"/>
  <c r="E15" i="2"/>
  <c r="E21" i="2"/>
  <c r="E12" i="2"/>
  <c r="E22" i="2"/>
  <c r="E19" i="2"/>
  <c r="E8" i="2"/>
  <c r="E6" i="2"/>
  <c r="E13" i="2"/>
  <c r="E10" i="2"/>
  <c r="E23" i="2"/>
  <c r="E16" i="2"/>
  <c r="E9" i="2"/>
</calcChain>
</file>

<file path=xl/sharedStrings.xml><?xml version="1.0" encoding="utf-8"?>
<sst xmlns="http://schemas.openxmlformats.org/spreadsheetml/2006/main" count="2133" uniqueCount="155">
  <si>
    <t>a. I confirm that I have read and understood the information sheet for the above study and what my contribution will be.</t>
  </si>
  <si>
    <t>b. I have been given the opportunity to answer questions (through a call centre)</t>
  </si>
  <si>
    <t>c. I agree to take part in the process</t>
  </si>
  <si>
    <t xml:space="preserve">d. I understand that my participation is voluntary and that I can       withdraw from the research at any time without giving any reason </t>
  </si>
  <si>
    <t xml:space="preserve">e. I agree to take part in the above study </t>
  </si>
  <si>
    <t xml:space="preserve"> 1. What is the gender of business owner?</t>
  </si>
  <si>
    <t>2. What is the age of the business owner?</t>
  </si>
  <si>
    <t xml:space="preserve">3. Number of employees? </t>
  </si>
  <si>
    <t>4. What industry is your company in?</t>
  </si>
  <si>
    <t>1. Did the total sales reduce as a result of the pandemic?</t>
  </si>
  <si>
    <t>1st choice</t>
  </si>
  <si>
    <t>2nd choice</t>
  </si>
  <si>
    <t>3rd choice</t>
  </si>
  <si>
    <t>4th choice</t>
  </si>
  <si>
    <t>5th choice</t>
  </si>
  <si>
    <t>6th choice</t>
  </si>
  <si>
    <t>10. How did productivity change while your employees were teleworking?</t>
  </si>
  <si>
    <t>1. Did your company resort to remote working as a result of the pandemic?</t>
  </si>
  <si>
    <t>2. Did remote working affect your productivity levels?</t>
  </si>
  <si>
    <t>3. Can you rank (from the highest) the challenges that remote working had to your company?</t>
  </si>
  <si>
    <t>7. Did the company adopt digital marketing to expand its sales during the pandemic?</t>
  </si>
  <si>
    <t>8. Did the company resort to getting short or long-term loans so as to meet the financial requirements during the pandemic?</t>
  </si>
  <si>
    <t>9. What policies did you (do you) expect the government could have put in place to help your firm overcome the difficulties? (Rank the given choices)</t>
  </si>
  <si>
    <t>10. Which are the most important strategies to increase your revenue during and following COVID-19?/Offer new products or services</t>
  </si>
  <si>
    <t>10. Which are the most important strategies to increase your revenue during and following COVID-19?/Decrease price of selected products or services</t>
  </si>
  <si>
    <t>10. Which are the most important strategies to increase your revenue during and following COVID-19?/Change payment terms (e.g establish payment plan)</t>
  </si>
  <si>
    <t>10. Which are the most important strategies to increase your revenue during and following COVID-19?/Change distribution channels (e.g promote delivery or online purchases)</t>
  </si>
  <si>
    <t>10. Which are the most important strategies to increase your revenue during and following COVID-19?/Diversify markets (e.g operate in different locations or with new clients)</t>
  </si>
  <si>
    <t>10. Which are the most important strategies to increase your revenue during and following COVID-19?/Modify supply chain agreements (e.g. source from other suppliers, negotiate with suppliers)</t>
  </si>
  <si>
    <t>10. Which are the most important strategies to increase your revenue during and following COVID-19?/Create partnerships with other enterprises or develop loyalty plans to reach more clients</t>
  </si>
  <si>
    <t>10. Which are the most important strategies to increase your revenue during and following COVID-19?/Ensure business continuity planning</t>
  </si>
  <si>
    <t>10. Which are the most important strategies to increase your revenue during and following COVID-19?/Acquire new talent</t>
  </si>
  <si>
    <t>10. Which are the most important strategies to increase your revenue during and following COVID-19?/Other</t>
  </si>
  <si>
    <t>Q1.To what extent do you agree with the statement: "The lockdown measures implemented due to COVID-19 have negatively impacted the performance of SMEs in Nairobi County"?</t>
  </si>
  <si>
    <t>Q2. How much have the travel restrictions imposed due to COVID-19 affected the operations of your SME in Nairobi County?</t>
  </si>
  <si>
    <t>Q3. How have the COVID-19 restrictions impacted your SME's ability to generate revenue in Nairobi County?</t>
  </si>
  <si>
    <t>Q4. To what extent do you agree with the statement: "Remote working has improved the productivity of SMEs in Nairobi County during the COVID-19 pandemic"?</t>
  </si>
  <si>
    <t>Q5. How much has the adoption of remote working impacted the ability of your SME to maintain business continuity during the COVID-19 pandemic in Nairobi County?</t>
  </si>
  <si>
    <t>Q6. To what extent do you agree with the statement: "Scaling down of business operations due to COVID-19 has led to a decrease in revenue generation for SMEs in Nairobi County"?</t>
  </si>
  <si>
    <t>Q7. How much has the scaling down of business operations impacted the ability of your SME to meet customer demand during the COVID-19 pandemic in Nairobi County?</t>
  </si>
  <si>
    <t>Yes</t>
  </si>
  <si>
    <t>Male</t>
  </si>
  <si>
    <t>b) 20-30 years</t>
  </si>
  <si>
    <t>d) Wholesale and retail trade</t>
  </si>
  <si>
    <t>No</t>
  </si>
  <si>
    <t>Productivity decreased</t>
  </si>
  <si>
    <t>Team Communication</t>
  </si>
  <si>
    <t>Recruiting</t>
  </si>
  <si>
    <t>New Security threats</t>
  </si>
  <si>
    <t>Lack of Insight into Employee Activity</t>
  </si>
  <si>
    <t>Technical Problems</t>
  </si>
  <si>
    <t>Working from different time zones</t>
  </si>
  <si>
    <t>Reduce, exempt or postpone value-added tax, income tax, insurance premiums and other taxes</t>
  </si>
  <si>
    <t>Stimulate consumption</t>
  </si>
  <si>
    <t>Provide subsidies for rent, utilities, post stabilization etc.</t>
  </si>
  <si>
    <t>Allow firms to implement a staged flexible salary method</t>
  </si>
  <si>
    <t>Female</t>
  </si>
  <si>
    <t>c) 31-40 years</t>
  </si>
  <si>
    <t>f) Accommodation and catering</t>
  </si>
  <si>
    <t>d) 41-50 years</t>
  </si>
  <si>
    <t>c) Construction</t>
  </si>
  <si>
    <t>i) Real Estate</t>
  </si>
  <si>
    <t>There were no noticeable changes</t>
  </si>
  <si>
    <t>k) Scientific research</t>
  </si>
  <si>
    <t>e) 51-60 years</t>
  </si>
  <si>
    <t>o) Health and Social Work</t>
  </si>
  <si>
    <t>a) Less than 20 years</t>
  </si>
  <si>
    <t>n) Education</t>
  </si>
  <si>
    <t>j) Leasing and business services</t>
  </si>
  <si>
    <t>m) Residential services, and repair services</t>
  </si>
  <si>
    <t>e) Transport</t>
  </si>
  <si>
    <t>h) Financial</t>
  </si>
  <si>
    <t>Productivity increased</t>
  </si>
  <si>
    <t>Variable</t>
  </si>
  <si>
    <t>Category</t>
  </si>
  <si>
    <t>Frequency</t>
  </si>
  <si>
    <t>Percentage</t>
  </si>
  <si>
    <t>Gender</t>
  </si>
  <si>
    <t>20-30</t>
  </si>
  <si>
    <t>31-40</t>
  </si>
  <si>
    <t>41-50</t>
  </si>
  <si>
    <t>51-60</t>
  </si>
  <si>
    <t>Age</t>
  </si>
  <si>
    <t>Wholesale and Retail Trade</t>
  </si>
  <si>
    <t>Accomodation &amp; Catering</t>
  </si>
  <si>
    <t>Construction</t>
  </si>
  <si>
    <t>Real Estate</t>
  </si>
  <si>
    <t>Scientific Research</t>
  </si>
  <si>
    <t>Health &amp; Social Work</t>
  </si>
  <si>
    <t>Education</t>
  </si>
  <si>
    <t>Leasing &amp; Business Services</t>
  </si>
  <si>
    <t>Residential Services &amp; Repair Services</t>
  </si>
  <si>
    <t>Transport</t>
  </si>
  <si>
    <t>Financial</t>
  </si>
  <si>
    <t>&lt;20</t>
  </si>
  <si>
    <t>Industry</t>
  </si>
  <si>
    <t>Total</t>
  </si>
  <si>
    <t>Demographics</t>
  </si>
  <si>
    <t>Reduction of Sales During Pandemic</t>
  </si>
  <si>
    <t>How did productivity change while your employees were teleworking?</t>
  </si>
  <si>
    <t>Resort to Loan for Survival</t>
  </si>
  <si>
    <t>Did your company resort to remote working as a result of the pandemic?</t>
  </si>
  <si>
    <t>Resort to Teleworking</t>
  </si>
  <si>
    <t>Rank 1</t>
  </si>
  <si>
    <t>Rank 3</t>
  </si>
  <si>
    <t>Rank 2</t>
  </si>
  <si>
    <t>Can you rank (from the highest) the challenges that remote working had to your company?</t>
  </si>
  <si>
    <t>Mean</t>
  </si>
  <si>
    <t>Minimum</t>
  </si>
  <si>
    <t>Maximum</t>
  </si>
  <si>
    <t>Standard Deviation</t>
  </si>
  <si>
    <t>Variance</t>
  </si>
  <si>
    <t>Count</t>
  </si>
  <si>
    <t>Remote working has improved the productivity of SMEs in Nairobi County during the COVID-19 pandemic</t>
  </si>
  <si>
    <t>Strongly Disagree</t>
  </si>
  <si>
    <t>Disagree</t>
  </si>
  <si>
    <t>Neutral</t>
  </si>
  <si>
    <t>Agree</t>
  </si>
  <si>
    <t>Strongly Agree</t>
  </si>
  <si>
    <t>How much has the adoption of remote working impacted the ability of your SME to maintain business continuity during the COVID-19 pandemic in Nairobi County?</t>
  </si>
  <si>
    <t>No Impact</t>
  </si>
  <si>
    <t>Slight Impact</t>
  </si>
  <si>
    <t>Moderate Impact</t>
  </si>
  <si>
    <t>Significant Impact</t>
  </si>
  <si>
    <t>Severe Impact</t>
  </si>
  <si>
    <t>The lockdown measures implemented due to COVID-19 have negatively impacted the performance of SMEs in Nairobi County</t>
  </si>
  <si>
    <t>How much have the travel restrictions imposed due to COVID-19 affected the operations of your SME in Nairobi County?</t>
  </si>
  <si>
    <t>Not at all</t>
  </si>
  <si>
    <t>Slightly</t>
  </si>
  <si>
    <t>Moderately</t>
  </si>
  <si>
    <t>Very Much</t>
  </si>
  <si>
    <t>Extremely</t>
  </si>
  <si>
    <t>How have the COVID-19 restrictions impacted your SME's ability to generate revenue in Nairobi</t>
  </si>
  <si>
    <t>To what extent do you agree with the statement: "Scaling down of business due to COVID-19 has led to a decrease in revenue generation for SMEs in Nairobi County?</t>
  </si>
  <si>
    <t>How much has the scaling down of business operations impacted the ability of your SME to meet customer demand during the COVID-19 pandemic in Nairobi County</t>
  </si>
  <si>
    <t>To what extent has the performance of your SME been affected by the COVID-19 pandemic and associated measures?</t>
  </si>
  <si>
    <t>Q8. To what extent has the performance of your SME been affected by the COVID-19 pandemic and associated measures?</t>
  </si>
  <si>
    <t>How satisfied are you with the current performance of your SME in light of the COVID-19 pandemic and associated measures?</t>
  </si>
  <si>
    <t>Q9.How satisfied are you with the current performance of your SME in light of the COVID-19 pandemic and associated measures?</t>
  </si>
  <si>
    <t>Strongly negatively affected</t>
  </si>
  <si>
    <t>Moderately negatively affected</t>
  </si>
  <si>
    <t>No effect</t>
  </si>
  <si>
    <t>Moderately positively affected</t>
  </si>
  <si>
    <t>Strongly positively affected</t>
  </si>
  <si>
    <t>Extremely dissatisfied</t>
  </si>
  <si>
    <t>Somewhat dissatisfied</t>
  </si>
  <si>
    <t>Neither satisfied nor dissatisfied</t>
  </si>
  <si>
    <t>Somewhat satisfied</t>
  </si>
  <si>
    <t>Extremely satisfied</t>
  </si>
  <si>
    <t>EFFECTS OF COVID-19 ON SMES's PERFORMANCE</t>
  </si>
  <si>
    <t>Dropdown</t>
  </si>
  <si>
    <t>All</t>
  </si>
  <si>
    <t>ID</t>
  </si>
  <si>
    <t>Status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</si>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</sst>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b/>
      <sz val="10"/>
      <name val="Cambria"/>
      <family val="1"/>
    </font>
    <font>
      <b/>
      <sz val="16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5" borderId="3" xfId="0" applyFill="1" applyBorder="1"/>
    <xf numFmtId="0" fontId="0" fillId="6" borderId="3" xfId="0" applyFill="1" applyBorder="1" applyAlignment="1">
      <alignment horizontal="center"/>
    </xf>
    <xf numFmtId="0" fontId="0" fillId="7" borderId="0" xfId="0" applyFill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9" fontId="3" fillId="0" borderId="3" xfId="1" applyFont="1" applyBorder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9" fontId="0" fillId="4" borderId="0" xfId="1" applyFont="1" applyFill="1" applyBorder="1" applyAlignment="1">
      <alignment horizontal="center"/>
    </xf>
    <xf numFmtId="0" fontId="2" fillId="11" borderId="2" xfId="0" applyFont="1" applyFill="1" applyBorder="1"/>
    <xf numFmtId="0" fontId="2" fillId="11" borderId="2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9" fontId="0" fillId="11" borderId="0" xfId="1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0" borderId="0" xfId="0" applyFill="1"/>
    <xf numFmtId="0" fontId="5" fillId="10" borderId="3" xfId="0" applyFont="1" applyFill="1" applyBorder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0" borderId="3" xfId="0" applyFont="1" applyBorder="1"/>
    <xf numFmtId="0" fontId="7" fillId="0" borderId="5" xfId="0" applyFont="1" applyBorder="1"/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0" fillId="10" borderId="3" xfId="0" applyFill="1" applyBorder="1" applyProtection="1">
      <protection locked="0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8" borderId="3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5323052235050932"/>
          <c:y val="0.20672889679112688"/>
          <c:w val="0.59451232779840357"/>
          <c:h val="0.740263737194141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B1-4461-972F-A7C985E003B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B1-4461-972F-A7C985E003B7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tx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K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2B1-4461-972F-A7C985E003B7}"/>
                </c:ext>
              </c:extLst>
            </c:dLbl>
            <c:dLbl>
              <c:idx val="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spc="0" baseline="0">
                      <a:solidFill>
                        <a:schemeClr val="tx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KE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2B1-4461-972F-A7C985E003B7}"/>
                </c:ext>
              </c:extLst>
            </c:dLbl>
            <c:spPr>
              <a:solidFill>
                <a:schemeClr val="bg1"/>
              </a:solidFill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spc="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Dashboard!$C$6:$C$7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Dashboard!$D$6:$D$7</c:f>
              <c:numCache>
                <c:formatCode>General</c:formatCode>
                <c:ptCount val="2"/>
                <c:pt idx="0">
                  <c:v>45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1-4461-972F-A7C985E003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01843457398811"/>
          <c:y val="0.46941134789806038"/>
          <c:w val="0.22398160595779187"/>
          <c:h val="0.2088850342799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j-cs"/>
              </a:defRPr>
            </a:pPr>
            <a:r>
              <a:rPr lang="en-US" sz="1400"/>
              <a:t>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Dashboard!$C$13:$C$23</c:f>
              <c:strCache>
                <c:ptCount val="11"/>
                <c:pt idx="0">
                  <c:v>Wholesale and Retail Trade</c:v>
                </c:pt>
                <c:pt idx="1">
                  <c:v>Accomodation &amp; Catering</c:v>
                </c:pt>
                <c:pt idx="2">
                  <c:v>Construction</c:v>
                </c:pt>
                <c:pt idx="3">
                  <c:v>Real Estate</c:v>
                </c:pt>
                <c:pt idx="4">
                  <c:v>Scientific Research</c:v>
                </c:pt>
                <c:pt idx="5">
                  <c:v>Health &amp; Social Work</c:v>
                </c:pt>
                <c:pt idx="6">
                  <c:v>Education</c:v>
                </c:pt>
                <c:pt idx="7">
                  <c:v>Leasing &amp; Business Services</c:v>
                </c:pt>
                <c:pt idx="8">
                  <c:v>Residential Services &amp; Repair Services</c:v>
                </c:pt>
                <c:pt idx="9">
                  <c:v>Transport</c:v>
                </c:pt>
                <c:pt idx="10">
                  <c:v>Financial</c:v>
                </c:pt>
              </c:strCache>
            </c:strRef>
          </c:cat>
          <c:val>
            <c:numRef>
              <c:f>Dashboard!$E$13:$E$23</c:f>
              <c:numCache>
                <c:formatCode>0%</c:formatCode>
                <c:ptCount val="11"/>
                <c:pt idx="0">
                  <c:v>0.08</c:v>
                </c:pt>
                <c:pt idx="1">
                  <c:v>0.16</c:v>
                </c:pt>
                <c:pt idx="2">
                  <c:v>0.16</c:v>
                </c:pt>
                <c:pt idx="3">
                  <c:v>5.3333333333333337E-2</c:v>
                </c:pt>
                <c:pt idx="4">
                  <c:v>0.04</c:v>
                </c:pt>
                <c:pt idx="5">
                  <c:v>0.12</c:v>
                </c:pt>
                <c:pt idx="6">
                  <c:v>0.08</c:v>
                </c:pt>
                <c:pt idx="7">
                  <c:v>5.3333333333333337E-2</c:v>
                </c:pt>
                <c:pt idx="8">
                  <c:v>9.3333333333333338E-2</c:v>
                </c:pt>
                <c:pt idx="9">
                  <c:v>6.6666666666666666E-2</c:v>
                </c:pt>
                <c:pt idx="10">
                  <c:v>9.3333333333333338E-2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7-4F3C-ACFA-60BC5B2A9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35897624"/>
        <c:axId val="535900576"/>
      </c:barChart>
      <c:catAx>
        <c:axId val="535897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535900576"/>
        <c:crosses val="autoZero"/>
        <c:auto val="1"/>
        <c:lblAlgn val="ctr"/>
        <c:lblOffset val="100"/>
        <c:noMultiLvlLbl val="0"/>
      </c:catAx>
      <c:valAx>
        <c:axId val="5359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53589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j-cs"/>
              </a:defRPr>
            </a:pPr>
            <a:r>
              <a:rPr lang="en-US" sz="1200" b="1"/>
              <a:t>Age of Business Owner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&lt;20</c:v>
                </c:pt>
                <c:pt idx="1">
                  <c:v>20-30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</c:strCache>
            </c:strRef>
          </c:cat>
          <c:val>
            <c:numRef>
              <c:f>Dashboard!$E$8:$E$12</c:f>
              <c:numCache>
                <c:formatCode>0%</c:formatCode>
                <c:ptCount val="5"/>
                <c:pt idx="0">
                  <c:v>0</c:v>
                </c:pt>
                <c:pt idx="1">
                  <c:v>0.18666666666666668</c:v>
                </c:pt>
                <c:pt idx="2">
                  <c:v>0.28000000000000003</c:v>
                </c:pt>
                <c:pt idx="3">
                  <c:v>0.4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F-4E0A-9DE5-501E7C97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32532496"/>
        <c:axId val="532531512"/>
      </c:barChart>
      <c:catAx>
        <c:axId val="532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532531512"/>
        <c:crosses val="autoZero"/>
        <c:auto val="1"/>
        <c:lblAlgn val="ctr"/>
        <c:lblOffset val="100"/>
        <c:noMultiLvlLbl val="0"/>
      </c:catAx>
      <c:valAx>
        <c:axId val="5325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532532496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/>
              <a:t>Reduction of Sales During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21138211825133688"/>
          <c:y val="0.21309884803428422"/>
          <c:w val="0.5837393172930504"/>
          <c:h val="0.729404070638348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35-4B7D-A0C4-CB7E8E11EB1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35-4B7D-A0C4-CB7E8E11EB1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Tables'!$F$8:$F$9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'Frequency Tables'!$G$8:$G$9</c:f>
              <c:numCache>
                <c:formatCode>General</c:formatCode>
                <c:ptCount val="2"/>
                <c:pt idx="0">
                  <c:v>60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B7D-A0C4-CB7E8E11EB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/>
              <a:t>Productivity While Teleworking</a:t>
            </a:r>
          </a:p>
          <a:p>
            <a:pPr>
              <a:defRPr sz="1400"/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6218723586870332"/>
          <c:y val="0.34134133979851289"/>
          <c:w val="0.65487624495699837"/>
          <c:h val="0.617793012530138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03-417F-BDC0-19D0FCB9EB82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03-417F-BDC0-19D0FCB9EB82}"/>
              </c:ext>
            </c:extLst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03-417F-BDC0-19D0FCB9EB8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Tables'!$F$15:$F$17</c:f>
              <c:strCache>
                <c:ptCount val="3"/>
                <c:pt idx="0">
                  <c:v>Productivity decreased</c:v>
                </c:pt>
                <c:pt idx="1">
                  <c:v>There were no noticeable changes</c:v>
                </c:pt>
                <c:pt idx="2">
                  <c:v>Productivity increased</c:v>
                </c:pt>
              </c:strCache>
            </c:strRef>
          </c:cat>
          <c:val>
            <c:numRef>
              <c:f>'Frequency Tables'!$G$15:$G$17</c:f>
              <c:numCache>
                <c:formatCode>General</c:formatCode>
                <c:ptCount val="3"/>
                <c:pt idx="0">
                  <c:v>18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417F-BDC0-19D0FCB9EB8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24310535625592"/>
          <c:y val="0.11036658451614162"/>
          <c:w val="0.64751351698718229"/>
          <c:h val="0.188527557304004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/>
              <a:t>Resort to Loan for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4392826059634684"/>
          <c:y val="0.21731681424386373"/>
          <c:w val="0.61747696343808467"/>
          <c:h val="0.699650460996018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F-4851-B7BB-51D3422A086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3F-4851-B7BB-51D3422A086D}"/>
              </c:ext>
            </c:extLst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3F-4851-B7BB-51D3422A086D}"/>
              </c:ext>
            </c:extLst>
          </c:dPt>
          <c:dLbls>
            <c:dLbl>
              <c:idx val="2"/>
              <c:layout>
                <c:manualLayout>
                  <c:x val="4.3355654792679735E-2"/>
                  <c:y val="-1.204896238734509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3F-4851-B7BB-51D3422A086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Tables'!$F$23:$F$24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'Frequency Tables'!$G$23:$G$24</c:f>
              <c:numCache>
                <c:formatCode>General</c:formatCode>
                <c:ptCount val="2"/>
                <c:pt idx="0">
                  <c:v>37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F-4851-B7BB-51D3422A08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400" b="1"/>
              <a:t>Did your company resort to remote working as a result of the pandemic?</a:t>
            </a:r>
          </a:p>
        </c:rich>
      </c:tx>
      <c:layout>
        <c:manualLayout>
          <c:xMode val="edge"/>
          <c:yMode val="edge"/>
          <c:x val="0.1300855166879292"/>
          <c:y val="3.7769757428087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7505252104888458"/>
          <c:y val="0.22724406505852868"/>
          <c:w val="0.57753447942307901"/>
          <c:h val="0.713164935341402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9-41AB-9148-9EBD59EA9F5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9-41AB-9148-9EBD59EA9F5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Tables'!$F$31:$F$32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'Frequency Tables'!$G$31:$G$32</c:f>
              <c:numCache>
                <c:formatCode>General</c:formatCode>
                <c:ptCount val="2"/>
                <c:pt idx="0">
                  <c:v>30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9-41AB-9148-9EBD59EA9F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j-cs"/>
              </a:defRPr>
            </a:pPr>
            <a:r>
              <a:rPr lang="en-US" sz="1300" b="1"/>
              <a:t>Remote working has improved the productivity of SMEs in Nairobi County during the COVID-19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none" spc="0" normalizeH="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j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'Frequency Tables'!$B$94:$B$98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'Frequency Tables'!$D$94:$D$98</c:f>
              <c:numCache>
                <c:formatCode>0%</c:formatCode>
                <c:ptCount val="5"/>
                <c:pt idx="0">
                  <c:v>0.16</c:v>
                </c:pt>
                <c:pt idx="1">
                  <c:v>0.28000000000000003</c:v>
                </c:pt>
                <c:pt idx="2">
                  <c:v>0.34666666666666668</c:v>
                </c:pt>
                <c:pt idx="3">
                  <c:v>0.17333333333333334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2A0-AE13-9D9756C1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2519848"/>
        <c:axId val="612520176"/>
      </c:barChart>
      <c:catAx>
        <c:axId val="612519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612520176"/>
        <c:crosses val="autoZero"/>
        <c:auto val="1"/>
        <c:lblAlgn val="ctr"/>
        <c:lblOffset val="100"/>
        <c:noMultiLvlLbl val="0"/>
      </c:catAx>
      <c:valAx>
        <c:axId val="6125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KE"/>
          </a:p>
        </c:txPr>
        <c:crossAx val="61251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104769</xdr:colOff>
      <xdr:row>2</xdr:row>
      <xdr:rowOff>173566</xdr:rowOff>
    </xdr:from>
    <xdr:to>
      <xdr:col>9</xdr:col>
      <xdr:colOff>468084</xdr:colOff>
      <xdr:row>13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F55F1-B4D8-62A9-4917-14CDDCB38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522515</xdr:colOff>
      <xdr:row>2</xdr:row>
      <xdr:rowOff>157691</xdr:rowOff>
    </xdr:from>
    <xdr:to>
      <xdr:col>16</xdr:col>
      <xdr:colOff>490010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3FE51-3512-2FA1-D305-AE3520C3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67734</xdr:colOff>
      <xdr:row>14</xdr:row>
      <xdr:rowOff>32658</xdr:rowOff>
    </xdr:from>
    <xdr:to>
      <xdr:col>9</xdr:col>
      <xdr:colOff>437093</xdr:colOff>
      <xdr:row>24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18197-D6C3-5A6D-2AED-03FB242F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24</xdr:row>
      <xdr:rowOff>110672</xdr:rowOff>
    </xdr:from>
    <xdr:to>
      <xdr:col>22</xdr:col>
      <xdr:colOff>603251</xdr:colOff>
      <xdr:row>40</xdr:row>
      <xdr:rowOff>87085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9BF53-3F82-987B-1D69-8D8EC87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592062</xdr:colOff>
      <xdr:row>2</xdr:row>
      <xdr:rowOff>156631</xdr:rowOff>
    </xdr:from>
    <xdr:to>
      <xdr:col>22</xdr:col>
      <xdr:colOff>606878</xdr:colOff>
      <xdr:row>23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2D223-622F-772E-458C-1828ABFD6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553963</xdr:colOff>
      <xdr:row>24</xdr:row>
      <xdr:rowOff>117325</xdr:rowOff>
    </xdr:from>
    <xdr:to>
      <xdr:col>16</xdr:col>
      <xdr:colOff>500742</xdr:colOff>
      <xdr:row>40</xdr:row>
      <xdr:rowOff>87085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B34C22-C257-4DAC-9F8B-76174C81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483808</xdr:colOff>
      <xdr:row>24</xdr:row>
      <xdr:rowOff>135469</xdr:rowOff>
    </xdr:from>
    <xdr:to>
      <xdr:col>4</xdr:col>
      <xdr:colOff>674914</xdr:colOff>
      <xdr:row>40</xdr:row>
      <xdr:rowOff>97972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8853E4-C568-4D54-BB73-8D4A2676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8463</xdr:colOff>
      <xdr:row>24</xdr:row>
      <xdr:rowOff>141514</xdr:rowOff>
    </xdr:from>
    <xdr:to>
      <xdr:col>10</xdr:col>
      <xdr:colOff>446311</xdr:colOff>
      <xdr:row>40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59B681-4AD8-2A75-5428-6C1476A1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7"/>
  <sheetViews>
    <sheetView topLeftCell="AI1" zoomScale="80" zoomScaleNormal="80" workbookViewId="0">
      <pane ySplit="1" topLeftCell="A2" activePane="bottomLeft" state="frozen"/>
      <selection activeCell="BQ1" sqref="BQ1"/>
      <selection pane="bottomLeft" activeCell="AO1" sqref="AO1"/>
    </sheetView>
  </sheetViews>
  <sheetFormatPr defaultRowHeight="14.4" x14ac:dyDescent="0.3"/>
  <cols>
    <col min="9" max="9" width="38.88671875" bestFit="1" customWidth="1"/>
    <col min="10" max="10" width="12.44140625" customWidth="1"/>
    <col min="11" max="11" width="31.109375" bestFit="1" customWidth="1"/>
    <col min="12" max="12" width="12.5546875" customWidth="1"/>
    <col min="20" max="20" width="13.77734375" customWidth="1"/>
    <col min="21" max="21" width="18.88671875" customWidth="1"/>
    <col min="22" max="22" width="13.21875" customWidth="1"/>
    <col min="28" max="28" width="14.5546875" bestFit="1" customWidth="1"/>
    <col min="29" max="29" width="16" customWidth="1"/>
    <col min="30" max="30" width="18.44140625" customWidth="1"/>
    <col min="31" max="31" width="20" style="3" customWidth="1"/>
    <col min="32" max="32" width="24" customWidth="1"/>
    <col min="33" max="33" width="22.88671875" customWidth="1"/>
    <col min="34" max="34" width="26.5546875" customWidth="1"/>
    <col min="35" max="35" width="23.33203125" customWidth="1"/>
    <col min="36" max="36" width="24" customWidth="1"/>
    <col min="37" max="37" width="30.33203125" customWidth="1"/>
    <col min="38" max="38" width="19.44140625" style="3" customWidth="1"/>
    <col min="39" max="39" width="14" style="3" customWidth="1"/>
    <col min="40" max="40" width="15.5546875" style="3" customWidth="1"/>
    <col min="41" max="41" width="20" customWidth="1"/>
    <col min="42" max="42" width="21.21875" customWidth="1"/>
    <col min="43" max="43" width="18.77734375" customWidth="1"/>
    <col min="44" max="46" width="17.21875" customWidth="1"/>
    <col min="47" max="47" width="17.6640625" customWidth="1"/>
  </cols>
  <sheetData>
    <row r="1" spans="1:47" s="1" customFormat="1" ht="2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</v>
      </c>
      <c r="L1" s="1" t="s">
        <v>18</v>
      </c>
      <c r="M1" s="1" t="s">
        <v>19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20</v>
      </c>
      <c r="U1" s="1" t="s">
        <v>21</v>
      </c>
      <c r="V1" s="1" t="s">
        <v>22</v>
      </c>
      <c r="W1" s="1" t="s">
        <v>10</v>
      </c>
      <c r="X1" s="1" t="s">
        <v>11</v>
      </c>
      <c r="Y1" s="1" t="s">
        <v>12</v>
      </c>
      <c r="Z1" s="1" t="s">
        <v>13</v>
      </c>
      <c r="AB1" s="5" t="s">
        <v>23</v>
      </c>
      <c r="AC1" s="1" t="s">
        <v>24</v>
      </c>
      <c r="AD1" s="1" t="s">
        <v>25</v>
      </c>
      <c r="AE1" s="20" t="s">
        <v>26</v>
      </c>
      <c r="AF1" s="5" t="s">
        <v>27</v>
      </c>
      <c r="AG1" s="5" t="s">
        <v>28</v>
      </c>
      <c r="AH1" s="5" t="s">
        <v>29</v>
      </c>
      <c r="AI1" s="1" t="s">
        <v>30</v>
      </c>
      <c r="AJ1" s="1" t="s">
        <v>31</v>
      </c>
      <c r="AK1" s="1" t="s">
        <v>32</v>
      </c>
      <c r="AL1" s="18" t="s">
        <v>33</v>
      </c>
      <c r="AM1" s="18" t="s">
        <v>34</v>
      </c>
      <c r="AN1" s="18" t="s">
        <v>35</v>
      </c>
      <c r="AO1" s="13" t="s">
        <v>36</v>
      </c>
      <c r="AP1" s="13" t="s">
        <v>37</v>
      </c>
      <c r="AQ1" s="19" t="s">
        <v>38</v>
      </c>
      <c r="AR1" s="19" t="s">
        <v>39</v>
      </c>
      <c r="AS1" s="1" t="s">
        <v>136</v>
      </c>
      <c r="AT1" s="1" t="s">
        <v>138</v>
      </c>
      <c r="AU1" s="1" t="s">
        <v>17</v>
      </c>
    </row>
    <row r="2" spans="1:47" x14ac:dyDescent="0.3">
      <c r="A2" t="s">
        <v>40</v>
      </c>
      <c r="B2" t="s">
        <v>40</v>
      </c>
      <c r="C2" t="s">
        <v>40</v>
      </c>
      <c r="D2" t="s">
        <v>40</v>
      </c>
      <c r="E2" t="s">
        <v>40</v>
      </c>
      <c r="F2" t="s">
        <v>41</v>
      </c>
      <c r="G2" t="s">
        <v>42</v>
      </c>
      <c r="H2">
        <v>7</v>
      </c>
      <c r="I2" t="s">
        <v>43</v>
      </c>
      <c r="J2" t="s">
        <v>40</v>
      </c>
      <c r="K2" t="s">
        <v>45</v>
      </c>
      <c r="L2" t="s">
        <v>40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40</v>
      </c>
      <c r="U2" t="s">
        <v>40</v>
      </c>
      <c r="W2" t="s">
        <v>52</v>
      </c>
      <c r="X2" t="s">
        <v>53</v>
      </c>
      <c r="Y2" t="s">
        <v>54</v>
      </c>
      <c r="Z2" t="s">
        <v>55</v>
      </c>
      <c r="AB2">
        <v>0</v>
      </c>
      <c r="AC2">
        <v>0</v>
      </c>
      <c r="AD2">
        <v>0</v>
      </c>
      <c r="AE2" s="3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 s="3">
        <v>5</v>
      </c>
      <c r="AM2" s="3">
        <v>5</v>
      </c>
      <c r="AN2" s="3">
        <v>3</v>
      </c>
      <c r="AO2" s="3">
        <v>3</v>
      </c>
      <c r="AP2" s="3">
        <v>2</v>
      </c>
      <c r="AQ2" s="3">
        <v>5</v>
      </c>
      <c r="AR2" s="3">
        <v>5</v>
      </c>
      <c r="AS2" s="3">
        <v>1</v>
      </c>
      <c r="AT2" s="3">
        <v>2</v>
      </c>
      <c r="AU2" t="s">
        <v>40</v>
      </c>
    </row>
    <row r="3" spans="1:47" x14ac:dyDescent="0.3">
      <c r="A3" t="s">
        <v>40</v>
      </c>
      <c r="B3" t="s">
        <v>40</v>
      </c>
      <c r="C3" t="s">
        <v>40</v>
      </c>
      <c r="D3" t="s">
        <v>40</v>
      </c>
      <c r="E3" t="s">
        <v>40</v>
      </c>
      <c r="F3" t="s">
        <v>56</v>
      </c>
      <c r="G3" t="s">
        <v>57</v>
      </c>
      <c r="H3">
        <v>8</v>
      </c>
      <c r="I3" t="s">
        <v>58</v>
      </c>
      <c r="J3" t="s">
        <v>40</v>
      </c>
      <c r="L3" t="s">
        <v>40</v>
      </c>
      <c r="N3" t="s">
        <v>46</v>
      </c>
      <c r="O3" t="s">
        <v>49</v>
      </c>
      <c r="P3" t="s">
        <v>51</v>
      </c>
      <c r="Q3" t="s">
        <v>48</v>
      </c>
      <c r="R3" t="s">
        <v>50</v>
      </c>
      <c r="S3" t="s">
        <v>47</v>
      </c>
      <c r="T3" t="s">
        <v>40</v>
      </c>
      <c r="U3" t="s">
        <v>40</v>
      </c>
      <c r="W3" t="s">
        <v>55</v>
      </c>
      <c r="X3" t="s">
        <v>52</v>
      </c>
      <c r="Y3" t="s">
        <v>53</v>
      </c>
      <c r="Z3" t="s">
        <v>54</v>
      </c>
      <c r="AB3">
        <v>0</v>
      </c>
      <c r="AC3">
        <v>0</v>
      </c>
      <c r="AD3">
        <v>1</v>
      </c>
      <c r="AE3" s="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 s="3">
        <v>5</v>
      </c>
      <c r="AM3" s="3">
        <v>3</v>
      </c>
      <c r="AN3" s="3">
        <v>4</v>
      </c>
      <c r="AO3" s="3">
        <v>3</v>
      </c>
      <c r="AP3" s="3">
        <v>3</v>
      </c>
      <c r="AQ3" s="3">
        <v>4</v>
      </c>
      <c r="AR3" s="3">
        <v>4</v>
      </c>
      <c r="AS3" s="3">
        <v>2</v>
      </c>
      <c r="AT3" s="3">
        <v>1</v>
      </c>
      <c r="AU3" t="s">
        <v>44</v>
      </c>
    </row>
    <row r="4" spans="1:47" x14ac:dyDescent="0.3">
      <c r="A4" t="s">
        <v>40</v>
      </c>
      <c r="B4" t="s">
        <v>40</v>
      </c>
      <c r="C4" t="s">
        <v>40</v>
      </c>
      <c r="D4" t="s">
        <v>40</v>
      </c>
      <c r="E4" t="s">
        <v>40</v>
      </c>
      <c r="F4" t="s">
        <v>41</v>
      </c>
      <c r="G4" t="s">
        <v>59</v>
      </c>
      <c r="H4">
        <v>25</v>
      </c>
      <c r="I4" t="s">
        <v>60</v>
      </c>
      <c r="J4" t="s">
        <v>40</v>
      </c>
      <c r="L4" t="s">
        <v>40</v>
      </c>
      <c r="N4" t="s">
        <v>49</v>
      </c>
      <c r="O4" t="s">
        <v>46</v>
      </c>
      <c r="P4" t="s">
        <v>50</v>
      </c>
      <c r="Q4" t="s">
        <v>47</v>
      </c>
      <c r="R4" t="s">
        <v>48</v>
      </c>
      <c r="S4" t="s">
        <v>51</v>
      </c>
      <c r="T4" t="s">
        <v>40</v>
      </c>
      <c r="U4" t="s">
        <v>40</v>
      </c>
      <c r="W4" t="s">
        <v>53</v>
      </c>
      <c r="X4" t="s">
        <v>52</v>
      </c>
      <c r="Y4" t="s">
        <v>54</v>
      </c>
      <c r="Z4" t="s">
        <v>55</v>
      </c>
      <c r="AB4">
        <v>0</v>
      </c>
      <c r="AC4">
        <v>0</v>
      </c>
      <c r="AD4">
        <v>0</v>
      </c>
      <c r="AE4" s="3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 s="3">
        <v>4</v>
      </c>
      <c r="AM4" s="3">
        <v>4</v>
      </c>
      <c r="AN4" s="3">
        <v>3</v>
      </c>
      <c r="AO4" s="3">
        <v>4</v>
      </c>
      <c r="AP4" s="3">
        <v>4</v>
      </c>
      <c r="AQ4" s="3">
        <v>4</v>
      </c>
      <c r="AR4" s="3">
        <v>5</v>
      </c>
      <c r="AS4" s="3">
        <v>3</v>
      </c>
      <c r="AT4" s="3">
        <v>2</v>
      </c>
      <c r="AU4" t="s">
        <v>44</v>
      </c>
    </row>
    <row r="5" spans="1:47" x14ac:dyDescent="0.3">
      <c r="A5" t="s">
        <v>40</v>
      </c>
      <c r="B5" t="s">
        <v>40</v>
      </c>
      <c r="C5" t="s">
        <v>40</v>
      </c>
      <c r="D5" t="s">
        <v>40</v>
      </c>
      <c r="E5" t="s">
        <v>40</v>
      </c>
      <c r="F5" t="s">
        <v>41</v>
      </c>
      <c r="G5" t="s">
        <v>59</v>
      </c>
      <c r="H5">
        <v>40</v>
      </c>
      <c r="I5" t="s">
        <v>61</v>
      </c>
      <c r="J5" t="s">
        <v>40</v>
      </c>
      <c r="L5" t="s">
        <v>40</v>
      </c>
      <c r="N5" t="s">
        <v>49</v>
      </c>
      <c r="O5" t="s">
        <v>50</v>
      </c>
      <c r="P5" t="s">
        <v>47</v>
      </c>
      <c r="Q5" t="s">
        <v>51</v>
      </c>
      <c r="R5" t="s">
        <v>48</v>
      </c>
      <c r="S5" t="s">
        <v>46</v>
      </c>
      <c r="T5" t="s">
        <v>40</v>
      </c>
      <c r="U5" t="s">
        <v>44</v>
      </c>
      <c r="W5" t="s">
        <v>55</v>
      </c>
      <c r="X5" t="s">
        <v>53</v>
      </c>
      <c r="Y5" t="s">
        <v>52</v>
      </c>
      <c r="Z5" t="s">
        <v>54</v>
      </c>
      <c r="AB5">
        <v>1</v>
      </c>
      <c r="AC5">
        <v>0</v>
      </c>
      <c r="AD5">
        <v>0</v>
      </c>
      <c r="AE5" s="3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 s="3">
        <v>4</v>
      </c>
      <c r="AM5" s="3">
        <v>5</v>
      </c>
      <c r="AN5" s="3">
        <v>4</v>
      </c>
      <c r="AO5" s="3">
        <v>2</v>
      </c>
      <c r="AP5" s="3">
        <v>2</v>
      </c>
      <c r="AQ5" s="3">
        <v>5</v>
      </c>
      <c r="AR5" s="3">
        <v>4</v>
      </c>
      <c r="AS5" s="3">
        <v>2</v>
      </c>
      <c r="AT5" s="3">
        <v>2</v>
      </c>
      <c r="AU5" t="s">
        <v>44</v>
      </c>
    </row>
    <row r="6" spans="1:47" x14ac:dyDescent="0.3">
      <c r="A6" t="s">
        <v>40</v>
      </c>
      <c r="B6" t="s">
        <v>40</v>
      </c>
      <c r="C6" t="s">
        <v>40</v>
      </c>
      <c r="D6" t="s">
        <v>40</v>
      </c>
      <c r="E6" t="s">
        <v>40</v>
      </c>
      <c r="F6" t="s">
        <v>41</v>
      </c>
      <c r="G6" t="s">
        <v>57</v>
      </c>
      <c r="H6">
        <v>23</v>
      </c>
      <c r="I6" t="s">
        <v>58</v>
      </c>
      <c r="J6" t="s">
        <v>40</v>
      </c>
      <c r="L6" t="s">
        <v>40</v>
      </c>
      <c r="N6" t="s">
        <v>50</v>
      </c>
      <c r="O6" t="s">
        <v>46</v>
      </c>
      <c r="P6" t="s">
        <v>49</v>
      </c>
      <c r="Q6" t="s">
        <v>47</v>
      </c>
      <c r="R6" t="s">
        <v>51</v>
      </c>
      <c r="S6" t="s">
        <v>48</v>
      </c>
      <c r="T6" t="s">
        <v>40</v>
      </c>
      <c r="U6" t="s">
        <v>44</v>
      </c>
      <c r="W6" t="s">
        <v>54</v>
      </c>
      <c r="X6" t="s">
        <v>55</v>
      </c>
      <c r="Y6" t="s">
        <v>52</v>
      </c>
      <c r="Z6" t="s">
        <v>53</v>
      </c>
      <c r="AB6">
        <v>0</v>
      </c>
      <c r="AC6">
        <v>0</v>
      </c>
      <c r="AD6">
        <v>0</v>
      </c>
      <c r="AE6" s="3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 s="3">
        <v>5</v>
      </c>
      <c r="AM6" s="3">
        <v>3</v>
      </c>
      <c r="AN6" s="3">
        <v>5</v>
      </c>
      <c r="AO6" s="3">
        <v>3</v>
      </c>
      <c r="AP6" s="3">
        <v>3</v>
      </c>
      <c r="AQ6" s="3">
        <v>4</v>
      </c>
      <c r="AR6" s="3">
        <v>3</v>
      </c>
      <c r="AS6" s="3">
        <v>1</v>
      </c>
      <c r="AT6" s="3">
        <v>2</v>
      </c>
      <c r="AU6" t="s">
        <v>44</v>
      </c>
    </row>
    <row r="7" spans="1:47" x14ac:dyDescent="0.3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41</v>
      </c>
      <c r="G7" t="s">
        <v>57</v>
      </c>
      <c r="H7">
        <v>50</v>
      </c>
      <c r="I7" t="s">
        <v>63</v>
      </c>
      <c r="J7" t="s">
        <v>44</v>
      </c>
      <c r="K7" t="s">
        <v>62</v>
      </c>
      <c r="L7" t="s">
        <v>44</v>
      </c>
      <c r="N7" t="s">
        <v>50</v>
      </c>
      <c r="O7" t="s">
        <v>47</v>
      </c>
      <c r="P7" t="s">
        <v>51</v>
      </c>
      <c r="Q7" t="s">
        <v>46</v>
      </c>
      <c r="R7" t="s">
        <v>49</v>
      </c>
      <c r="S7" t="s">
        <v>48</v>
      </c>
      <c r="T7" t="s">
        <v>40</v>
      </c>
      <c r="U7" t="s">
        <v>44</v>
      </c>
      <c r="W7" t="s">
        <v>55</v>
      </c>
      <c r="X7" t="s">
        <v>52</v>
      </c>
      <c r="Y7" t="s">
        <v>53</v>
      </c>
      <c r="Z7" t="s">
        <v>54</v>
      </c>
      <c r="AB7">
        <v>0</v>
      </c>
      <c r="AC7">
        <v>1</v>
      </c>
      <c r="AD7">
        <v>0</v>
      </c>
      <c r="AE7" s="3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 s="3">
        <v>4</v>
      </c>
      <c r="AM7" s="3">
        <v>4</v>
      </c>
      <c r="AN7" s="3">
        <v>2</v>
      </c>
      <c r="AO7" s="3">
        <v>4</v>
      </c>
      <c r="AP7" s="3">
        <v>2</v>
      </c>
      <c r="AQ7" s="3">
        <v>3</v>
      </c>
      <c r="AR7" s="3">
        <v>4</v>
      </c>
      <c r="AS7" s="3">
        <v>2</v>
      </c>
      <c r="AT7" s="3">
        <v>2</v>
      </c>
      <c r="AU7" t="s">
        <v>40</v>
      </c>
    </row>
    <row r="8" spans="1:47" x14ac:dyDescent="0.3">
      <c r="A8" t="s">
        <v>40</v>
      </c>
      <c r="B8" t="s">
        <v>40</v>
      </c>
      <c r="C8" t="s">
        <v>40</v>
      </c>
      <c r="D8" t="s">
        <v>40</v>
      </c>
      <c r="E8" t="s">
        <v>40</v>
      </c>
      <c r="F8" t="s">
        <v>56</v>
      </c>
      <c r="G8" t="s">
        <v>64</v>
      </c>
      <c r="H8">
        <v>34</v>
      </c>
      <c r="I8" t="s">
        <v>43</v>
      </c>
      <c r="J8" t="s">
        <v>40</v>
      </c>
      <c r="K8" t="s">
        <v>45</v>
      </c>
      <c r="L8" t="s">
        <v>44</v>
      </c>
      <c r="N8" t="s">
        <v>46</v>
      </c>
      <c r="O8" t="s">
        <v>50</v>
      </c>
      <c r="P8" t="s">
        <v>47</v>
      </c>
      <c r="Q8" t="s">
        <v>48</v>
      </c>
      <c r="R8" t="s">
        <v>49</v>
      </c>
      <c r="S8" t="s">
        <v>51</v>
      </c>
      <c r="T8" t="s">
        <v>40</v>
      </c>
      <c r="U8" t="s">
        <v>40</v>
      </c>
      <c r="W8" t="s">
        <v>52</v>
      </c>
      <c r="X8" t="s">
        <v>53</v>
      </c>
      <c r="Y8" t="s">
        <v>55</v>
      </c>
      <c r="Z8" t="s">
        <v>54</v>
      </c>
      <c r="AB8">
        <v>0</v>
      </c>
      <c r="AC8">
        <v>0</v>
      </c>
      <c r="AD8">
        <v>1</v>
      </c>
      <c r="AE8" s="3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 s="3">
        <v>3</v>
      </c>
      <c r="AM8" s="3">
        <v>5</v>
      </c>
      <c r="AN8" s="3">
        <v>2</v>
      </c>
      <c r="AO8" s="3">
        <v>2</v>
      </c>
      <c r="AP8" s="3">
        <v>1</v>
      </c>
      <c r="AQ8" s="3">
        <v>4</v>
      </c>
      <c r="AR8" s="3">
        <v>5</v>
      </c>
      <c r="AS8" s="3">
        <v>1</v>
      </c>
      <c r="AT8" s="3">
        <v>1</v>
      </c>
      <c r="AU8" t="s">
        <v>40</v>
      </c>
    </row>
    <row r="9" spans="1:47" x14ac:dyDescent="0.3">
      <c r="A9" t="s">
        <v>40</v>
      </c>
      <c r="B9" t="s">
        <v>40</v>
      </c>
      <c r="C9" t="s">
        <v>40</v>
      </c>
      <c r="D9" t="s">
        <v>40</v>
      </c>
      <c r="E9" t="s">
        <v>40</v>
      </c>
      <c r="F9" t="s">
        <v>56</v>
      </c>
      <c r="G9" t="s">
        <v>42</v>
      </c>
      <c r="H9">
        <v>27</v>
      </c>
      <c r="I9" t="s">
        <v>58</v>
      </c>
      <c r="J9" t="s">
        <v>40</v>
      </c>
      <c r="K9" t="s">
        <v>62</v>
      </c>
      <c r="L9" t="s">
        <v>40</v>
      </c>
      <c r="N9" t="s">
        <v>46</v>
      </c>
      <c r="O9" t="s">
        <v>47</v>
      </c>
      <c r="P9" t="s">
        <v>51</v>
      </c>
      <c r="Q9" t="s">
        <v>49</v>
      </c>
      <c r="R9" t="s">
        <v>48</v>
      </c>
      <c r="S9" t="s">
        <v>50</v>
      </c>
      <c r="T9" t="s">
        <v>40</v>
      </c>
      <c r="U9" t="s">
        <v>40</v>
      </c>
      <c r="W9" t="s">
        <v>52</v>
      </c>
      <c r="X9" t="s">
        <v>53</v>
      </c>
      <c r="Y9" t="s">
        <v>54</v>
      </c>
      <c r="Z9" t="s">
        <v>55</v>
      </c>
      <c r="AB9">
        <v>0</v>
      </c>
      <c r="AC9">
        <v>0</v>
      </c>
      <c r="AD9">
        <v>0</v>
      </c>
      <c r="AE9" s="3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 s="3">
        <v>5</v>
      </c>
      <c r="AM9" s="3">
        <v>3</v>
      </c>
      <c r="AN9" s="3">
        <v>3</v>
      </c>
      <c r="AO9" s="3">
        <v>1</v>
      </c>
      <c r="AP9" s="3">
        <v>3</v>
      </c>
      <c r="AQ9" s="3">
        <v>5</v>
      </c>
      <c r="AR9" s="3">
        <v>4</v>
      </c>
      <c r="AS9" s="3">
        <v>2</v>
      </c>
      <c r="AT9" s="3">
        <v>4</v>
      </c>
      <c r="AU9" t="s">
        <v>40</v>
      </c>
    </row>
    <row r="10" spans="1:47" x14ac:dyDescent="0.3">
      <c r="A10" t="s">
        <v>40</v>
      </c>
      <c r="B10" t="s">
        <v>40</v>
      </c>
      <c r="C10" t="s">
        <v>40</v>
      </c>
      <c r="D10" t="s">
        <v>40</v>
      </c>
      <c r="E10" t="s">
        <v>40</v>
      </c>
      <c r="F10" t="s">
        <v>41</v>
      </c>
      <c r="G10" t="s">
        <v>59</v>
      </c>
      <c r="H10">
        <v>45</v>
      </c>
      <c r="I10" t="s">
        <v>60</v>
      </c>
      <c r="J10" t="s">
        <v>40</v>
      </c>
      <c r="L10" t="s">
        <v>40</v>
      </c>
      <c r="N10" t="s">
        <v>46</v>
      </c>
      <c r="O10" t="s">
        <v>50</v>
      </c>
      <c r="P10" t="s">
        <v>47</v>
      </c>
      <c r="Q10" t="s">
        <v>48</v>
      </c>
      <c r="R10" t="s">
        <v>49</v>
      </c>
      <c r="S10" t="s">
        <v>51</v>
      </c>
      <c r="T10" t="s">
        <v>40</v>
      </c>
      <c r="U10" t="s">
        <v>44</v>
      </c>
      <c r="W10" t="s">
        <v>52</v>
      </c>
      <c r="X10" t="s">
        <v>53</v>
      </c>
      <c r="Y10" t="s">
        <v>55</v>
      </c>
      <c r="Z10" t="s">
        <v>54</v>
      </c>
      <c r="AB10">
        <v>0</v>
      </c>
      <c r="AC10">
        <v>0</v>
      </c>
      <c r="AD10">
        <v>1</v>
      </c>
      <c r="AE10" s="3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 s="3">
        <v>4</v>
      </c>
      <c r="AM10" s="3">
        <v>3</v>
      </c>
      <c r="AN10" s="3">
        <v>4</v>
      </c>
      <c r="AO10" s="3">
        <v>2</v>
      </c>
      <c r="AP10" s="3">
        <v>2</v>
      </c>
      <c r="AQ10" s="3">
        <v>4</v>
      </c>
      <c r="AR10" s="3">
        <v>3</v>
      </c>
      <c r="AS10" s="3">
        <v>2</v>
      </c>
      <c r="AT10" s="3">
        <v>4</v>
      </c>
      <c r="AU10" t="s">
        <v>44</v>
      </c>
    </row>
    <row r="11" spans="1:47" x14ac:dyDescent="0.3">
      <c r="A11" t="s">
        <v>40</v>
      </c>
      <c r="B11" t="s">
        <v>40</v>
      </c>
      <c r="C11" t="s">
        <v>40</v>
      </c>
      <c r="D11" t="s">
        <v>40</v>
      </c>
      <c r="E11" t="s">
        <v>40</v>
      </c>
      <c r="F11" t="s">
        <v>56</v>
      </c>
      <c r="G11" t="s">
        <v>59</v>
      </c>
      <c r="H11">
        <v>15</v>
      </c>
      <c r="I11" t="s">
        <v>65</v>
      </c>
      <c r="J11" t="s">
        <v>40</v>
      </c>
      <c r="K11" t="s">
        <v>72</v>
      </c>
      <c r="L11" t="s">
        <v>40</v>
      </c>
      <c r="N11" t="s">
        <v>46</v>
      </c>
      <c r="O11" t="s">
        <v>50</v>
      </c>
      <c r="P11" t="s">
        <v>49</v>
      </c>
      <c r="Q11" t="s">
        <v>47</v>
      </c>
      <c r="R11" t="s">
        <v>48</v>
      </c>
      <c r="S11" t="s">
        <v>51</v>
      </c>
      <c r="T11" t="s">
        <v>44</v>
      </c>
      <c r="U11" t="s">
        <v>44</v>
      </c>
      <c r="W11" t="s">
        <v>55</v>
      </c>
      <c r="X11" t="s">
        <v>54</v>
      </c>
      <c r="Y11" t="s">
        <v>52</v>
      </c>
      <c r="Z11" t="s">
        <v>53</v>
      </c>
      <c r="AB11">
        <v>0</v>
      </c>
      <c r="AC11">
        <v>0</v>
      </c>
      <c r="AD11">
        <v>0</v>
      </c>
      <c r="AE11" s="3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 s="3">
        <v>3</v>
      </c>
      <c r="AM11" s="3">
        <v>4</v>
      </c>
      <c r="AN11" s="3">
        <v>5</v>
      </c>
      <c r="AO11" s="3">
        <v>3</v>
      </c>
      <c r="AP11" s="3">
        <v>3</v>
      </c>
      <c r="AQ11" s="3">
        <v>3</v>
      </c>
      <c r="AR11" s="3">
        <v>3</v>
      </c>
      <c r="AS11" s="3">
        <v>2</v>
      </c>
      <c r="AT11" s="3">
        <v>5</v>
      </c>
      <c r="AU11" t="s">
        <v>40</v>
      </c>
    </row>
    <row r="12" spans="1:47" x14ac:dyDescent="0.3">
      <c r="A12" t="s">
        <v>40</v>
      </c>
      <c r="B12" t="s">
        <v>40</v>
      </c>
      <c r="C12" t="s">
        <v>40</v>
      </c>
      <c r="D12" t="s">
        <v>40</v>
      </c>
      <c r="E12" t="s">
        <v>40</v>
      </c>
      <c r="F12" t="s">
        <v>41</v>
      </c>
      <c r="G12" t="s">
        <v>66</v>
      </c>
      <c r="H12">
        <v>10</v>
      </c>
      <c r="I12" t="s">
        <v>43</v>
      </c>
      <c r="J12" t="s">
        <v>40</v>
      </c>
      <c r="L12" t="s">
        <v>44</v>
      </c>
      <c r="N12" t="s">
        <v>50</v>
      </c>
      <c r="O12" t="s">
        <v>46</v>
      </c>
      <c r="P12" t="s">
        <v>47</v>
      </c>
      <c r="Q12" t="s">
        <v>49</v>
      </c>
      <c r="R12" t="s">
        <v>48</v>
      </c>
      <c r="S12" t="s">
        <v>51</v>
      </c>
      <c r="T12" t="s">
        <v>40</v>
      </c>
      <c r="U12" t="s">
        <v>44</v>
      </c>
      <c r="W12" t="s">
        <v>53</v>
      </c>
      <c r="X12" t="s">
        <v>52</v>
      </c>
      <c r="Y12" t="s">
        <v>55</v>
      </c>
      <c r="Z12" t="s">
        <v>54</v>
      </c>
      <c r="AB12">
        <v>0</v>
      </c>
      <c r="AC12">
        <v>0</v>
      </c>
      <c r="AD12">
        <v>1</v>
      </c>
      <c r="AE12" s="3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 s="3">
        <v>4</v>
      </c>
      <c r="AM12" s="3">
        <v>4</v>
      </c>
      <c r="AN12" s="3">
        <v>4</v>
      </c>
      <c r="AO12" s="3">
        <v>2</v>
      </c>
      <c r="AP12" s="3">
        <v>4</v>
      </c>
      <c r="AQ12" s="3">
        <v>4</v>
      </c>
      <c r="AR12" s="3">
        <v>4</v>
      </c>
      <c r="AS12" s="3">
        <v>2</v>
      </c>
      <c r="AT12" s="3">
        <v>5</v>
      </c>
      <c r="AU12" t="s">
        <v>44</v>
      </c>
    </row>
    <row r="13" spans="1:47" x14ac:dyDescent="0.3">
      <c r="A13" t="s">
        <v>40</v>
      </c>
      <c r="B13" t="s">
        <v>40</v>
      </c>
      <c r="C13" t="s">
        <v>40</v>
      </c>
      <c r="D13" t="s">
        <v>40</v>
      </c>
      <c r="E13" t="s">
        <v>40</v>
      </c>
      <c r="F13" t="s">
        <v>56</v>
      </c>
      <c r="G13" t="s">
        <v>42</v>
      </c>
      <c r="H13">
        <v>23</v>
      </c>
      <c r="I13" t="s">
        <v>67</v>
      </c>
      <c r="J13" t="s">
        <v>40</v>
      </c>
      <c r="K13" t="s">
        <v>45</v>
      </c>
      <c r="L13" t="s">
        <v>40</v>
      </c>
      <c r="N13" t="s">
        <v>49</v>
      </c>
      <c r="O13" t="s">
        <v>46</v>
      </c>
      <c r="P13" t="s">
        <v>50</v>
      </c>
      <c r="Q13" t="s">
        <v>47</v>
      </c>
      <c r="R13" t="s">
        <v>48</v>
      </c>
      <c r="S13" t="s">
        <v>51</v>
      </c>
      <c r="T13" t="s">
        <v>40</v>
      </c>
      <c r="U13" t="s">
        <v>40</v>
      </c>
      <c r="W13" t="s">
        <v>52</v>
      </c>
      <c r="X13" t="s">
        <v>55</v>
      </c>
      <c r="Y13" t="s">
        <v>53</v>
      </c>
      <c r="Z13" t="s">
        <v>54</v>
      </c>
      <c r="AB13">
        <v>0</v>
      </c>
      <c r="AC13">
        <v>0</v>
      </c>
      <c r="AD13">
        <v>1</v>
      </c>
      <c r="AE13" s="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 s="3">
        <v>4</v>
      </c>
      <c r="AM13" s="3">
        <v>4</v>
      </c>
      <c r="AN13" s="3">
        <v>2</v>
      </c>
      <c r="AO13" s="3">
        <v>3</v>
      </c>
      <c r="AP13" s="3">
        <v>2</v>
      </c>
      <c r="AQ13" s="3">
        <v>5</v>
      </c>
      <c r="AR13" s="3">
        <v>5</v>
      </c>
      <c r="AS13" s="3">
        <v>1</v>
      </c>
      <c r="AT13" s="3">
        <v>4</v>
      </c>
      <c r="AU13" t="s">
        <v>40</v>
      </c>
    </row>
    <row r="14" spans="1:47" x14ac:dyDescent="0.3">
      <c r="A14" t="s">
        <v>40</v>
      </c>
      <c r="B14" t="s">
        <v>40</v>
      </c>
      <c r="C14" t="s">
        <v>40</v>
      </c>
      <c r="D14" t="s">
        <v>40</v>
      </c>
      <c r="E14" t="s">
        <v>40</v>
      </c>
      <c r="F14" t="s">
        <v>41</v>
      </c>
      <c r="G14" t="s">
        <v>42</v>
      </c>
      <c r="H14">
        <v>9</v>
      </c>
      <c r="I14" t="s">
        <v>68</v>
      </c>
      <c r="J14" t="s">
        <v>40</v>
      </c>
      <c r="K14" t="s">
        <v>72</v>
      </c>
      <c r="L14" t="s">
        <v>40</v>
      </c>
      <c r="N14" t="s">
        <v>50</v>
      </c>
      <c r="O14" t="s">
        <v>46</v>
      </c>
      <c r="P14" t="s">
        <v>49</v>
      </c>
      <c r="Q14" t="s">
        <v>47</v>
      </c>
      <c r="R14" t="s">
        <v>51</v>
      </c>
      <c r="S14" t="s">
        <v>48</v>
      </c>
      <c r="T14" t="s">
        <v>40</v>
      </c>
      <c r="U14" t="s">
        <v>40</v>
      </c>
      <c r="W14" t="s">
        <v>55</v>
      </c>
      <c r="X14" t="s">
        <v>52</v>
      </c>
      <c r="Y14" t="s">
        <v>53</v>
      </c>
      <c r="Z14" t="s">
        <v>54</v>
      </c>
      <c r="AB14">
        <v>0</v>
      </c>
      <c r="AC14">
        <v>0</v>
      </c>
      <c r="AD14">
        <v>0</v>
      </c>
      <c r="AE14" s="3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 s="3">
        <v>3</v>
      </c>
      <c r="AM14" s="3">
        <v>3</v>
      </c>
      <c r="AN14" s="3">
        <v>3</v>
      </c>
      <c r="AO14" s="3">
        <v>2</v>
      </c>
      <c r="AP14" s="3">
        <v>3</v>
      </c>
      <c r="AQ14" s="3">
        <v>4</v>
      </c>
      <c r="AR14" s="3">
        <v>3</v>
      </c>
      <c r="AS14" s="3">
        <v>2</v>
      </c>
      <c r="AT14" s="3">
        <v>3</v>
      </c>
      <c r="AU14" t="s">
        <v>40</v>
      </c>
    </row>
    <row r="15" spans="1:47" x14ac:dyDescent="0.3">
      <c r="A15" t="s">
        <v>40</v>
      </c>
      <c r="B15" t="s">
        <v>40</v>
      </c>
      <c r="C15" t="s">
        <v>40</v>
      </c>
      <c r="D15" t="s">
        <v>40</v>
      </c>
      <c r="E15" t="s">
        <v>40</v>
      </c>
      <c r="F15" t="s">
        <v>41</v>
      </c>
      <c r="G15" t="s">
        <v>42</v>
      </c>
      <c r="H15">
        <v>31</v>
      </c>
      <c r="I15" t="s">
        <v>69</v>
      </c>
      <c r="J15" t="s">
        <v>40</v>
      </c>
      <c r="L15" t="s">
        <v>44</v>
      </c>
      <c r="N15" t="s">
        <v>50</v>
      </c>
      <c r="O15" t="s">
        <v>46</v>
      </c>
      <c r="P15" t="s">
        <v>49</v>
      </c>
      <c r="Q15" t="s">
        <v>51</v>
      </c>
      <c r="R15" t="s">
        <v>47</v>
      </c>
      <c r="S15" t="s">
        <v>48</v>
      </c>
      <c r="T15" t="s">
        <v>40</v>
      </c>
      <c r="U15" t="s">
        <v>44</v>
      </c>
      <c r="W15" t="s">
        <v>55</v>
      </c>
      <c r="X15" t="s">
        <v>54</v>
      </c>
      <c r="Y15" t="s">
        <v>52</v>
      </c>
      <c r="Z15" t="s">
        <v>53</v>
      </c>
      <c r="AB15">
        <v>0</v>
      </c>
      <c r="AC15">
        <v>0</v>
      </c>
      <c r="AD15">
        <v>0</v>
      </c>
      <c r="AE15" s="3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 s="3">
        <v>4</v>
      </c>
      <c r="AM15" s="3">
        <v>3</v>
      </c>
      <c r="AN15" s="3">
        <v>4</v>
      </c>
      <c r="AO15" s="3">
        <v>3</v>
      </c>
      <c r="AP15" s="3">
        <v>1</v>
      </c>
      <c r="AQ15" s="3">
        <v>3</v>
      </c>
      <c r="AR15" s="3">
        <v>4</v>
      </c>
      <c r="AS15" s="3">
        <v>2</v>
      </c>
      <c r="AT15" s="3">
        <v>3</v>
      </c>
      <c r="AU15" t="s">
        <v>44</v>
      </c>
    </row>
    <row r="16" spans="1:47" x14ac:dyDescent="0.3">
      <c r="A16" t="s">
        <v>40</v>
      </c>
      <c r="B16" t="s">
        <v>40</v>
      </c>
      <c r="C16" t="s">
        <v>40</v>
      </c>
      <c r="D16" t="s">
        <v>40</v>
      </c>
      <c r="E16" t="s">
        <v>40</v>
      </c>
      <c r="F16" t="s">
        <v>41</v>
      </c>
      <c r="G16" t="s">
        <v>64</v>
      </c>
      <c r="H16">
        <v>26</v>
      </c>
      <c r="I16" t="s">
        <v>58</v>
      </c>
      <c r="J16" t="s">
        <v>40</v>
      </c>
      <c r="L16" t="s">
        <v>40</v>
      </c>
      <c r="N16" t="s">
        <v>49</v>
      </c>
      <c r="O16" t="s">
        <v>46</v>
      </c>
      <c r="P16" t="s">
        <v>50</v>
      </c>
      <c r="Q16" t="s">
        <v>48</v>
      </c>
      <c r="R16" t="s">
        <v>51</v>
      </c>
      <c r="S16" t="s">
        <v>47</v>
      </c>
      <c r="T16" t="s">
        <v>44</v>
      </c>
      <c r="U16" t="s">
        <v>40</v>
      </c>
      <c r="W16" t="s">
        <v>53</v>
      </c>
      <c r="X16" t="s">
        <v>54</v>
      </c>
      <c r="Y16" t="s">
        <v>52</v>
      </c>
      <c r="Z16" t="s">
        <v>55</v>
      </c>
      <c r="AB16">
        <v>0</v>
      </c>
      <c r="AC16">
        <v>1</v>
      </c>
      <c r="AD16">
        <v>0</v>
      </c>
      <c r="AE16" s="3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 s="3">
        <v>4</v>
      </c>
      <c r="AM16" s="3">
        <v>3</v>
      </c>
      <c r="AN16" s="3">
        <v>5</v>
      </c>
      <c r="AO16" s="3">
        <v>4</v>
      </c>
      <c r="AP16" s="3">
        <v>2</v>
      </c>
      <c r="AQ16" s="3">
        <v>4</v>
      </c>
      <c r="AR16" s="3">
        <v>4</v>
      </c>
      <c r="AS16" s="3">
        <v>1</v>
      </c>
      <c r="AT16" s="3">
        <v>3</v>
      </c>
      <c r="AU16" t="s">
        <v>44</v>
      </c>
    </row>
    <row r="17" spans="1:47" x14ac:dyDescent="0.3">
      <c r="A17" t="s">
        <v>40</v>
      </c>
      <c r="B17" t="s">
        <v>40</v>
      </c>
      <c r="C17" t="s">
        <v>40</v>
      </c>
      <c r="D17" t="s">
        <v>40</v>
      </c>
      <c r="E17" t="s">
        <v>40</v>
      </c>
      <c r="F17" t="s">
        <v>56</v>
      </c>
      <c r="G17" t="s">
        <v>59</v>
      </c>
      <c r="H17">
        <v>13</v>
      </c>
      <c r="I17" t="s">
        <v>67</v>
      </c>
      <c r="J17" t="s">
        <v>40</v>
      </c>
      <c r="L17" t="s">
        <v>40</v>
      </c>
      <c r="N17" t="s">
        <v>46</v>
      </c>
      <c r="O17" t="s">
        <v>49</v>
      </c>
      <c r="P17" t="s">
        <v>47</v>
      </c>
      <c r="Q17" t="s">
        <v>48</v>
      </c>
      <c r="R17" t="s">
        <v>50</v>
      </c>
      <c r="S17" t="s">
        <v>51</v>
      </c>
      <c r="T17" t="s">
        <v>44</v>
      </c>
      <c r="U17" t="s">
        <v>40</v>
      </c>
      <c r="W17" t="s">
        <v>53</v>
      </c>
      <c r="X17" t="s">
        <v>54</v>
      </c>
      <c r="Y17" t="s">
        <v>52</v>
      </c>
      <c r="Z17" t="s">
        <v>55</v>
      </c>
      <c r="AB17">
        <v>0</v>
      </c>
      <c r="AC17">
        <v>0</v>
      </c>
      <c r="AD17">
        <v>0</v>
      </c>
      <c r="AE17" s="3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 s="3">
        <v>4</v>
      </c>
      <c r="AM17" s="3">
        <v>4</v>
      </c>
      <c r="AN17" s="3">
        <v>4</v>
      </c>
      <c r="AO17" s="3">
        <v>3</v>
      </c>
      <c r="AP17" s="3">
        <v>3</v>
      </c>
      <c r="AQ17" s="3">
        <v>5</v>
      </c>
      <c r="AR17" s="3">
        <v>4</v>
      </c>
      <c r="AS17" s="3">
        <v>2</v>
      </c>
      <c r="AT17" s="3">
        <v>3</v>
      </c>
      <c r="AU17" t="s">
        <v>44</v>
      </c>
    </row>
    <row r="18" spans="1:47" x14ac:dyDescent="0.3">
      <c r="A18" t="s">
        <v>40</v>
      </c>
      <c r="B18" t="s">
        <v>40</v>
      </c>
      <c r="C18" t="s">
        <v>40</v>
      </c>
      <c r="D18" t="s">
        <v>40</v>
      </c>
      <c r="E18" t="s">
        <v>40</v>
      </c>
      <c r="F18" t="s">
        <v>56</v>
      </c>
      <c r="G18" t="s">
        <v>42</v>
      </c>
      <c r="H18">
        <v>45</v>
      </c>
      <c r="I18" t="s">
        <v>63</v>
      </c>
      <c r="J18" t="s">
        <v>40</v>
      </c>
      <c r="K18" t="s">
        <v>45</v>
      </c>
      <c r="L18" t="s">
        <v>44</v>
      </c>
      <c r="N18" t="s">
        <v>46</v>
      </c>
      <c r="O18" t="s">
        <v>50</v>
      </c>
      <c r="P18" t="s">
        <v>47</v>
      </c>
      <c r="Q18" t="s">
        <v>49</v>
      </c>
      <c r="R18" t="s">
        <v>48</v>
      </c>
      <c r="S18" t="s">
        <v>51</v>
      </c>
      <c r="T18" t="s">
        <v>40</v>
      </c>
      <c r="U18" t="s">
        <v>40</v>
      </c>
      <c r="W18" t="s">
        <v>53</v>
      </c>
      <c r="X18" t="s">
        <v>54</v>
      </c>
      <c r="Y18" t="s">
        <v>55</v>
      </c>
      <c r="Z18" t="s">
        <v>52</v>
      </c>
      <c r="AB18">
        <v>0</v>
      </c>
      <c r="AC18">
        <v>0</v>
      </c>
      <c r="AD18">
        <v>0</v>
      </c>
      <c r="AE18" s="3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 s="3">
        <v>4</v>
      </c>
      <c r="AM18" s="3">
        <v>4</v>
      </c>
      <c r="AN18" s="3">
        <v>3</v>
      </c>
      <c r="AO18" s="3">
        <v>2</v>
      </c>
      <c r="AP18" s="3">
        <v>4</v>
      </c>
      <c r="AQ18" s="3">
        <v>4</v>
      </c>
      <c r="AR18" s="3">
        <v>3</v>
      </c>
      <c r="AS18" s="3">
        <v>2</v>
      </c>
      <c r="AT18" s="3">
        <v>2</v>
      </c>
      <c r="AU18" t="s">
        <v>40</v>
      </c>
    </row>
    <row r="19" spans="1:47" x14ac:dyDescent="0.3">
      <c r="A19" t="s">
        <v>40</v>
      </c>
      <c r="B19" t="s">
        <v>40</v>
      </c>
      <c r="C19" t="s">
        <v>40</v>
      </c>
      <c r="D19" t="s">
        <v>40</v>
      </c>
      <c r="E19" t="s">
        <v>40</v>
      </c>
      <c r="F19" t="s">
        <v>56</v>
      </c>
      <c r="G19" t="s">
        <v>59</v>
      </c>
      <c r="H19">
        <v>12</v>
      </c>
      <c r="I19" t="s">
        <v>68</v>
      </c>
      <c r="J19" t="s">
        <v>40</v>
      </c>
      <c r="K19" t="s">
        <v>62</v>
      </c>
      <c r="L19" t="s">
        <v>40</v>
      </c>
      <c r="N19" t="s">
        <v>46</v>
      </c>
      <c r="O19" t="s">
        <v>49</v>
      </c>
      <c r="P19" t="s">
        <v>51</v>
      </c>
      <c r="Q19" t="s">
        <v>48</v>
      </c>
      <c r="R19" t="s">
        <v>50</v>
      </c>
      <c r="S19" t="s">
        <v>47</v>
      </c>
      <c r="T19" t="s">
        <v>40</v>
      </c>
      <c r="U19" t="s">
        <v>40</v>
      </c>
      <c r="W19" t="s">
        <v>53</v>
      </c>
      <c r="X19" t="s">
        <v>55</v>
      </c>
      <c r="Y19" t="s">
        <v>52</v>
      </c>
      <c r="Z19" t="s">
        <v>54</v>
      </c>
      <c r="AB19">
        <v>0</v>
      </c>
      <c r="AC19">
        <v>1</v>
      </c>
      <c r="AD19">
        <v>1</v>
      </c>
      <c r="AE19" s="3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3">
        <v>3</v>
      </c>
      <c r="AM19" s="3">
        <v>5</v>
      </c>
      <c r="AN19" s="3">
        <v>4</v>
      </c>
      <c r="AO19" s="3">
        <v>3</v>
      </c>
      <c r="AP19" s="3">
        <v>2</v>
      </c>
      <c r="AQ19" s="3">
        <v>4</v>
      </c>
      <c r="AR19" s="3">
        <v>3</v>
      </c>
      <c r="AS19" s="3">
        <v>1</v>
      </c>
      <c r="AT19" s="3">
        <v>2</v>
      </c>
      <c r="AU19" t="s">
        <v>40</v>
      </c>
    </row>
    <row r="20" spans="1:47" x14ac:dyDescent="0.3">
      <c r="A20" t="s">
        <v>40</v>
      </c>
      <c r="B20" t="s">
        <v>40</v>
      </c>
      <c r="C20" t="s">
        <v>40</v>
      </c>
      <c r="D20" t="s">
        <v>40</v>
      </c>
      <c r="E20" t="s">
        <v>40</v>
      </c>
      <c r="F20" t="s">
        <v>56</v>
      </c>
      <c r="G20" t="s">
        <v>64</v>
      </c>
      <c r="H20">
        <v>23</v>
      </c>
      <c r="I20" t="s">
        <v>70</v>
      </c>
      <c r="J20" t="s">
        <v>40</v>
      </c>
      <c r="K20" t="s">
        <v>62</v>
      </c>
      <c r="L20" t="s">
        <v>40</v>
      </c>
      <c r="N20" t="s">
        <v>49</v>
      </c>
      <c r="O20" t="s">
        <v>46</v>
      </c>
      <c r="P20" t="s">
        <v>50</v>
      </c>
      <c r="Q20" t="s">
        <v>47</v>
      </c>
      <c r="R20" t="s">
        <v>51</v>
      </c>
      <c r="S20" t="s">
        <v>48</v>
      </c>
      <c r="T20" t="s">
        <v>40</v>
      </c>
      <c r="U20" t="s">
        <v>40</v>
      </c>
      <c r="W20" t="s">
        <v>53</v>
      </c>
      <c r="X20" t="s">
        <v>54</v>
      </c>
      <c r="Y20" t="s">
        <v>52</v>
      </c>
      <c r="Z20" t="s">
        <v>55</v>
      </c>
      <c r="AB20">
        <v>0</v>
      </c>
      <c r="AC20">
        <v>1</v>
      </c>
      <c r="AD20">
        <v>0</v>
      </c>
      <c r="AE20" s="3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 s="3">
        <v>3</v>
      </c>
      <c r="AM20" s="3">
        <v>5</v>
      </c>
      <c r="AN20" s="3">
        <v>5</v>
      </c>
      <c r="AO20" s="3">
        <v>4</v>
      </c>
      <c r="AP20" s="3">
        <v>3</v>
      </c>
      <c r="AQ20" s="3">
        <v>3</v>
      </c>
      <c r="AR20" s="3">
        <v>4</v>
      </c>
      <c r="AS20" s="3">
        <v>2</v>
      </c>
      <c r="AT20" s="3">
        <v>2</v>
      </c>
      <c r="AU20" t="s">
        <v>40</v>
      </c>
    </row>
    <row r="21" spans="1:47" x14ac:dyDescent="0.3">
      <c r="A21" t="s">
        <v>40</v>
      </c>
      <c r="B21" t="s">
        <v>40</v>
      </c>
      <c r="C21" t="s">
        <v>40</v>
      </c>
      <c r="D21" t="s">
        <v>40</v>
      </c>
      <c r="E21" t="s">
        <v>40</v>
      </c>
      <c r="F21" t="s">
        <v>41</v>
      </c>
      <c r="G21" t="s">
        <v>59</v>
      </c>
      <c r="H21">
        <v>15</v>
      </c>
      <c r="I21" t="s">
        <v>61</v>
      </c>
      <c r="J21" t="s">
        <v>40</v>
      </c>
      <c r="K21" t="s">
        <v>45</v>
      </c>
      <c r="L21" t="s">
        <v>40</v>
      </c>
      <c r="N21" t="s">
        <v>46</v>
      </c>
      <c r="O21" t="s">
        <v>47</v>
      </c>
      <c r="P21" t="s">
        <v>49</v>
      </c>
      <c r="Q21" t="s">
        <v>51</v>
      </c>
      <c r="R21" t="s">
        <v>48</v>
      </c>
      <c r="S21" t="s">
        <v>50</v>
      </c>
      <c r="T21" t="s">
        <v>40</v>
      </c>
      <c r="U21" t="s">
        <v>40</v>
      </c>
      <c r="W21" t="s">
        <v>55</v>
      </c>
      <c r="X21" t="s">
        <v>52</v>
      </c>
      <c r="Y21" t="s">
        <v>53</v>
      </c>
      <c r="Z21" t="s">
        <v>54</v>
      </c>
      <c r="AB21">
        <v>0</v>
      </c>
      <c r="AC21">
        <v>1</v>
      </c>
      <c r="AD21">
        <v>0</v>
      </c>
      <c r="AE21" s="3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 s="3">
        <v>2</v>
      </c>
      <c r="AM21" s="3">
        <v>5</v>
      </c>
      <c r="AN21" s="3">
        <v>4</v>
      </c>
      <c r="AO21" s="3">
        <v>5</v>
      </c>
      <c r="AP21" s="3">
        <v>2</v>
      </c>
      <c r="AQ21" s="3">
        <v>4</v>
      </c>
      <c r="AR21" s="3">
        <v>5</v>
      </c>
      <c r="AS21" s="3">
        <v>2</v>
      </c>
      <c r="AT21" s="3">
        <v>4</v>
      </c>
      <c r="AU21" t="s">
        <v>40</v>
      </c>
    </row>
    <row r="22" spans="1:47" x14ac:dyDescent="0.3">
      <c r="A22" t="s">
        <v>40</v>
      </c>
      <c r="B22" t="s">
        <v>40</v>
      </c>
      <c r="C22" t="s">
        <v>40</v>
      </c>
      <c r="D22" t="s">
        <v>40</v>
      </c>
      <c r="E22" t="s">
        <v>40</v>
      </c>
      <c r="F22" t="s">
        <v>41</v>
      </c>
      <c r="G22" t="s">
        <v>64</v>
      </c>
      <c r="H22">
        <v>56</v>
      </c>
      <c r="I22" t="s">
        <v>71</v>
      </c>
      <c r="J22" t="s">
        <v>44</v>
      </c>
      <c r="K22" t="s">
        <v>72</v>
      </c>
      <c r="L22" t="s">
        <v>40</v>
      </c>
      <c r="N22" t="s">
        <v>49</v>
      </c>
      <c r="O22" t="s">
        <v>50</v>
      </c>
      <c r="P22" t="s">
        <v>48</v>
      </c>
      <c r="Q22" t="s">
        <v>47</v>
      </c>
      <c r="R22" t="s">
        <v>46</v>
      </c>
      <c r="S22" t="s">
        <v>51</v>
      </c>
      <c r="T22" t="s">
        <v>40</v>
      </c>
      <c r="U22" t="s">
        <v>44</v>
      </c>
      <c r="W22" t="s">
        <v>53</v>
      </c>
      <c r="X22" t="s">
        <v>52</v>
      </c>
      <c r="Y22" t="s">
        <v>54</v>
      </c>
      <c r="Z22" t="s">
        <v>55</v>
      </c>
      <c r="AB22">
        <v>0</v>
      </c>
      <c r="AC22">
        <v>0</v>
      </c>
      <c r="AD22">
        <v>0</v>
      </c>
      <c r="AE22" s="3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  <c r="AL22" s="3">
        <v>2</v>
      </c>
      <c r="AM22" s="3">
        <v>5</v>
      </c>
      <c r="AN22" s="3">
        <v>3</v>
      </c>
      <c r="AO22" s="3">
        <v>4</v>
      </c>
      <c r="AP22" s="3">
        <v>1</v>
      </c>
      <c r="AQ22" s="3">
        <v>2</v>
      </c>
      <c r="AR22" s="3">
        <v>4</v>
      </c>
      <c r="AS22" s="3">
        <v>3</v>
      </c>
      <c r="AT22" s="3">
        <v>5</v>
      </c>
      <c r="AU22" t="s">
        <v>40</v>
      </c>
    </row>
    <row r="23" spans="1:47" x14ac:dyDescent="0.3">
      <c r="A23" t="s">
        <v>40</v>
      </c>
      <c r="B23" t="s">
        <v>40</v>
      </c>
      <c r="C23" t="s">
        <v>40</v>
      </c>
      <c r="D23" t="s">
        <v>40</v>
      </c>
      <c r="E23" t="s">
        <v>40</v>
      </c>
      <c r="F23" t="s">
        <v>56</v>
      </c>
      <c r="G23" t="s">
        <v>42</v>
      </c>
      <c r="H23">
        <v>15</v>
      </c>
      <c r="I23" t="s">
        <v>71</v>
      </c>
      <c r="J23" t="s">
        <v>44</v>
      </c>
      <c r="K23" t="s">
        <v>72</v>
      </c>
      <c r="L23" t="s">
        <v>44</v>
      </c>
      <c r="N23" t="s">
        <v>46</v>
      </c>
      <c r="O23" t="s">
        <v>49</v>
      </c>
      <c r="P23" t="s">
        <v>47</v>
      </c>
      <c r="Q23" t="s">
        <v>48</v>
      </c>
      <c r="R23" t="s">
        <v>51</v>
      </c>
      <c r="S23" t="s">
        <v>50</v>
      </c>
      <c r="T23" t="s">
        <v>40</v>
      </c>
      <c r="U23" t="s">
        <v>40</v>
      </c>
      <c r="W23" t="s">
        <v>53</v>
      </c>
      <c r="X23" t="s">
        <v>55</v>
      </c>
      <c r="Y23" t="s">
        <v>52</v>
      </c>
      <c r="Z23" t="s">
        <v>54</v>
      </c>
      <c r="AB23">
        <v>0</v>
      </c>
      <c r="AC23">
        <v>0</v>
      </c>
      <c r="AD23">
        <v>0</v>
      </c>
      <c r="AE23" s="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 s="3">
        <v>2</v>
      </c>
      <c r="AM23" s="3">
        <v>3</v>
      </c>
      <c r="AN23" s="3">
        <v>4</v>
      </c>
      <c r="AO23" s="3">
        <v>3</v>
      </c>
      <c r="AP23" s="3">
        <v>3</v>
      </c>
      <c r="AQ23" s="3">
        <v>3</v>
      </c>
      <c r="AR23" s="3">
        <v>3</v>
      </c>
      <c r="AS23" s="3">
        <v>4</v>
      </c>
      <c r="AT23" s="3">
        <v>5</v>
      </c>
      <c r="AU23" t="s">
        <v>40</v>
      </c>
    </row>
    <row r="24" spans="1:47" x14ac:dyDescent="0.3">
      <c r="A24" t="s">
        <v>40</v>
      </c>
      <c r="B24" t="s">
        <v>40</v>
      </c>
      <c r="C24" t="s">
        <v>40</v>
      </c>
      <c r="D24" t="s">
        <v>40</v>
      </c>
      <c r="E24" t="s">
        <v>40</v>
      </c>
      <c r="F24" t="s">
        <v>41</v>
      </c>
      <c r="G24" t="s">
        <v>59</v>
      </c>
      <c r="H24">
        <v>12</v>
      </c>
      <c r="I24" t="s">
        <v>69</v>
      </c>
      <c r="J24" t="s">
        <v>40</v>
      </c>
      <c r="L24" t="s">
        <v>44</v>
      </c>
      <c r="N24" t="s">
        <v>51</v>
      </c>
      <c r="O24" t="s">
        <v>46</v>
      </c>
      <c r="P24" t="s">
        <v>47</v>
      </c>
      <c r="Q24" t="s">
        <v>49</v>
      </c>
      <c r="R24" t="s">
        <v>48</v>
      </c>
      <c r="S24" t="s">
        <v>50</v>
      </c>
      <c r="T24" t="s">
        <v>40</v>
      </c>
      <c r="U24" t="s">
        <v>40</v>
      </c>
      <c r="W24" t="s">
        <v>53</v>
      </c>
      <c r="X24" t="s">
        <v>55</v>
      </c>
      <c r="Y24" t="s">
        <v>54</v>
      </c>
      <c r="Z24" t="s">
        <v>52</v>
      </c>
      <c r="AB24">
        <v>0</v>
      </c>
      <c r="AC24">
        <v>0</v>
      </c>
      <c r="AD24">
        <v>0</v>
      </c>
      <c r="AE24" s="3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 s="3">
        <v>4</v>
      </c>
      <c r="AM24" s="3">
        <v>3</v>
      </c>
      <c r="AN24" s="3">
        <v>5</v>
      </c>
      <c r="AO24" s="3">
        <v>2</v>
      </c>
      <c r="AP24" s="3">
        <v>4</v>
      </c>
      <c r="AQ24" s="3">
        <v>4</v>
      </c>
      <c r="AR24" s="3">
        <v>4</v>
      </c>
      <c r="AS24" s="3">
        <v>3</v>
      </c>
      <c r="AT24" s="3">
        <v>4</v>
      </c>
      <c r="AU24" t="s">
        <v>44</v>
      </c>
    </row>
    <row r="25" spans="1:47" x14ac:dyDescent="0.3">
      <c r="A25" t="s">
        <v>40</v>
      </c>
      <c r="B25" t="s">
        <v>40</v>
      </c>
      <c r="C25" t="s">
        <v>40</v>
      </c>
      <c r="D25" t="s">
        <v>40</v>
      </c>
      <c r="E25" t="s">
        <v>40</v>
      </c>
      <c r="F25" t="s">
        <v>56</v>
      </c>
      <c r="G25" t="s">
        <v>57</v>
      </c>
      <c r="H25">
        <v>19</v>
      </c>
      <c r="I25" t="s">
        <v>58</v>
      </c>
      <c r="J25" t="s">
        <v>40</v>
      </c>
      <c r="K25" t="s">
        <v>45</v>
      </c>
      <c r="L25" t="s">
        <v>40</v>
      </c>
      <c r="N25" t="s">
        <v>49</v>
      </c>
      <c r="O25" t="s">
        <v>46</v>
      </c>
      <c r="P25" t="s">
        <v>47</v>
      </c>
      <c r="Q25" t="s">
        <v>48</v>
      </c>
      <c r="R25" t="s">
        <v>50</v>
      </c>
      <c r="S25" t="s">
        <v>51</v>
      </c>
      <c r="T25" t="s">
        <v>40</v>
      </c>
      <c r="U25" t="s">
        <v>40</v>
      </c>
      <c r="W25" t="s">
        <v>53</v>
      </c>
      <c r="X25" t="s">
        <v>54</v>
      </c>
      <c r="Y25" t="s">
        <v>52</v>
      </c>
      <c r="Z25" t="s">
        <v>55</v>
      </c>
      <c r="AB25">
        <v>0</v>
      </c>
      <c r="AC25">
        <v>0</v>
      </c>
      <c r="AD25">
        <v>0</v>
      </c>
      <c r="AE25" s="3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 s="3">
        <v>5</v>
      </c>
      <c r="AM25" s="3">
        <v>4</v>
      </c>
      <c r="AN25" s="3">
        <v>4</v>
      </c>
      <c r="AO25" s="3">
        <v>3</v>
      </c>
      <c r="AP25" s="3">
        <v>3</v>
      </c>
      <c r="AQ25" s="3">
        <v>5</v>
      </c>
      <c r="AR25" s="3">
        <v>3</v>
      </c>
      <c r="AS25" s="3">
        <v>4</v>
      </c>
      <c r="AT25" s="3">
        <v>3</v>
      </c>
      <c r="AU25" t="s">
        <v>40</v>
      </c>
    </row>
    <row r="26" spans="1:47" x14ac:dyDescent="0.3">
      <c r="A26" t="s">
        <v>40</v>
      </c>
      <c r="B26" t="s">
        <v>40</v>
      </c>
      <c r="C26" t="s">
        <v>40</v>
      </c>
      <c r="D26" t="s">
        <v>40</v>
      </c>
      <c r="E26" t="s">
        <v>40</v>
      </c>
      <c r="F26" t="s">
        <v>56</v>
      </c>
      <c r="G26" t="s">
        <v>59</v>
      </c>
      <c r="H26">
        <v>67</v>
      </c>
      <c r="I26" t="s">
        <v>65</v>
      </c>
      <c r="J26" t="s">
        <v>40</v>
      </c>
      <c r="L26" t="s">
        <v>40</v>
      </c>
      <c r="N26" t="s">
        <v>49</v>
      </c>
      <c r="O26" t="s">
        <v>46</v>
      </c>
      <c r="P26" t="s">
        <v>50</v>
      </c>
      <c r="Q26" t="s">
        <v>48</v>
      </c>
      <c r="R26" t="s">
        <v>47</v>
      </c>
      <c r="S26" t="s">
        <v>51</v>
      </c>
      <c r="T26" t="s">
        <v>40</v>
      </c>
      <c r="U26" t="s">
        <v>44</v>
      </c>
      <c r="W26" t="s">
        <v>53</v>
      </c>
      <c r="X26" t="s">
        <v>52</v>
      </c>
      <c r="Y26" t="s">
        <v>55</v>
      </c>
      <c r="Z26" t="s">
        <v>54</v>
      </c>
      <c r="AB26">
        <v>0</v>
      </c>
      <c r="AC26">
        <v>1</v>
      </c>
      <c r="AD26">
        <v>0</v>
      </c>
      <c r="AE26" s="3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 s="3">
        <v>4</v>
      </c>
      <c r="AM26" s="3">
        <v>3</v>
      </c>
      <c r="AN26" s="3">
        <v>3</v>
      </c>
      <c r="AO26" s="3">
        <v>4</v>
      </c>
      <c r="AP26" s="3">
        <v>2</v>
      </c>
      <c r="AQ26" s="3">
        <v>4</v>
      </c>
      <c r="AR26" s="3">
        <v>4</v>
      </c>
      <c r="AS26" s="3">
        <v>3</v>
      </c>
      <c r="AT26" s="3">
        <v>3</v>
      </c>
      <c r="AU26" t="s">
        <v>44</v>
      </c>
    </row>
    <row r="27" spans="1:47" x14ac:dyDescent="0.3">
      <c r="A27" t="s">
        <v>40</v>
      </c>
      <c r="B27" t="s">
        <v>40</v>
      </c>
      <c r="C27" t="s">
        <v>40</v>
      </c>
      <c r="D27" t="s">
        <v>40</v>
      </c>
      <c r="E27" t="s">
        <v>40</v>
      </c>
      <c r="F27" t="s">
        <v>56</v>
      </c>
      <c r="G27" t="s">
        <v>57</v>
      </c>
      <c r="H27">
        <v>23</v>
      </c>
      <c r="I27" t="s">
        <v>71</v>
      </c>
      <c r="J27" t="s">
        <v>40</v>
      </c>
      <c r="L27" t="s">
        <v>40</v>
      </c>
      <c r="N27" t="s">
        <v>49</v>
      </c>
      <c r="O27" t="s">
        <v>46</v>
      </c>
      <c r="P27" t="s">
        <v>47</v>
      </c>
      <c r="Q27" t="s">
        <v>48</v>
      </c>
      <c r="R27" t="s">
        <v>51</v>
      </c>
      <c r="S27" t="s">
        <v>50</v>
      </c>
      <c r="T27" t="s">
        <v>40</v>
      </c>
      <c r="U27" t="s">
        <v>44</v>
      </c>
      <c r="W27" t="s">
        <v>53</v>
      </c>
      <c r="X27" t="s">
        <v>54</v>
      </c>
      <c r="Y27" t="s">
        <v>52</v>
      </c>
      <c r="Z27" t="s">
        <v>55</v>
      </c>
      <c r="AB27">
        <v>0</v>
      </c>
      <c r="AC27">
        <v>0</v>
      </c>
      <c r="AD27">
        <v>0</v>
      </c>
      <c r="AE27" s="3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 s="3">
        <v>4</v>
      </c>
      <c r="AM27" s="3">
        <v>4</v>
      </c>
      <c r="AN27" s="3">
        <v>4</v>
      </c>
      <c r="AO27" s="3">
        <v>2</v>
      </c>
      <c r="AP27" s="3">
        <v>1</v>
      </c>
      <c r="AQ27" s="3">
        <v>2</v>
      </c>
      <c r="AR27" s="3">
        <v>2</v>
      </c>
      <c r="AS27" s="3">
        <v>4</v>
      </c>
      <c r="AT27" s="3">
        <v>2</v>
      </c>
      <c r="AU27" t="s">
        <v>44</v>
      </c>
    </row>
    <row r="28" spans="1:47" x14ac:dyDescent="0.3">
      <c r="A28" t="s">
        <v>40</v>
      </c>
      <c r="B28" t="s">
        <v>40</v>
      </c>
      <c r="C28" t="s">
        <v>40</v>
      </c>
      <c r="D28" t="s">
        <v>40</v>
      </c>
      <c r="E28" t="s">
        <v>40</v>
      </c>
      <c r="F28" t="s">
        <v>41</v>
      </c>
      <c r="G28" t="s">
        <v>59</v>
      </c>
      <c r="H28">
        <v>53</v>
      </c>
      <c r="I28" t="s">
        <v>65</v>
      </c>
      <c r="J28" t="s">
        <v>44</v>
      </c>
      <c r="K28" t="s">
        <v>62</v>
      </c>
      <c r="L28" t="s">
        <v>40</v>
      </c>
      <c r="N28" t="s">
        <v>46</v>
      </c>
      <c r="O28" t="s">
        <v>50</v>
      </c>
      <c r="P28" t="s">
        <v>47</v>
      </c>
      <c r="Q28" t="s">
        <v>48</v>
      </c>
      <c r="R28" t="s">
        <v>49</v>
      </c>
      <c r="S28" t="s">
        <v>51</v>
      </c>
      <c r="T28" t="s">
        <v>40</v>
      </c>
      <c r="U28" t="s">
        <v>44</v>
      </c>
      <c r="W28" t="s">
        <v>53</v>
      </c>
      <c r="X28" t="s">
        <v>54</v>
      </c>
      <c r="Y28" t="s">
        <v>52</v>
      </c>
      <c r="Z28" t="s">
        <v>55</v>
      </c>
      <c r="AB28">
        <v>0</v>
      </c>
      <c r="AC28">
        <v>0</v>
      </c>
      <c r="AD28">
        <v>1</v>
      </c>
      <c r="AE28" s="3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 s="3">
        <v>4</v>
      </c>
      <c r="AM28" s="3">
        <v>5</v>
      </c>
      <c r="AN28" s="3">
        <v>5</v>
      </c>
      <c r="AO28" s="3">
        <v>1</v>
      </c>
      <c r="AP28" s="3">
        <v>3</v>
      </c>
      <c r="AQ28" s="3">
        <v>3</v>
      </c>
      <c r="AR28" s="3">
        <v>3</v>
      </c>
      <c r="AS28" s="3">
        <v>3</v>
      </c>
      <c r="AT28" s="3">
        <v>2</v>
      </c>
      <c r="AU28" t="s">
        <v>40</v>
      </c>
    </row>
    <row r="29" spans="1:47" x14ac:dyDescent="0.3">
      <c r="A29" t="s">
        <v>40</v>
      </c>
      <c r="B29" t="s">
        <v>40</v>
      </c>
      <c r="C29" t="s">
        <v>40</v>
      </c>
      <c r="D29" t="s">
        <v>40</v>
      </c>
      <c r="E29" t="s">
        <v>40</v>
      </c>
      <c r="F29" t="s">
        <v>41</v>
      </c>
      <c r="G29" t="s">
        <v>42</v>
      </c>
      <c r="H29">
        <v>32</v>
      </c>
      <c r="I29" t="s">
        <v>60</v>
      </c>
      <c r="J29" t="s">
        <v>40</v>
      </c>
      <c r="L29" t="s">
        <v>40</v>
      </c>
      <c r="N29" t="s">
        <v>46</v>
      </c>
      <c r="O29" t="s">
        <v>50</v>
      </c>
      <c r="P29" t="s">
        <v>49</v>
      </c>
      <c r="Q29" t="s">
        <v>47</v>
      </c>
      <c r="R29" t="s">
        <v>48</v>
      </c>
      <c r="S29" t="s">
        <v>51</v>
      </c>
      <c r="T29" t="s">
        <v>44</v>
      </c>
      <c r="U29" t="s">
        <v>40</v>
      </c>
      <c r="W29" t="s">
        <v>53</v>
      </c>
      <c r="X29" t="s">
        <v>52</v>
      </c>
      <c r="Y29" t="s">
        <v>54</v>
      </c>
      <c r="Z29" t="s">
        <v>55</v>
      </c>
      <c r="AB29">
        <v>0</v>
      </c>
      <c r="AC29">
        <v>0</v>
      </c>
      <c r="AD29">
        <v>0</v>
      </c>
      <c r="AE29" s="3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 s="3">
        <v>3</v>
      </c>
      <c r="AM29" s="3">
        <v>3</v>
      </c>
      <c r="AN29" s="3">
        <v>4</v>
      </c>
      <c r="AO29" s="3">
        <v>2</v>
      </c>
      <c r="AP29" s="3">
        <v>2</v>
      </c>
      <c r="AQ29" s="3">
        <v>4</v>
      </c>
      <c r="AR29" s="3">
        <v>4</v>
      </c>
      <c r="AS29" s="3">
        <v>2</v>
      </c>
      <c r="AT29" s="3">
        <v>3</v>
      </c>
      <c r="AU29" t="s">
        <v>44</v>
      </c>
    </row>
    <row r="30" spans="1:47" x14ac:dyDescent="0.3">
      <c r="A30" t="s">
        <v>40</v>
      </c>
      <c r="B30" t="s">
        <v>40</v>
      </c>
      <c r="C30" t="s">
        <v>40</v>
      </c>
      <c r="D30" t="s">
        <v>40</v>
      </c>
      <c r="E30" t="s">
        <v>40</v>
      </c>
      <c r="F30" t="s">
        <v>41</v>
      </c>
      <c r="G30" t="s">
        <v>59</v>
      </c>
      <c r="H30">
        <v>35</v>
      </c>
      <c r="I30" t="s">
        <v>70</v>
      </c>
      <c r="J30" t="s">
        <v>40</v>
      </c>
      <c r="K30" t="s">
        <v>45</v>
      </c>
      <c r="L30" t="s">
        <v>44</v>
      </c>
      <c r="N30" t="s">
        <v>50</v>
      </c>
      <c r="O30" t="s">
        <v>46</v>
      </c>
      <c r="P30" t="s">
        <v>47</v>
      </c>
      <c r="Q30" t="s">
        <v>49</v>
      </c>
      <c r="R30" t="s">
        <v>48</v>
      </c>
      <c r="S30" t="s">
        <v>51</v>
      </c>
      <c r="T30" t="s">
        <v>44</v>
      </c>
      <c r="U30" t="s">
        <v>40</v>
      </c>
      <c r="W30" t="s">
        <v>53</v>
      </c>
      <c r="X30" t="s">
        <v>52</v>
      </c>
      <c r="Y30" t="s">
        <v>54</v>
      </c>
      <c r="Z30" t="s">
        <v>55</v>
      </c>
      <c r="AB30">
        <v>0</v>
      </c>
      <c r="AC30">
        <v>1</v>
      </c>
      <c r="AD30">
        <v>0</v>
      </c>
      <c r="AE30" s="3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 s="3">
        <v>2</v>
      </c>
      <c r="AM30" s="3">
        <v>5</v>
      </c>
      <c r="AN30" s="3">
        <v>3</v>
      </c>
      <c r="AO30" s="3">
        <v>1</v>
      </c>
      <c r="AP30" s="3">
        <v>4</v>
      </c>
      <c r="AQ30" s="3">
        <v>3</v>
      </c>
      <c r="AR30" s="3">
        <v>3</v>
      </c>
      <c r="AS30" s="3">
        <v>3</v>
      </c>
      <c r="AT30" s="3">
        <v>3</v>
      </c>
      <c r="AU30" t="s">
        <v>40</v>
      </c>
    </row>
    <row r="31" spans="1:47" x14ac:dyDescent="0.3">
      <c r="A31" t="s">
        <v>40</v>
      </c>
      <c r="B31" t="s">
        <v>40</v>
      </c>
      <c r="C31" t="s">
        <v>40</v>
      </c>
      <c r="D31" t="s">
        <v>40</v>
      </c>
      <c r="E31" t="s">
        <v>40</v>
      </c>
      <c r="F31" t="s">
        <v>41</v>
      </c>
      <c r="G31" t="s">
        <v>59</v>
      </c>
      <c r="H31">
        <v>23</v>
      </c>
      <c r="I31" t="s">
        <v>71</v>
      </c>
      <c r="J31" t="s">
        <v>40</v>
      </c>
      <c r="K31" t="s">
        <v>45</v>
      </c>
      <c r="L31" t="s">
        <v>40</v>
      </c>
      <c r="N31" t="s">
        <v>49</v>
      </c>
      <c r="O31" t="s">
        <v>46</v>
      </c>
      <c r="P31" t="s">
        <v>50</v>
      </c>
      <c r="Q31" t="s">
        <v>47</v>
      </c>
      <c r="R31" t="s">
        <v>48</v>
      </c>
      <c r="S31" t="s">
        <v>51</v>
      </c>
      <c r="T31" t="s">
        <v>44</v>
      </c>
      <c r="U31" t="s">
        <v>44</v>
      </c>
      <c r="W31" t="s">
        <v>55</v>
      </c>
      <c r="X31" t="s">
        <v>52</v>
      </c>
      <c r="Y31" t="s">
        <v>53</v>
      </c>
      <c r="Z31" t="s">
        <v>54</v>
      </c>
      <c r="AB31">
        <v>1</v>
      </c>
      <c r="AC31">
        <v>1</v>
      </c>
      <c r="AD31">
        <v>0</v>
      </c>
      <c r="AE31" s="3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s="3">
        <v>3</v>
      </c>
      <c r="AM31" s="3">
        <v>4</v>
      </c>
      <c r="AN31" s="3">
        <v>4</v>
      </c>
      <c r="AO31" s="3">
        <v>3</v>
      </c>
      <c r="AP31" s="3">
        <v>3</v>
      </c>
      <c r="AQ31" s="3">
        <v>3</v>
      </c>
      <c r="AR31" s="3">
        <v>2</v>
      </c>
      <c r="AS31" s="3">
        <v>2</v>
      </c>
      <c r="AT31" s="3">
        <v>2</v>
      </c>
      <c r="AU31" t="s">
        <v>40</v>
      </c>
    </row>
    <row r="32" spans="1:47" x14ac:dyDescent="0.3">
      <c r="A32" t="s">
        <v>40</v>
      </c>
      <c r="B32" t="s">
        <v>40</v>
      </c>
      <c r="C32" t="s">
        <v>40</v>
      </c>
      <c r="D32" t="s">
        <v>40</v>
      </c>
      <c r="E32" t="s">
        <v>40</v>
      </c>
      <c r="F32" t="s">
        <v>41</v>
      </c>
      <c r="G32" t="s">
        <v>64</v>
      </c>
      <c r="H32">
        <v>20</v>
      </c>
      <c r="I32" t="s">
        <v>69</v>
      </c>
      <c r="J32" t="s">
        <v>40</v>
      </c>
      <c r="L32" t="s">
        <v>40</v>
      </c>
      <c r="N32" t="s">
        <v>50</v>
      </c>
      <c r="O32" t="s">
        <v>46</v>
      </c>
      <c r="P32" t="s">
        <v>49</v>
      </c>
      <c r="Q32" t="s">
        <v>47</v>
      </c>
      <c r="R32" t="s">
        <v>51</v>
      </c>
      <c r="S32" t="s">
        <v>48</v>
      </c>
      <c r="T32" t="s">
        <v>44</v>
      </c>
      <c r="U32" t="s">
        <v>44</v>
      </c>
      <c r="W32" t="s">
        <v>52</v>
      </c>
      <c r="X32" t="s">
        <v>53</v>
      </c>
      <c r="Y32" t="s">
        <v>55</v>
      </c>
      <c r="Z32" t="s">
        <v>54</v>
      </c>
      <c r="AB32">
        <v>1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3">
        <v>4</v>
      </c>
      <c r="AM32" s="3">
        <v>5</v>
      </c>
      <c r="AN32" s="3">
        <v>2</v>
      </c>
      <c r="AO32" s="3">
        <v>2</v>
      </c>
      <c r="AP32" s="3">
        <v>2</v>
      </c>
      <c r="AQ32" s="3">
        <v>2</v>
      </c>
      <c r="AR32" s="3">
        <v>5</v>
      </c>
      <c r="AS32" s="3">
        <v>1</v>
      </c>
      <c r="AT32" s="3">
        <v>3</v>
      </c>
      <c r="AU32" t="s">
        <v>44</v>
      </c>
    </row>
    <row r="33" spans="1:47" x14ac:dyDescent="0.3">
      <c r="A33" t="s">
        <v>40</v>
      </c>
      <c r="B33" t="s">
        <v>40</v>
      </c>
      <c r="C33" t="s">
        <v>40</v>
      </c>
      <c r="D33" t="s">
        <v>40</v>
      </c>
      <c r="E33" t="s">
        <v>40</v>
      </c>
      <c r="F33" t="s">
        <v>56</v>
      </c>
      <c r="G33" t="s">
        <v>42</v>
      </c>
      <c r="H33">
        <v>13</v>
      </c>
      <c r="I33" t="s">
        <v>58</v>
      </c>
      <c r="J33" t="s">
        <v>40</v>
      </c>
      <c r="L33" t="s">
        <v>40</v>
      </c>
      <c r="N33" t="s">
        <v>50</v>
      </c>
      <c r="O33" t="s">
        <v>46</v>
      </c>
      <c r="P33" t="s">
        <v>49</v>
      </c>
      <c r="Q33" t="s">
        <v>51</v>
      </c>
      <c r="R33" t="s">
        <v>47</v>
      </c>
      <c r="S33" t="s">
        <v>48</v>
      </c>
      <c r="T33" t="s">
        <v>44</v>
      </c>
      <c r="U33" t="s">
        <v>40</v>
      </c>
      <c r="W33" t="s">
        <v>52</v>
      </c>
      <c r="X33" t="s">
        <v>53</v>
      </c>
      <c r="Y33" t="s">
        <v>54</v>
      </c>
      <c r="Z33" t="s">
        <v>55</v>
      </c>
      <c r="AB33">
        <v>1</v>
      </c>
      <c r="AC33">
        <v>0</v>
      </c>
      <c r="AD33">
        <v>0</v>
      </c>
      <c r="AE33" s="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s="3">
        <v>4</v>
      </c>
      <c r="AM33" s="3">
        <v>3</v>
      </c>
      <c r="AN33" s="3">
        <v>3</v>
      </c>
      <c r="AO33" s="3">
        <v>1</v>
      </c>
      <c r="AP33" s="3">
        <v>4</v>
      </c>
      <c r="AQ33" s="3">
        <v>5</v>
      </c>
      <c r="AR33" s="3">
        <v>4</v>
      </c>
      <c r="AS33" s="3">
        <v>2</v>
      </c>
      <c r="AT33" s="3">
        <v>3</v>
      </c>
      <c r="AU33" t="s">
        <v>44</v>
      </c>
    </row>
    <row r="34" spans="1:47" x14ac:dyDescent="0.3">
      <c r="A34" t="s">
        <v>40</v>
      </c>
      <c r="B34" t="s">
        <v>40</v>
      </c>
      <c r="C34" t="s">
        <v>40</v>
      </c>
      <c r="D34" t="s">
        <v>40</v>
      </c>
      <c r="E34" t="s">
        <v>40</v>
      </c>
      <c r="F34" t="s">
        <v>41</v>
      </c>
      <c r="G34" t="s">
        <v>59</v>
      </c>
      <c r="H34">
        <v>23</v>
      </c>
      <c r="I34" t="s">
        <v>65</v>
      </c>
      <c r="J34" t="s">
        <v>40</v>
      </c>
      <c r="K34" t="s">
        <v>45</v>
      </c>
      <c r="L34" t="s">
        <v>40</v>
      </c>
      <c r="N34" t="s">
        <v>49</v>
      </c>
      <c r="O34" t="s">
        <v>46</v>
      </c>
      <c r="P34" t="s">
        <v>50</v>
      </c>
      <c r="Q34" t="s">
        <v>48</v>
      </c>
      <c r="R34" t="s">
        <v>51</v>
      </c>
      <c r="S34" t="s">
        <v>47</v>
      </c>
      <c r="T34" t="s">
        <v>40</v>
      </c>
      <c r="U34" t="s">
        <v>44</v>
      </c>
      <c r="W34" t="s">
        <v>52</v>
      </c>
      <c r="X34" t="s">
        <v>53</v>
      </c>
      <c r="Y34" t="s">
        <v>55</v>
      </c>
      <c r="Z34" t="s">
        <v>54</v>
      </c>
      <c r="AB34">
        <v>1</v>
      </c>
      <c r="AC34">
        <v>0</v>
      </c>
      <c r="AD34">
        <v>0</v>
      </c>
      <c r="AE34" s="3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s="3">
        <v>3</v>
      </c>
      <c r="AM34" s="3">
        <v>2</v>
      </c>
      <c r="AN34" s="3">
        <v>4</v>
      </c>
      <c r="AO34" s="3">
        <v>2</v>
      </c>
      <c r="AP34" s="3">
        <v>3</v>
      </c>
      <c r="AQ34" s="3">
        <v>4</v>
      </c>
      <c r="AR34" s="3">
        <v>3</v>
      </c>
      <c r="AS34" s="3">
        <v>3</v>
      </c>
      <c r="AT34" s="3">
        <v>3</v>
      </c>
      <c r="AU34" t="s">
        <v>40</v>
      </c>
    </row>
    <row r="35" spans="1:47" x14ac:dyDescent="0.3">
      <c r="A35" t="s">
        <v>40</v>
      </c>
      <c r="B35" t="s">
        <v>40</v>
      </c>
      <c r="C35" t="s">
        <v>40</v>
      </c>
      <c r="D35" t="s">
        <v>40</v>
      </c>
      <c r="E35" t="s">
        <v>40</v>
      </c>
      <c r="F35" t="s">
        <v>56</v>
      </c>
      <c r="G35" t="s">
        <v>57</v>
      </c>
      <c r="H35">
        <v>21</v>
      </c>
      <c r="I35" t="s">
        <v>71</v>
      </c>
      <c r="J35" t="s">
        <v>40</v>
      </c>
      <c r="L35" t="s">
        <v>44</v>
      </c>
      <c r="N35" t="s">
        <v>46</v>
      </c>
      <c r="O35" t="s">
        <v>49</v>
      </c>
      <c r="P35" t="s">
        <v>47</v>
      </c>
      <c r="Q35" t="s">
        <v>48</v>
      </c>
      <c r="R35" t="s">
        <v>50</v>
      </c>
      <c r="S35" t="s">
        <v>51</v>
      </c>
      <c r="T35" t="s">
        <v>44</v>
      </c>
      <c r="U35" t="s">
        <v>40</v>
      </c>
      <c r="W35" t="s">
        <v>55</v>
      </c>
      <c r="X35" t="s">
        <v>54</v>
      </c>
      <c r="Y35" t="s">
        <v>52</v>
      </c>
      <c r="Z35" t="s">
        <v>53</v>
      </c>
      <c r="AB35">
        <v>1</v>
      </c>
      <c r="AC35">
        <v>0</v>
      </c>
      <c r="AD35">
        <v>0</v>
      </c>
      <c r="AE35" s="3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s="3">
        <v>4</v>
      </c>
      <c r="AM35" s="3">
        <v>1</v>
      </c>
      <c r="AN35" s="3">
        <v>5</v>
      </c>
      <c r="AO35" s="3">
        <v>3</v>
      </c>
      <c r="AP35" s="3">
        <v>2</v>
      </c>
      <c r="AQ35" s="3">
        <v>5</v>
      </c>
      <c r="AR35" s="3">
        <v>4</v>
      </c>
      <c r="AS35" s="3">
        <v>2</v>
      </c>
      <c r="AT35" s="3">
        <v>2</v>
      </c>
      <c r="AU35" t="s">
        <v>44</v>
      </c>
    </row>
    <row r="36" spans="1:47" x14ac:dyDescent="0.3">
      <c r="A36" t="s">
        <v>40</v>
      </c>
      <c r="B36" t="s">
        <v>40</v>
      </c>
      <c r="C36" t="s">
        <v>40</v>
      </c>
      <c r="D36" t="s">
        <v>40</v>
      </c>
      <c r="E36" t="s">
        <v>40</v>
      </c>
      <c r="F36" t="s">
        <v>56</v>
      </c>
      <c r="G36" t="s">
        <v>59</v>
      </c>
      <c r="H36">
        <v>30</v>
      </c>
      <c r="I36" t="s">
        <v>65</v>
      </c>
      <c r="J36" t="s">
        <v>44</v>
      </c>
      <c r="K36" t="s">
        <v>72</v>
      </c>
      <c r="L36" t="s">
        <v>44</v>
      </c>
      <c r="N36" t="s">
        <v>46</v>
      </c>
      <c r="O36" t="s">
        <v>50</v>
      </c>
      <c r="P36" t="s">
        <v>47</v>
      </c>
      <c r="Q36" t="s">
        <v>49</v>
      </c>
      <c r="R36" t="s">
        <v>48</v>
      </c>
      <c r="S36" t="s">
        <v>51</v>
      </c>
      <c r="T36" t="s">
        <v>40</v>
      </c>
      <c r="U36" t="s">
        <v>44</v>
      </c>
      <c r="W36" t="s">
        <v>53</v>
      </c>
      <c r="X36" t="s">
        <v>52</v>
      </c>
      <c r="Y36" t="s">
        <v>55</v>
      </c>
      <c r="Z36" t="s">
        <v>54</v>
      </c>
      <c r="AB36">
        <v>1</v>
      </c>
      <c r="AC36">
        <v>0</v>
      </c>
      <c r="AD36">
        <v>0</v>
      </c>
      <c r="AE36" s="3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3">
        <v>4</v>
      </c>
      <c r="AM36" s="3">
        <v>3</v>
      </c>
      <c r="AN36" s="3">
        <v>4</v>
      </c>
      <c r="AO36" s="3">
        <v>2</v>
      </c>
      <c r="AP36" s="3">
        <v>1</v>
      </c>
      <c r="AQ36" s="3">
        <v>4</v>
      </c>
      <c r="AR36" s="3">
        <v>3</v>
      </c>
      <c r="AS36" s="3">
        <v>3</v>
      </c>
      <c r="AT36" s="3">
        <v>2</v>
      </c>
      <c r="AU36" t="s">
        <v>40</v>
      </c>
    </row>
    <row r="37" spans="1:47" x14ac:dyDescent="0.3">
      <c r="A37" t="s">
        <v>40</v>
      </c>
      <c r="B37" t="s">
        <v>40</v>
      </c>
      <c r="C37" t="s">
        <v>40</v>
      </c>
      <c r="D37" t="s">
        <v>40</v>
      </c>
      <c r="E37" t="s">
        <v>40</v>
      </c>
      <c r="F37" t="s">
        <v>56</v>
      </c>
      <c r="G37" t="s">
        <v>57</v>
      </c>
      <c r="H37">
        <v>20</v>
      </c>
      <c r="I37" t="s">
        <v>60</v>
      </c>
      <c r="J37" t="s">
        <v>40</v>
      </c>
      <c r="L37" t="s">
        <v>40</v>
      </c>
      <c r="N37" t="s">
        <v>46</v>
      </c>
      <c r="O37" t="s">
        <v>49</v>
      </c>
      <c r="P37" t="s">
        <v>51</v>
      </c>
      <c r="Q37" t="s">
        <v>48</v>
      </c>
      <c r="R37" t="s">
        <v>50</v>
      </c>
      <c r="S37" t="s">
        <v>47</v>
      </c>
      <c r="T37" t="s">
        <v>44</v>
      </c>
      <c r="U37" t="s">
        <v>40</v>
      </c>
      <c r="W37" t="s">
        <v>52</v>
      </c>
      <c r="X37" t="s">
        <v>55</v>
      </c>
      <c r="Y37" t="s">
        <v>53</v>
      </c>
      <c r="Z37" t="s">
        <v>54</v>
      </c>
      <c r="AB37">
        <v>1</v>
      </c>
      <c r="AC37">
        <v>0</v>
      </c>
      <c r="AD37">
        <v>0</v>
      </c>
      <c r="AE37" s="3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3">
        <v>4</v>
      </c>
      <c r="AM37" s="3">
        <v>4</v>
      </c>
      <c r="AN37" s="3">
        <v>3</v>
      </c>
      <c r="AO37" s="3">
        <v>1</v>
      </c>
      <c r="AP37" s="3">
        <v>2</v>
      </c>
      <c r="AQ37" s="3">
        <v>5</v>
      </c>
      <c r="AR37" s="3">
        <v>4</v>
      </c>
      <c r="AS37" s="3">
        <v>2</v>
      </c>
      <c r="AT37" s="3">
        <v>1</v>
      </c>
      <c r="AU37" t="s">
        <v>44</v>
      </c>
    </row>
    <row r="38" spans="1:47" x14ac:dyDescent="0.3">
      <c r="A38" t="s">
        <v>40</v>
      </c>
      <c r="B38" t="s">
        <v>40</v>
      </c>
      <c r="C38" t="s">
        <v>40</v>
      </c>
      <c r="D38" t="s">
        <v>40</v>
      </c>
      <c r="E38" t="s">
        <v>40</v>
      </c>
      <c r="F38" t="s">
        <v>41</v>
      </c>
      <c r="G38" t="s">
        <v>59</v>
      </c>
      <c r="H38">
        <v>12</v>
      </c>
      <c r="I38" t="s">
        <v>65</v>
      </c>
      <c r="J38" t="s">
        <v>40</v>
      </c>
      <c r="K38" t="s">
        <v>72</v>
      </c>
      <c r="L38" t="s">
        <v>44</v>
      </c>
      <c r="N38" t="s">
        <v>49</v>
      </c>
      <c r="O38" t="s">
        <v>46</v>
      </c>
      <c r="P38" t="s">
        <v>50</v>
      </c>
      <c r="Q38" t="s">
        <v>47</v>
      </c>
      <c r="R38" t="s">
        <v>51</v>
      </c>
      <c r="S38" t="s">
        <v>48</v>
      </c>
      <c r="T38" t="s">
        <v>40</v>
      </c>
      <c r="U38" t="s">
        <v>44</v>
      </c>
      <c r="W38" t="s">
        <v>55</v>
      </c>
      <c r="X38" t="s">
        <v>52</v>
      </c>
      <c r="Y38" t="s">
        <v>53</v>
      </c>
      <c r="Z38" t="s">
        <v>54</v>
      </c>
      <c r="AB38">
        <v>1</v>
      </c>
      <c r="AC38">
        <v>0</v>
      </c>
      <c r="AD38">
        <v>0</v>
      </c>
      <c r="AE38" s="3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3">
        <v>4</v>
      </c>
      <c r="AM38" s="3">
        <v>2</v>
      </c>
      <c r="AN38" s="3">
        <v>3</v>
      </c>
      <c r="AO38" s="3">
        <v>3</v>
      </c>
      <c r="AP38" s="3">
        <v>3</v>
      </c>
      <c r="AQ38" s="3">
        <v>4</v>
      </c>
      <c r="AR38" s="3">
        <v>3</v>
      </c>
      <c r="AS38" s="3">
        <v>2</v>
      </c>
      <c r="AT38" s="3">
        <v>1</v>
      </c>
      <c r="AU38" t="s">
        <v>40</v>
      </c>
    </row>
    <row r="39" spans="1:47" x14ac:dyDescent="0.3">
      <c r="A39" t="s">
        <v>40</v>
      </c>
      <c r="B39" t="s">
        <v>40</v>
      </c>
      <c r="C39" t="s">
        <v>40</v>
      </c>
      <c r="D39" t="s">
        <v>40</v>
      </c>
      <c r="E39" t="s">
        <v>40</v>
      </c>
      <c r="F39" t="s">
        <v>41</v>
      </c>
      <c r="G39" t="s">
        <v>42</v>
      </c>
      <c r="H39">
        <v>23</v>
      </c>
      <c r="I39" t="s">
        <v>60</v>
      </c>
      <c r="J39" t="s">
        <v>40</v>
      </c>
      <c r="L39" t="s">
        <v>44</v>
      </c>
      <c r="N39" t="s">
        <v>46</v>
      </c>
      <c r="O39" t="s">
        <v>47</v>
      </c>
      <c r="P39" t="s">
        <v>49</v>
      </c>
      <c r="Q39" t="s">
        <v>51</v>
      </c>
      <c r="R39" t="s">
        <v>48</v>
      </c>
      <c r="S39" t="s">
        <v>50</v>
      </c>
      <c r="T39" t="s">
        <v>44</v>
      </c>
      <c r="U39" t="s">
        <v>40</v>
      </c>
      <c r="W39" t="s">
        <v>55</v>
      </c>
      <c r="X39" t="s">
        <v>54</v>
      </c>
      <c r="Y39" t="s">
        <v>52</v>
      </c>
      <c r="Z39" t="s">
        <v>53</v>
      </c>
      <c r="AB39">
        <v>1</v>
      </c>
      <c r="AC39">
        <v>0</v>
      </c>
      <c r="AD39">
        <v>0</v>
      </c>
      <c r="AE39" s="3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3">
        <v>3</v>
      </c>
      <c r="AM39" s="3">
        <v>1</v>
      </c>
      <c r="AN39" s="3">
        <v>2</v>
      </c>
      <c r="AO39" s="3">
        <v>4</v>
      </c>
      <c r="AP39" s="3">
        <v>1</v>
      </c>
      <c r="AQ39" s="3">
        <v>5</v>
      </c>
      <c r="AR39" s="3">
        <v>4</v>
      </c>
      <c r="AS39" s="3">
        <v>2</v>
      </c>
      <c r="AT39" s="3">
        <v>2</v>
      </c>
      <c r="AU39" t="s">
        <v>44</v>
      </c>
    </row>
    <row r="40" spans="1:47" x14ac:dyDescent="0.3">
      <c r="A40" t="s">
        <v>40</v>
      </c>
      <c r="B40" t="s">
        <v>40</v>
      </c>
      <c r="C40" t="s">
        <v>40</v>
      </c>
      <c r="D40" t="s">
        <v>40</v>
      </c>
      <c r="E40" t="s">
        <v>40</v>
      </c>
      <c r="F40" t="s">
        <v>41</v>
      </c>
      <c r="G40" t="s">
        <v>59</v>
      </c>
      <c r="H40">
        <v>30</v>
      </c>
      <c r="I40" t="s">
        <v>70</v>
      </c>
      <c r="J40" t="s">
        <v>40</v>
      </c>
      <c r="K40" t="s">
        <v>45</v>
      </c>
      <c r="L40" t="s">
        <v>40</v>
      </c>
      <c r="N40" t="s">
        <v>49</v>
      </c>
      <c r="O40" t="s">
        <v>50</v>
      </c>
      <c r="P40" t="s">
        <v>48</v>
      </c>
      <c r="Q40" t="s">
        <v>47</v>
      </c>
      <c r="R40" t="s">
        <v>46</v>
      </c>
      <c r="S40" t="s">
        <v>51</v>
      </c>
      <c r="T40" t="s">
        <v>40</v>
      </c>
      <c r="U40" t="s">
        <v>44</v>
      </c>
      <c r="W40" t="s">
        <v>53</v>
      </c>
      <c r="X40" t="s">
        <v>54</v>
      </c>
      <c r="Y40" t="s">
        <v>52</v>
      </c>
      <c r="Z40" t="s">
        <v>55</v>
      </c>
      <c r="AB40">
        <v>1</v>
      </c>
      <c r="AC40">
        <v>0</v>
      </c>
      <c r="AD40">
        <v>0</v>
      </c>
      <c r="AE40" s="3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3">
        <v>3</v>
      </c>
      <c r="AM40" s="3">
        <v>4</v>
      </c>
      <c r="AN40" s="3">
        <v>3</v>
      </c>
      <c r="AO40" s="3">
        <v>3</v>
      </c>
      <c r="AP40" s="3">
        <v>2</v>
      </c>
      <c r="AQ40" s="3">
        <v>4</v>
      </c>
      <c r="AR40" s="3">
        <v>4</v>
      </c>
      <c r="AS40" s="3">
        <v>1</v>
      </c>
      <c r="AT40" s="3">
        <v>2</v>
      </c>
      <c r="AU40" t="s">
        <v>40</v>
      </c>
    </row>
    <row r="41" spans="1:47" x14ac:dyDescent="0.3">
      <c r="A41" t="s">
        <v>40</v>
      </c>
      <c r="B41" t="s">
        <v>40</v>
      </c>
      <c r="C41" t="s">
        <v>40</v>
      </c>
      <c r="D41" t="s">
        <v>40</v>
      </c>
      <c r="E41" t="s">
        <v>40</v>
      </c>
      <c r="F41" t="s">
        <v>56</v>
      </c>
      <c r="G41" t="s">
        <v>57</v>
      </c>
      <c r="H41">
        <v>21</v>
      </c>
      <c r="I41" t="s">
        <v>71</v>
      </c>
      <c r="J41" t="s">
        <v>40</v>
      </c>
      <c r="L41" t="s">
        <v>40</v>
      </c>
      <c r="N41" t="s">
        <v>46</v>
      </c>
      <c r="O41" t="s">
        <v>49</v>
      </c>
      <c r="P41" t="s">
        <v>47</v>
      </c>
      <c r="Q41" t="s">
        <v>48</v>
      </c>
      <c r="R41" t="s">
        <v>51</v>
      </c>
      <c r="S41" t="s">
        <v>50</v>
      </c>
      <c r="T41" t="s">
        <v>44</v>
      </c>
      <c r="U41" t="s">
        <v>44</v>
      </c>
      <c r="W41" t="s">
        <v>53</v>
      </c>
      <c r="X41" t="s">
        <v>54</v>
      </c>
      <c r="Y41" t="s">
        <v>52</v>
      </c>
      <c r="Z41" t="s">
        <v>55</v>
      </c>
      <c r="AB41">
        <v>1</v>
      </c>
      <c r="AC41">
        <v>0</v>
      </c>
      <c r="AD41">
        <v>0</v>
      </c>
      <c r="AE41" s="3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s="3">
        <v>2</v>
      </c>
      <c r="AM41" s="3">
        <v>1</v>
      </c>
      <c r="AN41" s="3">
        <v>5</v>
      </c>
      <c r="AO41" s="3">
        <v>2</v>
      </c>
      <c r="AP41" s="3">
        <v>3</v>
      </c>
      <c r="AQ41" s="3">
        <v>4</v>
      </c>
      <c r="AR41" s="3">
        <v>3</v>
      </c>
      <c r="AS41" s="3">
        <v>1</v>
      </c>
      <c r="AT41" s="3">
        <v>3</v>
      </c>
      <c r="AU41" t="s">
        <v>44</v>
      </c>
    </row>
    <row r="42" spans="1:47" x14ac:dyDescent="0.3">
      <c r="A42" t="s">
        <v>40</v>
      </c>
      <c r="B42" t="s">
        <v>40</v>
      </c>
      <c r="C42" t="s">
        <v>40</v>
      </c>
      <c r="D42" t="s">
        <v>40</v>
      </c>
      <c r="E42" t="s">
        <v>40</v>
      </c>
      <c r="F42" t="s">
        <v>41</v>
      </c>
      <c r="G42" t="s">
        <v>59</v>
      </c>
      <c r="H42">
        <v>12</v>
      </c>
      <c r="I42" t="s">
        <v>69</v>
      </c>
      <c r="J42" t="s">
        <v>40</v>
      </c>
      <c r="K42" t="s">
        <v>45</v>
      </c>
      <c r="L42" t="s">
        <v>40</v>
      </c>
      <c r="N42" t="s">
        <v>51</v>
      </c>
      <c r="O42" t="s">
        <v>46</v>
      </c>
      <c r="P42" t="s">
        <v>47</v>
      </c>
      <c r="Q42" t="s">
        <v>49</v>
      </c>
      <c r="R42" t="s">
        <v>48</v>
      </c>
      <c r="S42" t="s">
        <v>50</v>
      </c>
      <c r="T42" t="s">
        <v>44</v>
      </c>
      <c r="U42" t="s">
        <v>44</v>
      </c>
      <c r="W42" t="s">
        <v>53</v>
      </c>
      <c r="X42" t="s">
        <v>52</v>
      </c>
      <c r="Y42" t="s">
        <v>55</v>
      </c>
      <c r="Z42" t="s">
        <v>54</v>
      </c>
      <c r="AB42">
        <v>1</v>
      </c>
      <c r="AC42">
        <v>0</v>
      </c>
      <c r="AD42">
        <v>0</v>
      </c>
      <c r="AE42" s="3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3">
        <v>4</v>
      </c>
      <c r="AM42" s="3">
        <v>2</v>
      </c>
      <c r="AN42" s="3">
        <v>4</v>
      </c>
      <c r="AO42" s="3">
        <v>1</v>
      </c>
      <c r="AP42" s="3">
        <v>2</v>
      </c>
      <c r="AQ42" s="3">
        <v>5</v>
      </c>
      <c r="AR42" s="3">
        <v>4</v>
      </c>
      <c r="AS42" s="3">
        <v>1</v>
      </c>
      <c r="AT42" s="3">
        <v>3</v>
      </c>
      <c r="AU42" t="s">
        <v>40</v>
      </c>
    </row>
    <row r="43" spans="1:47" x14ac:dyDescent="0.3">
      <c r="A43" t="s">
        <v>40</v>
      </c>
      <c r="B43" t="s">
        <v>40</v>
      </c>
      <c r="C43" t="s">
        <v>40</v>
      </c>
      <c r="D43" t="s">
        <v>40</v>
      </c>
      <c r="E43" t="s">
        <v>40</v>
      </c>
      <c r="F43" t="s">
        <v>41</v>
      </c>
      <c r="G43" t="s">
        <v>42</v>
      </c>
      <c r="H43">
        <v>20</v>
      </c>
      <c r="I43" t="s">
        <v>58</v>
      </c>
      <c r="J43" t="s">
        <v>40</v>
      </c>
      <c r="L43" t="s">
        <v>40</v>
      </c>
      <c r="N43" t="s">
        <v>49</v>
      </c>
      <c r="O43" t="s">
        <v>46</v>
      </c>
      <c r="P43" t="s">
        <v>47</v>
      </c>
      <c r="Q43" t="s">
        <v>48</v>
      </c>
      <c r="R43" t="s">
        <v>50</v>
      </c>
      <c r="S43" t="s">
        <v>51</v>
      </c>
      <c r="T43" t="s">
        <v>40</v>
      </c>
      <c r="U43" t="s">
        <v>40</v>
      </c>
      <c r="W43" t="s">
        <v>53</v>
      </c>
      <c r="X43" t="s">
        <v>54</v>
      </c>
      <c r="Y43" t="s">
        <v>52</v>
      </c>
      <c r="Z43" t="s">
        <v>55</v>
      </c>
      <c r="AB43">
        <v>1</v>
      </c>
      <c r="AC43">
        <v>0</v>
      </c>
      <c r="AD43">
        <v>0</v>
      </c>
      <c r="AE43" s="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3">
        <v>3</v>
      </c>
      <c r="AM43" s="3">
        <v>3</v>
      </c>
      <c r="AN43" s="3">
        <v>3</v>
      </c>
      <c r="AO43" s="3">
        <v>2</v>
      </c>
      <c r="AP43" s="3">
        <v>1</v>
      </c>
      <c r="AQ43" s="3">
        <v>4</v>
      </c>
      <c r="AR43" s="3">
        <v>3</v>
      </c>
      <c r="AS43" s="3">
        <v>1</v>
      </c>
      <c r="AT43" s="3">
        <v>4</v>
      </c>
      <c r="AU43" t="s">
        <v>44</v>
      </c>
    </row>
    <row r="44" spans="1:47" x14ac:dyDescent="0.3">
      <c r="A44" t="s">
        <v>40</v>
      </c>
      <c r="B44" t="s">
        <v>40</v>
      </c>
      <c r="C44" t="s">
        <v>40</v>
      </c>
      <c r="D44" t="s">
        <v>40</v>
      </c>
      <c r="E44" t="s">
        <v>40</v>
      </c>
      <c r="F44" t="s">
        <v>41</v>
      </c>
      <c r="G44" t="s">
        <v>59</v>
      </c>
      <c r="H44">
        <v>4</v>
      </c>
      <c r="I44" t="s">
        <v>60</v>
      </c>
      <c r="J44" t="s">
        <v>40</v>
      </c>
      <c r="L44" t="s">
        <v>40</v>
      </c>
      <c r="N44" t="s">
        <v>49</v>
      </c>
      <c r="O44" t="s">
        <v>46</v>
      </c>
      <c r="P44" t="s">
        <v>50</v>
      </c>
      <c r="Q44" t="s">
        <v>48</v>
      </c>
      <c r="R44" t="s">
        <v>47</v>
      </c>
      <c r="S44" t="s">
        <v>51</v>
      </c>
      <c r="T44" t="s">
        <v>44</v>
      </c>
      <c r="U44" t="s">
        <v>40</v>
      </c>
      <c r="W44" t="s">
        <v>53</v>
      </c>
      <c r="X44" t="s">
        <v>54</v>
      </c>
      <c r="Y44" t="s">
        <v>52</v>
      </c>
      <c r="Z44" t="s">
        <v>55</v>
      </c>
      <c r="AB44">
        <v>0</v>
      </c>
      <c r="AC44">
        <v>0</v>
      </c>
      <c r="AD44">
        <v>0</v>
      </c>
      <c r="AE44" s="3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3">
        <v>3</v>
      </c>
      <c r="AM44" s="3">
        <v>4</v>
      </c>
      <c r="AN44" s="3">
        <v>4</v>
      </c>
      <c r="AO44" s="3">
        <v>3</v>
      </c>
      <c r="AP44" s="3">
        <v>3</v>
      </c>
      <c r="AQ44" s="3">
        <v>5</v>
      </c>
      <c r="AR44" s="3">
        <v>4</v>
      </c>
      <c r="AS44" s="3">
        <v>1</v>
      </c>
      <c r="AT44" s="3">
        <v>4</v>
      </c>
      <c r="AU44" t="s">
        <v>44</v>
      </c>
    </row>
    <row r="45" spans="1:47" x14ac:dyDescent="0.3">
      <c r="A45" t="s">
        <v>40</v>
      </c>
      <c r="B45" t="s">
        <v>40</v>
      </c>
      <c r="C45" t="s">
        <v>40</v>
      </c>
      <c r="D45" t="s">
        <v>40</v>
      </c>
      <c r="E45" t="s">
        <v>40</v>
      </c>
      <c r="F45" t="s">
        <v>41</v>
      </c>
      <c r="G45" t="s">
        <v>59</v>
      </c>
      <c r="H45">
        <v>5</v>
      </c>
      <c r="I45" t="s">
        <v>61</v>
      </c>
      <c r="J45" t="s">
        <v>40</v>
      </c>
      <c r="K45" t="s">
        <v>45</v>
      </c>
      <c r="L45" t="s">
        <v>44</v>
      </c>
      <c r="N45" t="s">
        <v>49</v>
      </c>
      <c r="O45" t="s">
        <v>46</v>
      </c>
      <c r="P45" t="s">
        <v>47</v>
      </c>
      <c r="Q45" t="s">
        <v>48</v>
      </c>
      <c r="R45" t="s">
        <v>51</v>
      </c>
      <c r="S45" t="s">
        <v>50</v>
      </c>
      <c r="T45" t="s">
        <v>40</v>
      </c>
      <c r="U45" t="s">
        <v>44</v>
      </c>
      <c r="W45" t="s">
        <v>53</v>
      </c>
      <c r="X45" t="s">
        <v>52</v>
      </c>
      <c r="Y45" t="s">
        <v>54</v>
      </c>
      <c r="Z45" t="s">
        <v>55</v>
      </c>
      <c r="AB45">
        <v>0</v>
      </c>
      <c r="AC45">
        <v>0</v>
      </c>
      <c r="AD45">
        <v>0</v>
      </c>
      <c r="AE45" s="3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3">
        <v>2</v>
      </c>
      <c r="AM45" s="3">
        <v>5</v>
      </c>
      <c r="AN45" s="3">
        <v>3</v>
      </c>
      <c r="AO45" s="3">
        <v>2</v>
      </c>
      <c r="AP45" s="3">
        <v>2</v>
      </c>
      <c r="AQ45" s="3">
        <v>4</v>
      </c>
      <c r="AR45" s="3">
        <v>5</v>
      </c>
      <c r="AS45" s="3">
        <v>2</v>
      </c>
      <c r="AT45" s="3">
        <v>4</v>
      </c>
      <c r="AU45" t="s">
        <v>40</v>
      </c>
    </row>
    <row r="46" spans="1:47" x14ac:dyDescent="0.3">
      <c r="A46" t="s">
        <v>40</v>
      </c>
      <c r="B46" t="s">
        <v>40</v>
      </c>
      <c r="C46" t="s">
        <v>40</v>
      </c>
      <c r="D46" t="s">
        <v>40</v>
      </c>
      <c r="E46" t="s">
        <v>40</v>
      </c>
      <c r="F46" t="s">
        <v>41</v>
      </c>
      <c r="G46" t="s">
        <v>64</v>
      </c>
      <c r="H46">
        <v>4</v>
      </c>
      <c r="I46" t="s">
        <v>58</v>
      </c>
      <c r="J46" t="s">
        <v>40</v>
      </c>
      <c r="L46" t="s">
        <v>40</v>
      </c>
      <c r="N46" t="s">
        <v>46</v>
      </c>
      <c r="O46" t="s">
        <v>50</v>
      </c>
      <c r="P46" t="s">
        <v>47</v>
      </c>
      <c r="Q46" t="s">
        <v>48</v>
      </c>
      <c r="R46" t="s">
        <v>49</v>
      </c>
      <c r="S46" t="s">
        <v>51</v>
      </c>
      <c r="T46" t="s">
        <v>44</v>
      </c>
      <c r="U46" t="s">
        <v>44</v>
      </c>
      <c r="W46" t="s">
        <v>53</v>
      </c>
      <c r="X46" t="s">
        <v>52</v>
      </c>
      <c r="Y46" t="s">
        <v>54</v>
      </c>
      <c r="Z46" t="s">
        <v>55</v>
      </c>
      <c r="AB46">
        <v>0</v>
      </c>
      <c r="AC46">
        <v>0</v>
      </c>
      <c r="AD46">
        <v>0</v>
      </c>
      <c r="AE46" s="3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>
        <v>2</v>
      </c>
      <c r="AM46" s="3">
        <v>4</v>
      </c>
      <c r="AN46" s="3">
        <v>4</v>
      </c>
      <c r="AO46" s="3">
        <v>1</v>
      </c>
      <c r="AP46" s="3">
        <v>1</v>
      </c>
      <c r="AQ46" s="3">
        <v>5</v>
      </c>
      <c r="AR46" s="3">
        <v>4</v>
      </c>
      <c r="AS46" s="3">
        <v>3</v>
      </c>
      <c r="AT46" s="3">
        <v>3</v>
      </c>
      <c r="AU46" t="s">
        <v>44</v>
      </c>
    </row>
    <row r="47" spans="1:47" x14ac:dyDescent="0.3">
      <c r="A47" t="s">
        <v>40</v>
      </c>
      <c r="B47" t="s">
        <v>40</v>
      </c>
      <c r="C47" t="s">
        <v>40</v>
      </c>
      <c r="D47" t="s">
        <v>40</v>
      </c>
      <c r="E47" t="s">
        <v>40</v>
      </c>
      <c r="F47" t="s">
        <v>56</v>
      </c>
      <c r="G47" t="s">
        <v>42</v>
      </c>
      <c r="H47">
        <v>8</v>
      </c>
      <c r="I47" t="s">
        <v>63</v>
      </c>
      <c r="J47" t="s">
        <v>40</v>
      </c>
      <c r="L47" t="s">
        <v>40</v>
      </c>
      <c r="N47" t="s">
        <v>46</v>
      </c>
      <c r="O47" t="s">
        <v>50</v>
      </c>
      <c r="P47" t="s">
        <v>49</v>
      </c>
      <c r="Q47" t="s">
        <v>47</v>
      </c>
      <c r="R47" t="s">
        <v>48</v>
      </c>
      <c r="S47" t="s">
        <v>51</v>
      </c>
      <c r="T47" t="s">
        <v>44</v>
      </c>
      <c r="U47" t="s">
        <v>40</v>
      </c>
      <c r="W47" t="s">
        <v>55</v>
      </c>
      <c r="X47" t="s">
        <v>52</v>
      </c>
      <c r="Y47" t="s">
        <v>53</v>
      </c>
      <c r="Z47" t="s">
        <v>54</v>
      </c>
      <c r="AB47">
        <v>0</v>
      </c>
      <c r="AC47">
        <v>0</v>
      </c>
      <c r="AD47">
        <v>0</v>
      </c>
      <c r="AE47" s="3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s="3">
        <v>2</v>
      </c>
      <c r="AM47" s="3">
        <v>5</v>
      </c>
      <c r="AN47" s="3">
        <v>4</v>
      </c>
      <c r="AO47" s="3">
        <v>3</v>
      </c>
      <c r="AP47" s="3">
        <v>2</v>
      </c>
      <c r="AQ47" s="3">
        <v>4</v>
      </c>
      <c r="AR47" s="3">
        <v>3</v>
      </c>
      <c r="AS47" s="3">
        <v>2</v>
      </c>
      <c r="AT47" s="3">
        <v>3</v>
      </c>
      <c r="AU47" t="s">
        <v>44</v>
      </c>
    </row>
    <row r="48" spans="1:47" x14ac:dyDescent="0.3">
      <c r="A48" t="s">
        <v>40</v>
      </c>
      <c r="B48" t="s">
        <v>40</v>
      </c>
      <c r="C48" t="s">
        <v>40</v>
      </c>
      <c r="D48" t="s">
        <v>40</v>
      </c>
      <c r="E48" t="s">
        <v>40</v>
      </c>
      <c r="F48" t="s">
        <v>41</v>
      </c>
      <c r="G48" t="s">
        <v>59</v>
      </c>
      <c r="H48">
        <v>12</v>
      </c>
      <c r="I48" t="s">
        <v>43</v>
      </c>
      <c r="J48" t="s">
        <v>40</v>
      </c>
      <c r="L48" t="s">
        <v>40</v>
      </c>
      <c r="N48" t="s">
        <v>50</v>
      </c>
      <c r="O48" t="s">
        <v>46</v>
      </c>
      <c r="P48" t="s">
        <v>47</v>
      </c>
      <c r="Q48" t="s">
        <v>49</v>
      </c>
      <c r="R48" t="s">
        <v>48</v>
      </c>
      <c r="S48" t="s">
        <v>51</v>
      </c>
      <c r="T48" t="s">
        <v>44</v>
      </c>
      <c r="U48" t="s">
        <v>44</v>
      </c>
      <c r="W48" t="s">
        <v>52</v>
      </c>
      <c r="X48" t="s">
        <v>53</v>
      </c>
      <c r="Y48" t="s">
        <v>55</v>
      </c>
      <c r="Z48" t="s">
        <v>54</v>
      </c>
      <c r="AB48">
        <v>0</v>
      </c>
      <c r="AC48">
        <v>0</v>
      </c>
      <c r="AD48">
        <v>0</v>
      </c>
      <c r="AE48" s="3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v>4</v>
      </c>
      <c r="AM48" s="3">
        <v>4</v>
      </c>
      <c r="AN48" s="3">
        <v>4</v>
      </c>
      <c r="AO48" s="3">
        <v>2</v>
      </c>
      <c r="AP48" s="3">
        <v>4</v>
      </c>
      <c r="AQ48" s="3">
        <v>4</v>
      </c>
      <c r="AR48" s="3">
        <v>4</v>
      </c>
      <c r="AS48" s="3">
        <v>2</v>
      </c>
      <c r="AT48" s="3">
        <v>2</v>
      </c>
      <c r="AU48" t="s">
        <v>44</v>
      </c>
    </row>
    <row r="49" spans="1:47" x14ac:dyDescent="0.3">
      <c r="A49" t="s">
        <v>40</v>
      </c>
      <c r="B49" t="s">
        <v>40</v>
      </c>
      <c r="C49" t="s">
        <v>40</v>
      </c>
      <c r="D49" t="s">
        <v>40</v>
      </c>
      <c r="E49" t="s">
        <v>40</v>
      </c>
      <c r="F49" t="s">
        <v>41</v>
      </c>
      <c r="G49" t="s">
        <v>66</v>
      </c>
      <c r="H49">
        <v>4</v>
      </c>
      <c r="I49" t="s">
        <v>58</v>
      </c>
      <c r="J49" t="s">
        <v>44</v>
      </c>
      <c r="K49" t="s">
        <v>45</v>
      </c>
      <c r="L49" t="s">
        <v>40</v>
      </c>
      <c r="N49" t="s">
        <v>49</v>
      </c>
      <c r="O49" t="s">
        <v>46</v>
      </c>
      <c r="P49" t="s">
        <v>50</v>
      </c>
      <c r="Q49" t="s">
        <v>47</v>
      </c>
      <c r="R49" t="s">
        <v>48</v>
      </c>
      <c r="S49" t="s">
        <v>51</v>
      </c>
      <c r="T49" t="s">
        <v>44</v>
      </c>
      <c r="U49" t="s">
        <v>44</v>
      </c>
      <c r="W49" t="s">
        <v>52</v>
      </c>
      <c r="X49" t="s">
        <v>53</v>
      </c>
      <c r="Y49" t="s">
        <v>54</v>
      </c>
      <c r="Z49" t="s">
        <v>55</v>
      </c>
      <c r="AB49">
        <v>0</v>
      </c>
      <c r="AC49">
        <v>0</v>
      </c>
      <c r="AD49">
        <v>0</v>
      </c>
      <c r="AE49" s="3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 s="3">
        <v>5</v>
      </c>
      <c r="AM49" s="3">
        <v>3</v>
      </c>
      <c r="AN49" s="3">
        <v>2</v>
      </c>
      <c r="AO49" s="3">
        <v>3</v>
      </c>
      <c r="AP49" s="3">
        <v>3</v>
      </c>
      <c r="AQ49" s="3">
        <v>5</v>
      </c>
      <c r="AR49" s="3">
        <v>5</v>
      </c>
      <c r="AS49" s="3">
        <v>1</v>
      </c>
      <c r="AT49" s="3">
        <v>2</v>
      </c>
      <c r="AU49" t="s">
        <v>40</v>
      </c>
    </row>
    <row r="50" spans="1:47" x14ac:dyDescent="0.3">
      <c r="A50" t="s">
        <v>40</v>
      </c>
      <c r="B50" t="s">
        <v>40</v>
      </c>
      <c r="C50" t="s">
        <v>40</v>
      </c>
      <c r="D50" t="s">
        <v>40</v>
      </c>
      <c r="E50" t="s">
        <v>40</v>
      </c>
      <c r="F50" t="s">
        <v>41</v>
      </c>
      <c r="G50" t="s">
        <v>42</v>
      </c>
      <c r="H50">
        <v>32</v>
      </c>
      <c r="I50" t="s">
        <v>60</v>
      </c>
      <c r="J50" t="s">
        <v>44</v>
      </c>
      <c r="L50" t="s">
        <v>40</v>
      </c>
      <c r="N50" t="s">
        <v>50</v>
      </c>
      <c r="O50" t="s">
        <v>46</v>
      </c>
      <c r="P50" t="s">
        <v>49</v>
      </c>
      <c r="Q50" t="s">
        <v>47</v>
      </c>
      <c r="R50" t="s">
        <v>51</v>
      </c>
      <c r="S50" t="s">
        <v>48</v>
      </c>
      <c r="T50" t="s">
        <v>44</v>
      </c>
      <c r="U50" t="s">
        <v>40</v>
      </c>
      <c r="W50" t="s">
        <v>52</v>
      </c>
      <c r="X50" t="s">
        <v>53</v>
      </c>
      <c r="Y50" t="s">
        <v>55</v>
      </c>
      <c r="Z50" t="s">
        <v>54</v>
      </c>
      <c r="AB50">
        <v>0</v>
      </c>
      <c r="AC50">
        <v>0</v>
      </c>
      <c r="AD50">
        <v>0</v>
      </c>
      <c r="AE50" s="3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 s="3">
        <v>4</v>
      </c>
      <c r="AM50" s="3">
        <v>2</v>
      </c>
      <c r="AN50" s="3">
        <v>1</v>
      </c>
      <c r="AO50" s="3">
        <v>2</v>
      </c>
      <c r="AP50" s="3">
        <v>1</v>
      </c>
      <c r="AQ50" s="3">
        <v>4</v>
      </c>
      <c r="AR50" s="3">
        <v>4</v>
      </c>
      <c r="AS50" s="3">
        <v>1</v>
      </c>
      <c r="AT50" s="3">
        <v>2</v>
      </c>
      <c r="AU50" t="s">
        <v>44</v>
      </c>
    </row>
    <row r="51" spans="1:47" x14ac:dyDescent="0.3">
      <c r="A51" t="s">
        <v>40</v>
      </c>
      <c r="B51" t="s">
        <v>40</v>
      </c>
      <c r="C51" t="s">
        <v>40</v>
      </c>
      <c r="D51" t="s">
        <v>40</v>
      </c>
      <c r="E51" t="s">
        <v>40</v>
      </c>
      <c r="F51" t="s">
        <v>41</v>
      </c>
      <c r="G51" t="s">
        <v>66</v>
      </c>
      <c r="H51">
        <v>12</v>
      </c>
      <c r="I51" t="s">
        <v>65</v>
      </c>
      <c r="J51" t="s">
        <v>40</v>
      </c>
      <c r="L51" t="s">
        <v>40</v>
      </c>
      <c r="N51" t="s">
        <v>50</v>
      </c>
      <c r="O51" t="s">
        <v>46</v>
      </c>
      <c r="P51" t="s">
        <v>49</v>
      </c>
      <c r="Q51" t="s">
        <v>51</v>
      </c>
      <c r="R51" t="s">
        <v>47</v>
      </c>
      <c r="S51" t="s">
        <v>48</v>
      </c>
      <c r="T51" t="s">
        <v>44</v>
      </c>
      <c r="U51" t="s">
        <v>40</v>
      </c>
      <c r="W51" t="s">
        <v>55</v>
      </c>
      <c r="X51" t="s">
        <v>54</v>
      </c>
      <c r="Y51" t="s">
        <v>52</v>
      </c>
      <c r="Z51" t="s">
        <v>53</v>
      </c>
      <c r="AB51">
        <v>0</v>
      </c>
      <c r="AC51">
        <v>0</v>
      </c>
      <c r="AD51">
        <v>0</v>
      </c>
      <c r="AE51" s="3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 s="3">
        <v>4</v>
      </c>
      <c r="AM51" s="3">
        <v>3</v>
      </c>
      <c r="AN51" s="3">
        <v>2</v>
      </c>
      <c r="AO51" s="3">
        <v>1</v>
      </c>
      <c r="AP51" s="3">
        <v>2</v>
      </c>
      <c r="AQ51" s="3">
        <v>3</v>
      </c>
      <c r="AR51" s="3">
        <v>3</v>
      </c>
      <c r="AS51" s="3">
        <v>1</v>
      </c>
      <c r="AT51" s="3">
        <v>1</v>
      </c>
      <c r="AU51" t="s">
        <v>44</v>
      </c>
    </row>
    <row r="52" spans="1:47" x14ac:dyDescent="0.3">
      <c r="A52" t="s">
        <v>40</v>
      </c>
      <c r="B52" t="s">
        <v>40</v>
      </c>
      <c r="C52" t="s">
        <v>40</v>
      </c>
      <c r="D52" t="s">
        <v>40</v>
      </c>
      <c r="E52" t="s">
        <v>40</v>
      </c>
      <c r="F52" t="s">
        <v>56</v>
      </c>
      <c r="G52" t="s">
        <v>57</v>
      </c>
      <c r="H52">
        <v>10</v>
      </c>
      <c r="I52" t="s">
        <v>43</v>
      </c>
      <c r="J52" t="s">
        <v>44</v>
      </c>
      <c r="K52" t="s">
        <v>45</v>
      </c>
      <c r="L52" t="s">
        <v>44</v>
      </c>
      <c r="N52" t="s">
        <v>49</v>
      </c>
      <c r="O52" t="s">
        <v>46</v>
      </c>
      <c r="P52" t="s">
        <v>50</v>
      </c>
      <c r="Q52" t="s">
        <v>48</v>
      </c>
      <c r="R52" t="s">
        <v>51</v>
      </c>
      <c r="S52" t="s">
        <v>47</v>
      </c>
      <c r="T52" t="s">
        <v>44</v>
      </c>
      <c r="U52" t="s">
        <v>44</v>
      </c>
      <c r="W52" t="s">
        <v>53</v>
      </c>
      <c r="X52" t="s">
        <v>52</v>
      </c>
      <c r="Y52" t="s">
        <v>55</v>
      </c>
      <c r="Z52" t="s">
        <v>54</v>
      </c>
      <c r="AB52">
        <v>0</v>
      </c>
      <c r="AC52">
        <v>0</v>
      </c>
      <c r="AD52">
        <v>0</v>
      </c>
      <c r="AE52" s="3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 s="3">
        <v>4</v>
      </c>
      <c r="AM52" s="3">
        <v>4</v>
      </c>
      <c r="AN52" s="3">
        <v>5</v>
      </c>
      <c r="AO52" s="3">
        <v>3</v>
      </c>
      <c r="AP52" s="3">
        <v>4</v>
      </c>
      <c r="AQ52" s="3">
        <v>4</v>
      </c>
      <c r="AR52" s="3">
        <v>4</v>
      </c>
      <c r="AS52" s="3">
        <v>1</v>
      </c>
      <c r="AT52" s="3">
        <v>1</v>
      </c>
      <c r="AU52" t="s">
        <v>40</v>
      </c>
    </row>
    <row r="53" spans="1:47" x14ac:dyDescent="0.3">
      <c r="A53" t="s">
        <v>40</v>
      </c>
      <c r="B53" t="s">
        <v>40</v>
      </c>
      <c r="C53" t="s">
        <v>40</v>
      </c>
      <c r="D53" t="s">
        <v>40</v>
      </c>
      <c r="E53" t="s">
        <v>40</v>
      </c>
      <c r="F53" t="s">
        <v>41</v>
      </c>
      <c r="G53" t="s">
        <v>59</v>
      </c>
      <c r="H53">
        <v>8</v>
      </c>
      <c r="I53" t="s">
        <v>67</v>
      </c>
      <c r="J53" t="s">
        <v>40</v>
      </c>
      <c r="L53" t="s">
        <v>40</v>
      </c>
      <c r="N53" t="s">
        <v>46</v>
      </c>
      <c r="O53" t="s">
        <v>49</v>
      </c>
      <c r="P53" t="s">
        <v>51</v>
      </c>
      <c r="Q53" t="s">
        <v>48</v>
      </c>
      <c r="R53" t="s">
        <v>50</v>
      </c>
      <c r="S53" t="s">
        <v>47</v>
      </c>
      <c r="T53" t="s">
        <v>44</v>
      </c>
      <c r="U53" t="s">
        <v>44</v>
      </c>
      <c r="W53" t="s">
        <v>53</v>
      </c>
      <c r="X53" t="s">
        <v>54</v>
      </c>
      <c r="Y53" t="s">
        <v>52</v>
      </c>
      <c r="Z53" t="s">
        <v>55</v>
      </c>
      <c r="AB53">
        <v>0</v>
      </c>
      <c r="AC53">
        <v>0</v>
      </c>
      <c r="AD53">
        <v>0</v>
      </c>
      <c r="AE53" s="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 s="3">
        <v>5</v>
      </c>
      <c r="AM53" s="3">
        <v>5</v>
      </c>
      <c r="AN53" s="3">
        <v>4</v>
      </c>
      <c r="AO53" s="3">
        <v>4</v>
      </c>
      <c r="AP53" s="3">
        <v>5</v>
      </c>
      <c r="AQ53" s="3">
        <v>5</v>
      </c>
      <c r="AR53" s="3">
        <v>2</v>
      </c>
      <c r="AS53" s="3">
        <v>2</v>
      </c>
      <c r="AT53" s="3">
        <v>3</v>
      </c>
      <c r="AU53" t="s">
        <v>44</v>
      </c>
    </row>
    <row r="54" spans="1:47" x14ac:dyDescent="0.3">
      <c r="A54" t="s">
        <v>40</v>
      </c>
      <c r="B54" t="s">
        <v>40</v>
      </c>
      <c r="C54" t="s">
        <v>40</v>
      </c>
      <c r="D54" t="s">
        <v>40</v>
      </c>
      <c r="E54" t="s">
        <v>40</v>
      </c>
      <c r="F54" t="s">
        <v>56</v>
      </c>
      <c r="G54" t="s">
        <v>57</v>
      </c>
      <c r="H54">
        <v>6</v>
      </c>
      <c r="I54" t="s">
        <v>68</v>
      </c>
      <c r="J54" t="s">
        <v>44</v>
      </c>
      <c r="L54" t="s">
        <v>40</v>
      </c>
      <c r="N54" t="s">
        <v>49</v>
      </c>
      <c r="O54" t="s">
        <v>46</v>
      </c>
      <c r="P54" t="s">
        <v>50</v>
      </c>
      <c r="Q54" t="s">
        <v>47</v>
      </c>
      <c r="R54" t="s">
        <v>51</v>
      </c>
      <c r="S54" t="s">
        <v>48</v>
      </c>
      <c r="T54" t="s">
        <v>44</v>
      </c>
      <c r="U54" t="s">
        <v>44</v>
      </c>
      <c r="W54" t="s">
        <v>53</v>
      </c>
      <c r="X54" t="s">
        <v>54</v>
      </c>
      <c r="Y54" t="s">
        <v>52</v>
      </c>
      <c r="Z54" t="s">
        <v>55</v>
      </c>
      <c r="AB54">
        <v>0</v>
      </c>
      <c r="AC54">
        <v>0</v>
      </c>
      <c r="AD54">
        <v>0</v>
      </c>
      <c r="AE54" s="3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 s="3">
        <v>4</v>
      </c>
      <c r="AM54" s="3">
        <v>5</v>
      </c>
      <c r="AN54" s="3">
        <v>4</v>
      </c>
      <c r="AO54" s="3">
        <v>3</v>
      </c>
      <c r="AP54" s="3">
        <v>3</v>
      </c>
      <c r="AQ54" s="3">
        <v>4</v>
      </c>
      <c r="AR54" s="3">
        <v>3</v>
      </c>
      <c r="AS54" s="3">
        <v>1</v>
      </c>
      <c r="AT54" s="3">
        <v>4</v>
      </c>
      <c r="AU54" t="s">
        <v>44</v>
      </c>
    </row>
    <row r="55" spans="1:47" x14ac:dyDescent="0.3">
      <c r="A55" t="s">
        <v>40</v>
      </c>
      <c r="B55" t="s">
        <v>40</v>
      </c>
      <c r="C55" t="s">
        <v>40</v>
      </c>
      <c r="D55" t="s">
        <v>40</v>
      </c>
      <c r="E55" t="s">
        <v>40</v>
      </c>
      <c r="F55" t="s">
        <v>41</v>
      </c>
      <c r="G55" t="s">
        <v>59</v>
      </c>
      <c r="H55">
        <v>8</v>
      </c>
      <c r="I55" t="s">
        <v>69</v>
      </c>
      <c r="J55" t="s">
        <v>40</v>
      </c>
      <c r="L55" t="s">
        <v>40</v>
      </c>
      <c r="N55" t="s">
        <v>46</v>
      </c>
      <c r="O55" t="s">
        <v>47</v>
      </c>
      <c r="P55" t="s">
        <v>49</v>
      </c>
      <c r="Q55" t="s">
        <v>51</v>
      </c>
      <c r="R55" t="s">
        <v>48</v>
      </c>
      <c r="S55" t="s">
        <v>50</v>
      </c>
      <c r="T55" t="s">
        <v>44</v>
      </c>
      <c r="U55" t="s">
        <v>40</v>
      </c>
      <c r="W55" t="s">
        <v>53</v>
      </c>
      <c r="X55" t="s">
        <v>52</v>
      </c>
      <c r="Y55" t="s">
        <v>54</v>
      </c>
      <c r="Z55" t="s">
        <v>55</v>
      </c>
      <c r="AB55">
        <v>0</v>
      </c>
      <c r="AC55">
        <v>0</v>
      </c>
      <c r="AD55">
        <v>0</v>
      </c>
      <c r="AE55" s="3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 s="3">
        <v>3</v>
      </c>
      <c r="AM55" s="3">
        <v>3</v>
      </c>
      <c r="AN55" s="3">
        <v>3</v>
      </c>
      <c r="AO55" s="3">
        <v>2</v>
      </c>
      <c r="AP55" s="3">
        <v>3</v>
      </c>
      <c r="AQ55" s="3">
        <v>4</v>
      </c>
      <c r="AR55" s="3">
        <v>4</v>
      </c>
      <c r="AS55" s="3">
        <v>2</v>
      </c>
      <c r="AT55" s="3">
        <v>3</v>
      </c>
      <c r="AU55" t="s">
        <v>44</v>
      </c>
    </row>
    <row r="56" spans="1:47" x14ac:dyDescent="0.3">
      <c r="A56" t="s">
        <v>40</v>
      </c>
      <c r="B56" t="s">
        <v>40</v>
      </c>
      <c r="C56" t="s">
        <v>40</v>
      </c>
      <c r="D56" t="s">
        <v>40</v>
      </c>
      <c r="E56" t="s">
        <v>40</v>
      </c>
      <c r="F56" t="s">
        <v>41</v>
      </c>
      <c r="G56" t="s">
        <v>57</v>
      </c>
      <c r="H56">
        <v>7</v>
      </c>
      <c r="I56" t="s">
        <v>58</v>
      </c>
      <c r="J56" t="s">
        <v>44</v>
      </c>
      <c r="L56" t="s">
        <v>40</v>
      </c>
      <c r="N56" t="s">
        <v>49</v>
      </c>
      <c r="O56" t="s">
        <v>50</v>
      </c>
      <c r="P56" t="s">
        <v>48</v>
      </c>
      <c r="Q56" t="s">
        <v>47</v>
      </c>
      <c r="R56" t="s">
        <v>46</v>
      </c>
      <c r="S56" t="s">
        <v>51</v>
      </c>
      <c r="T56" t="s">
        <v>44</v>
      </c>
      <c r="U56" t="s">
        <v>40</v>
      </c>
      <c r="W56" t="s">
        <v>53</v>
      </c>
      <c r="X56" t="s">
        <v>52</v>
      </c>
      <c r="Y56" t="s">
        <v>54</v>
      </c>
      <c r="Z56" t="s">
        <v>55</v>
      </c>
      <c r="AB56">
        <v>0</v>
      </c>
      <c r="AC56">
        <v>0</v>
      </c>
      <c r="AD56">
        <v>0</v>
      </c>
      <c r="AE56" s="3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 s="3">
        <v>5</v>
      </c>
      <c r="AM56" s="3">
        <v>4</v>
      </c>
      <c r="AN56" s="3">
        <v>5</v>
      </c>
      <c r="AO56" s="3">
        <v>1</v>
      </c>
      <c r="AP56" s="3">
        <v>2</v>
      </c>
      <c r="AQ56" s="3">
        <v>5</v>
      </c>
      <c r="AR56" s="3">
        <v>3</v>
      </c>
      <c r="AS56" s="3">
        <v>1</v>
      </c>
      <c r="AT56" s="3">
        <v>2</v>
      </c>
      <c r="AU56" t="s">
        <v>44</v>
      </c>
    </row>
    <row r="57" spans="1:47" x14ac:dyDescent="0.3">
      <c r="A57" t="s">
        <v>40</v>
      </c>
      <c r="B57" t="s">
        <v>40</v>
      </c>
      <c r="C57" t="s">
        <v>40</v>
      </c>
      <c r="D57" t="s">
        <v>40</v>
      </c>
      <c r="E57" t="s">
        <v>40</v>
      </c>
      <c r="F57" t="s">
        <v>41</v>
      </c>
      <c r="G57" t="s">
        <v>59</v>
      </c>
      <c r="H57">
        <v>5</v>
      </c>
      <c r="I57" t="s">
        <v>67</v>
      </c>
      <c r="J57" t="s">
        <v>40</v>
      </c>
      <c r="K57" t="s">
        <v>45</v>
      </c>
      <c r="L57" t="s">
        <v>40</v>
      </c>
      <c r="N57" t="s">
        <v>46</v>
      </c>
      <c r="O57" t="s">
        <v>49</v>
      </c>
      <c r="P57" t="s">
        <v>47</v>
      </c>
      <c r="Q57" t="s">
        <v>48</v>
      </c>
      <c r="R57" t="s">
        <v>51</v>
      </c>
      <c r="S57" t="s">
        <v>50</v>
      </c>
      <c r="T57" t="s">
        <v>40</v>
      </c>
      <c r="U57" t="s">
        <v>44</v>
      </c>
      <c r="W57" t="s">
        <v>55</v>
      </c>
      <c r="X57" t="s">
        <v>52</v>
      </c>
      <c r="Y57" t="s">
        <v>53</v>
      </c>
      <c r="Z57" t="s">
        <v>54</v>
      </c>
      <c r="AB57">
        <v>0</v>
      </c>
      <c r="AC57">
        <v>0</v>
      </c>
      <c r="AD57">
        <v>0</v>
      </c>
      <c r="AE57" s="3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 s="3">
        <v>4</v>
      </c>
      <c r="AM57" s="3">
        <v>4</v>
      </c>
      <c r="AN57" s="3">
        <v>5</v>
      </c>
      <c r="AO57" s="3">
        <v>3</v>
      </c>
      <c r="AP57" s="3">
        <v>2</v>
      </c>
      <c r="AQ57" s="3">
        <v>4</v>
      </c>
      <c r="AR57" s="3">
        <v>4</v>
      </c>
      <c r="AS57" s="3">
        <v>2</v>
      </c>
      <c r="AT57" s="3">
        <v>2</v>
      </c>
      <c r="AU57" t="s">
        <v>40</v>
      </c>
    </row>
    <row r="58" spans="1:47" x14ac:dyDescent="0.3">
      <c r="A58" t="s">
        <v>40</v>
      </c>
      <c r="B58" t="s">
        <v>40</v>
      </c>
      <c r="C58" t="s">
        <v>40</v>
      </c>
      <c r="D58" t="s">
        <v>40</v>
      </c>
      <c r="E58" t="s">
        <v>40</v>
      </c>
      <c r="F58" t="s">
        <v>41</v>
      </c>
      <c r="G58" t="s">
        <v>57</v>
      </c>
      <c r="H58">
        <v>9</v>
      </c>
      <c r="I58" t="s">
        <v>60</v>
      </c>
      <c r="J58" t="s">
        <v>44</v>
      </c>
      <c r="L58" t="s">
        <v>40</v>
      </c>
      <c r="N58" t="s">
        <v>51</v>
      </c>
      <c r="O58" t="s">
        <v>46</v>
      </c>
      <c r="P58" t="s">
        <v>47</v>
      </c>
      <c r="Q58" t="s">
        <v>49</v>
      </c>
      <c r="R58" t="s">
        <v>48</v>
      </c>
      <c r="S58" t="s">
        <v>50</v>
      </c>
      <c r="T58" t="s">
        <v>44</v>
      </c>
      <c r="U58" t="s">
        <v>44</v>
      </c>
      <c r="W58" t="s">
        <v>52</v>
      </c>
      <c r="X58" t="s">
        <v>53</v>
      </c>
      <c r="Y58" t="s">
        <v>55</v>
      </c>
      <c r="Z58" t="s">
        <v>54</v>
      </c>
      <c r="AB58">
        <v>0</v>
      </c>
      <c r="AC58">
        <v>0</v>
      </c>
      <c r="AD58">
        <v>0</v>
      </c>
      <c r="AE58" s="3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 s="3">
        <v>3</v>
      </c>
      <c r="AM58" s="3">
        <v>3</v>
      </c>
      <c r="AN58" s="3">
        <v>2</v>
      </c>
      <c r="AO58" s="3">
        <v>4</v>
      </c>
      <c r="AP58" s="3">
        <v>2</v>
      </c>
      <c r="AQ58" s="3">
        <v>5</v>
      </c>
      <c r="AR58" s="3">
        <v>5</v>
      </c>
      <c r="AS58" s="3">
        <v>1</v>
      </c>
      <c r="AT58" s="3">
        <v>3</v>
      </c>
      <c r="AU58" t="s">
        <v>44</v>
      </c>
    </row>
    <row r="59" spans="1:47" x14ac:dyDescent="0.3">
      <c r="A59" t="s">
        <v>40</v>
      </c>
      <c r="B59" t="s">
        <v>40</v>
      </c>
      <c r="C59" t="s">
        <v>40</v>
      </c>
      <c r="D59" t="s">
        <v>40</v>
      </c>
      <c r="E59" t="s">
        <v>40</v>
      </c>
      <c r="F59" t="s">
        <v>41</v>
      </c>
      <c r="G59" t="s">
        <v>57</v>
      </c>
      <c r="H59">
        <v>4</v>
      </c>
      <c r="I59" t="s">
        <v>65</v>
      </c>
      <c r="J59" t="s">
        <v>40</v>
      </c>
      <c r="L59" t="s">
        <v>44</v>
      </c>
      <c r="N59" t="s">
        <v>49</v>
      </c>
      <c r="O59" t="s">
        <v>46</v>
      </c>
      <c r="P59" t="s">
        <v>47</v>
      </c>
      <c r="Q59" t="s">
        <v>48</v>
      </c>
      <c r="R59" t="s">
        <v>50</v>
      </c>
      <c r="S59" t="s">
        <v>51</v>
      </c>
      <c r="T59" t="s">
        <v>44</v>
      </c>
      <c r="U59" t="s">
        <v>40</v>
      </c>
      <c r="W59" t="s">
        <v>52</v>
      </c>
      <c r="X59" t="s">
        <v>53</v>
      </c>
      <c r="Y59" t="s">
        <v>54</v>
      </c>
      <c r="Z59" t="s">
        <v>55</v>
      </c>
      <c r="AB59">
        <v>0</v>
      </c>
      <c r="AC59">
        <v>0</v>
      </c>
      <c r="AD59">
        <v>0</v>
      </c>
      <c r="AE59" s="3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 s="3">
        <v>4</v>
      </c>
      <c r="AM59" s="3">
        <v>2</v>
      </c>
      <c r="AN59" s="3">
        <v>1</v>
      </c>
      <c r="AO59" s="3">
        <v>5</v>
      </c>
      <c r="AP59" s="3">
        <v>3</v>
      </c>
      <c r="AQ59" s="3">
        <v>4</v>
      </c>
      <c r="AR59" s="3">
        <v>4</v>
      </c>
      <c r="AS59" s="3">
        <v>1</v>
      </c>
      <c r="AT59" s="3">
        <v>3</v>
      </c>
      <c r="AU59" t="s">
        <v>44</v>
      </c>
    </row>
    <row r="60" spans="1:47" x14ac:dyDescent="0.3">
      <c r="A60" t="s">
        <v>40</v>
      </c>
      <c r="B60" t="s">
        <v>40</v>
      </c>
      <c r="C60" t="s">
        <v>40</v>
      </c>
      <c r="D60" t="s">
        <v>40</v>
      </c>
      <c r="E60" t="s">
        <v>40</v>
      </c>
      <c r="F60" t="s">
        <v>41</v>
      </c>
      <c r="G60" t="s">
        <v>59</v>
      </c>
      <c r="H60">
        <v>5</v>
      </c>
      <c r="I60" t="s">
        <v>60</v>
      </c>
      <c r="J60" t="s">
        <v>44</v>
      </c>
      <c r="L60" t="s">
        <v>40</v>
      </c>
      <c r="N60" t="s">
        <v>49</v>
      </c>
      <c r="O60" t="s">
        <v>46</v>
      </c>
      <c r="P60" t="s">
        <v>50</v>
      </c>
      <c r="Q60" t="s">
        <v>48</v>
      </c>
      <c r="R60" t="s">
        <v>47</v>
      </c>
      <c r="S60" t="s">
        <v>51</v>
      </c>
      <c r="T60" t="s">
        <v>44</v>
      </c>
      <c r="U60" t="s">
        <v>44</v>
      </c>
      <c r="W60" t="s">
        <v>52</v>
      </c>
      <c r="X60" t="s">
        <v>53</v>
      </c>
      <c r="Y60" t="s">
        <v>55</v>
      </c>
      <c r="Z60" t="s">
        <v>54</v>
      </c>
      <c r="AB60">
        <v>0</v>
      </c>
      <c r="AC60">
        <v>0</v>
      </c>
      <c r="AD60">
        <v>0</v>
      </c>
      <c r="AE60" s="3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s="3">
        <v>4</v>
      </c>
      <c r="AM60" s="3">
        <v>3</v>
      </c>
      <c r="AN60" s="3">
        <v>3</v>
      </c>
      <c r="AO60" s="3">
        <v>3</v>
      </c>
      <c r="AP60" s="3">
        <v>2</v>
      </c>
      <c r="AQ60" s="3">
        <v>4</v>
      </c>
      <c r="AR60" s="3">
        <v>3</v>
      </c>
      <c r="AS60" s="3">
        <v>3</v>
      </c>
      <c r="AT60" s="3">
        <v>2</v>
      </c>
      <c r="AU60" t="s">
        <v>44</v>
      </c>
    </row>
    <row r="61" spans="1:47" x14ac:dyDescent="0.3">
      <c r="A61" t="s">
        <v>40</v>
      </c>
      <c r="B61" t="s">
        <v>40</v>
      </c>
      <c r="C61" t="s">
        <v>40</v>
      </c>
      <c r="D61" t="s">
        <v>40</v>
      </c>
      <c r="E61" t="s">
        <v>40</v>
      </c>
      <c r="F61" t="s">
        <v>41</v>
      </c>
      <c r="G61" t="s">
        <v>57</v>
      </c>
      <c r="H61">
        <v>6</v>
      </c>
      <c r="I61" t="s">
        <v>70</v>
      </c>
      <c r="J61" t="s">
        <v>40</v>
      </c>
      <c r="K61" t="s">
        <v>45</v>
      </c>
      <c r="L61" t="s">
        <v>40</v>
      </c>
      <c r="N61" t="s">
        <v>49</v>
      </c>
      <c r="O61" t="s">
        <v>46</v>
      </c>
      <c r="P61" t="s">
        <v>47</v>
      </c>
      <c r="Q61" t="s">
        <v>48</v>
      </c>
      <c r="R61" t="s">
        <v>51</v>
      </c>
      <c r="S61" t="s">
        <v>50</v>
      </c>
      <c r="T61" t="s">
        <v>40</v>
      </c>
      <c r="U61" t="s">
        <v>40</v>
      </c>
      <c r="W61" t="s">
        <v>55</v>
      </c>
      <c r="X61" t="s">
        <v>54</v>
      </c>
      <c r="Y61" t="s">
        <v>52</v>
      </c>
      <c r="Z61" t="s">
        <v>53</v>
      </c>
      <c r="AB61">
        <v>0</v>
      </c>
      <c r="AC61">
        <v>0</v>
      </c>
      <c r="AD61">
        <v>0</v>
      </c>
      <c r="AE61" s="3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 s="3">
        <v>3</v>
      </c>
      <c r="AM61" s="3">
        <v>2</v>
      </c>
      <c r="AN61" s="3">
        <v>4</v>
      </c>
      <c r="AO61" s="3">
        <v>2</v>
      </c>
      <c r="AP61" s="3">
        <v>3</v>
      </c>
      <c r="AQ61" s="3">
        <v>3</v>
      </c>
      <c r="AR61" s="3">
        <v>4</v>
      </c>
      <c r="AS61" s="3">
        <v>2</v>
      </c>
      <c r="AT61" s="3">
        <v>2</v>
      </c>
      <c r="AU61" t="s">
        <v>40</v>
      </c>
    </row>
    <row r="62" spans="1:47" x14ac:dyDescent="0.3">
      <c r="A62" t="s">
        <v>40</v>
      </c>
      <c r="B62" t="s">
        <v>40</v>
      </c>
      <c r="C62" t="s">
        <v>40</v>
      </c>
      <c r="D62" t="s">
        <v>40</v>
      </c>
      <c r="E62" t="s">
        <v>40</v>
      </c>
      <c r="F62" t="s">
        <v>56</v>
      </c>
      <c r="G62" t="s">
        <v>57</v>
      </c>
      <c r="H62">
        <v>5</v>
      </c>
      <c r="I62" t="s">
        <v>71</v>
      </c>
      <c r="J62" t="s">
        <v>40</v>
      </c>
      <c r="K62" t="s">
        <v>62</v>
      </c>
      <c r="L62" t="s">
        <v>40</v>
      </c>
      <c r="N62" t="s">
        <v>46</v>
      </c>
      <c r="O62" t="s">
        <v>50</v>
      </c>
      <c r="P62" t="s">
        <v>47</v>
      </c>
      <c r="Q62" t="s">
        <v>48</v>
      </c>
      <c r="R62" t="s">
        <v>49</v>
      </c>
      <c r="S62" t="s">
        <v>51</v>
      </c>
      <c r="T62" t="s">
        <v>44</v>
      </c>
      <c r="U62" t="s">
        <v>44</v>
      </c>
      <c r="W62" t="s">
        <v>52</v>
      </c>
      <c r="X62" t="s">
        <v>53</v>
      </c>
      <c r="Y62" t="s">
        <v>55</v>
      </c>
      <c r="Z62" t="s">
        <v>54</v>
      </c>
      <c r="AB62">
        <v>0</v>
      </c>
      <c r="AC62">
        <v>0</v>
      </c>
      <c r="AD62">
        <v>0</v>
      </c>
      <c r="AE62" s="3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 s="3">
        <v>4</v>
      </c>
      <c r="AM62" s="3">
        <v>1</v>
      </c>
      <c r="AN62" s="3">
        <v>2</v>
      </c>
      <c r="AO62" s="3">
        <v>1</v>
      </c>
      <c r="AP62" s="3">
        <v>1</v>
      </c>
      <c r="AQ62" s="3">
        <v>4</v>
      </c>
      <c r="AR62" s="3">
        <v>4</v>
      </c>
      <c r="AS62" s="3">
        <v>4</v>
      </c>
      <c r="AT62" s="3">
        <v>2</v>
      </c>
      <c r="AU62" t="s">
        <v>40</v>
      </c>
    </row>
    <row r="63" spans="1:47" x14ac:dyDescent="0.3">
      <c r="A63" t="s">
        <v>40</v>
      </c>
      <c r="B63" t="s">
        <v>40</v>
      </c>
      <c r="C63" t="s">
        <v>40</v>
      </c>
      <c r="D63" t="s">
        <v>40</v>
      </c>
      <c r="E63" t="s">
        <v>40</v>
      </c>
      <c r="F63" t="s">
        <v>56</v>
      </c>
      <c r="G63" t="s">
        <v>57</v>
      </c>
      <c r="H63">
        <v>12</v>
      </c>
      <c r="I63" t="s">
        <v>69</v>
      </c>
      <c r="J63" t="s">
        <v>40</v>
      </c>
      <c r="L63" t="s">
        <v>40</v>
      </c>
      <c r="N63" t="s">
        <v>46</v>
      </c>
      <c r="O63" t="s">
        <v>50</v>
      </c>
      <c r="P63" t="s">
        <v>49</v>
      </c>
      <c r="Q63" t="s">
        <v>47</v>
      </c>
      <c r="R63" t="s">
        <v>48</v>
      </c>
      <c r="S63" t="s">
        <v>51</v>
      </c>
      <c r="T63" t="s">
        <v>44</v>
      </c>
      <c r="U63" t="s">
        <v>44</v>
      </c>
      <c r="W63" t="s">
        <v>55</v>
      </c>
      <c r="X63" t="s">
        <v>54</v>
      </c>
      <c r="Y63" t="s">
        <v>52</v>
      </c>
      <c r="Z63" t="s">
        <v>53</v>
      </c>
      <c r="AB63">
        <v>0</v>
      </c>
      <c r="AC63">
        <v>0</v>
      </c>
      <c r="AD63">
        <v>0</v>
      </c>
      <c r="AE63" s="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 s="3">
        <v>4</v>
      </c>
      <c r="AM63" s="3">
        <v>4</v>
      </c>
      <c r="AN63" s="3">
        <v>3</v>
      </c>
      <c r="AO63" s="3">
        <v>3</v>
      </c>
      <c r="AP63" s="3">
        <v>2</v>
      </c>
      <c r="AQ63" s="3">
        <v>3</v>
      </c>
      <c r="AR63" s="3">
        <v>3</v>
      </c>
      <c r="AS63" s="3">
        <v>4</v>
      </c>
      <c r="AT63" s="3">
        <v>2</v>
      </c>
      <c r="AU63" t="s">
        <v>44</v>
      </c>
    </row>
    <row r="64" spans="1:47" x14ac:dyDescent="0.3">
      <c r="A64" t="s">
        <v>40</v>
      </c>
      <c r="B64" t="s">
        <v>40</v>
      </c>
      <c r="C64" t="s">
        <v>40</v>
      </c>
      <c r="D64" t="s">
        <v>40</v>
      </c>
      <c r="E64" t="s">
        <v>40</v>
      </c>
      <c r="F64" t="s">
        <v>56</v>
      </c>
      <c r="G64" t="s">
        <v>57</v>
      </c>
      <c r="H64">
        <v>3</v>
      </c>
      <c r="I64" t="s">
        <v>58</v>
      </c>
      <c r="J64" t="s">
        <v>44</v>
      </c>
      <c r="L64" t="s">
        <v>40</v>
      </c>
      <c r="N64" t="s">
        <v>50</v>
      </c>
      <c r="O64" t="s">
        <v>46</v>
      </c>
      <c r="P64" t="s">
        <v>49</v>
      </c>
      <c r="Q64" t="s">
        <v>47</v>
      </c>
      <c r="R64" t="s">
        <v>51</v>
      </c>
      <c r="S64" t="s">
        <v>48</v>
      </c>
      <c r="T64" t="s">
        <v>40</v>
      </c>
      <c r="U64" t="s">
        <v>44</v>
      </c>
      <c r="W64" t="s">
        <v>53</v>
      </c>
      <c r="X64" t="s">
        <v>52</v>
      </c>
      <c r="Y64" t="s">
        <v>55</v>
      </c>
      <c r="Z64" t="s">
        <v>54</v>
      </c>
      <c r="AB64">
        <v>0</v>
      </c>
      <c r="AC64">
        <v>0</v>
      </c>
      <c r="AD64">
        <v>0</v>
      </c>
      <c r="AE64" s="3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 s="3">
        <v>4</v>
      </c>
      <c r="AM64" s="3">
        <v>3</v>
      </c>
      <c r="AN64" s="3">
        <v>2</v>
      </c>
      <c r="AO64" s="3">
        <v>4</v>
      </c>
      <c r="AP64" s="3">
        <v>3</v>
      </c>
      <c r="AQ64" s="3">
        <v>3</v>
      </c>
      <c r="AR64" s="3">
        <v>4</v>
      </c>
      <c r="AS64" s="3">
        <v>3</v>
      </c>
      <c r="AT64" s="3">
        <v>2</v>
      </c>
      <c r="AU64" t="s">
        <v>44</v>
      </c>
    </row>
    <row r="65" spans="1:47" x14ac:dyDescent="0.3">
      <c r="A65" t="s">
        <v>40</v>
      </c>
      <c r="B65" t="s">
        <v>40</v>
      </c>
      <c r="C65" t="s">
        <v>40</v>
      </c>
      <c r="D65" t="s">
        <v>40</v>
      </c>
      <c r="E65" t="s">
        <v>40</v>
      </c>
      <c r="F65" t="s">
        <v>41</v>
      </c>
      <c r="G65" t="s">
        <v>57</v>
      </c>
      <c r="H65">
        <v>2</v>
      </c>
      <c r="I65" t="s">
        <v>60</v>
      </c>
      <c r="J65" t="s">
        <v>40</v>
      </c>
      <c r="L65" t="s">
        <v>40</v>
      </c>
      <c r="N65" t="s">
        <v>50</v>
      </c>
      <c r="O65" t="s">
        <v>46</v>
      </c>
      <c r="P65" t="s">
        <v>49</v>
      </c>
      <c r="Q65" t="s">
        <v>51</v>
      </c>
      <c r="R65" t="s">
        <v>47</v>
      </c>
      <c r="S65" t="s">
        <v>48</v>
      </c>
      <c r="T65" t="s">
        <v>44</v>
      </c>
      <c r="U65" t="s">
        <v>40</v>
      </c>
      <c r="W65" t="s">
        <v>52</v>
      </c>
      <c r="X65" t="s">
        <v>55</v>
      </c>
      <c r="Y65" t="s">
        <v>53</v>
      </c>
      <c r="Z65" t="s">
        <v>54</v>
      </c>
      <c r="AB65">
        <v>0</v>
      </c>
      <c r="AC65">
        <v>0</v>
      </c>
      <c r="AD65">
        <v>0</v>
      </c>
      <c r="AE65" s="3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s="3">
        <v>4</v>
      </c>
      <c r="AM65" s="3">
        <v>2</v>
      </c>
      <c r="AN65" s="3">
        <v>1</v>
      </c>
      <c r="AO65" s="3">
        <v>5</v>
      </c>
      <c r="AP65" s="3">
        <v>4</v>
      </c>
      <c r="AQ65" s="3">
        <v>4</v>
      </c>
      <c r="AR65" s="3">
        <v>5</v>
      </c>
      <c r="AS65" s="3">
        <v>2</v>
      </c>
      <c r="AT65" s="3">
        <v>2</v>
      </c>
      <c r="AU65" t="s">
        <v>44</v>
      </c>
    </row>
    <row r="66" spans="1:47" x14ac:dyDescent="0.3">
      <c r="A66" t="s">
        <v>40</v>
      </c>
      <c r="B66" t="s">
        <v>40</v>
      </c>
      <c r="C66" t="s">
        <v>40</v>
      </c>
      <c r="D66" t="s">
        <v>40</v>
      </c>
      <c r="E66" t="s">
        <v>40</v>
      </c>
      <c r="F66" t="s">
        <v>56</v>
      </c>
      <c r="G66" t="s">
        <v>57</v>
      </c>
      <c r="H66">
        <v>3</v>
      </c>
      <c r="I66" t="s">
        <v>61</v>
      </c>
      <c r="J66" t="s">
        <v>40</v>
      </c>
      <c r="K66" t="s">
        <v>45</v>
      </c>
      <c r="L66" t="s">
        <v>44</v>
      </c>
      <c r="N66" t="s">
        <v>49</v>
      </c>
      <c r="O66" t="s">
        <v>46</v>
      </c>
      <c r="P66" t="s">
        <v>50</v>
      </c>
      <c r="Q66" t="s">
        <v>48</v>
      </c>
      <c r="R66" t="s">
        <v>51</v>
      </c>
      <c r="S66" t="s">
        <v>47</v>
      </c>
      <c r="T66" t="s">
        <v>44</v>
      </c>
      <c r="U66" t="s">
        <v>44</v>
      </c>
      <c r="W66" t="s">
        <v>55</v>
      </c>
      <c r="X66" t="s">
        <v>52</v>
      </c>
      <c r="Y66" t="s">
        <v>53</v>
      </c>
      <c r="Z66" t="s">
        <v>54</v>
      </c>
      <c r="AB66">
        <v>0</v>
      </c>
      <c r="AC66">
        <v>0</v>
      </c>
      <c r="AD66">
        <v>0</v>
      </c>
      <c r="AE66" s="3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 s="3">
        <v>5</v>
      </c>
      <c r="AM66" s="3">
        <v>5</v>
      </c>
      <c r="AN66" s="3">
        <v>3</v>
      </c>
      <c r="AO66" s="3">
        <v>4</v>
      </c>
      <c r="AP66" s="3">
        <v>5</v>
      </c>
      <c r="AQ66" s="3">
        <v>5</v>
      </c>
      <c r="AR66" s="3">
        <v>4</v>
      </c>
      <c r="AS66" s="3">
        <v>2</v>
      </c>
      <c r="AT66" s="3">
        <v>3</v>
      </c>
      <c r="AU66" t="s">
        <v>40</v>
      </c>
    </row>
    <row r="67" spans="1:47" x14ac:dyDescent="0.3">
      <c r="A67" t="s">
        <v>40</v>
      </c>
      <c r="B67" t="s">
        <v>40</v>
      </c>
      <c r="C67" t="s">
        <v>40</v>
      </c>
      <c r="D67" t="s">
        <v>40</v>
      </c>
      <c r="E67" t="s">
        <v>40</v>
      </c>
      <c r="F67" t="s">
        <v>41</v>
      </c>
      <c r="G67" t="s">
        <v>57</v>
      </c>
      <c r="H67">
        <v>1</v>
      </c>
      <c r="I67" t="s">
        <v>43</v>
      </c>
      <c r="J67" t="s">
        <v>44</v>
      </c>
      <c r="L67" t="s">
        <v>40</v>
      </c>
      <c r="N67" t="s">
        <v>46</v>
      </c>
      <c r="O67" t="s">
        <v>49</v>
      </c>
      <c r="P67" t="s">
        <v>51</v>
      </c>
      <c r="Q67" t="s">
        <v>48</v>
      </c>
      <c r="R67" t="s">
        <v>50</v>
      </c>
      <c r="S67" t="s">
        <v>47</v>
      </c>
      <c r="T67" t="s">
        <v>44</v>
      </c>
      <c r="U67" t="s">
        <v>40</v>
      </c>
      <c r="W67" t="s">
        <v>55</v>
      </c>
      <c r="X67" t="s">
        <v>54</v>
      </c>
      <c r="Y67" t="s">
        <v>52</v>
      </c>
      <c r="Z67" t="s">
        <v>53</v>
      </c>
      <c r="AB67">
        <v>0</v>
      </c>
      <c r="AC67">
        <v>0</v>
      </c>
      <c r="AD67">
        <v>0</v>
      </c>
      <c r="AE67" s="3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s="3">
        <v>4</v>
      </c>
      <c r="AM67" s="3">
        <v>4</v>
      </c>
      <c r="AN67" s="3">
        <v>4</v>
      </c>
      <c r="AO67" s="3">
        <v>3</v>
      </c>
      <c r="AP67" s="3">
        <v>4</v>
      </c>
      <c r="AQ67" s="3">
        <v>4</v>
      </c>
      <c r="AR67" s="3">
        <v>3</v>
      </c>
      <c r="AS67" s="3">
        <v>2</v>
      </c>
      <c r="AT67" s="3">
        <v>3</v>
      </c>
      <c r="AU67" t="s">
        <v>44</v>
      </c>
    </row>
    <row r="68" spans="1:47" x14ac:dyDescent="0.3">
      <c r="A68" t="s">
        <v>40</v>
      </c>
      <c r="B68" t="s">
        <v>40</v>
      </c>
      <c r="C68" t="s">
        <v>40</v>
      </c>
      <c r="D68" t="s">
        <v>40</v>
      </c>
      <c r="E68" t="s">
        <v>40</v>
      </c>
      <c r="F68" t="s">
        <v>56</v>
      </c>
      <c r="G68" t="s">
        <v>59</v>
      </c>
      <c r="H68">
        <v>5</v>
      </c>
      <c r="I68" t="s">
        <v>67</v>
      </c>
      <c r="J68" t="s">
        <v>40</v>
      </c>
      <c r="K68" t="s">
        <v>45</v>
      </c>
      <c r="L68" t="s">
        <v>40</v>
      </c>
      <c r="N68" t="s">
        <v>49</v>
      </c>
      <c r="O68" t="s">
        <v>46</v>
      </c>
      <c r="P68" t="s">
        <v>50</v>
      </c>
      <c r="Q68" t="s">
        <v>47</v>
      </c>
      <c r="R68" t="s">
        <v>51</v>
      </c>
      <c r="S68" t="s">
        <v>48</v>
      </c>
      <c r="T68" t="s">
        <v>40</v>
      </c>
      <c r="U68" t="s">
        <v>44</v>
      </c>
      <c r="W68" t="s">
        <v>53</v>
      </c>
      <c r="X68" t="s">
        <v>54</v>
      </c>
      <c r="Y68" t="s">
        <v>52</v>
      </c>
      <c r="Z68" t="s">
        <v>55</v>
      </c>
      <c r="AB68">
        <v>0</v>
      </c>
      <c r="AC68">
        <v>0</v>
      </c>
      <c r="AD68">
        <v>0</v>
      </c>
      <c r="AE68" s="3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 s="3">
        <v>3</v>
      </c>
      <c r="AM68" s="3">
        <v>3</v>
      </c>
      <c r="AN68" s="3">
        <v>4</v>
      </c>
      <c r="AO68" s="3">
        <v>2</v>
      </c>
      <c r="AP68" s="3">
        <v>3</v>
      </c>
      <c r="AQ68" s="3">
        <v>3</v>
      </c>
      <c r="AR68" s="3">
        <v>4</v>
      </c>
      <c r="AS68" s="3">
        <v>3</v>
      </c>
      <c r="AT68" s="3">
        <v>3</v>
      </c>
      <c r="AU68" t="s">
        <v>40</v>
      </c>
    </row>
    <row r="69" spans="1:47" x14ac:dyDescent="0.3">
      <c r="A69" t="s">
        <v>40</v>
      </c>
      <c r="B69" t="s">
        <v>40</v>
      </c>
      <c r="C69" t="s">
        <v>40</v>
      </c>
      <c r="D69" t="s">
        <v>40</v>
      </c>
      <c r="E69" t="s">
        <v>40</v>
      </c>
      <c r="F69" t="s">
        <v>41</v>
      </c>
      <c r="G69" t="s">
        <v>59</v>
      </c>
      <c r="H69">
        <v>4</v>
      </c>
      <c r="I69" t="s">
        <v>68</v>
      </c>
      <c r="J69" t="s">
        <v>40</v>
      </c>
      <c r="L69" t="s">
        <v>44</v>
      </c>
      <c r="N69" t="s">
        <v>46</v>
      </c>
      <c r="O69" t="s">
        <v>47</v>
      </c>
      <c r="P69" t="s">
        <v>49</v>
      </c>
      <c r="Q69" t="s">
        <v>51</v>
      </c>
      <c r="R69" t="s">
        <v>48</v>
      </c>
      <c r="S69" t="s">
        <v>50</v>
      </c>
      <c r="T69" t="s">
        <v>40</v>
      </c>
      <c r="U69" t="s">
        <v>44</v>
      </c>
      <c r="W69" t="s">
        <v>53</v>
      </c>
      <c r="X69" t="s">
        <v>54</v>
      </c>
      <c r="Y69" t="s">
        <v>52</v>
      </c>
      <c r="Z69" t="s">
        <v>55</v>
      </c>
      <c r="AB69">
        <v>0</v>
      </c>
      <c r="AC69">
        <v>0</v>
      </c>
      <c r="AD69">
        <v>0</v>
      </c>
      <c r="AE69" s="3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s="3">
        <v>5</v>
      </c>
      <c r="AM69" s="3">
        <v>2</v>
      </c>
      <c r="AN69" s="3">
        <v>2</v>
      </c>
      <c r="AO69" s="3">
        <v>1</v>
      </c>
      <c r="AP69" s="3">
        <v>2</v>
      </c>
      <c r="AQ69" s="3">
        <v>4</v>
      </c>
      <c r="AR69" s="3">
        <v>5</v>
      </c>
      <c r="AS69" s="3">
        <v>1</v>
      </c>
      <c r="AT69" s="3">
        <v>1</v>
      </c>
      <c r="AU69" t="s">
        <v>44</v>
      </c>
    </row>
    <row r="70" spans="1:47" x14ac:dyDescent="0.3">
      <c r="A70" t="s">
        <v>40</v>
      </c>
      <c r="B70" t="s">
        <v>40</v>
      </c>
      <c r="C70" t="s">
        <v>40</v>
      </c>
      <c r="D70" t="s">
        <v>40</v>
      </c>
      <c r="E70" t="s">
        <v>40</v>
      </c>
      <c r="F70" t="s">
        <v>56</v>
      </c>
      <c r="G70" t="s">
        <v>59</v>
      </c>
      <c r="H70">
        <v>5</v>
      </c>
      <c r="I70" t="s">
        <v>69</v>
      </c>
      <c r="J70" t="s">
        <v>40</v>
      </c>
      <c r="L70" t="s">
        <v>40</v>
      </c>
      <c r="N70" t="s">
        <v>49</v>
      </c>
      <c r="O70" t="s">
        <v>50</v>
      </c>
      <c r="P70" t="s">
        <v>48</v>
      </c>
      <c r="Q70" t="s">
        <v>47</v>
      </c>
      <c r="R70" t="s">
        <v>46</v>
      </c>
      <c r="S70" t="s">
        <v>51</v>
      </c>
      <c r="T70" t="s">
        <v>44</v>
      </c>
      <c r="U70" t="s">
        <v>40</v>
      </c>
      <c r="W70" t="s">
        <v>53</v>
      </c>
      <c r="X70" t="s">
        <v>52</v>
      </c>
      <c r="Y70" t="s">
        <v>55</v>
      </c>
      <c r="Z70" t="s">
        <v>54</v>
      </c>
      <c r="AB70">
        <v>0</v>
      </c>
      <c r="AC70">
        <v>0</v>
      </c>
      <c r="AD70">
        <v>0</v>
      </c>
      <c r="AE70" s="3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s="3">
        <v>4</v>
      </c>
      <c r="AM70" s="3">
        <v>3</v>
      </c>
      <c r="AN70" s="3">
        <v>2</v>
      </c>
      <c r="AO70" s="3">
        <v>3</v>
      </c>
      <c r="AP70" s="3">
        <v>3</v>
      </c>
      <c r="AQ70" s="3">
        <v>5</v>
      </c>
      <c r="AR70" s="3">
        <v>4</v>
      </c>
      <c r="AS70" s="3">
        <v>1</v>
      </c>
      <c r="AT70" s="3">
        <v>1</v>
      </c>
      <c r="AU70" t="s">
        <v>44</v>
      </c>
    </row>
    <row r="71" spans="1:47" x14ac:dyDescent="0.3">
      <c r="A71" t="s">
        <v>40</v>
      </c>
      <c r="B71" t="s">
        <v>40</v>
      </c>
      <c r="C71" t="s">
        <v>40</v>
      </c>
      <c r="D71" t="s">
        <v>40</v>
      </c>
      <c r="E71" t="s">
        <v>40</v>
      </c>
      <c r="F71" t="s">
        <v>41</v>
      </c>
      <c r="G71" t="s">
        <v>59</v>
      </c>
      <c r="H71">
        <v>4</v>
      </c>
      <c r="I71" t="s">
        <v>58</v>
      </c>
      <c r="J71" t="s">
        <v>40</v>
      </c>
      <c r="L71" t="s">
        <v>40</v>
      </c>
      <c r="N71" t="s">
        <v>46</v>
      </c>
      <c r="O71" t="s">
        <v>49</v>
      </c>
      <c r="P71" t="s">
        <v>47</v>
      </c>
      <c r="Q71" t="s">
        <v>48</v>
      </c>
      <c r="R71" t="s">
        <v>51</v>
      </c>
      <c r="S71" t="s">
        <v>50</v>
      </c>
      <c r="T71" t="s">
        <v>44</v>
      </c>
      <c r="U71" t="s">
        <v>44</v>
      </c>
      <c r="W71" t="s">
        <v>53</v>
      </c>
      <c r="X71" t="s">
        <v>54</v>
      </c>
      <c r="Y71" t="s">
        <v>52</v>
      </c>
      <c r="Z71" t="s">
        <v>55</v>
      </c>
      <c r="AB71">
        <v>0</v>
      </c>
      <c r="AC71">
        <v>0</v>
      </c>
      <c r="AD71">
        <v>0</v>
      </c>
      <c r="AE71" s="3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s="3">
        <v>3</v>
      </c>
      <c r="AM71" s="3">
        <v>4</v>
      </c>
      <c r="AN71" s="3">
        <v>4</v>
      </c>
      <c r="AO71" s="3">
        <v>4</v>
      </c>
      <c r="AP71" s="3">
        <v>4</v>
      </c>
      <c r="AQ71" s="3">
        <v>4</v>
      </c>
      <c r="AR71" s="3">
        <v>4</v>
      </c>
      <c r="AS71" s="3">
        <v>2</v>
      </c>
      <c r="AT71" s="3">
        <v>1</v>
      </c>
      <c r="AU71" t="s">
        <v>44</v>
      </c>
    </row>
    <row r="72" spans="1:47" x14ac:dyDescent="0.3">
      <c r="A72" t="s">
        <v>40</v>
      </c>
      <c r="B72" t="s">
        <v>40</v>
      </c>
      <c r="C72" t="s">
        <v>40</v>
      </c>
      <c r="D72" t="s">
        <v>40</v>
      </c>
      <c r="E72" t="s">
        <v>40</v>
      </c>
      <c r="F72" t="s">
        <v>41</v>
      </c>
      <c r="G72" t="s">
        <v>59</v>
      </c>
      <c r="H72">
        <v>2</v>
      </c>
      <c r="I72" t="s">
        <v>67</v>
      </c>
      <c r="J72" t="s">
        <v>40</v>
      </c>
      <c r="L72" t="s">
        <v>40</v>
      </c>
      <c r="N72" t="s">
        <v>46</v>
      </c>
      <c r="O72" t="s">
        <v>50</v>
      </c>
      <c r="P72" t="s">
        <v>49</v>
      </c>
      <c r="Q72" t="s">
        <v>47</v>
      </c>
      <c r="R72" t="s">
        <v>48</v>
      </c>
      <c r="S72" t="s">
        <v>51</v>
      </c>
      <c r="T72" t="s">
        <v>44</v>
      </c>
      <c r="U72" t="s">
        <v>40</v>
      </c>
      <c r="W72" t="s">
        <v>52</v>
      </c>
      <c r="X72" t="s">
        <v>53</v>
      </c>
      <c r="Y72" t="s">
        <v>55</v>
      </c>
      <c r="Z72" t="s">
        <v>54</v>
      </c>
      <c r="AB72">
        <v>0</v>
      </c>
      <c r="AC72">
        <v>0</v>
      </c>
      <c r="AD72">
        <v>0</v>
      </c>
      <c r="AE72" s="3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 s="3">
        <v>4</v>
      </c>
      <c r="AM72" s="3">
        <v>5</v>
      </c>
      <c r="AN72" s="3">
        <v>5</v>
      </c>
      <c r="AO72" s="3">
        <v>3</v>
      </c>
      <c r="AP72" s="3">
        <v>3</v>
      </c>
      <c r="AQ72" s="3">
        <v>3</v>
      </c>
      <c r="AR72" s="3">
        <v>2</v>
      </c>
      <c r="AS72" s="3">
        <v>3</v>
      </c>
      <c r="AT72" s="3">
        <v>2</v>
      </c>
      <c r="AU72" t="s">
        <v>44</v>
      </c>
    </row>
    <row r="73" spans="1:47" x14ac:dyDescent="0.3">
      <c r="A73" t="s">
        <v>40</v>
      </c>
      <c r="B73" t="s">
        <v>40</v>
      </c>
      <c r="C73" t="s">
        <v>40</v>
      </c>
      <c r="D73" t="s">
        <v>40</v>
      </c>
      <c r="E73" t="s">
        <v>40</v>
      </c>
      <c r="F73" t="s">
        <v>56</v>
      </c>
      <c r="G73" t="s">
        <v>59</v>
      </c>
      <c r="H73">
        <v>3</v>
      </c>
      <c r="I73" t="s">
        <v>60</v>
      </c>
      <c r="J73" t="s">
        <v>40</v>
      </c>
      <c r="L73" t="s">
        <v>40</v>
      </c>
      <c r="N73" t="s">
        <v>50</v>
      </c>
      <c r="O73" t="s">
        <v>46</v>
      </c>
      <c r="P73" t="s">
        <v>49</v>
      </c>
      <c r="Q73" t="s">
        <v>47</v>
      </c>
      <c r="R73" t="s">
        <v>51</v>
      </c>
      <c r="S73" t="s">
        <v>48</v>
      </c>
      <c r="T73" t="s">
        <v>40</v>
      </c>
      <c r="U73" t="s">
        <v>44</v>
      </c>
      <c r="W73" t="s">
        <v>55</v>
      </c>
      <c r="X73" t="s">
        <v>54</v>
      </c>
      <c r="Y73" t="s">
        <v>52</v>
      </c>
      <c r="Z73" t="s">
        <v>53</v>
      </c>
      <c r="AB73">
        <v>0</v>
      </c>
      <c r="AC73">
        <v>0</v>
      </c>
      <c r="AD73">
        <v>0</v>
      </c>
      <c r="AE73" s="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 s="3">
        <v>4</v>
      </c>
      <c r="AM73" s="3">
        <v>5</v>
      </c>
      <c r="AN73" s="3">
        <v>4</v>
      </c>
      <c r="AO73" s="3">
        <v>2</v>
      </c>
      <c r="AP73" s="3">
        <v>2</v>
      </c>
      <c r="AQ73" s="3">
        <v>4</v>
      </c>
      <c r="AR73" s="3">
        <v>3</v>
      </c>
      <c r="AS73" s="3">
        <v>2</v>
      </c>
      <c r="AT73" s="3">
        <v>2</v>
      </c>
      <c r="AU73" t="s">
        <v>44</v>
      </c>
    </row>
    <row r="74" spans="1:47" x14ac:dyDescent="0.3">
      <c r="A74" t="s">
        <v>40</v>
      </c>
      <c r="B74" t="s">
        <v>40</v>
      </c>
      <c r="C74" t="s">
        <v>40</v>
      </c>
      <c r="D74" t="s">
        <v>40</v>
      </c>
      <c r="E74" t="s">
        <v>40</v>
      </c>
      <c r="F74" t="s">
        <v>56</v>
      </c>
      <c r="G74" t="s">
        <v>57</v>
      </c>
      <c r="H74">
        <v>4</v>
      </c>
      <c r="I74" t="s">
        <v>65</v>
      </c>
      <c r="J74" t="s">
        <v>40</v>
      </c>
      <c r="L74" t="s">
        <v>40</v>
      </c>
      <c r="N74" t="s">
        <v>50</v>
      </c>
      <c r="O74" t="s">
        <v>46</v>
      </c>
      <c r="P74" t="s">
        <v>49</v>
      </c>
      <c r="Q74" t="s">
        <v>51</v>
      </c>
      <c r="R74" t="s">
        <v>47</v>
      </c>
      <c r="S74" t="s">
        <v>48</v>
      </c>
      <c r="T74" t="s">
        <v>44</v>
      </c>
      <c r="U74" t="s">
        <v>40</v>
      </c>
      <c r="W74" t="s">
        <v>53</v>
      </c>
      <c r="X74" t="s">
        <v>52</v>
      </c>
      <c r="Y74" t="s">
        <v>55</v>
      </c>
      <c r="Z74" t="s">
        <v>54</v>
      </c>
      <c r="AB74">
        <v>0</v>
      </c>
      <c r="AC74">
        <v>0</v>
      </c>
      <c r="AD74">
        <v>0</v>
      </c>
      <c r="AE74" s="3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 s="3">
        <v>3</v>
      </c>
      <c r="AM74" s="3">
        <v>4</v>
      </c>
      <c r="AN74" s="3">
        <v>5</v>
      </c>
      <c r="AO74" s="3">
        <v>1</v>
      </c>
      <c r="AP74" s="3">
        <v>1</v>
      </c>
      <c r="AQ74" s="3">
        <v>5</v>
      </c>
      <c r="AR74" s="3">
        <v>4</v>
      </c>
      <c r="AS74" s="3">
        <v>1</v>
      </c>
      <c r="AT74" s="3">
        <v>1</v>
      </c>
      <c r="AU74" t="s">
        <v>44</v>
      </c>
    </row>
    <row r="75" spans="1:47" x14ac:dyDescent="0.3">
      <c r="A75" t="s">
        <v>40</v>
      </c>
      <c r="B75" t="s">
        <v>40</v>
      </c>
      <c r="C75" t="s">
        <v>40</v>
      </c>
      <c r="D75" t="s">
        <v>40</v>
      </c>
      <c r="E75" t="s">
        <v>40</v>
      </c>
      <c r="F75" t="s">
        <v>56</v>
      </c>
      <c r="G75" t="s">
        <v>66</v>
      </c>
      <c r="H75">
        <v>6</v>
      </c>
      <c r="I75" t="s">
        <v>60</v>
      </c>
      <c r="J75" t="s">
        <v>44</v>
      </c>
      <c r="L75" t="s">
        <v>40</v>
      </c>
      <c r="N75" t="s">
        <v>49</v>
      </c>
      <c r="O75" t="s">
        <v>46</v>
      </c>
      <c r="P75" t="s">
        <v>50</v>
      </c>
      <c r="Q75" t="s">
        <v>48</v>
      </c>
      <c r="R75" t="s">
        <v>51</v>
      </c>
      <c r="S75" t="s">
        <v>47</v>
      </c>
      <c r="T75" t="s">
        <v>44</v>
      </c>
      <c r="U75" t="s">
        <v>44</v>
      </c>
      <c r="W75" t="s">
        <v>52</v>
      </c>
      <c r="X75" t="s">
        <v>55</v>
      </c>
      <c r="Y75" t="s">
        <v>53</v>
      </c>
      <c r="Z75" t="s">
        <v>54</v>
      </c>
      <c r="AB75">
        <v>0</v>
      </c>
      <c r="AC75">
        <v>0</v>
      </c>
      <c r="AD75">
        <v>0</v>
      </c>
      <c r="AE75" s="3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 s="3">
        <v>4</v>
      </c>
      <c r="AM75" s="3">
        <v>4</v>
      </c>
      <c r="AN75" s="3">
        <v>5</v>
      </c>
      <c r="AO75" s="3">
        <v>3</v>
      </c>
      <c r="AP75" s="3">
        <v>3</v>
      </c>
      <c r="AQ75" s="3">
        <v>4</v>
      </c>
      <c r="AR75" s="3">
        <v>5</v>
      </c>
      <c r="AS75" s="3">
        <v>1</v>
      </c>
      <c r="AT75" s="3">
        <v>1</v>
      </c>
      <c r="AU75" t="s">
        <v>44</v>
      </c>
    </row>
    <row r="76" spans="1:47" x14ac:dyDescent="0.3">
      <c r="A76" t="s">
        <v>40</v>
      </c>
      <c r="B76" t="s">
        <v>40</v>
      </c>
      <c r="C76" t="s">
        <v>40</v>
      </c>
      <c r="D76" t="s">
        <v>40</v>
      </c>
      <c r="E76" t="s">
        <v>40</v>
      </c>
      <c r="F76" t="s">
        <v>41</v>
      </c>
      <c r="G76" t="s">
        <v>42</v>
      </c>
      <c r="H76">
        <v>7</v>
      </c>
      <c r="I76" t="s">
        <v>70</v>
      </c>
      <c r="J76" t="s">
        <v>40</v>
      </c>
      <c r="L76" t="s">
        <v>44</v>
      </c>
      <c r="N76" t="s">
        <v>46</v>
      </c>
      <c r="O76" t="s">
        <v>49</v>
      </c>
      <c r="P76" t="s">
        <v>51</v>
      </c>
      <c r="Q76" t="s">
        <v>48</v>
      </c>
      <c r="R76" t="s">
        <v>50</v>
      </c>
      <c r="S76" t="s">
        <v>47</v>
      </c>
      <c r="T76" t="s">
        <v>44</v>
      </c>
      <c r="U76" t="s">
        <v>40</v>
      </c>
      <c r="W76" t="s">
        <v>55</v>
      </c>
      <c r="X76" t="s">
        <v>52</v>
      </c>
      <c r="Y76" t="s">
        <v>53</v>
      </c>
      <c r="Z76" t="s">
        <v>54</v>
      </c>
      <c r="AB76">
        <v>0</v>
      </c>
      <c r="AC76">
        <v>0</v>
      </c>
      <c r="AD76">
        <v>0</v>
      </c>
      <c r="AE76" s="3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 s="3">
        <v>4</v>
      </c>
      <c r="AM76" s="3">
        <v>4</v>
      </c>
      <c r="AN76" s="3">
        <v>5</v>
      </c>
      <c r="AO76" s="3">
        <v>4</v>
      </c>
      <c r="AP76" s="3">
        <v>4</v>
      </c>
      <c r="AQ76" s="3">
        <v>4</v>
      </c>
      <c r="AR76" s="3">
        <v>3</v>
      </c>
      <c r="AS76" s="3">
        <v>1</v>
      </c>
      <c r="AT76" s="3">
        <v>1</v>
      </c>
      <c r="AU76" t="s">
        <v>44</v>
      </c>
    </row>
    <row r="77" spans="1:47" s="2" customFormat="1" x14ac:dyDescent="0.3">
      <c r="AE77" s="4"/>
      <c r="AL77" s="4"/>
      <c r="AM77" s="4"/>
      <c r="AN77" s="4"/>
    </row>
  </sheetData>
  <autoFilter ref="A1:AU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F023-7A29-43DF-B37B-B72B0E009FCC}">
  <dimension ref="A1:BD76"/>
  <sheetViews>
    <sheetView workbookViewId="0">
      <selection activeCell="E4" sqref="E4"/>
    </sheetView>
  </sheetViews>
  <sheetFormatPr defaultRowHeight="14.4" x14ac:dyDescent="0.3"/>
  <cols>
    <col min="1" max="1" width="3" bestFit="1" customWidth="1"/>
    <col min="9" max="9" width="8.88671875" style="4"/>
    <col min="11" max="11" width="36" bestFit="1" customWidth="1"/>
    <col min="12" max="12" width="36" style="2" customWidth="1"/>
  </cols>
  <sheetData>
    <row r="1" spans="1:56" x14ac:dyDescent="0.3">
      <c r="A1" t="s">
        <v>152</v>
      </c>
      <c r="B1" t="str">
        <f>'EFFECTS OF COVID 19 ON THE P...'!A1</f>
        <v>a. I confirm that I have read and understood the information sheet for the above study and what my contribution will be.</v>
      </c>
      <c r="C1" t="str">
        <f>'EFFECTS OF COVID 19 ON THE P...'!B1</f>
        <v>b. I have been given the opportunity to answer questions (through a call centre)</v>
      </c>
      <c r="D1" t="str">
        <f>'EFFECTS OF COVID 19 ON THE P...'!C1</f>
        <v>c. I agree to take part in the process</v>
      </c>
      <c r="E1" t="str">
        <f>'EFFECTS OF COVID 19 ON THE P...'!D1</f>
        <v xml:space="preserve">d. I understand that my participation is voluntary and that I can       withdraw from the research at any time without giving any reason </v>
      </c>
      <c r="F1" t="str">
        <f>'EFFECTS OF COVID 19 ON THE P...'!E1</f>
        <v xml:space="preserve">e. I agree to take part in the above study </v>
      </c>
      <c r="G1" t="str">
        <f>'EFFECTS OF COVID 19 ON THE P...'!F1</f>
        <v xml:space="preserve"> 1. What is the gender of business owner?</v>
      </c>
      <c r="H1" t="str">
        <f>'EFFECTS OF COVID 19 ON THE P...'!G1</f>
        <v>2. What is the age of the business owner?</v>
      </c>
      <c r="I1" s="4" t="s">
        <v>82</v>
      </c>
      <c r="J1" t="str">
        <f>'EFFECTS OF COVID 19 ON THE P...'!H1</f>
        <v xml:space="preserve">3. Number of employees? </v>
      </c>
      <c r="K1" t="str">
        <f>'EFFECTS OF COVID 19 ON THE P...'!I1</f>
        <v>4. What industry is your company in?</v>
      </c>
      <c r="L1" s="2" t="s">
        <v>95</v>
      </c>
      <c r="M1" t="str">
        <f>'EFFECTS OF COVID 19 ON THE P...'!J1</f>
        <v>1. Did the total sales reduce as a result of the pandemic?</v>
      </c>
      <c r="N1" t="str">
        <f>'EFFECTS OF COVID 19 ON THE P...'!K1</f>
        <v>10. How did productivity change while your employees were teleworking?</v>
      </c>
      <c r="O1" t="str">
        <f>'EFFECTS OF COVID 19 ON THE P...'!L1</f>
        <v>2. Did remote working affect your productivity levels?</v>
      </c>
      <c r="P1" t="str">
        <f>'EFFECTS OF COVID 19 ON THE P...'!M1</f>
        <v>3. Can you rank (from the highest) the challenges that remote working had to your company?</v>
      </c>
      <c r="Q1" t="str">
        <f>'EFFECTS OF COVID 19 ON THE P...'!N1</f>
        <v>1st choice</v>
      </c>
      <c r="R1" t="str">
        <f>'EFFECTS OF COVID 19 ON THE P...'!O1</f>
        <v>2nd choice</v>
      </c>
      <c r="S1" t="str">
        <f>'EFFECTS OF COVID 19 ON THE P...'!P1</f>
        <v>3rd choice</v>
      </c>
      <c r="T1" t="str">
        <f>'EFFECTS OF COVID 19 ON THE P...'!Q1</f>
        <v>4th choice</v>
      </c>
      <c r="U1" t="str">
        <f>'EFFECTS OF COVID 19 ON THE P...'!R1</f>
        <v>5th choice</v>
      </c>
      <c r="V1" t="str">
        <f>'EFFECTS OF COVID 19 ON THE P...'!S1</f>
        <v>6th choice</v>
      </c>
      <c r="W1" t="str">
        <f>'EFFECTS OF COVID 19 ON THE P...'!T1</f>
        <v>7. Did the company adopt digital marketing to expand its sales during the pandemic?</v>
      </c>
      <c r="X1" t="str">
        <f>'EFFECTS OF COVID 19 ON THE P...'!U1</f>
        <v>8. Did the company resort to getting short or long-term loans so as to meet the financial requirements during the pandemic?</v>
      </c>
      <c r="Y1" t="str">
        <f>'EFFECTS OF COVID 19 ON THE P...'!V1</f>
        <v>9. What policies did you (do you) expect the government could have put in place to help your firm overcome the difficulties? (Rank the given choices)</v>
      </c>
      <c r="Z1" t="str">
        <f>'EFFECTS OF COVID 19 ON THE P...'!W1</f>
        <v>1st choice</v>
      </c>
      <c r="AA1" t="str">
        <f>'EFFECTS OF COVID 19 ON THE P...'!X1</f>
        <v>2nd choice</v>
      </c>
      <c r="AB1" t="str">
        <f>'EFFECTS OF COVID 19 ON THE P...'!Y1</f>
        <v>3rd choice</v>
      </c>
      <c r="AC1" t="str">
        <f>'EFFECTS OF COVID 19 ON THE P...'!Z1</f>
        <v>4th choice</v>
      </c>
      <c r="AD1">
        <f>'EFFECTS OF COVID 19 ON THE P...'!AA1</f>
        <v>0</v>
      </c>
      <c r="AE1" t="str">
        <f>'EFFECTS OF COVID 19 ON THE P...'!AB1</f>
        <v>10. Which are the most important strategies to increase your revenue during and following COVID-19?/Offer new products or services</v>
      </c>
      <c r="AF1" t="str">
        <f>'EFFECTS OF COVID 19 ON THE P...'!AC1</f>
        <v>10. Which are the most important strategies to increase your revenue during and following COVID-19?/Decrease price of selected products or services</v>
      </c>
      <c r="AG1" t="str">
        <f>'EFFECTS OF COVID 19 ON THE P...'!AD1</f>
        <v>10. Which are the most important strategies to increase your revenue during and following COVID-19?/Change payment terms (e.g establish payment plan)</v>
      </c>
      <c r="AH1" t="str">
        <f>'EFFECTS OF COVID 19 ON THE P...'!AE1</f>
        <v>10. Which are the most important strategies to increase your revenue during and following COVID-19?/Change distribution channels (e.g promote delivery or online purchases)</v>
      </c>
      <c r="AI1" t="str">
        <f>'EFFECTS OF COVID 19 ON THE P...'!AF1</f>
        <v>10. Which are the most important strategies to increase your revenue during and following COVID-19?/Diversify markets (e.g operate in different locations or with new clients)</v>
      </c>
      <c r="AJ1" t="str">
        <f>'EFFECTS OF COVID 19 ON THE P...'!AG1</f>
        <v>10. Which are the most important strategies to increase your revenue during and following COVID-19?/Modify supply chain agreements (e.g. source from other suppliers, negotiate with suppliers)</v>
      </c>
      <c r="AK1" t="str">
        <f>'EFFECTS OF COVID 19 ON THE P...'!AH1</f>
        <v>10. Which are the most important strategies to increase your revenue during and following COVID-19?/Create partnerships with other enterprises or develop loyalty plans to reach more clients</v>
      </c>
      <c r="AL1" t="str">
        <f>'EFFECTS OF COVID 19 ON THE P...'!AI1</f>
        <v>10. Which are the most important strategies to increase your revenue during and following COVID-19?/Ensure business continuity planning</v>
      </c>
      <c r="AM1" t="str">
        <f>'EFFECTS OF COVID 19 ON THE P...'!AJ1</f>
        <v>10. Which are the most important strategies to increase your revenue during and following COVID-19?/Acquire new talent</v>
      </c>
      <c r="AN1" t="str">
        <f>'EFFECTS OF COVID 19 ON THE P...'!AK1</f>
        <v>10. Which are the most important strategies to increase your revenue during and following COVID-19?/Other</v>
      </c>
      <c r="AO1" t="str">
        <f>'EFFECTS OF COVID 19 ON THE P...'!AL1</f>
        <v>Q1.To what extent do you agree with the statement: "The lockdown measures implemented due to COVID-19 have negatively impacted the performance of SMEs in Nairobi County"?</v>
      </c>
      <c r="AP1" t="str">
        <f>'EFFECTS OF COVID 19 ON THE P...'!AM1</f>
        <v>Q2. How much have the travel restrictions imposed due to COVID-19 affected the operations of your SME in Nairobi County?</v>
      </c>
      <c r="AQ1" t="str">
        <f>'EFFECTS OF COVID 19 ON THE P...'!AN1</f>
        <v>Q3. How have the COVID-19 restrictions impacted your SME's ability to generate revenue in Nairobi County?</v>
      </c>
      <c r="AR1" t="str">
        <f>'EFFECTS OF COVID 19 ON THE P...'!AO1</f>
        <v>Q4. To what extent do you agree with the statement: "Remote working has improved the productivity of SMEs in Nairobi County during the COVID-19 pandemic"?</v>
      </c>
      <c r="AS1" t="str">
        <f>'EFFECTS OF COVID 19 ON THE P...'!AP1</f>
        <v>Q5. How much has the adoption of remote working impacted the ability of your SME to maintain business continuity during the COVID-19 pandemic in Nairobi County?</v>
      </c>
      <c r="AT1" t="str">
        <f>'EFFECTS OF COVID 19 ON THE P...'!AQ1</f>
        <v>Q6. To what extent do you agree with the statement: "Scaling down of business operations due to COVID-19 has led to a decrease in revenue generation for SMEs in Nairobi County"?</v>
      </c>
      <c r="AU1" t="str">
        <f>'EFFECTS OF COVID 19 ON THE P...'!AR1</f>
        <v>Q7. How much has the scaling down of business operations impacted the ability of your SME to meet customer demand during the COVID-19 pandemic in Nairobi County?</v>
      </c>
      <c r="AV1" t="str">
        <f>'EFFECTS OF COVID 19 ON THE P...'!AS1</f>
        <v>Q8. To what extent has the performance of your SME been affected by the COVID-19 pandemic and associated measures?</v>
      </c>
      <c r="AW1" t="str">
        <f>'EFFECTS OF COVID 19 ON THE P...'!AT1</f>
        <v>Q9.How satisfied are you with the current performance of your SME in light of the COVID-19 pandemic and associated measures?</v>
      </c>
      <c r="AX1" t="str">
        <f>'EFFECTS OF COVID 19 ON THE P...'!AU1</f>
        <v>1. Did your company resort to remote working as a result of the pandemic?</v>
      </c>
      <c r="AY1">
        <f>'EFFECTS OF COVID 19 ON THE P...'!AV1</f>
        <v>0</v>
      </c>
      <c r="AZ1">
        <f>'EFFECTS OF COVID 19 ON THE P...'!AW1</f>
        <v>0</v>
      </c>
      <c r="BA1">
        <f>'EFFECTS OF COVID 19 ON THE P...'!AX1</f>
        <v>0</v>
      </c>
      <c r="BB1">
        <f>'EFFECTS OF COVID 19 ON THE P...'!AY1</f>
        <v>0</v>
      </c>
      <c r="BC1">
        <f>'EFFECTS OF COVID 19 ON THE P...'!AZ1</f>
        <v>0</v>
      </c>
      <c r="BD1">
        <f>'EFFECTS OF COVID 19 ON THE P...'!BA1</f>
        <v>0</v>
      </c>
    </row>
    <row r="2" spans="1:56" x14ac:dyDescent="0.3">
      <c r="A2">
        <v>1</v>
      </c>
      <c r="B2" t="str">
        <f>'EFFECTS OF COVID 19 ON THE P...'!A2</f>
        <v>Yes</v>
      </c>
      <c r="C2" t="str">
        <f>'EFFECTS OF COVID 19 ON THE P...'!B2</f>
        <v>Yes</v>
      </c>
      <c r="D2" t="str">
        <f>'EFFECTS OF COVID 19 ON THE P...'!C2</f>
        <v>Yes</v>
      </c>
      <c r="E2" t="str">
        <f>'EFFECTS OF COVID 19 ON THE P...'!D2</f>
        <v>Yes</v>
      </c>
      <c r="F2" t="str">
        <f>'EFFECTS OF COVID 19 ON THE P...'!E2</f>
        <v>Yes</v>
      </c>
      <c r="G2" t="str">
        <f>'EFFECTS OF COVID 19 ON THE P...'!F2</f>
        <v>Male</v>
      </c>
      <c r="H2" t="str">
        <f>'EFFECTS OF COVID 19 ON THE P...'!G2</f>
        <v>b) 20-30 years</v>
      </c>
      <c r="I2" s="4" t="str">
        <f>VLOOKUP(H2,List!D:E,2,FALSE)</f>
        <v>20-30</v>
      </c>
      <c r="J2">
        <f>'EFFECTS OF COVID 19 ON THE P...'!H2</f>
        <v>7</v>
      </c>
      <c r="K2" t="str">
        <f>'EFFECTS OF COVID 19 ON THE P...'!I2</f>
        <v>d) Wholesale and retail trade</v>
      </c>
      <c r="L2" s="2" t="str">
        <f>VLOOKUP(K2,List!G:H,2,FALSE)</f>
        <v>Wholesale and Retail Trade</v>
      </c>
      <c r="M2" t="str">
        <f>'EFFECTS OF COVID 19 ON THE P...'!J2</f>
        <v>Yes</v>
      </c>
      <c r="N2" t="str">
        <f>'EFFECTS OF COVID 19 ON THE P...'!K2</f>
        <v>Productivity decreased</v>
      </c>
      <c r="O2" t="str">
        <f>'EFFECTS OF COVID 19 ON THE P...'!L2</f>
        <v>Yes</v>
      </c>
      <c r="P2">
        <f>'EFFECTS OF COVID 19 ON THE P...'!M2</f>
        <v>0</v>
      </c>
      <c r="Q2" t="str">
        <f>'EFFECTS OF COVID 19 ON THE P...'!N2</f>
        <v>Team Communication</v>
      </c>
      <c r="R2" t="str">
        <f>'EFFECTS OF COVID 19 ON THE P...'!O2</f>
        <v>Recruiting</v>
      </c>
      <c r="S2" t="str">
        <f>'EFFECTS OF COVID 19 ON THE P...'!P2</f>
        <v>New Security threats</v>
      </c>
      <c r="T2" t="str">
        <f>'EFFECTS OF COVID 19 ON THE P...'!Q2</f>
        <v>Lack of Insight into Employee Activity</v>
      </c>
      <c r="U2" t="str">
        <f>'EFFECTS OF COVID 19 ON THE P...'!R2</f>
        <v>Technical Problems</v>
      </c>
      <c r="V2" t="str">
        <f>'EFFECTS OF COVID 19 ON THE P...'!S2</f>
        <v>Working from different time zones</v>
      </c>
      <c r="W2" t="str">
        <f>'EFFECTS OF COVID 19 ON THE P...'!T2</f>
        <v>Yes</v>
      </c>
      <c r="X2" t="str">
        <f>'EFFECTS OF COVID 19 ON THE P...'!U2</f>
        <v>Yes</v>
      </c>
      <c r="Y2">
        <f>'EFFECTS OF COVID 19 ON THE P...'!V2</f>
        <v>0</v>
      </c>
      <c r="Z2" t="str">
        <f>'EFFECTS OF COVID 19 ON THE P...'!W2</f>
        <v>Reduce, exempt or postpone value-added tax, income tax, insurance premiums and other taxes</v>
      </c>
      <c r="AA2" t="str">
        <f>'EFFECTS OF COVID 19 ON THE P...'!X2</f>
        <v>Stimulate consumption</v>
      </c>
      <c r="AB2" t="str">
        <f>'EFFECTS OF COVID 19 ON THE P...'!Y2</f>
        <v>Provide subsidies for rent, utilities, post stabilization etc.</v>
      </c>
      <c r="AC2" t="str">
        <f>'EFFECTS OF COVID 19 ON THE P...'!Z2</f>
        <v>Allow firms to implement a staged flexible salary method</v>
      </c>
      <c r="AD2">
        <f>'EFFECTS OF COVID 19 ON THE P...'!AA2</f>
        <v>0</v>
      </c>
      <c r="AE2">
        <f>'EFFECTS OF COVID 19 ON THE P...'!AB2</f>
        <v>0</v>
      </c>
      <c r="AF2">
        <f>'EFFECTS OF COVID 19 ON THE P...'!AC2</f>
        <v>0</v>
      </c>
      <c r="AG2">
        <f>'EFFECTS OF COVID 19 ON THE P...'!AD2</f>
        <v>0</v>
      </c>
      <c r="AH2">
        <f>'EFFECTS OF COVID 19 ON THE P...'!AE2</f>
        <v>0</v>
      </c>
      <c r="AI2">
        <f>'EFFECTS OF COVID 19 ON THE P...'!AF2</f>
        <v>1</v>
      </c>
      <c r="AJ2">
        <f>'EFFECTS OF COVID 19 ON THE P...'!AG2</f>
        <v>0</v>
      </c>
      <c r="AK2">
        <f>'EFFECTS OF COVID 19 ON THE P...'!AH2</f>
        <v>0</v>
      </c>
      <c r="AL2">
        <f>'EFFECTS OF COVID 19 ON THE P...'!AI2</f>
        <v>1</v>
      </c>
      <c r="AM2">
        <f>'EFFECTS OF COVID 19 ON THE P...'!AJ2</f>
        <v>0</v>
      </c>
      <c r="AN2">
        <f>'EFFECTS OF COVID 19 ON THE P...'!AK2</f>
        <v>0</v>
      </c>
      <c r="AO2">
        <f>'EFFECTS OF COVID 19 ON THE P...'!AL2</f>
        <v>5</v>
      </c>
      <c r="AP2">
        <f>'EFFECTS OF COVID 19 ON THE P...'!AM2</f>
        <v>5</v>
      </c>
      <c r="AQ2">
        <f>'EFFECTS OF COVID 19 ON THE P...'!AN2</f>
        <v>3</v>
      </c>
      <c r="AR2">
        <f>'EFFECTS OF COVID 19 ON THE P...'!AO2</f>
        <v>3</v>
      </c>
      <c r="AS2">
        <f>'EFFECTS OF COVID 19 ON THE P...'!AP2</f>
        <v>2</v>
      </c>
      <c r="AT2">
        <f>'EFFECTS OF COVID 19 ON THE P...'!AQ2</f>
        <v>5</v>
      </c>
      <c r="AU2">
        <f>'EFFECTS OF COVID 19 ON THE P...'!AR2</f>
        <v>5</v>
      </c>
      <c r="AV2">
        <f>'EFFECTS OF COVID 19 ON THE P...'!AS2</f>
        <v>1</v>
      </c>
      <c r="AW2">
        <f>'EFFECTS OF COVID 19 ON THE P...'!AT2</f>
        <v>2</v>
      </c>
      <c r="AX2" t="str">
        <f>'EFFECTS OF COVID 19 ON THE P...'!AU2</f>
        <v>Yes</v>
      </c>
      <c r="AY2">
        <f>'EFFECTS OF COVID 19 ON THE P...'!AV2</f>
        <v>0</v>
      </c>
      <c r="AZ2">
        <f>'EFFECTS OF COVID 19 ON THE P...'!AW2</f>
        <v>0</v>
      </c>
      <c r="BA2">
        <f>'EFFECTS OF COVID 19 ON THE P...'!AX2</f>
        <v>0</v>
      </c>
      <c r="BB2">
        <f>'EFFECTS OF COVID 19 ON THE P...'!AY2</f>
        <v>0</v>
      </c>
      <c r="BC2">
        <f>'EFFECTS OF COVID 19 ON THE P...'!AZ2</f>
        <v>0</v>
      </c>
      <c r="BD2">
        <f>'EFFECTS OF COVID 19 ON THE P...'!BA2</f>
        <v>0</v>
      </c>
    </row>
    <row r="3" spans="1:56" x14ac:dyDescent="0.3">
      <c r="A3">
        <v>2</v>
      </c>
      <c r="B3" t="str">
        <f>'EFFECTS OF COVID 19 ON THE P...'!A3</f>
        <v>Yes</v>
      </c>
      <c r="C3" t="str">
        <f>'EFFECTS OF COVID 19 ON THE P...'!B3</f>
        <v>Yes</v>
      </c>
      <c r="D3" t="str">
        <f>'EFFECTS OF COVID 19 ON THE P...'!C3</f>
        <v>Yes</v>
      </c>
      <c r="E3" t="str">
        <f>'EFFECTS OF COVID 19 ON THE P...'!D3</f>
        <v>Yes</v>
      </c>
      <c r="F3" t="str">
        <f>'EFFECTS OF COVID 19 ON THE P...'!E3</f>
        <v>Yes</v>
      </c>
      <c r="G3" t="str">
        <f>'EFFECTS OF COVID 19 ON THE P...'!F3</f>
        <v>Female</v>
      </c>
      <c r="H3" t="str">
        <f>'EFFECTS OF COVID 19 ON THE P...'!G3</f>
        <v>c) 31-40 years</v>
      </c>
      <c r="I3" s="4" t="str">
        <f>VLOOKUP(H3,List!D:E,2,FALSE)</f>
        <v>31-40</v>
      </c>
      <c r="J3">
        <f>'EFFECTS OF COVID 19 ON THE P...'!H3</f>
        <v>8</v>
      </c>
      <c r="K3" t="str">
        <f>'EFFECTS OF COVID 19 ON THE P...'!I3</f>
        <v>f) Accommodation and catering</v>
      </c>
      <c r="L3" s="2" t="str">
        <f>VLOOKUP(K3,List!G:H,2,FALSE)</f>
        <v>Accomodation &amp; Catering</v>
      </c>
      <c r="M3" t="str">
        <f>'EFFECTS OF COVID 19 ON THE P...'!J3</f>
        <v>Yes</v>
      </c>
      <c r="N3">
        <f>'EFFECTS OF COVID 19 ON THE P...'!K3</f>
        <v>0</v>
      </c>
      <c r="O3" t="str">
        <f>'EFFECTS OF COVID 19 ON THE P...'!L3</f>
        <v>Yes</v>
      </c>
      <c r="P3">
        <f>'EFFECTS OF COVID 19 ON THE P...'!M3</f>
        <v>0</v>
      </c>
      <c r="Q3" t="str">
        <f>'EFFECTS OF COVID 19 ON THE P...'!N3</f>
        <v>Team Communication</v>
      </c>
      <c r="R3" t="str">
        <f>'EFFECTS OF COVID 19 ON THE P...'!O3</f>
        <v>Lack of Insight into Employee Activity</v>
      </c>
      <c r="S3" t="str">
        <f>'EFFECTS OF COVID 19 ON THE P...'!P3</f>
        <v>Working from different time zones</v>
      </c>
      <c r="T3" t="str">
        <f>'EFFECTS OF COVID 19 ON THE P...'!Q3</f>
        <v>New Security threats</v>
      </c>
      <c r="U3" t="str">
        <f>'EFFECTS OF COVID 19 ON THE P...'!R3</f>
        <v>Technical Problems</v>
      </c>
      <c r="V3" t="str">
        <f>'EFFECTS OF COVID 19 ON THE P...'!S3</f>
        <v>Recruiting</v>
      </c>
      <c r="W3" t="str">
        <f>'EFFECTS OF COVID 19 ON THE P...'!T3</f>
        <v>Yes</v>
      </c>
      <c r="X3" t="str">
        <f>'EFFECTS OF COVID 19 ON THE P...'!U3</f>
        <v>Yes</v>
      </c>
      <c r="Y3">
        <f>'EFFECTS OF COVID 19 ON THE P...'!V3</f>
        <v>0</v>
      </c>
      <c r="Z3" t="str">
        <f>'EFFECTS OF COVID 19 ON THE P...'!W3</f>
        <v>Allow firms to implement a staged flexible salary method</v>
      </c>
      <c r="AA3" t="str">
        <f>'EFFECTS OF COVID 19 ON THE P...'!X3</f>
        <v>Reduce, exempt or postpone value-added tax, income tax, insurance premiums and other taxes</v>
      </c>
      <c r="AB3" t="str">
        <f>'EFFECTS OF COVID 19 ON THE P...'!Y3</f>
        <v>Stimulate consumption</v>
      </c>
      <c r="AC3" t="str">
        <f>'EFFECTS OF COVID 19 ON THE P...'!Z3</f>
        <v>Provide subsidies for rent, utilities, post stabilization etc.</v>
      </c>
      <c r="AD3">
        <f>'EFFECTS OF COVID 19 ON THE P...'!AA3</f>
        <v>0</v>
      </c>
      <c r="AE3">
        <f>'EFFECTS OF COVID 19 ON THE P...'!AB3</f>
        <v>0</v>
      </c>
      <c r="AF3">
        <f>'EFFECTS OF COVID 19 ON THE P...'!AC3</f>
        <v>0</v>
      </c>
      <c r="AG3">
        <f>'EFFECTS OF COVID 19 ON THE P...'!AD3</f>
        <v>1</v>
      </c>
      <c r="AH3">
        <f>'EFFECTS OF COVID 19 ON THE P...'!AE3</f>
        <v>0</v>
      </c>
      <c r="AI3">
        <f>'EFFECTS OF COVID 19 ON THE P...'!AF3</f>
        <v>1</v>
      </c>
      <c r="AJ3">
        <f>'EFFECTS OF COVID 19 ON THE P...'!AG3</f>
        <v>0</v>
      </c>
      <c r="AK3">
        <f>'EFFECTS OF COVID 19 ON THE P...'!AH3</f>
        <v>0</v>
      </c>
      <c r="AL3">
        <f>'EFFECTS OF COVID 19 ON THE P...'!AI3</f>
        <v>0</v>
      </c>
      <c r="AM3">
        <f>'EFFECTS OF COVID 19 ON THE P...'!AJ3</f>
        <v>0</v>
      </c>
      <c r="AN3">
        <f>'EFFECTS OF COVID 19 ON THE P...'!AK3</f>
        <v>0</v>
      </c>
      <c r="AO3">
        <f>'EFFECTS OF COVID 19 ON THE P...'!AL3</f>
        <v>5</v>
      </c>
      <c r="AP3">
        <f>'EFFECTS OF COVID 19 ON THE P...'!AM3</f>
        <v>3</v>
      </c>
      <c r="AQ3">
        <f>'EFFECTS OF COVID 19 ON THE P...'!AN3</f>
        <v>4</v>
      </c>
      <c r="AR3">
        <f>'EFFECTS OF COVID 19 ON THE P...'!AO3</f>
        <v>3</v>
      </c>
      <c r="AS3">
        <f>'EFFECTS OF COVID 19 ON THE P...'!AP3</f>
        <v>3</v>
      </c>
      <c r="AT3">
        <f>'EFFECTS OF COVID 19 ON THE P...'!AQ3</f>
        <v>4</v>
      </c>
      <c r="AU3">
        <f>'EFFECTS OF COVID 19 ON THE P...'!AR3</f>
        <v>4</v>
      </c>
      <c r="AV3">
        <f>'EFFECTS OF COVID 19 ON THE P...'!AS3</f>
        <v>2</v>
      </c>
      <c r="AW3">
        <f>'EFFECTS OF COVID 19 ON THE P...'!AT3</f>
        <v>1</v>
      </c>
      <c r="AX3" t="str">
        <f>'EFFECTS OF COVID 19 ON THE P...'!AU3</f>
        <v>No</v>
      </c>
      <c r="AY3">
        <f>'EFFECTS OF COVID 19 ON THE P...'!AV3</f>
        <v>0</v>
      </c>
      <c r="AZ3">
        <f>'EFFECTS OF COVID 19 ON THE P...'!AW3</f>
        <v>0</v>
      </c>
      <c r="BA3">
        <f>'EFFECTS OF COVID 19 ON THE P...'!AX3</f>
        <v>0</v>
      </c>
      <c r="BB3">
        <f>'EFFECTS OF COVID 19 ON THE P...'!AY3</f>
        <v>0</v>
      </c>
      <c r="BC3">
        <f>'EFFECTS OF COVID 19 ON THE P...'!AZ3</f>
        <v>0</v>
      </c>
      <c r="BD3">
        <f>'EFFECTS OF COVID 19 ON THE P...'!BA3</f>
        <v>0</v>
      </c>
    </row>
    <row r="4" spans="1:56" x14ac:dyDescent="0.3">
      <c r="A4">
        <v>3</v>
      </c>
      <c r="B4" t="str">
        <f>'EFFECTS OF COVID 19 ON THE P...'!A4</f>
        <v>Yes</v>
      </c>
      <c r="C4" t="str">
        <f>'EFFECTS OF COVID 19 ON THE P...'!B4</f>
        <v>Yes</v>
      </c>
      <c r="D4" t="str">
        <f>'EFFECTS OF COVID 19 ON THE P...'!C4</f>
        <v>Yes</v>
      </c>
      <c r="E4" t="str">
        <f>'EFFECTS OF COVID 19 ON THE P...'!D4</f>
        <v>Yes</v>
      </c>
      <c r="F4" t="str">
        <f>'EFFECTS OF COVID 19 ON THE P...'!E4</f>
        <v>Yes</v>
      </c>
      <c r="G4" t="str">
        <f>'EFFECTS OF COVID 19 ON THE P...'!F4</f>
        <v>Male</v>
      </c>
      <c r="H4" t="str">
        <f>'EFFECTS OF COVID 19 ON THE P...'!G4</f>
        <v>d) 41-50 years</v>
      </c>
      <c r="I4" s="4" t="str">
        <f>VLOOKUP(H4,List!D:E,2,FALSE)</f>
        <v>41-50</v>
      </c>
      <c r="J4">
        <f>'EFFECTS OF COVID 19 ON THE P...'!H4</f>
        <v>25</v>
      </c>
      <c r="K4" t="str">
        <f>'EFFECTS OF COVID 19 ON THE P...'!I4</f>
        <v>c) Construction</v>
      </c>
      <c r="L4" s="2" t="str">
        <f>VLOOKUP(K4,List!G:H,2,FALSE)</f>
        <v>Construction</v>
      </c>
      <c r="M4" t="str">
        <f>'EFFECTS OF COVID 19 ON THE P...'!J4</f>
        <v>Yes</v>
      </c>
      <c r="N4">
        <f>'EFFECTS OF COVID 19 ON THE P...'!K4</f>
        <v>0</v>
      </c>
      <c r="O4" t="str">
        <f>'EFFECTS OF COVID 19 ON THE P...'!L4</f>
        <v>Yes</v>
      </c>
      <c r="P4">
        <f>'EFFECTS OF COVID 19 ON THE P...'!M4</f>
        <v>0</v>
      </c>
      <c r="Q4" t="str">
        <f>'EFFECTS OF COVID 19 ON THE P...'!N4</f>
        <v>Lack of Insight into Employee Activity</v>
      </c>
      <c r="R4" t="str">
        <f>'EFFECTS OF COVID 19 ON THE P...'!O4</f>
        <v>Team Communication</v>
      </c>
      <c r="S4" t="str">
        <f>'EFFECTS OF COVID 19 ON THE P...'!P4</f>
        <v>Technical Problems</v>
      </c>
      <c r="T4" t="str">
        <f>'EFFECTS OF COVID 19 ON THE P...'!Q4</f>
        <v>Recruiting</v>
      </c>
      <c r="U4" t="str">
        <f>'EFFECTS OF COVID 19 ON THE P...'!R4</f>
        <v>New Security threats</v>
      </c>
      <c r="V4" t="str">
        <f>'EFFECTS OF COVID 19 ON THE P...'!S4</f>
        <v>Working from different time zones</v>
      </c>
      <c r="W4" t="str">
        <f>'EFFECTS OF COVID 19 ON THE P...'!T4</f>
        <v>Yes</v>
      </c>
      <c r="X4" t="str">
        <f>'EFFECTS OF COVID 19 ON THE P...'!U4</f>
        <v>Yes</v>
      </c>
      <c r="Y4">
        <f>'EFFECTS OF COVID 19 ON THE P...'!V4</f>
        <v>0</v>
      </c>
      <c r="Z4" t="str">
        <f>'EFFECTS OF COVID 19 ON THE P...'!W4</f>
        <v>Stimulate consumption</v>
      </c>
      <c r="AA4" t="str">
        <f>'EFFECTS OF COVID 19 ON THE P...'!X4</f>
        <v>Reduce, exempt or postpone value-added tax, income tax, insurance premiums and other taxes</v>
      </c>
      <c r="AB4" t="str">
        <f>'EFFECTS OF COVID 19 ON THE P...'!Y4</f>
        <v>Provide subsidies for rent, utilities, post stabilization etc.</v>
      </c>
      <c r="AC4" t="str">
        <f>'EFFECTS OF COVID 19 ON THE P...'!Z4</f>
        <v>Allow firms to implement a staged flexible salary method</v>
      </c>
      <c r="AD4">
        <f>'EFFECTS OF COVID 19 ON THE P...'!AA4</f>
        <v>0</v>
      </c>
      <c r="AE4">
        <f>'EFFECTS OF COVID 19 ON THE P...'!AB4</f>
        <v>0</v>
      </c>
      <c r="AF4">
        <f>'EFFECTS OF COVID 19 ON THE P...'!AC4</f>
        <v>0</v>
      </c>
      <c r="AG4">
        <f>'EFFECTS OF COVID 19 ON THE P...'!AD4</f>
        <v>0</v>
      </c>
      <c r="AH4">
        <f>'EFFECTS OF COVID 19 ON THE P...'!AE4</f>
        <v>1</v>
      </c>
      <c r="AI4">
        <f>'EFFECTS OF COVID 19 ON THE P...'!AF4</f>
        <v>0</v>
      </c>
      <c r="AJ4">
        <f>'EFFECTS OF COVID 19 ON THE P...'!AG4</f>
        <v>0</v>
      </c>
      <c r="AK4">
        <f>'EFFECTS OF COVID 19 ON THE P...'!AH4</f>
        <v>1</v>
      </c>
      <c r="AL4">
        <f>'EFFECTS OF COVID 19 ON THE P...'!AI4</f>
        <v>0</v>
      </c>
      <c r="AM4">
        <f>'EFFECTS OF COVID 19 ON THE P...'!AJ4</f>
        <v>0</v>
      </c>
      <c r="AN4">
        <f>'EFFECTS OF COVID 19 ON THE P...'!AK4</f>
        <v>0</v>
      </c>
      <c r="AO4">
        <f>'EFFECTS OF COVID 19 ON THE P...'!AL4</f>
        <v>4</v>
      </c>
      <c r="AP4">
        <f>'EFFECTS OF COVID 19 ON THE P...'!AM4</f>
        <v>4</v>
      </c>
      <c r="AQ4">
        <f>'EFFECTS OF COVID 19 ON THE P...'!AN4</f>
        <v>3</v>
      </c>
      <c r="AR4">
        <f>'EFFECTS OF COVID 19 ON THE P...'!AO4</f>
        <v>4</v>
      </c>
      <c r="AS4">
        <f>'EFFECTS OF COVID 19 ON THE P...'!AP4</f>
        <v>4</v>
      </c>
      <c r="AT4">
        <f>'EFFECTS OF COVID 19 ON THE P...'!AQ4</f>
        <v>4</v>
      </c>
      <c r="AU4">
        <f>'EFFECTS OF COVID 19 ON THE P...'!AR4</f>
        <v>5</v>
      </c>
      <c r="AV4">
        <f>'EFFECTS OF COVID 19 ON THE P...'!AS4</f>
        <v>3</v>
      </c>
      <c r="AW4">
        <f>'EFFECTS OF COVID 19 ON THE P...'!AT4</f>
        <v>2</v>
      </c>
      <c r="AX4" t="str">
        <f>'EFFECTS OF COVID 19 ON THE P...'!AU4</f>
        <v>No</v>
      </c>
      <c r="AY4">
        <f>'EFFECTS OF COVID 19 ON THE P...'!AV4</f>
        <v>0</v>
      </c>
      <c r="AZ4">
        <f>'EFFECTS OF COVID 19 ON THE P...'!AW4</f>
        <v>0</v>
      </c>
      <c r="BA4">
        <f>'EFFECTS OF COVID 19 ON THE P...'!AX4</f>
        <v>0</v>
      </c>
      <c r="BB4">
        <f>'EFFECTS OF COVID 19 ON THE P...'!AY4</f>
        <v>0</v>
      </c>
      <c r="BC4">
        <f>'EFFECTS OF COVID 19 ON THE P...'!AZ4</f>
        <v>0</v>
      </c>
      <c r="BD4">
        <f>'EFFECTS OF COVID 19 ON THE P...'!BA4</f>
        <v>0</v>
      </c>
    </row>
    <row r="5" spans="1:56" x14ac:dyDescent="0.3">
      <c r="A5">
        <v>4</v>
      </c>
      <c r="B5" t="str">
        <f>'EFFECTS OF COVID 19 ON THE P...'!A5</f>
        <v>Yes</v>
      </c>
      <c r="C5" t="str">
        <f>'EFFECTS OF COVID 19 ON THE P...'!B5</f>
        <v>Yes</v>
      </c>
      <c r="D5" t="str">
        <f>'EFFECTS OF COVID 19 ON THE P...'!C5</f>
        <v>Yes</v>
      </c>
      <c r="E5" t="str">
        <f>'EFFECTS OF COVID 19 ON THE P...'!D5</f>
        <v>Yes</v>
      </c>
      <c r="F5" t="str">
        <f>'EFFECTS OF COVID 19 ON THE P...'!E5</f>
        <v>Yes</v>
      </c>
      <c r="G5" t="str">
        <f>'EFFECTS OF COVID 19 ON THE P...'!F5</f>
        <v>Male</v>
      </c>
      <c r="H5" t="str">
        <f>'EFFECTS OF COVID 19 ON THE P...'!G5</f>
        <v>d) 41-50 years</v>
      </c>
      <c r="I5" s="4" t="str">
        <f>VLOOKUP(H5,List!D:E,2,FALSE)</f>
        <v>41-50</v>
      </c>
      <c r="J5">
        <f>'EFFECTS OF COVID 19 ON THE P...'!H5</f>
        <v>40</v>
      </c>
      <c r="K5" t="str">
        <f>'EFFECTS OF COVID 19 ON THE P...'!I5</f>
        <v>i) Real Estate</v>
      </c>
      <c r="L5" s="2" t="str">
        <f>VLOOKUP(K5,List!G:H,2,FALSE)</f>
        <v>Real Estate</v>
      </c>
      <c r="M5" t="str">
        <f>'EFFECTS OF COVID 19 ON THE P...'!J5</f>
        <v>Yes</v>
      </c>
      <c r="N5">
        <f>'EFFECTS OF COVID 19 ON THE P...'!K5</f>
        <v>0</v>
      </c>
      <c r="O5" t="str">
        <f>'EFFECTS OF COVID 19 ON THE P...'!L5</f>
        <v>Yes</v>
      </c>
      <c r="P5">
        <f>'EFFECTS OF COVID 19 ON THE P...'!M5</f>
        <v>0</v>
      </c>
      <c r="Q5" t="str">
        <f>'EFFECTS OF COVID 19 ON THE P...'!N5</f>
        <v>Lack of Insight into Employee Activity</v>
      </c>
      <c r="R5" t="str">
        <f>'EFFECTS OF COVID 19 ON THE P...'!O5</f>
        <v>Technical Problems</v>
      </c>
      <c r="S5" t="str">
        <f>'EFFECTS OF COVID 19 ON THE P...'!P5</f>
        <v>Recruiting</v>
      </c>
      <c r="T5" t="str">
        <f>'EFFECTS OF COVID 19 ON THE P...'!Q5</f>
        <v>Working from different time zones</v>
      </c>
      <c r="U5" t="str">
        <f>'EFFECTS OF COVID 19 ON THE P...'!R5</f>
        <v>New Security threats</v>
      </c>
      <c r="V5" t="str">
        <f>'EFFECTS OF COVID 19 ON THE P...'!S5</f>
        <v>Team Communication</v>
      </c>
      <c r="W5" t="str">
        <f>'EFFECTS OF COVID 19 ON THE P...'!T5</f>
        <v>Yes</v>
      </c>
      <c r="X5" t="str">
        <f>'EFFECTS OF COVID 19 ON THE P...'!U5</f>
        <v>No</v>
      </c>
      <c r="Y5">
        <f>'EFFECTS OF COVID 19 ON THE P...'!V5</f>
        <v>0</v>
      </c>
      <c r="Z5" t="str">
        <f>'EFFECTS OF COVID 19 ON THE P...'!W5</f>
        <v>Allow firms to implement a staged flexible salary method</v>
      </c>
      <c r="AA5" t="str">
        <f>'EFFECTS OF COVID 19 ON THE P...'!X5</f>
        <v>Stimulate consumption</v>
      </c>
      <c r="AB5" t="str">
        <f>'EFFECTS OF COVID 19 ON THE P...'!Y5</f>
        <v>Reduce, exempt or postpone value-added tax, income tax, insurance premiums and other taxes</v>
      </c>
      <c r="AC5" t="str">
        <f>'EFFECTS OF COVID 19 ON THE P...'!Z5</f>
        <v>Provide subsidies for rent, utilities, post stabilization etc.</v>
      </c>
      <c r="AD5">
        <f>'EFFECTS OF COVID 19 ON THE P...'!AA5</f>
        <v>0</v>
      </c>
      <c r="AE5">
        <f>'EFFECTS OF COVID 19 ON THE P...'!AB5</f>
        <v>1</v>
      </c>
      <c r="AF5">
        <f>'EFFECTS OF COVID 19 ON THE P...'!AC5</f>
        <v>0</v>
      </c>
      <c r="AG5">
        <f>'EFFECTS OF COVID 19 ON THE P...'!AD5</f>
        <v>0</v>
      </c>
      <c r="AH5">
        <f>'EFFECTS OF COVID 19 ON THE P...'!AE5</f>
        <v>0</v>
      </c>
      <c r="AI5">
        <f>'EFFECTS OF COVID 19 ON THE P...'!AF5</f>
        <v>0</v>
      </c>
      <c r="AJ5">
        <f>'EFFECTS OF COVID 19 ON THE P...'!AG5</f>
        <v>1</v>
      </c>
      <c r="AK5">
        <f>'EFFECTS OF COVID 19 ON THE P...'!AH5</f>
        <v>0</v>
      </c>
      <c r="AL5">
        <f>'EFFECTS OF COVID 19 ON THE P...'!AI5</f>
        <v>0</v>
      </c>
      <c r="AM5">
        <f>'EFFECTS OF COVID 19 ON THE P...'!AJ5</f>
        <v>0</v>
      </c>
      <c r="AN5">
        <f>'EFFECTS OF COVID 19 ON THE P...'!AK5</f>
        <v>0</v>
      </c>
      <c r="AO5">
        <f>'EFFECTS OF COVID 19 ON THE P...'!AL5</f>
        <v>4</v>
      </c>
      <c r="AP5">
        <f>'EFFECTS OF COVID 19 ON THE P...'!AM5</f>
        <v>5</v>
      </c>
      <c r="AQ5">
        <f>'EFFECTS OF COVID 19 ON THE P...'!AN5</f>
        <v>4</v>
      </c>
      <c r="AR5">
        <f>'EFFECTS OF COVID 19 ON THE P...'!AO5</f>
        <v>2</v>
      </c>
      <c r="AS5">
        <f>'EFFECTS OF COVID 19 ON THE P...'!AP5</f>
        <v>2</v>
      </c>
      <c r="AT5">
        <f>'EFFECTS OF COVID 19 ON THE P...'!AQ5</f>
        <v>5</v>
      </c>
      <c r="AU5">
        <f>'EFFECTS OF COVID 19 ON THE P...'!AR5</f>
        <v>4</v>
      </c>
      <c r="AV5">
        <f>'EFFECTS OF COVID 19 ON THE P...'!AS5</f>
        <v>2</v>
      </c>
      <c r="AW5">
        <f>'EFFECTS OF COVID 19 ON THE P...'!AT5</f>
        <v>2</v>
      </c>
      <c r="AX5" t="str">
        <f>'EFFECTS OF COVID 19 ON THE P...'!AU5</f>
        <v>No</v>
      </c>
      <c r="AY5">
        <f>'EFFECTS OF COVID 19 ON THE P...'!AV5</f>
        <v>0</v>
      </c>
      <c r="AZ5">
        <f>'EFFECTS OF COVID 19 ON THE P...'!AW5</f>
        <v>0</v>
      </c>
      <c r="BA5">
        <f>'EFFECTS OF COVID 19 ON THE P...'!AX5</f>
        <v>0</v>
      </c>
      <c r="BB5">
        <f>'EFFECTS OF COVID 19 ON THE P...'!AY5</f>
        <v>0</v>
      </c>
      <c r="BC5">
        <f>'EFFECTS OF COVID 19 ON THE P...'!AZ5</f>
        <v>0</v>
      </c>
      <c r="BD5">
        <f>'EFFECTS OF COVID 19 ON THE P...'!BA5</f>
        <v>0</v>
      </c>
    </row>
    <row r="6" spans="1:56" x14ac:dyDescent="0.3">
      <c r="A6">
        <v>5</v>
      </c>
      <c r="B6" t="str">
        <f>'EFFECTS OF COVID 19 ON THE P...'!A6</f>
        <v>Yes</v>
      </c>
      <c r="C6" t="str">
        <f>'EFFECTS OF COVID 19 ON THE P...'!B6</f>
        <v>Yes</v>
      </c>
      <c r="D6" t="str">
        <f>'EFFECTS OF COVID 19 ON THE P...'!C6</f>
        <v>Yes</v>
      </c>
      <c r="E6" t="str">
        <f>'EFFECTS OF COVID 19 ON THE P...'!D6</f>
        <v>Yes</v>
      </c>
      <c r="F6" t="str">
        <f>'EFFECTS OF COVID 19 ON THE P...'!E6</f>
        <v>Yes</v>
      </c>
      <c r="G6" t="str">
        <f>'EFFECTS OF COVID 19 ON THE P...'!F6</f>
        <v>Male</v>
      </c>
      <c r="H6" t="str">
        <f>'EFFECTS OF COVID 19 ON THE P...'!G6</f>
        <v>c) 31-40 years</v>
      </c>
      <c r="I6" s="4" t="str">
        <f>VLOOKUP(H6,List!D:E,2,FALSE)</f>
        <v>31-40</v>
      </c>
      <c r="J6">
        <f>'EFFECTS OF COVID 19 ON THE P...'!H6</f>
        <v>23</v>
      </c>
      <c r="K6" t="str">
        <f>'EFFECTS OF COVID 19 ON THE P...'!I6</f>
        <v>f) Accommodation and catering</v>
      </c>
      <c r="L6" s="2" t="str">
        <f>VLOOKUP(K6,List!G:H,2,FALSE)</f>
        <v>Accomodation &amp; Catering</v>
      </c>
      <c r="M6" t="str">
        <f>'EFFECTS OF COVID 19 ON THE P...'!J6</f>
        <v>Yes</v>
      </c>
      <c r="N6">
        <f>'EFFECTS OF COVID 19 ON THE P...'!K6</f>
        <v>0</v>
      </c>
      <c r="O6" t="str">
        <f>'EFFECTS OF COVID 19 ON THE P...'!L6</f>
        <v>Yes</v>
      </c>
      <c r="P6">
        <f>'EFFECTS OF COVID 19 ON THE P...'!M6</f>
        <v>0</v>
      </c>
      <c r="Q6" t="str">
        <f>'EFFECTS OF COVID 19 ON THE P...'!N6</f>
        <v>Technical Problems</v>
      </c>
      <c r="R6" t="str">
        <f>'EFFECTS OF COVID 19 ON THE P...'!O6</f>
        <v>Team Communication</v>
      </c>
      <c r="S6" t="str">
        <f>'EFFECTS OF COVID 19 ON THE P...'!P6</f>
        <v>Lack of Insight into Employee Activity</v>
      </c>
      <c r="T6" t="str">
        <f>'EFFECTS OF COVID 19 ON THE P...'!Q6</f>
        <v>Recruiting</v>
      </c>
      <c r="U6" t="str">
        <f>'EFFECTS OF COVID 19 ON THE P...'!R6</f>
        <v>Working from different time zones</v>
      </c>
      <c r="V6" t="str">
        <f>'EFFECTS OF COVID 19 ON THE P...'!S6</f>
        <v>New Security threats</v>
      </c>
      <c r="W6" t="str">
        <f>'EFFECTS OF COVID 19 ON THE P...'!T6</f>
        <v>Yes</v>
      </c>
      <c r="X6" t="str">
        <f>'EFFECTS OF COVID 19 ON THE P...'!U6</f>
        <v>No</v>
      </c>
      <c r="Y6">
        <f>'EFFECTS OF COVID 19 ON THE P...'!V6</f>
        <v>0</v>
      </c>
      <c r="Z6" t="str">
        <f>'EFFECTS OF COVID 19 ON THE P...'!W6</f>
        <v>Provide subsidies for rent, utilities, post stabilization etc.</v>
      </c>
      <c r="AA6" t="str">
        <f>'EFFECTS OF COVID 19 ON THE P...'!X6</f>
        <v>Allow firms to implement a staged flexible salary method</v>
      </c>
      <c r="AB6" t="str">
        <f>'EFFECTS OF COVID 19 ON THE P...'!Y6</f>
        <v>Reduce, exempt or postpone value-added tax, income tax, insurance premiums and other taxes</v>
      </c>
      <c r="AC6" t="str">
        <f>'EFFECTS OF COVID 19 ON THE P...'!Z6</f>
        <v>Stimulate consumption</v>
      </c>
      <c r="AD6">
        <f>'EFFECTS OF COVID 19 ON THE P...'!AA6</f>
        <v>0</v>
      </c>
      <c r="AE6">
        <f>'EFFECTS OF COVID 19 ON THE P...'!AB6</f>
        <v>0</v>
      </c>
      <c r="AF6">
        <f>'EFFECTS OF COVID 19 ON THE P...'!AC6</f>
        <v>0</v>
      </c>
      <c r="AG6">
        <f>'EFFECTS OF COVID 19 ON THE P...'!AD6</f>
        <v>0</v>
      </c>
      <c r="AH6">
        <f>'EFFECTS OF COVID 19 ON THE P...'!AE6</f>
        <v>0</v>
      </c>
      <c r="AI6">
        <f>'EFFECTS OF COVID 19 ON THE P...'!AF6</f>
        <v>1</v>
      </c>
      <c r="AJ6">
        <f>'EFFECTS OF COVID 19 ON THE P...'!AG6</f>
        <v>1</v>
      </c>
      <c r="AK6">
        <f>'EFFECTS OF COVID 19 ON THE P...'!AH6</f>
        <v>0</v>
      </c>
      <c r="AL6">
        <f>'EFFECTS OF COVID 19 ON THE P...'!AI6</f>
        <v>0</v>
      </c>
      <c r="AM6">
        <f>'EFFECTS OF COVID 19 ON THE P...'!AJ6</f>
        <v>0</v>
      </c>
      <c r="AN6">
        <f>'EFFECTS OF COVID 19 ON THE P...'!AK6</f>
        <v>0</v>
      </c>
      <c r="AO6">
        <f>'EFFECTS OF COVID 19 ON THE P...'!AL6</f>
        <v>5</v>
      </c>
      <c r="AP6">
        <f>'EFFECTS OF COVID 19 ON THE P...'!AM6</f>
        <v>3</v>
      </c>
      <c r="AQ6">
        <f>'EFFECTS OF COVID 19 ON THE P...'!AN6</f>
        <v>5</v>
      </c>
      <c r="AR6">
        <f>'EFFECTS OF COVID 19 ON THE P...'!AO6</f>
        <v>3</v>
      </c>
      <c r="AS6">
        <f>'EFFECTS OF COVID 19 ON THE P...'!AP6</f>
        <v>3</v>
      </c>
      <c r="AT6">
        <f>'EFFECTS OF COVID 19 ON THE P...'!AQ6</f>
        <v>4</v>
      </c>
      <c r="AU6">
        <f>'EFFECTS OF COVID 19 ON THE P...'!AR6</f>
        <v>3</v>
      </c>
      <c r="AV6">
        <f>'EFFECTS OF COVID 19 ON THE P...'!AS6</f>
        <v>1</v>
      </c>
      <c r="AW6">
        <f>'EFFECTS OF COVID 19 ON THE P...'!AT6</f>
        <v>2</v>
      </c>
      <c r="AX6" t="str">
        <f>'EFFECTS OF COVID 19 ON THE P...'!AU6</f>
        <v>No</v>
      </c>
      <c r="AY6">
        <f>'EFFECTS OF COVID 19 ON THE P...'!AV6</f>
        <v>0</v>
      </c>
      <c r="AZ6">
        <f>'EFFECTS OF COVID 19 ON THE P...'!AW6</f>
        <v>0</v>
      </c>
      <c r="BA6">
        <f>'EFFECTS OF COVID 19 ON THE P...'!AX6</f>
        <v>0</v>
      </c>
      <c r="BB6">
        <f>'EFFECTS OF COVID 19 ON THE P...'!AY6</f>
        <v>0</v>
      </c>
      <c r="BC6">
        <f>'EFFECTS OF COVID 19 ON THE P...'!AZ6</f>
        <v>0</v>
      </c>
      <c r="BD6">
        <f>'EFFECTS OF COVID 19 ON THE P...'!BA6</f>
        <v>0</v>
      </c>
    </row>
    <row r="7" spans="1:56" x14ac:dyDescent="0.3">
      <c r="A7">
        <v>6</v>
      </c>
      <c r="B7" t="str">
        <f>'EFFECTS OF COVID 19 ON THE P...'!A7</f>
        <v>Yes</v>
      </c>
      <c r="C7" t="str">
        <f>'EFFECTS OF COVID 19 ON THE P...'!B7</f>
        <v>Yes</v>
      </c>
      <c r="D7" t="str">
        <f>'EFFECTS OF COVID 19 ON THE P...'!C7</f>
        <v>Yes</v>
      </c>
      <c r="E7" t="str">
        <f>'EFFECTS OF COVID 19 ON THE P...'!D7</f>
        <v>Yes</v>
      </c>
      <c r="F7" t="str">
        <f>'EFFECTS OF COVID 19 ON THE P...'!E7</f>
        <v>Yes</v>
      </c>
      <c r="G7" t="str">
        <f>'EFFECTS OF COVID 19 ON THE P...'!F7</f>
        <v>Male</v>
      </c>
      <c r="H7" t="str">
        <f>'EFFECTS OF COVID 19 ON THE P...'!G7</f>
        <v>c) 31-40 years</v>
      </c>
      <c r="I7" s="4" t="str">
        <f>VLOOKUP(H7,List!D:E,2,FALSE)</f>
        <v>31-40</v>
      </c>
      <c r="J7">
        <f>'EFFECTS OF COVID 19 ON THE P...'!H7</f>
        <v>50</v>
      </c>
      <c r="K7" t="str">
        <f>'EFFECTS OF COVID 19 ON THE P...'!I7</f>
        <v>k) Scientific research</v>
      </c>
      <c r="L7" s="2" t="str">
        <f>VLOOKUP(K7,List!G:H,2,FALSE)</f>
        <v>Scientific Research</v>
      </c>
      <c r="M7" t="str">
        <f>'EFFECTS OF COVID 19 ON THE P...'!J7</f>
        <v>No</v>
      </c>
      <c r="N7" t="str">
        <f>'EFFECTS OF COVID 19 ON THE P...'!K7</f>
        <v>There were no noticeable changes</v>
      </c>
      <c r="O7" t="str">
        <f>'EFFECTS OF COVID 19 ON THE P...'!L7</f>
        <v>No</v>
      </c>
      <c r="P7">
        <f>'EFFECTS OF COVID 19 ON THE P...'!M7</f>
        <v>0</v>
      </c>
      <c r="Q7" t="str">
        <f>'EFFECTS OF COVID 19 ON THE P...'!N7</f>
        <v>Technical Problems</v>
      </c>
      <c r="R7" t="str">
        <f>'EFFECTS OF COVID 19 ON THE P...'!O7</f>
        <v>Recruiting</v>
      </c>
      <c r="S7" t="str">
        <f>'EFFECTS OF COVID 19 ON THE P...'!P7</f>
        <v>Working from different time zones</v>
      </c>
      <c r="T7" t="str">
        <f>'EFFECTS OF COVID 19 ON THE P...'!Q7</f>
        <v>Team Communication</v>
      </c>
      <c r="U7" t="str">
        <f>'EFFECTS OF COVID 19 ON THE P...'!R7</f>
        <v>Lack of Insight into Employee Activity</v>
      </c>
      <c r="V7" t="str">
        <f>'EFFECTS OF COVID 19 ON THE P...'!S7</f>
        <v>New Security threats</v>
      </c>
      <c r="W7" t="str">
        <f>'EFFECTS OF COVID 19 ON THE P...'!T7</f>
        <v>Yes</v>
      </c>
      <c r="X7" t="str">
        <f>'EFFECTS OF COVID 19 ON THE P...'!U7</f>
        <v>No</v>
      </c>
      <c r="Y7">
        <f>'EFFECTS OF COVID 19 ON THE P...'!V7</f>
        <v>0</v>
      </c>
      <c r="Z7" t="str">
        <f>'EFFECTS OF COVID 19 ON THE P...'!W7</f>
        <v>Allow firms to implement a staged flexible salary method</v>
      </c>
      <c r="AA7" t="str">
        <f>'EFFECTS OF COVID 19 ON THE P...'!X7</f>
        <v>Reduce, exempt or postpone value-added tax, income tax, insurance premiums and other taxes</v>
      </c>
      <c r="AB7" t="str">
        <f>'EFFECTS OF COVID 19 ON THE P...'!Y7</f>
        <v>Stimulate consumption</v>
      </c>
      <c r="AC7" t="str">
        <f>'EFFECTS OF COVID 19 ON THE P...'!Z7</f>
        <v>Provide subsidies for rent, utilities, post stabilization etc.</v>
      </c>
      <c r="AD7">
        <f>'EFFECTS OF COVID 19 ON THE P...'!AA7</f>
        <v>0</v>
      </c>
      <c r="AE7">
        <f>'EFFECTS OF COVID 19 ON THE P...'!AB7</f>
        <v>0</v>
      </c>
      <c r="AF7">
        <f>'EFFECTS OF COVID 19 ON THE P...'!AC7</f>
        <v>1</v>
      </c>
      <c r="AG7">
        <f>'EFFECTS OF COVID 19 ON THE P...'!AD7</f>
        <v>0</v>
      </c>
      <c r="AH7">
        <f>'EFFECTS OF COVID 19 ON THE P...'!AE7</f>
        <v>0</v>
      </c>
      <c r="AI7">
        <f>'EFFECTS OF COVID 19 ON THE P...'!AF7</f>
        <v>0</v>
      </c>
      <c r="AJ7">
        <f>'EFFECTS OF COVID 19 ON THE P...'!AG7</f>
        <v>0</v>
      </c>
      <c r="AK7">
        <f>'EFFECTS OF COVID 19 ON THE P...'!AH7</f>
        <v>1</v>
      </c>
      <c r="AL7">
        <f>'EFFECTS OF COVID 19 ON THE P...'!AI7</f>
        <v>0</v>
      </c>
      <c r="AM7">
        <f>'EFFECTS OF COVID 19 ON THE P...'!AJ7</f>
        <v>0</v>
      </c>
      <c r="AN7">
        <f>'EFFECTS OF COVID 19 ON THE P...'!AK7</f>
        <v>0</v>
      </c>
      <c r="AO7">
        <f>'EFFECTS OF COVID 19 ON THE P...'!AL7</f>
        <v>4</v>
      </c>
      <c r="AP7">
        <f>'EFFECTS OF COVID 19 ON THE P...'!AM7</f>
        <v>4</v>
      </c>
      <c r="AQ7">
        <f>'EFFECTS OF COVID 19 ON THE P...'!AN7</f>
        <v>2</v>
      </c>
      <c r="AR7">
        <f>'EFFECTS OF COVID 19 ON THE P...'!AO7</f>
        <v>4</v>
      </c>
      <c r="AS7">
        <f>'EFFECTS OF COVID 19 ON THE P...'!AP7</f>
        <v>2</v>
      </c>
      <c r="AT7">
        <f>'EFFECTS OF COVID 19 ON THE P...'!AQ7</f>
        <v>3</v>
      </c>
      <c r="AU7">
        <f>'EFFECTS OF COVID 19 ON THE P...'!AR7</f>
        <v>4</v>
      </c>
      <c r="AV7">
        <f>'EFFECTS OF COVID 19 ON THE P...'!AS7</f>
        <v>2</v>
      </c>
      <c r="AW7">
        <f>'EFFECTS OF COVID 19 ON THE P...'!AT7</f>
        <v>2</v>
      </c>
      <c r="AX7" t="str">
        <f>'EFFECTS OF COVID 19 ON THE P...'!AU7</f>
        <v>Yes</v>
      </c>
      <c r="AY7">
        <f>'EFFECTS OF COVID 19 ON THE P...'!AV7</f>
        <v>0</v>
      </c>
      <c r="AZ7">
        <f>'EFFECTS OF COVID 19 ON THE P...'!AW7</f>
        <v>0</v>
      </c>
      <c r="BA7">
        <f>'EFFECTS OF COVID 19 ON THE P...'!AX7</f>
        <v>0</v>
      </c>
      <c r="BB7">
        <f>'EFFECTS OF COVID 19 ON THE P...'!AY7</f>
        <v>0</v>
      </c>
      <c r="BC7">
        <f>'EFFECTS OF COVID 19 ON THE P...'!AZ7</f>
        <v>0</v>
      </c>
      <c r="BD7">
        <f>'EFFECTS OF COVID 19 ON THE P...'!BA7</f>
        <v>0</v>
      </c>
    </row>
    <row r="8" spans="1:56" x14ac:dyDescent="0.3">
      <c r="A8">
        <v>7</v>
      </c>
      <c r="B8" t="str">
        <f>'EFFECTS OF COVID 19 ON THE P...'!A8</f>
        <v>Yes</v>
      </c>
      <c r="C8" t="str">
        <f>'EFFECTS OF COVID 19 ON THE P...'!B8</f>
        <v>Yes</v>
      </c>
      <c r="D8" t="str">
        <f>'EFFECTS OF COVID 19 ON THE P...'!C8</f>
        <v>Yes</v>
      </c>
      <c r="E8" t="str">
        <f>'EFFECTS OF COVID 19 ON THE P...'!D8</f>
        <v>Yes</v>
      </c>
      <c r="F8" t="str">
        <f>'EFFECTS OF COVID 19 ON THE P...'!E8</f>
        <v>Yes</v>
      </c>
      <c r="G8" t="str">
        <f>'EFFECTS OF COVID 19 ON THE P...'!F8</f>
        <v>Female</v>
      </c>
      <c r="H8" t="str">
        <f>'EFFECTS OF COVID 19 ON THE P...'!G8</f>
        <v>e) 51-60 years</v>
      </c>
      <c r="I8" s="4" t="str">
        <f>VLOOKUP(H8,List!D:E,2,FALSE)</f>
        <v>51-60</v>
      </c>
      <c r="J8">
        <f>'EFFECTS OF COVID 19 ON THE P...'!H8</f>
        <v>34</v>
      </c>
      <c r="K8" t="str">
        <f>'EFFECTS OF COVID 19 ON THE P...'!I8</f>
        <v>d) Wholesale and retail trade</v>
      </c>
      <c r="L8" s="2" t="str">
        <f>VLOOKUP(K8,List!G:H,2,FALSE)</f>
        <v>Wholesale and Retail Trade</v>
      </c>
      <c r="M8" t="str">
        <f>'EFFECTS OF COVID 19 ON THE P...'!J8</f>
        <v>Yes</v>
      </c>
      <c r="N8" t="str">
        <f>'EFFECTS OF COVID 19 ON THE P...'!K8</f>
        <v>Productivity decreased</v>
      </c>
      <c r="O8" t="str">
        <f>'EFFECTS OF COVID 19 ON THE P...'!L8</f>
        <v>No</v>
      </c>
      <c r="P8">
        <f>'EFFECTS OF COVID 19 ON THE P...'!M8</f>
        <v>0</v>
      </c>
      <c r="Q8" t="str">
        <f>'EFFECTS OF COVID 19 ON THE P...'!N8</f>
        <v>Team Communication</v>
      </c>
      <c r="R8" t="str">
        <f>'EFFECTS OF COVID 19 ON THE P...'!O8</f>
        <v>Technical Problems</v>
      </c>
      <c r="S8" t="str">
        <f>'EFFECTS OF COVID 19 ON THE P...'!P8</f>
        <v>Recruiting</v>
      </c>
      <c r="T8" t="str">
        <f>'EFFECTS OF COVID 19 ON THE P...'!Q8</f>
        <v>New Security threats</v>
      </c>
      <c r="U8" t="str">
        <f>'EFFECTS OF COVID 19 ON THE P...'!R8</f>
        <v>Lack of Insight into Employee Activity</v>
      </c>
      <c r="V8" t="str">
        <f>'EFFECTS OF COVID 19 ON THE P...'!S8</f>
        <v>Working from different time zones</v>
      </c>
      <c r="W8" t="str">
        <f>'EFFECTS OF COVID 19 ON THE P...'!T8</f>
        <v>Yes</v>
      </c>
      <c r="X8" t="str">
        <f>'EFFECTS OF COVID 19 ON THE P...'!U8</f>
        <v>Yes</v>
      </c>
      <c r="Y8">
        <f>'EFFECTS OF COVID 19 ON THE P...'!V8</f>
        <v>0</v>
      </c>
      <c r="Z8" t="str">
        <f>'EFFECTS OF COVID 19 ON THE P...'!W8</f>
        <v>Reduce, exempt or postpone value-added tax, income tax, insurance premiums and other taxes</v>
      </c>
      <c r="AA8" t="str">
        <f>'EFFECTS OF COVID 19 ON THE P...'!X8</f>
        <v>Stimulate consumption</v>
      </c>
      <c r="AB8" t="str">
        <f>'EFFECTS OF COVID 19 ON THE P...'!Y8</f>
        <v>Allow firms to implement a staged flexible salary method</v>
      </c>
      <c r="AC8" t="str">
        <f>'EFFECTS OF COVID 19 ON THE P...'!Z8</f>
        <v>Provide subsidies for rent, utilities, post stabilization etc.</v>
      </c>
      <c r="AD8">
        <f>'EFFECTS OF COVID 19 ON THE P...'!AA8</f>
        <v>0</v>
      </c>
      <c r="AE8">
        <f>'EFFECTS OF COVID 19 ON THE P...'!AB8</f>
        <v>0</v>
      </c>
      <c r="AF8">
        <f>'EFFECTS OF COVID 19 ON THE P...'!AC8</f>
        <v>0</v>
      </c>
      <c r="AG8">
        <f>'EFFECTS OF COVID 19 ON THE P...'!AD8</f>
        <v>1</v>
      </c>
      <c r="AH8">
        <f>'EFFECTS OF COVID 19 ON THE P...'!AE8</f>
        <v>0</v>
      </c>
      <c r="AI8">
        <f>'EFFECTS OF COVID 19 ON THE P...'!AF8</f>
        <v>1</v>
      </c>
      <c r="AJ8">
        <f>'EFFECTS OF COVID 19 ON THE P...'!AG8</f>
        <v>0</v>
      </c>
      <c r="AK8">
        <f>'EFFECTS OF COVID 19 ON THE P...'!AH8</f>
        <v>0</v>
      </c>
      <c r="AL8">
        <f>'EFFECTS OF COVID 19 ON THE P...'!AI8</f>
        <v>0</v>
      </c>
      <c r="AM8">
        <f>'EFFECTS OF COVID 19 ON THE P...'!AJ8</f>
        <v>0</v>
      </c>
      <c r="AN8">
        <f>'EFFECTS OF COVID 19 ON THE P...'!AK8</f>
        <v>0</v>
      </c>
      <c r="AO8">
        <f>'EFFECTS OF COVID 19 ON THE P...'!AL8</f>
        <v>3</v>
      </c>
      <c r="AP8">
        <f>'EFFECTS OF COVID 19 ON THE P...'!AM8</f>
        <v>5</v>
      </c>
      <c r="AQ8">
        <f>'EFFECTS OF COVID 19 ON THE P...'!AN8</f>
        <v>2</v>
      </c>
      <c r="AR8">
        <f>'EFFECTS OF COVID 19 ON THE P...'!AO8</f>
        <v>2</v>
      </c>
      <c r="AS8">
        <f>'EFFECTS OF COVID 19 ON THE P...'!AP8</f>
        <v>1</v>
      </c>
      <c r="AT8">
        <f>'EFFECTS OF COVID 19 ON THE P...'!AQ8</f>
        <v>4</v>
      </c>
      <c r="AU8">
        <f>'EFFECTS OF COVID 19 ON THE P...'!AR8</f>
        <v>5</v>
      </c>
      <c r="AV8">
        <f>'EFFECTS OF COVID 19 ON THE P...'!AS8</f>
        <v>1</v>
      </c>
      <c r="AW8">
        <f>'EFFECTS OF COVID 19 ON THE P...'!AT8</f>
        <v>1</v>
      </c>
      <c r="AX8" t="str">
        <f>'EFFECTS OF COVID 19 ON THE P...'!AU8</f>
        <v>Yes</v>
      </c>
      <c r="AY8">
        <f>'EFFECTS OF COVID 19 ON THE P...'!AV8</f>
        <v>0</v>
      </c>
      <c r="AZ8">
        <f>'EFFECTS OF COVID 19 ON THE P...'!AW8</f>
        <v>0</v>
      </c>
      <c r="BA8">
        <f>'EFFECTS OF COVID 19 ON THE P...'!AX8</f>
        <v>0</v>
      </c>
      <c r="BB8">
        <f>'EFFECTS OF COVID 19 ON THE P...'!AY8</f>
        <v>0</v>
      </c>
      <c r="BC8">
        <f>'EFFECTS OF COVID 19 ON THE P...'!AZ8</f>
        <v>0</v>
      </c>
      <c r="BD8">
        <f>'EFFECTS OF COVID 19 ON THE P...'!BA8</f>
        <v>0</v>
      </c>
    </row>
    <row r="9" spans="1:56" x14ac:dyDescent="0.3">
      <c r="A9">
        <v>8</v>
      </c>
      <c r="B9" t="str">
        <f>'EFFECTS OF COVID 19 ON THE P...'!A9</f>
        <v>Yes</v>
      </c>
      <c r="C9" t="str">
        <f>'EFFECTS OF COVID 19 ON THE P...'!B9</f>
        <v>Yes</v>
      </c>
      <c r="D9" t="str">
        <f>'EFFECTS OF COVID 19 ON THE P...'!C9</f>
        <v>Yes</v>
      </c>
      <c r="E9" t="str">
        <f>'EFFECTS OF COVID 19 ON THE P...'!D9</f>
        <v>Yes</v>
      </c>
      <c r="F9" t="str">
        <f>'EFFECTS OF COVID 19 ON THE P...'!E9</f>
        <v>Yes</v>
      </c>
      <c r="G9" t="str">
        <f>'EFFECTS OF COVID 19 ON THE P...'!F9</f>
        <v>Female</v>
      </c>
      <c r="H9" t="str">
        <f>'EFFECTS OF COVID 19 ON THE P...'!G9</f>
        <v>b) 20-30 years</v>
      </c>
      <c r="I9" s="4" t="str">
        <f>VLOOKUP(H9,List!D:E,2,FALSE)</f>
        <v>20-30</v>
      </c>
      <c r="J9">
        <f>'EFFECTS OF COVID 19 ON THE P...'!H9</f>
        <v>27</v>
      </c>
      <c r="K9" t="str">
        <f>'EFFECTS OF COVID 19 ON THE P...'!I9</f>
        <v>f) Accommodation and catering</v>
      </c>
      <c r="L9" s="2" t="str">
        <f>VLOOKUP(K9,List!G:H,2,FALSE)</f>
        <v>Accomodation &amp; Catering</v>
      </c>
      <c r="M9" t="str">
        <f>'EFFECTS OF COVID 19 ON THE P...'!J9</f>
        <v>Yes</v>
      </c>
      <c r="N9" t="str">
        <f>'EFFECTS OF COVID 19 ON THE P...'!K9</f>
        <v>There were no noticeable changes</v>
      </c>
      <c r="O9" t="str">
        <f>'EFFECTS OF COVID 19 ON THE P...'!L9</f>
        <v>Yes</v>
      </c>
      <c r="P9">
        <f>'EFFECTS OF COVID 19 ON THE P...'!M9</f>
        <v>0</v>
      </c>
      <c r="Q9" t="str">
        <f>'EFFECTS OF COVID 19 ON THE P...'!N9</f>
        <v>Team Communication</v>
      </c>
      <c r="R9" t="str">
        <f>'EFFECTS OF COVID 19 ON THE P...'!O9</f>
        <v>Recruiting</v>
      </c>
      <c r="S9" t="str">
        <f>'EFFECTS OF COVID 19 ON THE P...'!P9</f>
        <v>Working from different time zones</v>
      </c>
      <c r="T9" t="str">
        <f>'EFFECTS OF COVID 19 ON THE P...'!Q9</f>
        <v>Lack of Insight into Employee Activity</v>
      </c>
      <c r="U9" t="str">
        <f>'EFFECTS OF COVID 19 ON THE P...'!R9</f>
        <v>New Security threats</v>
      </c>
      <c r="V9" t="str">
        <f>'EFFECTS OF COVID 19 ON THE P...'!S9</f>
        <v>Technical Problems</v>
      </c>
      <c r="W9" t="str">
        <f>'EFFECTS OF COVID 19 ON THE P...'!T9</f>
        <v>Yes</v>
      </c>
      <c r="X9" t="str">
        <f>'EFFECTS OF COVID 19 ON THE P...'!U9</f>
        <v>Yes</v>
      </c>
      <c r="Y9">
        <f>'EFFECTS OF COVID 19 ON THE P...'!V9</f>
        <v>0</v>
      </c>
      <c r="Z9" t="str">
        <f>'EFFECTS OF COVID 19 ON THE P...'!W9</f>
        <v>Reduce, exempt or postpone value-added tax, income tax, insurance premiums and other taxes</v>
      </c>
      <c r="AA9" t="str">
        <f>'EFFECTS OF COVID 19 ON THE P...'!X9</f>
        <v>Stimulate consumption</v>
      </c>
      <c r="AB9" t="str">
        <f>'EFFECTS OF COVID 19 ON THE P...'!Y9</f>
        <v>Provide subsidies for rent, utilities, post stabilization etc.</v>
      </c>
      <c r="AC9" t="str">
        <f>'EFFECTS OF COVID 19 ON THE P...'!Z9</f>
        <v>Allow firms to implement a staged flexible salary method</v>
      </c>
      <c r="AD9">
        <f>'EFFECTS OF COVID 19 ON THE P...'!AA9</f>
        <v>0</v>
      </c>
      <c r="AE9">
        <f>'EFFECTS OF COVID 19 ON THE P...'!AB9</f>
        <v>0</v>
      </c>
      <c r="AF9">
        <f>'EFFECTS OF COVID 19 ON THE P...'!AC9</f>
        <v>0</v>
      </c>
      <c r="AG9">
        <f>'EFFECTS OF COVID 19 ON THE P...'!AD9</f>
        <v>0</v>
      </c>
      <c r="AH9">
        <f>'EFFECTS OF COVID 19 ON THE P...'!AE9</f>
        <v>1</v>
      </c>
      <c r="AI9">
        <f>'EFFECTS OF COVID 19 ON THE P...'!AF9</f>
        <v>0</v>
      </c>
      <c r="AJ9">
        <f>'EFFECTS OF COVID 19 ON THE P...'!AG9</f>
        <v>0</v>
      </c>
      <c r="AK9">
        <f>'EFFECTS OF COVID 19 ON THE P...'!AH9</f>
        <v>1</v>
      </c>
      <c r="AL9">
        <f>'EFFECTS OF COVID 19 ON THE P...'!AI9</f>
        <v>0</v>
      </c>
      <c r="AM9">
        <f>'EFFECTS OF COVID 19 ON THE P...'!AJ9</f>
        <v>0</v>
      </c>
      <c r="AN9">
        <f>'EFFECTS OF COVID 19 ON THE P...'!AK9</f>
        <v>0</v>
      </c>
      <c r="AO9">
        <f>'EFFECTS OF COVID 19 ON THE P...'!AL9</f>
        <v>5</v>
      </c>
      <c r="AP9">
        <f>'EFFECTS OF COVID 19 ON THE P...'!AM9</f>
        <v>3</v>
      </c>
      <c r="AQ9">
        <f>'EFFECTS OF COVID 19 ON THE P...'!AN9</f>
        <v>3</v>
      </c>
      <c r="AR9">
        <f>'EFFECTS OF COVID 19 ON THE P...'!AO9</f>
        <v>1</v>
      </c>
      <c r="AS9">
        <f>'EFFECTS OF COVID 19 ON THE P...'!AP9</f>
        <v>3</v>
      </c>
      <c r="AT9">
        <f>'EFFECTS OF COVID 19 ON THE P...'!AQ9</f>
        <v>5</v>
      </c>
      <c r="AU9">
        <f>'EFFECTS OF COVID 19 ON THE P...'!AR9</f>
        <v>4</v>
      </c>
      <c r="AV9">
        <f>'EFFECTS OF COVID 19 ON THE P...'!AS9</f>
        <v>2</v>
      </c>
      <c r="AW9">
        <f>'EFFECTS OF COVID 19 ON THE P...'!AT9</f>
        <v>4</v>
      </c>
      <c r="AX9" t="str">
        <f>'EFFECTS OF COVID 19 ON THE P...'!AU9</f>
        <v>Yes</v>
      </c>
      <c r="AY9">
        <f>'EFFECTS OF COVID 19 ON THE P...'!AV9</f>
        <v>0</v>
      </c>
      <c r="AZ9">
        <f>'EFFECTS OF COVID 19 ON THE P...'!AW9</f>
        <v>0</v>
      </c>
      <c r="BA9">
        <f>'EFFECTS OF COVID 19 ON THE P...'!AX9</f>
        <v>0</v>
      </c>
      <c r="BB9">
        <f>'EFFECTS OF COVID 19 ON THE P...'!AY9</f>
        <v>0</v>
      </c>
      <c r="BC9">
        <f>'EFFECTS OF COVID 19 ON THE P...'!AZ9</f>
        <v>0</v>
      </c>
      <c r="BD9">
        <f>'EFFECTS OF COVID 19 ON THE P...'!BA9</f>
        <v>0</v>
      </c>
    </row>
    <row r="10" spans="1:56" x14ac:dyDescent="0.3">
      <c r="A10">
        <v>9</v>
      </c>
      <c r="B10" t="str">
        <f>'EFFECTS OF COVID 19 ON THE P...'!A10</f>
        <v>Yes</v>
      </c>
      <c r="C10" t="str">
        <f>'EFFECTS OF COVID 19 ON THE P...'!B10</f>
        <v>Yes</v>
      </c>
      <c r="D10" t="str">
        <f>'EFFECTS OF COVID 19 ON THE P...'!C10</f>
        <v>Yes</v>
      </c>
      <c r="E10" t="str">
        <f>'EFFECTS OF COVID 19 ON THE P...'!D10</f>
        <v>Yes</v>
      </c>
      <c r="F10" t="str">
        <f>'EFFECTS OF COVID 19 ON THE P...'!E10</f>
        <v>Yes</v>
      </c>
      <c r="G10" t="str">
        <f>'EFFECTS OF COVID 19 ON THE P...'!F10</f>
        <v>Male</v>
      </c>
      <c r="H10" t="str">
        <f>'EFFECTS OF COVID 19 ON THE P...'!G10</f>
        <v>d) 41-50 years</v>
      </c>
      <c r="I10" s="4" t="str">
        <f>VLOOKUP(H10,List!D:E,2,FALSE)</f>
        <v>41-50</v>
      </c>
      <c r="J10">
        <f>'EFFECTS OF COVID 19 ON THE P...'!H10</f>
        <v>45</v>
      </c>
      <c r="K10" t="str">
        <f>'EFFECTS OF COVID 19 ON THE P...'!I10</f>
        <v>c) Construction</v>
      </c>
      <c r="L10" s="2" t="str">
        <f>VLOOKUP(K10,List!G:H,2,FALSE)</f>
        <v>Construction</v>
      </c>
      <c r="M10" t="str">
        <f>'EFFECTS OF COVID 19 ON THE P...'!J10</f>
        <v>Yes</v>
      </c>
      <c r="N10">
        <f>'EFFECTS OF COVID 19 ON THE P...'!K10</f>
        <v>0</v>
      </c>
      <c r="O10" t="str">
        <f>'EFFECTS OF COVID 19 ON THE P...'!L10</f>
        <v>Yes</v>
      </c>
      <c r="P10">
        <f>'EFFECTS OF COVID 19 ON THE P...'!M10</f>
        <v>0</v>
      </c>
      <c r="Q10" t="str">
        <f>'EFFECTS OF COVID 19 ON THE P...'!N10</f>
        <v>Team Communication</v>
      </c>
      <c r="R10" t="str">
        <f>'EFFECTS OF COVID 19 ON THE P...'!O10</f>
        <v>Technical Problems</v>
      </c>
      <c r="S10" t="str">
        <f>'EFFECTS OF COVID 19 ON THE P...'!P10</f>
        <v>Recruiting</v>
      </c>
      <c r="T10" t="str">
        <f>'EFFECTS OF COVID 19 ON THE P...'!Q10</f>
        <v>New Security threats</v>
      </c>
      <c r="U10" t="str">
        <f>'EFFECTS OF COVID 19 ON THE P...'!R10</f>
        <v>Lack of Insight into Employee Activity</v>
      </c>
      <c r="V10" t="str">
        <f>'EFFECTS OF COVID 19 ON THE P...'!S10</f>
        <v>Working from different time zones</v>
      </c>
      <c r="W10" t="str">
        <f>'EFFECTS OF COVID 19 ON THE P...'!T10</f>
        <v>Yes</v>
      </c>
      <c r="X10" t="str">
        <f>'EFFECTS OF COVID 19 ON THE P...'!U10</f>
        <v>No</v>
      </c>
      <c r="Y10">
        <f>'EFFECTS OF COVID 19 ON THE P...'!V10</f>
        <v>0</v>
      </c>
      <c r="Z10" t="str">
        <f>'EFFECTS OF COVID 19 ON THE P...'!W10</f>
        <v>Reduce, exempt or postpone value-added tax, income tax, insurance premiums and other taxes</v>
      </c>
      <c r="AA10" t="str">
        <f>'EFFECTS OF COVID 19 ON THE P...'!X10</f>
        <v>Stimulate consumption</v>
      </c>
      <c r="AB10" t="str">
        <f>'EFFECTS OF COVID 19 ON THE P...'!Y10</f>
        <v>Allow firms to implement a staged flexible salary method</v>
      </c>
      <c r="AC10" t="str">
        <f>'EFFECTS OF COVID 19 ON THE P...'!Z10</f>
        <v>Provide subsidies for rent, utilities, post stabilization etc.</v>
      </c>
      <c r="AD10">
        <f>'EFFECTS OF COVID 19 ON THE P...'!AA10</f>
        <v>0</v>
      </c>
      <c r="AE10">
        <f>'EFFECTS OF COVID 19 ON THE P...'!AB10</f>
        <v>0</v>
      </c>
      <c r="AF10">
        <f>'EFFECTS OF COVID 19 ON THE P...'!AC10</f>
        <v>0</v>
      </c>
      <c r="AG10">
        <f>'EFFECTS OF COVID 19 ON THE P...'!AD10</f>
        <v>1</v>
      </c>
      <c r="AH10">
        <f>'EFFECTS OF COVID 19 ON THE P...'!AE10</f>
        <v>0</v>
      </c>
      <c r="AI10">
        <f>'EFFECTS OF COVID 19 ON THE P...'!AF10</f>
        <v>1</v>
      </c>
      <c r="AJ10">
        <f>'EFFECTS OF COVID 19 ON THE P...'!AG10</f>
        <v>0</v>
      </c>
      <c r="AK10">
        <f>'EFFECTS OF COVID 19 ON THE P...'!AH10</f>
        <v>0</v>
      </c>
      <c r="AL10">
        <f>'EFFECTS OF COVID 19 ON THE P...'!AI10</f>
        <v>0</v>
      </c>
      <c r="AM10">
        <f>'EFFECTS OF COVID 19 ON THE P...'!AJ10</f>
        <v>0</v>
      </c>
      <c r="AN10">
        <f>'EFFECTS OF COVID 19 ON THE P...'!AK10</f>
        <v>0</v>
      </c>
      <c r="AO10">
        <f>'EFFECTS OF COVID 19 ON THE P...'!AL10</f>
        <v>4</v>
      </c>
      <c r="AP10">
        <f>'EFFECTS OF COVID 19 ON THE P...'!AM10</f>
        <v>3</v>
      </c>
      <c r="AQ10">
        <f>'EFFECTS OF COVID 19 ON THE P...'!AN10</f>
        <v>4</v>
      </c>
      <c r="AR10">
        <f>'EFFECTS OF COVID 19 ON THE P...'!AO10</f>
        <v>2</v>
      </c>
      <c r="AS10">
        <f>'EFFECTS OF COVID 19 ON THE P...'!AP10</f>
        <v>2</v>
      </c>
      <c r="AT10">
        <f>'EFFECTS OF COVID 19 ON THE P...'!AQ10</f>
        <v>4</v>
      </c>
      <c r="AU10">
        <f>'EFFECTS OF COVID 19 ON THE P...'!AR10</f>
        <v>3</v>
      </c>
      <c r="AV10">
        <f>'EFFECTS OF COVID 19 ON THE P...'!AS10</f>
        <v>2</v>
      </c>
      <c r="AW10">
        <f>'EFFECTS OF COVID 19 ON THE P...'!AT10</f>
        <v>4</v>
      </c>
      <c r="AX10" t="str">
        <f>'EFFECTS OF COVID 19 ON THE P...'!AU10</f>
        <v>No</v>
      </c>
      <c r="AY10">
        <f>'EFFECTS OF COVID 19 ON THE P...'!AV10</f>
        <v>0</v>
      </c>
      <c r="AZ10">
        <f>'EFFECTS OF COVID 19 ON THE P...'!AW10</f>
        <v>0</v>
      </c>
      <c r="BA10">
        <f>'EFFECTS OF COVID 19 ON THE P...'!AX10</f>
        <v>0</v>
      </c>
      <c r="BB10">
        <f>'EFFECTS OF COVID 19 ON THE P...'!AY10</f>
        <v>0</v>
      </c>
      <c r="BC10">
        <f>'EFFECTS OF COVID 19 ON THE P...'!AZ10</f>
        <v>0</v>
      </c>
      <c r="BD10">
        <f>'EFFECTS OF COVID 19 ON THE P...'!BA10</f>
        <v>0</v>
      </c>
    </row>
    <row r="11" spans="1:56" x14ac:dyDescent="0.3">
      <c r="A11">
        <v>10</v>
      </c>
      <c r="B11" t="str">
        <f>'EFFECTS OF COVID 19 ON THE P...'!A11</f>
        <v>Yes</v>
      </c>
      <c r="C11" t="str">
        <f>'EFFECTS OF COVID 19 ON THE P...'!B11</f>
        <v>Yes</v>
      </c>
      <c r="D11" t="str">
        <f>'EFFECTS OF COVID 19 ON THE P...'!C11</f>
        <v>Yes</v>
      </c>
      <c r="E11" t="str">
        <f>'EFFECTS OF COVID 19 ON THE P...'!D11</f>
        <v>Yes</v>
      </c>
      <c r="F11" t="str">
        <f>'EFFECTS OF COVID 19 ON THE P...'!E11</f>
        <v>Yes</v>
      </c>
      <c r="G11" t="str">
        <f>'EFFECTS OF COVID 19 ON THE P...'!F11</f>
        <v>Female</v>
      </c>
      <c r="H11" t="str">
        <f>'EFFECTS OF COVID 19 ON THE P...'!G11</f>
        <v>d) 41-50 years</v>
      </c>
      <c r="I11" s="4" t="str">
        <f>VLOOKUP(H11,List!D:E,2,FALSE)</f>
        <v>41-50</v>
      </c>
      <c r="J11">
        <f>'EFFECTS OF COVID 19 ON THE P...'!H11</f>
        <v>15</v>
      </c>
      <c r="K11" t="str">
        <f>'EFFECTS OF COVID 19 ON THE P...'!I11</f>
        <v>o) Health and Social Work</v>
      </c>
      <c r="L11" s="2" t="str">
        <f>VLOOKUP(K11,List!G:H,2,FALSE)</f>
        <v>Health &amp; Social Work</v>
      </c>
      <c r="M11" t="str">
        <f>'EFFECTS OF COVID 19 ON THE P...'!J11</f>
        <v>Yes</v>
      </c>
      <c r="N11" t="str">
        <f>'EFFECTS OF COVID 19 ON THE P...'!K11</f>
        <v>Productivity increased</v>
      </c>
      <c r="O11" t="str">
        <f>'EFFECTS OF COVID 19 ON THE P...'!L11</f>
        <v>Yes</v>
      </c>
      <c r="P11">
        <f>'EFFECTS OF COVID 19 ON THE P...'!M11</f>
        <v>0</v>
      </c>
      <c r="Q11" t="str">
        <f>'EFFECTS OF COVID 19 ON THE P...'!N11</f>
        <v>Team Communication</v>
      </c>
      <c r="R11" t="str">
        <f>'EFFECTS OF COVID 19 ON THE P...'!O11</f>
        <v>Technical Problems</v>
      </c>
      <c r="S11" t="str">
        <f>'EFFECTS OF COVID 19 ON THE P...'!P11</f>
        <v>Lack of Insight into Employee Activity</v>
      </c>
      <c r="T11" t="str">
        <f>'EFFECTS OF COVID 19 ON THE P...'!Q11</f>
        <v>Recruiting</v>
      </c>
      <c r="U11" t="str">
        <f>'EFFECTS OF COVID 19 ON THE P...'!R11</f>
        <v>New Security threats</v>
      </c>
      <c r="V11" t="str">
        <f>'EFFECTS OF COVID 19 ON THE P...'!S11</f>
        <v>Working from different time zones</v>
      </c>
      <c r="W11" t="str">
        <f>'EFFECTS OF COVID 19 ON THE P...'!T11</f>
        <v>No</v>
      </c>
      <c r="X11" t="str">
        <f>'EFFECTS OF COVID 19 ON THE P...'!U11</f>
        <v>No</v>
      </c>
      <c r="Y11">
        <f>'EFFECTS OF COVID 19 ON THE P...'!V11</f>
        <v>0</v>
      </c>
      <c r="Z11" t="str">
        <f>'EFFECTS OF COVID 19 ON THE P...'!W11</f>
        <v>Allow firms to implement a staged flexible salary method</v>
      </c>
      <c r="AA11" t="str">
        <f>'EFFECTS OF COVID 19 ON THE P...'!X11</f>
        <v>Provide subsidies for rent, utilities, post stabilization etc.</v>
      </c>
      <c r="AB11" t="str">
        <f>'EFFECTS OF COVID 19 ON THE P...'!Y11</f>
        <v>Reduce, exempt or postpone value-added tax, income tax, insurance premiums and other taxes</v>
      </c>
      <c r="AC11" t="str">
        <f>'EFFECTS OF COVID 19 ON THE P...'!Z11</f>
        <v>Stimulate consumption</v>
      </c>
      <c r="AD11">
        <f>'EFFECTS OF COVID 19 ON THE P...'!AA11</f>
        <v>0</v>
      </c>
      <c r="AE11">
        <f>'EFFECTS OF COVID 19 ON THE P...'!AB11</f>
        <v>0</v>
      </c>
      <c r="AF11">
        <f>'EFFECTS OF COVID 19 ON THE P...'!AC11</f>
        <v>0</v>
      </c>
      <c r="AG11">
        <f>'EFFECTS OF COVID 19 ON THE P...'!AD11</f>
        <v>0</v>
      </c>
      <c r="AH11">
        <f>'EFFECTS OF COVID 19 ON THE P...'!AE11</f>
        <v>1</v>
      </c>
      <c r="AI11">
        <f>'EFFECTS OF COVID 19 ON THE P...'!AF11</f>
        <v>1</v>
      </c>
      <c r="AJ11">
        <f>'EFFECTS OF COVID 19 ON THE P...'!AG11</f>
        <v>0</v>
      </c>
      <c r="AK11">
        <f>'EFFECTS OF COVID 19 ON THE P...'!AH11</f>
        <v>0</v>
      </c>
      <c r="AL11">
        <f>'EFFECTS OF COVID 19 ON THE P...'!AI11</f>
        <v>0</v>
      </c>
      <c r="AM11">
        <f>'EFFECTS OF COVID 19 ON THE P...'!AJ11</f>
        <v>0</v>
      </c>
      <c r="AN11">
        <f>'EFFECTS OF COVID 19 ON THE P...'!AK11</f>
        <v>0</v>
      </c>
      <c r="AO11">
        <f>'EFFECTS OF COVID 19 ON THE P...'!AL11</f>
        <v>3</v>
      </c>
      <c r="AP11">
        <f>'EFFECTS OF COVID 19 ON THE P...'!AM11</f>
        <v>4</v>
      </c>
      <c r="AQ11">
        <f>'EFFECTS OF COVID 19 ON THE P...'!AN11</f>
        <v>5</v>
      </c>
      <c r="AR11">
        <f>'EFFECTS OF COVID 19 ON THE P...'!AO11</f>
        <v>3</v>
      </c>
      <c r="AS11">
        <f>'EFFECTS OF COVID 19 ON THE P...'!AP11</f>
        <v>3</v>
      </c>
      <c r="AT11">
        <f>'EFFECTS OF COVID 19 ON THE P...'!AQ11</f>
        <v>3</v>
      </c>
      <c r="AU11">
        <f>'EFFECTS OF COVID 19 ON THE P...'!AR11</f>
        <v>3</v>
      </c>
      <c r="AV11">
        <f>'EFFECTS OF COVID 19 ON THE P...'!AS11</f>
        <v>2</v>
      </c>
      <c r="AW11">
        <f>'EFFECTS OF COVID 19 ON THE P...'!AT11</f>
        <v>5</v>
      </c>
      <c r="AX11" t="str">
        <f>'EFFECTS OF COVID 19 ON THE P...'!AU11</f>
        <v>Yes</v>
      </c>
      <c r="AY11">
        <f>'EFFECTS OF COVID 19 ON THE P...'!AV11</f>
        <v>0</v>
      </c>
      <c r="AZ11">
        <f>'EFFECTS OF COVID 19 ON THE P...'!AW11</f>
        <v>0</v>
      </c>
      <c r="BA11">
        <f>'EFFECTS OF COVID 19 ON THE P...'!AX11</f>
        <v>0</v>
      </c>
      <c r="BB11">
        <f>'EFFECTS OF COVID 19 ON THE P...'!AY11</f>
        <v>0</v>
      </c>
      <c r="BC11">
        <f>'EFFECTS OF COVID 19 ON THE P...'!AZ11</f>
        <v>0</v>
      </c>
      <c r="BD11">
        <f>'EFFECTS OF COVID 19 ON THE P...'!BA11</f>
        <v>0</v>
      </c>
    </row>
    <row r="12" spans="1:56" x14ac:dyDescent="0.3">
      <c r="A12">
        <v>11</v>
      </c>
      <c r="B12" t="str">
        <f>'EFFECTS OF COVID 19 ON THE P...'!A12</f>
        <v>Yes</v>
      </c>
      <c r="C12" t="str">
        <f>'EFFECTS OF COVID 19 ON THE P...'!B12</f>
        <v>Yes</v>
      </c>
      <c r="D12" t="str">
        <f>'EFFECTS OF COVID 19 ON THE P...'!C12</f>
        <v>Yes</v>
      </c>
      <c r="E12" t="str">
        <f>'EFFECTS OF COVID 19 ON THE P...'!D12</f>
        <v>Yes</v>
      </c>
      <c r="F12" t="str">
        <f>'EFFECTS OF COVID 19 ON THE P...'!E12</f>
        <v>Yes</v>
      </c>
      <c r="G12" t="str">
        <f>'EFFECTS OF COVID 19 ON THE P...'!F12</f>
        <v>Male</v>
      </c>
      <c r="H12" t="str">
        <f>'EFFECTS OF COVID 19 ON THE P...'!G12</f>
        <v>a) Less than 20 years</v>
      </c>
      <c r="I12" s="4" t="str">
        <f>VLOOKUP(H12,List!D:E,2,FALSE)</f>
        <v>&lt;20</v>
      </c>
      <c r="J12">
        <f>'EFFECTS OF COVID 19 ON THE P...'!H12</f>
        <v>10</v>
      </c>
      <c r="K12" t="str">
        <f>'EFFECTS OF COVID 19 ON THE P...'!I12</f>
        <v>d) Wholesale and retail trade</v>
      </c>
      <c r="L12" s="2" t="str">
        <f>VLOOKUP(K12,List!G:H,2,FALSE)</f>
        <v>Wholesale and Retail Trade</v>
      </c>
      <c r="M12" t="str">
        <f>'EFFECTS OF COVID 19 ON THE P...'!J12</f>
        <v>Yes</v>
      </c>
      <c r="N12">
        <f>'EFFECTS OF COVID 19 ON THE P...'!K12</f>
        <v>0</v>
      </c>
      <c r="O12" t="str">
        <f>'EFFECTS OF COVID 19 ON THE P...'!L12</f>
        <v>No</v>
      </c>
      <c r="P12">
        <f>'EFFECTS OF COVID 19 ON THE P...'!M12</f>
        <v>0</v>
      </c>
      <c r="Q12" t="str">
        <f>'EFFECTS OF COVID 19 ON THE P...'!N12</f>
        <v>Technical Problems</v>
      </c>
      <c r="R12" t="str">
        <f>'EFFECTS OF COVID 19 ON THE P...'!O12</f>
        <v>Team Communication</v>
      </c>
      <c r="S12" t="str">
        <f>'EFFECTS OF COVID 19 ON THE P...'!P12</f>
        <v>Recruiting</v>
      </c>
      <c r="T12" t="str">
        <f>'EFFECTS OF COVID 19 ON THE P...'!Q12</f>
        <v>Lack of Insight into Employee Activity</v>
      </c>
      <c r="U12" t="str">
        <f>'EFFECTS OF COVID 19 ON THE P...'!R12</f>
        <v>New Security threats</v>
      </c>
      <c r="V12" t="str">
        <f>'EFFECTS OF COVID 19 ON THE P...'!S12</f>
        <v>Working from different time zones</v>
      </c>
      <c r="W12" t="str">
        <f>'EFFECTS OF COVID 19 ON THE P...'!T12</f>
        <v>Yes</v>
      </c>
      <c r="X12" t="str">
        <f>'EFFECTS OF COVID 19 ON THE P...'!U12</f>
        <v>No</v>
      </c>
      <c r="Y12">
        <f>'EFFECTS OF COVID 19 ON THE P...'!V12</f>
        <v>0</v>
      </c>
      <c r="Z12" t="str">
        <f>'EFFECTS OF COVID 19 ON THE P...'!W12</f>
        <v>Stimulate consumption</v>
      </c>
      <c r="AA12" t="str">
        <f>'EFFECTS OF COVID 19 ON THE P...'!X12</f>
        <v>Reduce, exempt or postpone value-added tax, income tax, insurance premiums and other taxes</v>
      </c>
      <c r="AB12" t="str">
        <f>'EFFECTS OF COVID 19 ON THE P...'!Y12</f>
        <v>Allow firms to implement a staged flexible salary method</v>
      </c>
      <c r="AC12" t="str">
        <f>'EFFECTS OF COVID 19 ON THE P...'!Z12</f>
        <v>Provide subsidies for rent, utilities, post stabilization etc.</v>
      </c>
      <c r="AD12">
        <f>'EFFECTS OF COVID 19 ON THE P...'!AA12</f>
        <v>0</v>
      </c>
      <c r="AE12">
        <f>'EFFECTS OF COVID 19 ON THE P...'!AB12</f>
        <v>0</v>
      </c>
      <c r="AF12">
        <f>'EFFECTS OF COVID 19 ON THE P...'!AC12</f>
        <v>0</v>
      </c>
      <c r="AG12">
        <f>'EFFECTS OF COVID 19 ON THE P...'!AD12</f>
        <v>1</v>
      </c>
      <c r="AH12">
        <f>'EFFECTS OF COVID 19 ON THE P...'!AE12</f>
        <v>0</v>
      </c>
      <c r="AI12">
        <f>'EFFECTS OF COVID 19 ON THE P...'!AF12</f>
        <v>1</v>
      </c>
      <c r="AJ12">
        <f>'EFFECTS OF COVID 19 ON THE P...'!AG12</f>
        <v>0</v>
      </c>
      <c r="AK12">
        <f>'EFFECTS OF COVID 19 ON THE P...'!AH12</f>
        <v>0</v>
      </c>
      <c r="AL12">
        <f>'EFFECTS OF COVID 19 ON THE P...'!AI12</f>
        <v>0</v>
      </c>
      <c r="AM12">
        <f>'EFFECTS OF COVID 19 ON THE P...'!AJ12</f>
        <v>0</v>
      </c>
      <c r="AN12">
        <f>'EFFECTS OF COVID 19 ON THE P...'!AK12</f>
        <v>0</v>
      </c>
      <c r="AO12">
        <f>'EFFECTS OF COVID 19 ON THE P...'!AL12</f>
        <v>4</v>
      </c>
      <c r="AP12">
        <f>'EFFECTS OF COVID 19 ON THE P...'!AM12</f>
        <v>4</v>
      </c>
      <c r="AQ12">
        <f>'EFFECTS OF COVID 19 ON THE P...'!AN12</f>
        <v>4</v>
      </c>
      <c r="AR12">
        <f>'EFFECTS OF COVID 19 ON THE P...'!AO12</f>
        <v>2</v>
      </c>
      <c r="AS12">
        <f>'EFFECTS OF COVID 19 ON THE P...'!AP12</f>
        <v>4</v>
      </c>
      <c r="AT12">
        <f>'EFFECTS OF COVID 19 ON THE P...'!AQ12</f>
        <v>4</v>
      </c>
      <c r="AU12">
        <f>'EFFECTS OF COVID 19 ON THE P...'!AR12</f>
        <v>4</v>
      </c>
      <c r="AV12">
        <f>'EFFECTS OF COVID 19 ON THE P...'!AS12</f>
        <v>2</v>
      </c>
      <c r="AW12">
        <f>'EFFECTS OF COVID 19 ON THE P...'!AT12</f>
        <v>5</v>
      </c>
      <c r="AX12" t="str">
        <f>'EFFECTS OF COVID 19 ON THE P...'!AU12</f>
        <v>No</v>
      </c>
      <c r="AY12">
        <f>'EFFECTS OF COVID 19 ON THE P...'!AV12</f>
        <v>0</v>
      </c>
      <c r="AZ12">
        <f>'EFFECTS OF COVID 19 ON THE P...'!AW12</f>
        <v>0</v>
      </c>
      <c r="BA12">
        <f>'EFFECTS OF COVID 19 ON THE P...'!AX12</f>
        <v>0</v>
      </c>
      <c r="BB12">
        <f>'EFFECTS OF COVID 19 ON THE P...'!AY12</f>
        <v>0</v>
      </c>
      <c r="BC12">
        <f>'EFFECTS OF COVID 19 ON THE P...'!AZ12</f>
        <v>0</v>
      </c>
      <c r="BD12">
        <f>'EFFECTS OF COVID 19 ON THE P...'!BA12</f>
        <v>0</v>
      </c>
    </row>
    <row r="13" spans="1:56" x14ac:dyDescent="0.3">
      <c r="A13">
        <v>12</v>
      </c>
      <c r="B13" t="str">
        <f>'EFFECTS OF COVID 19 ON THE P...'!A13</f>
        <v>Yes</v>
      </c>
      <c r="C13" t="str">
        <f>'EFFECTS OF COVID 19 ON THE P...'!B13</f>
        <v>Yes</v>
      </c>
      <c r="D13" t="str">
        <f>'EFFECTS OF COVID 19 ON THE P...'!C13</f>
        <v>Yes</v>
      </c>
      <c r="E13" t="str">
        <f>'EFFECTS OF COVID 19 ON THE P...'!D13</f>
        <v>Yes</v>
      </c>
      <c r="F13" t="str">
        <f>'EFFECTS OF COVID 19 ON THE P...'!E13</f>
        <v>Yes</v>
      </c>
      <c r="G13" t="str">
        <f>'EFFECTS OF COVID 19 ON THE P...'!F13</f>
        <v>Female</v>
      </c>
      <c r="H13" t="str">
        <f>'EFFECTS OF COVID 19 ON THE P...'!G13</f>
        <v>b) 20-30 years</v>
      </c>
      <c r="I13" s="4" t="str">
        <f>VLOOKUP(H13,List!D:E,2,FALSE)</f>
        <v>20-30</v>
      </c>
      <c r="J13">
        <f>'EFFECTS OF COVID 19 ON THE P...'!H13</f>
        <v>23</v>
      </c>
      <c r="K13" t="str">
        <f>'EFFECTS OF COVID 19 ON THE P...'!I13</f>
        <v>n) Education</v>
      </c>
      <c r="L13" s="2" t="str">
        <f>VLOOKUP(K13,List!G:H,2,FALSE)</f>
        <v>Education</v>
      </c>
      <c r="M13" t="str">
        <f>'EFFECTS OF COVID 19 ON THE P...'!J13</f>
        <v>Yes</v>
      </c>
      <c r="N13" t="str">
        <f>'EFFECTS OF COVID 19 ON THE P...'!K13</f>
        <v>Productivity decreased</v>
      </c>
      <c r="O13" t="str">
        <f>'EFFECTS OF COVID 19 ON THE P...'!L13</f>
        <v>Yes</v>
      </c>
      <c r="P13">
        <f>'EFFECTS OF COVID 19 ON THE P...'!M13</f>
        <v>0</v>
      </c>
      <c r="Q13" t="str">
        <f>'EFFECTS OF COVID 19 ON THE P...'!N13</f>
        <v>Lack of Insight into Employee Activity</v>
      </c>
      <c r="R13" t="str">
        <f>'EFFECTS OF COVID 19 ON THE P...'!O13</f>
        <v>Team Communication</v>
      </c>
      <c r="S13" t="str">
        <f>'EFFECTS OF COVID 19 ON THE P...'!P13</f>
        <v>Technical Problems</v>
      </c>
      <c r="T13" t="str">
        <f>'EFFECTS OF COVID 19 ON THE P...'!Q13</f>
        <v>Recruiting</v>
      </c>
      <c r="U13" t="str">
        <f>'EFFECTS OF COVID 19 ON THE P...'!R13</f>
        <v>New Security threats</v>
      </c>
      <c r="V13" t="str">
        <f>'EFFECTS OF COVID 19 ON THE P...'!S13</f>
        <v>Working from different time zones</v>
      </c>
      <c r="W13" t="str">
        <f>'EFFECTS OF COVID 19 ON THE P...'!T13</f>
        <v>Yes</v>
      </c>
      <c r="X13" t="str">
        <f>'EFFECTS OF COVID 19 ON THE P...'!U13</f>
        <v>Yes</v>
      </c>
      <c r="Y13">
        <f>'EFFECTS OF COVID 19 ON THE P...'!V13</f>
        <v>0</v>
      </c>
      <c r="Z13" t="str">
        <f>'EFFECTS OF COVID 19 ON THE P...'!W13</f>
        <v>Reduce, exempt or postpone value-added tax, income tax, insurance premiums and other taxes</v>
      </c>
      <c r="AA13" t="str">
        <f>'EFFECTS OF COVID 19 ON THE P...'!X13</f>
        <v>Allow firms to implement a staged flexible salary method</v>
      </c>
      <c r="AB13" t="str">
        <f>'EFFECTS OF COVID 19 ON THE P...'!Y13</f>
        <v>Stimulate consumption</v>
      </c>
      <c r="AC13" t="str">
        <f>'EFFECTS OF COVID 19 ON THE P...'!Z13</f>
        <v>Provide subsidies for rent, utilities, post stabilization etc.</v>
      </c>
      <c r="AD13">
        <f>'EFFECTS OF COVID 19 ON THE P...'!AA13</f>
        <v>0</v>
      </c>
      <c r="AE13">
        <f>'EFFECTS OF COVID 19 ON THE P...'!AB13</f>
        <v>0</v>
      </c>
      <c r="AF13">
        <f>'EFFECTS OF COVID 19 ON THE P...'!AC13</f>
        <v>0</v>
      </c>
      <c r="AG13">
        <f>'EFFECTS OF COVID 19 ON THE P...'!AD13</f>
        <v>1</v>
      </c>
      <c r="AH13">
        <f>'EFFECTS OF COVID 19 ON THE P...'!AE13</f>
        <v>0</v>
      </c>
      <c r="AI13">
        <f>'EFFECTS OF COVID 19 ON THE P...'!AF13</f>
        <v>0</v>
      </c>
      <c r="AJ13">
        <f>'EFFECTS OF COVID 19 ON THE P...'!AG13</f>
        <v>0</v>
      </c>
      <c r="AK13">
        <f>'EFFECTS OF COVID 19 ON THE P...'!AH13</f>
        <v>0</v>
      </c>
      <c r="AL13">
        <f>'EFFECTS OF COVID 19 ON THE P...'!AI13</f>
        <v>1</v>
      </c>
      <c r="AM13">
        <f>'EFFECTS OF COVID 19 ON THE P...'!AJ13</f>
        <v>0</v>
      </c>
      <c r="AN13">
        <f>'EFFECTS OF COVID 19 ON THE P...'!AK13</f>
        <v>0</v>
      </c>
      <c r="AO13">
        <f>'EFFECTS OF COVID 19 ON THE P...'!AL13</f>
        <v>4</v>
      </c>
      <c r="AP13">
        <f>'EFFECTS OF COVID 19 ON THE P...'!AM13</f>
        <v>4</v>
      </c>
      <c r="AQ13">
        <f>'EFFECTS OF COVID 19 ON THE P...'!AN13</f>
        <v>2</v>
      </c>
      <c r="AR13">
        <f>'EFFECTS OF COVID 19 ON THE P...'!AO13</f>
        <v>3</v>
      </c>
      <c r="AS13">
        <f>'EFFECTS OF COVID 19 ON THE P...'!AP13</f>
        <v>2</v>
      </c>
      <c r="AT13">
        <f>'EFFECTS OF COVID 19 ON THE P...'!AQ13</f>
        <v>5</v>
      </c>
      <c r="AU13">
        <f>'EFFECTS OF COVID 19 ON THE P...'!AR13</f>
        <v>5</v>
      </c>
      <c r="AV13">
        <f>'EFFECTS OF COVID 19 ON THE P...'!AS13</f>
        <v>1</v>
      </c>
      <c r="AW13">
        <f>'EFFECTS OF COVID 19 ON THE P...'!AT13</f>
        <v>4</v>
      </c>
      <c r="AX13" t="str">
        <f>'EFFECTS OF COVID 19 ON THE P...'!AU13</f>
        <v>Yes</v>
      </c>
      <c r="AY13">
        <f>'EFFECTS OF COVID 19 ON THE P...'!AV13</f>
        <v>0</v>
      </c>
      <c r="AZ13">
        <f>'EFFECTS OF COVID 19 ON THE P...'!AW13</f>
        <v>0</v>
      </c>
      <c r="BA13">
        <f>'EFFECTS OF COVID 19 ON THE P...'!AX13</f>
        <v>0</v>
      </c>
      <c r="BB13">
        <f>'EFFECTS OF COVID 19 ON THE P...'!AY13</f>
        <v>0</v>
      </c>
      <c r="BC13">
        <f>'EFFECTS OF COVID 19 ON THE P...'!AZ13</f>
        <v>0</v>
      </c>
      <c r="BD13">
        <f>'EFFECTS OF COVID 19 ON THE P...'!BA13</f>
        <v>0</v>
      </c>
    </row>
    <row r="14" spans="1:56" x14ac:dyDescent="0.3">
      <c r="A14">
        <v>13</v>
      </c>
      <c r="B14" t="str">
        <f>'EFFECTS OF COVID 19 ON THE P...'!A14</f>
        <v>Yes</v>
      </c>
      <c r="C14" t="str">
        <f>'EFFECTS OF COVID 19 ON THE P...'!B14</f>
        <v>Yes</v>
      </c>
      <c r="D14" t="str">
        <f>'EFFECTS OF COVID 19 ON THE P...'!C14</f>
        <v>Yes</v>
      </c>
      <c r="E14" t="str">
        <f>'EFFECTS OF COVID 19 ON THE P...'!D14</f>
        <v>Yes</v>
      </c>
      <c r="F14" t="str">
        <f>'EFFECTS OF COVID 19 ON THE P...'!E14</f>
        <v>Yes</v>
      </c>
      <c r="G14" t="str">
        <f>'EFFECTS OF COVID 19 ON THE P...'!F14</f>
        <v>Male</v>
      </c>
      <c r="H14" t="str">
        <f>'EFFECTS OF COVID 19 ON THE P...'!G14</f>
        <v>b) 20-30 years</v>
      </c>
      <c r="I14" s="4" t="str">
        <f>VLOOKUP(H14,List!D:E,2,FALSE)</f>
        <v>20-30</v>
      </c>
      <c r="J14">
        <f>'EFFECTS OF COVID 19 ON THE P...'!H14</f>
        <v>9</v>
      </c>
      <c r="K14" t="str">
        <f>'EFFECTS OF COVID 19 ON THE P...'!I14</f>
        <v>j) Leasing and business services</v>
      </c>
      <c r="L14" s="2" t="str">
        <f>VLOOKUP(K14,List!G:H,2,FALSE)</f>
        <v>Leasing &amp; Business Services</v>
      </c>
      <c r="M14" t="str">
        <f>'EFFECTS OF COVID 19 ON THE P...'!J14</f>
        <v>Yes</v>
      </c>
      <c r="N14" t="str">
        <f>'EFFECTS OF COVID 19 ON THE P...'!K14</f>
        <v>Productivity increased</v>
      </c>
      <c r="O14" t="str">
        <f>'EFFECTS OF COVID 19 ON THE P...'!L14</f>
        <v>Yes</v>
      </c>
      <c r="P14">
        <f>'EFFECTS OF COVID 19 ON THE P...'!M14</f>
        <v>0</v>
      </c>
      <c r="Q14" t="str">
        <f>'EFFECTS OF COVID 19 ON THE P...'!N14</f>
        <v>Technical Problems</v>
      </c>
      <c r="R14" t="str">
        <f>'EFFECTS OF COVID 19 ON THE P...'!O14</f>
        <v>Team Communication</v>
      </c>
      <c r="S14" t="str">
        <f>'EFFECTS OF COVID 19 ON THE P...'!P14</f>
        <v>Lack of Insight into Employee Activity</v>
      </c>
      <c r="T14" t="str">
        <f>'EFFECTS OF COVID 19 ON THE P...'!Q14</f>
        <v>Recruiting</v>
      </c>
      <c r="U14" t="str">
        <f>'EFFECTS OF COVID 19 ON THE P...'!R14</f>
        <v>Working from different time zones</v>
      </c>
      <c r="V14" t="str">
        <f>'EFFECTS OF COVID 19 ON THE P...'!S14</f>
        <v>New Security threats</v>
      </c>
      <c r="W14" t="str">
        <f>'EFFECTS OF COVID 19 ON THE P...'!T14</f>
        <v>Yes</v>
      </c>
      <c r="X14" t="str">
        <f>'EFFECTS OF COVID 19 ON THE P...'!U14</f>
        <v>Yes</v>
      </c>
      <c r="Y14">
        <f>'EFFECTS OF COVID 19 ON THE P...'!V14</f>
        <v>0</v>
      </c>
      <c r="Z14" t="str">
        <f>'EFFECTS OF COVID 19 ON THE P...'!W14</f>
        <v>Allow firms to implement a staged flexible salary method</v>
      </c>
      <c r="AA14" t="str">
        <f>'EFFECTS OF COVID 19 ON THE P...'!X14</f>
        <v>Reduce, exempt or postpone value-added tax, income tax, insurance premiums and other taxes</v>
      </c>
      <c r="AB14" t="str">
        <f>'EFFECTS OF COVID 19 ON THE P...'!Y14</f>
        <v>Stimulate consumption</v>
      </c>
      <c r="AC14" t="str">
        <f>'EFFECTS OF COVID 19 ON THE P...'!Z14</f>
        <v>Provide subsidies for rent, utilities, post stabilization etc.</v>
      </c>
      <c r="AD14">
        <f>'EFFECTS OF COVID 19 ON THE P...'!AA14</f>
        <v>0</v>
      </c>
      <c r="AE14">
        <f>'EFFECTS OF COVID 19 ON THE P...'!AB14</f>
        <v>0</v>
      </c>
      <c r="AF14">
        <f>'EFFECTS OF COVID 19 ON THE P...'!AC14</f>
        <v>0</v>
      </c>
      <c r="AG14">
        <f>'EFFECTS OF COVID 19 ON THE P...'!AD14</f>
        <v>0</v>
      </c>
      <c r="AH14">
        <f>'EFFECTS OF COVID 19 ON THE P...'!AE14</f>
        <v>1</v>
      </c>
      <c r="AI14">
        <f>'EFFECTS OF COVID 19 ON THE P...'!AF14</f>
        <v>0</v>
      </c>
      <c r="AJ14">
        <f>'EFFECTS OF COVID 19 ON THE P...'!AG14</f>
        <v>0</v>
      </c>
      <c r="AK14">
        <f>'EFFECTS OF COVID 19 ON THE P...'!AH14</f>
        <v>1</v>
      </c>
      <c r="AL14">
        <f>'EFFECTS OF COVID 19 ON THE P...'!AI14</f>
        <v>0</v>
      </c>
      <c r="AM14">
        <f>'EFFECTS OF COVID 19 ON THE P...'!AJ14</f>
        <v>0</v>
      </c>
      <c r="AN14">
        <f>'EFFECTS OF COVID 19 ON THE P...'!AK14</f>
        <v>0</v>
      </c>
      <c r="AO14">
        <f>'EFFECTS OF COVID 19 ON THE P...'!AL14</f>
        <v>3</v>
      </c>
      <c r="AP14">
        <f>'EFFECTS OF COVID 19 ON THE P...'!AM14</f>
        <v>3</v>
      </c>
      <c r="AQ14">
        <f>'EFFECTS OF COVID 19 ON THE P...'!AN14</f>
        <v>3</v>
      </c>
      <c r="AR14">
        <f>'EFFECTS OF COVID 19 ON THE P...'!AO14</f>
        <v>2</v>
      </c>
      <c r="AS14">
        <f>'EFFECTS OF COVID 19 ON THE P...'!AP14</f>
        <v>3</v>
      </c>
      <c r="AT14">
        <f>'EFFECTS OF COVID 19 ON THE P...'!AQ14</f>
        <v>4</v>
      </c>
      <c r="AU14">
        <f>'EFFECTS OF COVID 19 ON THE P...'!AR14</f>
        <v>3</v>
      </c>
      <c r="AV14">
        <f>'EFFECTS OF COVID 19 ON THE P...'!AS14</f>
        <v>2</v>
      </c>
      <c r="AW14">
        <f>'EFFECTS OF COVID 19 ON THE P...'!AT14</f>
        <v>3</v>
      </c>
      <c r="AX14" t="str">
        <f>'EFFECTS OF COVID 19 ON THE P...'!AU14</f>
        <v>Yes</v>
      </c>
      <c r="AY14">
        <f>'EFFECTS OF COVID 19 ON THE P...'!AV14</f>
        <v>0</v>
      </c>
      <c r="AZ14">
        <f>'EFFECTS OF COVID 19 ON THE P...'!AW14</f>
        <v>0</v>
      </c>
      <c r="BA14">
        <f>'EFFECTS OF COVID 19 ON THE P...'!AX14</f>
        <v>0</v>
      </c>
      <c r="BB14">
        <f>'EFFECTS OF COVID 19 ON THE P...'!AY14</f>
        <v>0</v>
      </c>
      <c r="BC14">
        <f>'EFFECTS OF COVID 19 ON THE P...'!AZ14</f>
        <v>0</v>
      </c>
      <c r="BD14">
        <f>'EFFECTS OF COVID 19 ON THE P...'!BA14</f>
        <v>0</v>
      </c>
    </row>
    <row r="15" spans="1:56" x14ac:dyDescent="0.3">
      <c r="A15">
        <v>14</v>
      </c>
      <c r="B15" t="str">
        <f>'EFFECTS OF COVID 19 ON THE P...'!A15</f>
        <v>Yes</v>
      </c>
      <c r="C15" t="str">
        <f>'EFFECTS OF COVID 19 ON THE P...'!B15</f>
        <v>Yes</v>
      </c>
      <c r="D15" t="str">
        <f>'EFFECTS OF COVID 19 ON THE P...'!C15</f>
        <v>Yes</v>
      </c>
      <c r="E15" t="str">
        <f>'EFFECTS OF COVID 19 ON THE P...'!D15</f>
        <v>Yes</v>
      </c>
      <c r="F15" t="str">
        <f>'EFFECTS OF COVID 19 ON THE P...'!E15</f>
        <v>Yes</v>
      </c>
      <c r="G15" t="str">
        <f>'EFFECTS OF COVID 19 ON THE P...'!F15</f>
        <v>Male</v>
      </c>
      <c r="H15" t="str">
        <f>'EFFECTS OF COVID 19 ON THE P...'!G15</f>
        <v>b) 20-30 years</v>
      </c>
      <c r="I15" s="4" t="str">
        <f>VLOOKUP(H15,List!D:E,2,FALSE)</f>
        <v>20-30</v>
      </c>
      <c r="J15">
        <f>'EFFECTS OF COVID 19 ON THE P...'!H15</f>
        <v>31</v>
      </c>
      <c r="K15" t="str">
        <f>'EFFECTS OF COVID 19 ON THE P...'!I15</f>
        <v>m) Residential services, and repair services</v>
      </c>
      <c r="L15" s="2" t="str">
        <f>VLOOKUP(K15,List!G:H,2,FALSE)</f>
        <v>Residential Services &amp; Repair Services</v>
      </c>
      <c r="M15" t="str">
        <f>'EFFECTS OF COVID 19 ON THE P...'!J15</f>
        <v>Yes</v>
      </c>
      <c r="N15">
        <f>'EFFECTS OF COVID 19 ON THE P...'!K15</f>
        <v>0</v>
      </c>
      <c r="O15" t="str">
        <f>'EFFECTS OF COVID 19 ON THE P...'!L15</f>
        <v>No</v>
      </c>
      <c r="P15">
        <f>'EFFECTS OF COVID 19 ON THE P...'!M15</f>
        <v>0</v>
      </c>
      <c r="Q15" t="str">
        <f>'EFFECTS OF COVID 19 ON THE P...'!N15</f>
        <v>Technical Problems</v>
      </c>
      <c r="R15" t="str">
        <f>'EFFECTS OF COVID 19 ON THE P...'!O15</f>
        <v>Team Communication</v>
      </c>
      <c r="S15" t="str">
        <f>'EFFECTS OF COVID 19 ON THE P...'!P15</f>
        <v>Lack of Insight into Employee Activity</v>
      </c>
      <c r="T15" t="str">
        <f>'EFFECTS OF COVID 19 ON THE P...'!Q15</f>
        <v>Working from different time zones</v>
      </c>
      <c r="U15" t="str">
        <f>'EFFECTS OF COVID 19 ON THE P...'!R15</f>
        <v>Recruiting</v>
      </c>
      <c r="V15" t="str">
        <f>'EFFECTS OF COVID 19 ON THE P...'!S15</f>
        <v>New Security threats</v>
      </c>
      <c r="W15" t="str">
        <f>'EFFECTS OF COVID 19 ON THE P...'!T15</f>
        <v>Yes</v>
      </c>
      <c r="X15" t="str">
        <f>'EFFECTS OF COVID 19 ON THE P...'!U15</f>
        <v>No</v>
      </c>
      <c r="Y15">
        <f>'EFFECTS OF COVID 19 ON THE P...'!V15</f>
        <v>0</v>
      </c>
      <c r="Z15" t="str">
        <f>'EFFECTS OF COVID 19 ON THE P...'!W15</f>
        <v>Allow firms to implement a staged flexible salary method</v>
      </c>
      <c r="AA15" t="str">
        <f>'EFFECTS OF COVID 19 ON THE P...'!X15</f>
        <v>Provide subsidies for rent, utilities, post stabilization etc.</v>
      </c>
      <c r="AB15" t="str">
        <f>'EFFECTS OF COVID 19 ON THE P...'!Y15</f>
        <v>Reduce, exempt or postpone value-added tax, income tax, insurance premiums and other taxes</v>
      </c>
      <c r="AC15" t="str">
        <f>'EFFECTS OF COVID 19 ON THE P...'!Z15</f>
        <v>Stimulate consumption</v>
      </c>
      <c r="AD15">
        <f>'EFFECTS OF COVID 19 ON THE P...'!AA15</f>
        <v>0</v>
      </c>
      <c r="AE15">
        <f>'EFFECTS OF COVID 19 ON THE P...'!AB15</f>
        <v>0</v>
      </c>
      <c r="AF15">
        <f>'EFFECTS OF COVID 19 ON THE P...'!AC15</f>
        <v>0</v>
      </c>
      <c r="AG15">
        <f>'EFFECTS OF COVID 19 ON THE P...'!AD15</f>
        <v>0</v>
      </c>
      <c r="AH15">
        <f>'EFFECTS OF COVID 19 ON THE P...'!AE15</f>
        <v>0</v>
      </c>
      <c r="AI15">
        <f>'EFFECTS OF COVID 19 ON THE P...'!AF15</f>
        <v>0</v>
      </c>
      <c r="AJ15">
        <f>'EFFECTS OF COVID 19 ON THE P...'!AG15</f>
        <v>0</v>
      </c>
      <c r="AK15">
        <f>'EFFECTS OF COVID 19 ON THE P...'!AH15</f>
        <v>1</v>
      </c>
      <c r="AL15">
        <f>'EFFECTS OF COVID 19 ON THE P...'!AI15</f>
        <v>1</v>
      </c>
      <c r="AM15">
        <f>'EFFECTS OF COVID 19 ON THE P...'!AJ15</f>
        <v>0</v>
      </c>
      <c r="AN15">
        <f>'EFFECTS OF COVID 19 ON THE P...'!AK15</f>
        <v>0</v>
      </c>
      <c r="AO15">
        <f>'EFFECTS OF COVID 19 ON THE P...'!AL15</f>
        <v>4</v>
      </c>
      <c r="AP15">
        <f>'EFFECTS OF COVID 19 ON THE P...'!AM15</f>
        <v>3</v>
      </c>
      <c r="AQ15">
        <f>'EFFECTS OF COVID 19 ON THE P...'!AN15</f>
        <v>4</v>
      </c>
      <c r="AR15">
        <f>'EFFECTS OF COVID 19 ON THE P...'!AO15</f>
        <v>3</v>
      </c>
      <c r="AS15">
        <f>'EFFECTS OF COVID 19 ON THE P...'!AP15</f>
        <v>1</v>
      </c>
      <c r="AT15">
        <f>'EFFECTS OF COVID 19 ON THE P...'!AQ15</f>
        <v>3</v>
      </c>
      <c r="AU15">
        <f>'EFFECTS OF COVID 19 ON THE P...'!AR15</f>
        <v>4</v>
      </c>
      <c r="AV15">
        <f>'EFFECTS OF COVID 19 ON THE P...'!AS15</f>
        <v>2</v>
      </c>
      <c r="AW15">
        <f>'EFFECTS OF COVID 19 ON THE P...'!AT15</f>
        <v>3</v>
      </c>
      <c r="AX15" t="str">
        <f>'EFFECTS OF COVID 19 ON THE P...'!AU15</f>
        <v>No</v>
      </c>
      <c r="AY15">
        <f>'EFFECTS OF COVID 19 ON THE P...'!AV15</f>
        <v>0</v>
      </c>
      <c r="AZ15">
        <f>'EFFECTS OF COVID 19 ON THE P...'!AW15</f>
        <v>0</v>
      </c>
      <c r="BA15">
        <f>'EFFECTS OF COVID 19 ON THE P...'!AX15</f>
        <v>0</v>
      </c>
      <c r="BB15">
        <f>'EFFECTS OF COVID 19 ON THE P...'!AY15</f>
        <v>0</v>
      </c>
      <c r="BC15">
        <f>'EFFECTS OF COVID 19 ON THE P...'!AZ15</f>
        <v>0</v>
      </c>
      <c r="BD15">
        <f>'EFFECTS OF COVID 19 ON THE P...'!BA15</f>
        <v>0</v>
      </c>
    </row>
    <row r="16" spans="1:56" x14ac:dyDescent="0.3">
      <c r="A16">
        <v>15</v>
      </c>
      <c r="B16" t="str">
        <f>'EFFECTS OF COVID 19 ON THE P...'!A16</f>
        <v>Yes</v>
      </c>
      <c r="C16" t="str">
        <f>'EFFECTS OF COVID 19 ON THE P...'!B16</f>
        <v>Yes</v>
      </c>
      <c r="D16" t="str">
        <f>'EFFECTS OF COVID 19 ON THE P...'!C16</f>
        <v>Yes</v>
      </c>
      <c r="E16" t="str">
        <f>'EFFECTS OF COVID 19 ON THE P...'!D16</f>
        <v>Yes</v>
      </c>
      <c r="F16" t="str">
        <f>'EFFECTS OF COVID 19 ON THE P...'!E16</f>
        <v>Yes</v>
      </c>
      <c r="G16" t="str">
        <f>'EFFECTS OF COVID 19 ON THE P...'!F16</f>
        <v>Male</v>
      </c>
      <c r="H16" t="str">
        <f>'EFFECTS OF COVID 19 ON THE P...'!G16</f>
        <v>e) 51-60 years</v>
      </c>
      <c r="I16" s="4" t="str">
        <f>VLOOKUP(H16,List!D:E,2,FALSE)</f>
        <v>51-60</v>
      </c>
      <c r="J16">
        <f>'EFFECTS OF COVID 19 ON THE P...'!H16</f>
        <v>26</v>
      </c>
      <c r="K16" t="str">
        <f>'EFFECTS OF COVID 19 ON THE P...'!I16</f>
        <v>f) Accommodation and catering</v>
      </c>
      <c r="L16" s="2" t="str">
        <f>VLOOKUP(K16,List!G:H,2,FALSE)</f>
        <v>Accomodation &amp; Catering</v>
      </c>
      <c r="M16" t="str">
        <f>'EFFECTS OF COVID 19 ON THE P...'!J16</f>
        <v>Yes</v>
      </c>
      <c r="N16">
        <f>'EFFECTS OF COVID 19 ON THE P...'!K16</f>
        <v>0</v>
      </c>
      <c r="O16" t="str">
        <f>'EFFECTS OF COVID 19 ON THE P...'!L16</f>
        <v>Yes</v>
      </c>
      <c r="P16">
        <f>'EFFECTS OF COVID 19 ON THE P...'!M16</f>
        <v>0</v>
      </c>
      <c r="Q16" t="str">
        <f>'EFFECTS OF COVID 19 ON THE P...'!N16</f>
        <v>Lack of Insight into Employee Activity</v>
      </c>
      <c r="R16" t="str">
        <f>'EFFECTS OF COVID 19 ON THE P...'!O16</f>
        <v>Team Communication</v>
      </c>
      <c r="S16" t="str">
        <f>'EFFECTS OF COVID 19 ON THE P...'!P16</f>
        <v>Technical Problems</v>
      </c>
      <c r="T16" t="str">
        <f>'EFFECTS OF COVID 19 ON THE P...'!Q16</f>
        <v>New Security threats</v>
      </c>
      <c r="U16" t="str">
        <f>'EFFECTS OF COVID 19 ON THE P...'!R16</f>
        <v>Working from different time zones</v>
      </c>
      <c r="V16" t="str">
        <f>'EFFECTS OF COVID 19 ON THE P...'!S16</f>
        <v>Recruiting</v>
      </c>
      <c r="W16" t="str">
        <f>'EFFECTS OF COVID 19 ON THE P...'!T16</f>
        <v>No</v>
      </c>
      <c r="X16" t="str">
        <f>'EFFECTS OF COVID 19 ON THE P...'!U16</f>
        <v>Yes</v>
      </c>
      <c r="Y16">
        <f>'EFFECTS OF COVID 19 ON THE P...'!V16</f>
        <v>0</v>
      </c>
      <c r="Z16" t="str">
        <f>'EFFECTS OF COVID 19 ON THE P...'!W16</f>
        <v>Stimulate consumption</v>
      </c>
      <c r="AA16" t="str">
        <f>'EFFECTS OF COVID 19 ON THE P...'!X16</f>
        <v>Provide subsidies for rent, utilities, post stabilization etc.</v>
      </c>
      <c r="AB16" t="str">
        <f>'EFFECTS OF COVID 19 ON THE P...'!Y16</f>
        <v>Reduce, exempt or postpone value-added tax, income tax, insurance premiums and other taxes</v>
      </c>
      <c r="AC16" t="str">
        <f>'EFFECTS OF COVID 19 ON THE P...'!Z16</f>
        <v>Allow firms to implement a staged flexible salary method</v>
      </c>
      <c r="AD16">
        <f>'EFFECTS OF COVID 19 ON THE P...'!AA16</f>
        <v>0</v>
      </c>
      <c r="AE16">
        <f>'EFFECTS OF COVID 19 ON THE P...'!AB16</f>
        <v>0</v>
      </c>
      <c r="AF16">
        <f>'EFFECTS OF COVID 19 ON THE P...'!AC16</f>
        <v>1</v>
      </c>
      <c r="AG16">
        <f>'EFFECTS OF COVID 19 ON THE P...'!AD16</f>
        <v>0</v>
      </c>
      <c r="AH16">
        <f>'EFFECTS OF COVID 19 ON THE P...'!AE16</f>
        <v>0</v>
      </c>
      <c r="AI16">
        <f>'EFFECTS OF COVID 19 ON THE P...'!AF16</f>
        <v>0</v>
      </c>
      <c r="AJ16">
        <f>'EFFECTS OF COVID 19 ON THE P...'!AG16</f>
        <v>1</v>
      </c>
      <c r="AK16">
        <f>'EFFECTS OF COVID 19 ON THE P...'!AH16</f>
        <v>0</v>
      </c>
      <c r="AL16">
        <f>'EFFECTS OF COVID 19 ON THE P...'!AI16</f>
        <v>0</v>
      </c>
      <c r="AM16">
        <f>'EFFECTS OF COVID 19 ON THE P...'!AJ16</f>
        <v>0</v>
      </c>
      <c r="AN16">
        <f>'EFFECTS OF COVID 19 ON THE P...'!AK16</f>
        <v>0</v>
      </c>
      <c r="AO16">
        <f>'EFFECTS OF COVID 19 ON THE P...'!AL16</f>
        <v>4</v>
      </c>
      <c r="AP16">
        <f>'EFFECTS OF COVID 19 ON THE P...'!AM16</f>
        <v>3</v>
      </c>
      <c r="AQ16">
        <f>'EFFECTS OF COVID 19 ON THE P...'!AN16</f>
        <v>5</v>
      </c>
      <c r="AR16">
        <f>'EFFECTS OF COVID 19 ON THE P...'!AO16</f>
        <v>4</v>
      </c>
      <c r="AS16">
        <f>'EFFECTS OF COVID 19 ON THE P...'!AP16</f>
        <v>2</v>
      </c>
      <c r="AT16">
        <f>'EFFECTS OF COVID 19 ON THE P...'!AQ16</f>
        <v>4</v>
      </c>
      <c r="AU16">
        <f>'EFFECTS OF COVID 19 ON THE P...'!AR16</f>
        <v>4</v>
      </c>
      <c r="AV16">
        <f>'EFFECTS OF COVID 19 ON THE P...'!AS16</f>
        <v>1</v>
      </c>
      <c r="AW16">
        <f>'EFFECTS OF COVID 19 ON THE P...'!AT16</f>
        <v>3</v>
      </c>
      <c r="AX16" t="str">
        <f>'EFFECTS OF COVID 19 ON THE P...'!AU16</f>
        <v>No</v>
      </c>
      <c r="AY16">
        <f>'EFFECTS OF COVID 19 ON THE P...'!AV16</f>
        <v>0</v>
      </c>
      <c r="AZ16">
        <f>'EFFECTS OF COVID 19 ON THE P...'!AW16</f>
        <v>0</v>
      </c>
      <c r="BA16">
        <f>'EFFECTS OF COVID 19 ON THE P...'!AX16</f>
        <v>0</v>
      </c>
      <c r="BB16">
        <f>'EFFECTS OF COVID 19 ON THE P...'!AY16</f>
        <v>0</v>
      </c>
      <c r="BC16">
        <f>'EFFECTS OF COVID 19 ON THE P...'!AZ16</f>
        <v>0</v>
      </c>
      <c r="BD16">
        <f>'EFFECTS OF COVID 19 ON THE P...'!BA16</f>
        <v>0</v>
      </c>
    </row>
    <row r="17" spans="1:56" x14ac:dyDescent="0.3">
      <c r="A17">
        <v>16</v>
      </c>
      <c r="B17" t="str">
        <f>'EFFECTS OF COVID 19 ON THE P...'!A17</f>
        <v>Yes</v>
      </c>
      <c r="C17" t="str">
        <f>'EFFECTS OF COVID 19 ON THE P...'!B17</f>
        <v>Yes</v>
      </c>
      <c r="D17" t="str">
        <f>'EFFECTS OF COVID 19 ON THE P...'!C17</f>
        <v>Yes</v>
      </c>
      <c r="E17" t="str">
        <f>'EFFECTS OF COVID 19 ON THE P...'!D17</f>
        <v>Yes</v>
      </c>
      <c r="F17" t="str">
        <f>'EFFECTS OF COVID 19 ON THE P...'!E17</f>
        <v>Yes</v>
      </c>
      <c r="G17" t="str">
        <f>'EFFECTS OF COVID 19 ON THE P...'!F17</f>
        <v>Female</v>
      </c>
      <c r="H17" t="str">
        <f>'EFFECTS OF COVID 19 ON THE P...'!G17</f>
        <v>d) 41-50 years</v>
      </c>
      <c r="I17" s="4" t="str">
        <f>VLOOKUP(H17,List!D:E,2,FALSE)</f>
        <v>41-50</v>
      </c>
      <c r="J17">
        <f>'EFFECTS OF COVID 19 ON THE P...'!H17</f>
        <v>13</v>
      </c>
      <c r="K17" t="str">
        <f>'EFFECTS OF COVID 19 ON THE P...'!I17</f>
        <v>n) Education</v>
      </c>
      <c r="L17" s="2" t="str">
        <f>VLOOKUP(K17,List!G:H,2,FALSE)</f>
        <v>Education</v>
      </c>
      <c r="M17" t="str">
        <f>'EFFECTS OF COVID 19 ON THE P...'!J17</f>
        <v>Yes</v>
      </c>
      <c r="N17">
        <f>'EFFECTS OF COVID 19 ON THE P...'!K17</f>
        <v>0</v>
      </c>
      <c r="O17" t="str">
        <f>'EFFECTS OF COVID 19 ON THE P...'!L17</f>
        <v>Yes</v>
      </c>
      <c r="P17">
        <f>'EFFECTS OF COVID 19 ON THE P...'!M17</f>
        <v>0</v>
      </c>
      <c r="Q17" t="str">
        <f>'EFFECTS OF COVID 19 ON THE P...'!N17</f>
        <v>Team Communication</v>
      </c>
      <c r="R17" t="str">
        <f>'EFFECTS OF COVID 19 ON THE P...'!O17</f>
        <v>Lack of Insight into Employee Activity</v>
      </c>
      <c r="S17" t="str">
        <f>'EFFECTS OF COVID 19 ON THE P...'!P17</f>
        <v>Recruiting</v>
      </c>
      <c r="T17" t="str">
        <f>'EFFECTS OF COVID 19 ON THE P...'!Q17</f>
        <v>New Security threats</v>
      </c>
      <c r="U17" t="str">
        <f>'EFFECTS OF COVID 19 ON THE P...'!R17</f>
        <v>Technical Problems</v>
      </c>
      <c r="V17" t="str">
        <f>'EFFECTS OF COVID 19 ON THE P...'!S17</f>
        <v>Working from different time zones</v>
      </c>
      <c r="W17" t="str">
        <f>'EFFECTS OF COVID 19 ON THE P...'!T17</f>
        <v>No</v>
      </c>
      <c r="X17" t="str">
        <f>'EFFECTS OF COVID 19 ON THE P...'!U17</f>
        <v>Yes</v>
      </c>
      <c r="Y17">
        <f>'EFFECTS OF COVID 19 ON THE P...'!V17</f>
        <v>0</v>
      </c>
      <c r="Z17" t="str">
        <f>'EFFECTS OF COVID 19 ON THE P...'!W17</f>
        <v>Stimulate consumption</v>
      </c>
      <c r="AA17" t="str">
        <f>'EFFECTS OF COVID 19 ON THE P...'!X17</f>
        <v>Provide subsidies for rent, utilities, post stabilization etc.</v>
      </c>
      <c r="AB17" t="str">
        <f>'EFFECTS OF COVID 19 ON THE P...'!Y17</f>
        <v>Reduce, exempt or postpone value-added tax, income tax, insurance premiums and other taxes</v>
      </c>
      <c r="AC17" t="str">
        <f>'EFFECTS OF COVID 19 ON THE P...'!Z17</f>
        <v>Allow firms to implement a staged flexible salary method</v>
      </c>
      <c r="AD17">
        <f>'EFFECTS OF COVID 19 ON THE P...'!AA17</f>
        <v>0</v>
      </c>
      <c r="AE17">
        <f>'EFFECTS OF COVID 19 ON THE P...'!AB17</f>
        <v>0</v>
      </c>
      <c r="AF17">
        <f>'EFFECTS OF COVID 19 ON THE P...'!AC17</f>
        <v>0</v>
      </c>
      <c r="AG17">
        <f>'EFFECTS OF COVID 19 ON THE P...'!AD17</f>
        <v>0</v>
      </c>
      <c r="AH17">
        <f>'EFFECTS OF COVID 19 ON THE P...'!AE17</f>
        <v>0</v>
      </c>
      <c r="AI17">
        <f>'EFFECTS OF COVID 19 ON THE P...'!AF17</f>
        <v>1</v>
      </c>
      <c r="AJ17">
        <f>'EFFECTS OF COVID 19 ON THE P...'!AG17</f>
        <v>1</v>
      </c>
      <c r="AK17">
        <f>'EFFECTS OF COVID 19 ON THE P...'!AH17</f>
        <v>0</v>
      </c>
      <c r="AL17">
        <f>'EFFECTS OF COVID 19 ON THE P...'!AI17</f>
        <v>0</v>
      </c>
      <c r="AM17">
        <f>'EFFECTS OF COVID 19 ON THE P...'!AJ17</f>
        <v>0</v>
      </c>
      <c r="AN17">
        <f>'EFFECTS OF COVID 19 ON THE P...'!AK17</f>
        <v>0</v>
      </c>
      <c r="AO17">
        <f>'EFFECTS OF COVID 19 ON THE P...'!AL17</f>
        <v>4</v>
      </c>
      <c r="AP17">
        <f>'EFFECTS OF COVID 19 ON THE P...'!AM17</f>
        <v>4</v>
      </c>
      <c r="AQ17">
        <f>'EFFECTS OF COVID 19 ON THE P...'!AN17</f>
        <v>4</v>
      </c>
      <c r="AR17">
        <f>'EFFECTS OF COVID 19 ON THE P...'!AO17</f>
        <v>3</v>
      </c>
      <c r="AS17">
        <f>'EFFECTS OF COVID 19 ON THE P...'!AP17</f>
        <v>3</v>
      </c>
      <c r="AT17">
        <f>'EFFECTS OF COVID 19 ON THE P...'!AQ17</f>
        <v>5</v>
      </c>
      <c r="AU17">
        <f>'EFFECTS OF COVID 19 ON THE P...'!AR17</f>
        <v>4</v>
      </c>
      <c r="AV17">
        <f>'EFFECTS OF COVID 19 ON THE P...'!AS17</f>
        <v>2</v>
      </c>
      <c r="AW17">
        <f>'EFFECTS OF COVID 19 ON THE P...'!AT17</f>
        <v>3</v>
      </c>
      <c r="AX17" t="str">
        <f>'EFFECTS OF COVID 19 ON THE P...'!AU17</f>
        <v>No</v>
      </c>
      <c r="AY17">
        <f>'EFFECTS OF COVID 19 ON THE P...'!AV17</f>
        <v>0</v>
      </c>
      <c r="AZ17">
        <f>'EFFECTS OF COVID 19 ON THE P...'!AW17</f>
        <v>0</v>
      </c>
      <c r="BA17">
        <f>'EFFECTS OF COVID 19 ON THE P...'!AX17</f>
        <v>0</v>
      </c>
      <c r="BB17">
        <f>'EFFECTS OF COVID 19 ON THE P...'!AY17</f>
        <v>0</v>
      </c>
      <c r="BC17">
        <f>'EFFECTS OF COVID 19 ON THE P...'!AZ17</f>
        <v>0</v>
      </c>
      <c r="BD17">
        <f>'EFFECTS OF COVID 19 ON THE P...'!BA17</f>
        <v>0</v>
      </c>
    </row>
    <row r="18" spans="1:56" x14ac:dyDescent="0.3">
      <c r="A18">
        <v>17</v>
      </c>
      <c r="B18" t="str">
        <f>'EFFECTS OF COVID 19 ON THE P...'!A18</f>
        <v>Yes</v>
      </c>
      <c r="C18" t="str">
        <f>'EFFECTS OF COVID 19 ON THE P...'!B18</f>
        <v>Yes</v>
      </c>
      <c r="D18" t="str">
        <f>'EFFECTS OF COVID 19 ON THE P...'!C18</f>
        <v>Yes</v>
      </c>
      <c r="E18" t="str">
        <f>'EFFECTS OF COVID 19 ON THE P...'!D18</f>
        <v>Yes</v>
      </c>
      <c r="F18" t="str">
        <f>'EFFECTS OF COVID 19 ON THE P...'!E18</f>
        <v>Yes</v>
      </c>
      <c r="G18" t="str">
        <f>'EFFECTS OF COVID 19 ON THE P...'!F18</f>
        <v>Female</v>
      </c>
      <c r="H18" t="str">
        <f>'EFFECTS OF COVID 19 ON THE P...'!G18</f>
        <v>b) 20-30 years</v>
      </c>
      <c r="I18" s="4" t="str">
        <f>VLOOKUP(H18,List!D:E,2,FALSE)</f>
        <v>20-30</v>
      </c>
      <c r="J18">
        <f>'EFFECTS OF COVID 19 ON THE P...'!H18</f>
        <v>45</v>
      </c>
      <c r="K18" t="str">
        <f>'EFFECTS OF COVID 19 ON THE P...'!I18</f>
        <v>k) Scientific research</v>
      </c>
      <c r="L18" s="2" t="str">
        <f>VLOOKUP(K18,List!G:H,2,FALSE)</f>
        <v>Scientific Research</v>
      </c>
      <c r="M18" t="str">
        <f>'EFFECTS OF COVID 19 ON THE P...'!J18</f>
        <v>Yes</v>
      </c>
      <c r="N18" t="str">
        <f>'EFFECTS OF COVID 19 ON THE P...'!K18</f>
        <v>Productivity decreased</v>
      </c>
      <c r="O18" t="str">
        <f>'EFFECTS OF COVID 19 ON THE P...'!L18</f>
        <v>No</v>
      </c>
      <c r="P18">
        <f>'EFFECTS OF COVID 19 ON THE P...'!M18</f>
        <v>0</v>
      </c>
      <c r="Q18" t="str">
        <f>'EFFECTS OF COVID 19 ON THE P...'!N18</f>
        <v>Team Communication</v>
      </c>
      <c r="R18" t="str">
        <f>'EFFECTS OF COVID 19 ON THE P...'!O18</f>
        <v>Technical Problems</v>
      </c>
      <c r="S18" t="str">
        <f>'EFFECTS OF COVID 19 ON THE P...'!P18</f>
        <v>Recruiting</v>
      </c>
      <c r="T18" t="str">
        <f>'EFFECTS OF COVID 19 ON THE P...'!Q18</f>
        <v>Lack of Insight into Employee Activity</v>
      </c>
      <c r="U18" t="str">
        <f>'EFFECTS OF COVID 19 ON THE P...'!R18</f>
        <v>New Security threats</v>
      </c>
      <c r="V18" t="str">
        <f>'EFFECTS OF COVID 19 ON THE P...'!S18</f>
        <v>Working from different time zones</v>
      </c>
      <c r="W18" t="str">
        <f>'EFFECTS OF COVID 19 ON THE P...'!T18</f>
        <v>Yes</v>
      </c>
      <c r="X18" t="str">
        <f>'EFFECTS OF COVID 19 ON THE P...'!U18</f>
        <v>Yes</v>
      </c>
      <c r="Y18">
        <f>'EFFECTS OF COVID 19 ON THE P...'!V18</f>
        <v>0</v>
      </c>
      <c r="Z18" t="str">
        <f>'EFFECTS OF COVID 19 ON THE P...'!W18</f>
        <v>Stimulate consumption</v>
      </c>
      <c r="AA18" t="str">
        <f>'EFFECTS OF COVID 19 ON THE P...'!X18</f>
        <v>Provide subsidies for rent, utilities, post stabilization etc.</v>
      </c>
      <c r="AB18" t="str">
        <f>'EFFECTS OF COVID 19 ON THE P...'!Y18</f>
        <v>Allow firms to implement a staged flexible salary method</v>
      </c>
      <c r="AC18" t="str">
        <f>'EFFECTS OF COVID 19 ON THE P...'!Z18</f>
        <v>Reduce, exempt or postpone value-added tax, income tax, insurance premiums and other taxes</v>
      </c>
      <c r="AD18">
        <f>'EFFECTS OF COVID 19 ON THE P...'!AA18</f>
        <v>0</v>
      </c>
      <c r="AE18">
        <f>'EFFECTS OF COVID 19 ON THE P...'!AB18</f>
        <v>0</v>
      </c>
      <c r="AF18">
        <f>'EFFECTS OF COVID 19 ON THE P...'!AC18</f>
        <v>0</v>
      </c>
      <c r="AG18">
        <f>'EFFECTS OF COVID 19 ON THE P...'!AD18</f>
        <v>0</v>
      </c>
      <c r="AH18">
        <f>'EFFECTS OF COVID 19 ON THE P...'!AE18</f>
        <v>0</v>
      </c>
      <c r="AI18">
        <f>'EFFECTS OF COVID 19 ON THE P...'!AF18</f>
        <v>1</v>
      </c>
      <c r="AJ18">
        <f>'EFFECTS OF COVID 19 ON THE P...'!AG18</f>
        <v>0</v>
      </c>
      <c r="AK18">
        <f>'EFFECTS OF COVID 19 ON THE P...'!AH18</f>
        <v>0</v>
      </c>
      <c r="AL18">
        <f>'EFFECTS OF COVID 19 ON THE P...'!AI18</f>
        <v>1</v>
      </c>
      <c r="AM18">
        <f>'EFFECTS OF COVID 19 ON THE P...'!AJ18</f>
        <v>0</v>
      </c>
      <c r="AN18">
        <f>'EFFECTS OF COVID 19 ON THE P...'!AK18</f>
        <v>0</v>
      </c>
      <c r="AO18">
        <f>'EFFECTS OF COVID 19 ON THE P...'!AL18</f>
        <v>4</v>
      </c>
      <c r="AP18">
        <f>'EFFECTS OF COVID 19 ON THE P...'!AM18</f>
        <v>4</v>
      </c>
      <c r="AQ18">
        <f>'EFFECTS OF COVID 19 ON THE P...'!AN18</f>
        <v>3</v>
      </c>
      <c r="AR18">
        <f>'EFFECTS OF COVID 19 ON THE P...'!AO18</f>
        <v>2</v>
      </c>
      <c r="AS18">
        <f>'EFFECTS OF COVID 19 ON THE P...'!AP18</f>
        <v>4</v>
      </c>
      <c r="AT18">
        <f>'EFFECTS OF COVID 19 ON THE P...'!AQ18</f>
        <v>4</v>
      </c>
      <c r="AU18">
        <f>'EFFECTS OF COVID 19 ON THE P...'!AR18</f>
        <v>3</v>
      </c>
      <c r="AV18">
        <f>'EFFECTS OF COVID 19 ON THE P...'!AS18</f>
        <v>2</v>
      </c>
      <c r="AW18">
        <f>'EFFECTS OF COVID 19 ON THE P...'!AT18</f>
        <v>2</v>
      </c>
      <c r="AX18" t="str">
        <f>'EFFECTS OF COVID 19 ON THE P...'!AU18</f>
        <v>Yes</v>
      </c>
      <c r="AY18">
        <f>'EFFECTS OF COVID 19 ON THE P...'!AV18</f>
        <v>0</v>
      </c>
      <c r="AZ18">
        <f>'EFFECTS OF COVID 19 ON THE P...'!AW18</f>
        <v>0</v>
      </c>
      <c r="BA18">
        <f>'EFFECTS OF COVID 19 ON THE P...'!AX18</f>
        <v>0</v>
      </c>
      <c r="BB18">
        <f>'EFFECTS OF COVID 19 ON THE P...'!AY18</f>
        <v>0</v>
      </c>
      <c r="BC18">
        <f>'EFFECTS OF COVID 19 ON THE P...'!AZ18</f>
        <v>0</v>
      </c>
      <c r="BD18">
        <f>'EFFECTS OF COVID 19 ON THE P...'!BA18</f>
        <v>0</v>
      </c>
    </row>
    <row r="19" spans="1:56" x14ac:dyDescent="0.3">
      <c r="A19">
        <v>18</v>
      </c>
      <c r="B19" t="str">
        <f>'EFFECTS OF COVID 19 ON THE P...'!A19</f>
        <v>Yes</v>
      </c>
      <c r="C19" t="str">
        <f>'EFFECTS OF COVID 19 ON THE P...'!B19</f>
        <v>Yes</v>
      </c>
      <c r="D19" t="str">
        <f>'EFFECTS OF COVID 19 ON THE P...'!C19</f>
        <v>Yes</v>
      </c>
      <c r="E19" t="str">
        <f>'EFFECTS OF COVID 19 ON THE P...'!D19</f>
        <v>Yes</v>
      </c>
      <c r="F19" t="str">
        <f>'EFFECTS OF COVID 19 ON THE P...'!E19</f>
        <v>Yes</v>
      </c>
      <c r="G19" t="str">
        <f>'EFFECTS OF COVID 19 ON THE P...'!F19</f>
        <v>Female</v>
      </c>
      <c r="H19" t="str">
        <f>'EFFECTS OF COVID 19 ON THE P...'!G19</f>
        <v>d) 41-50 years</v>
      </c>
      <c r="I19" s="4" t="str">
        <f>VLOOKUP(H19,List!D:E,2,FALSE)</f>
        <v>41-50</v>
      </c>
      <c r="J19">
        <f>'EFFECTS OF COVID 19 ON THE P...'!H19</f>
        <v>12</v>
      </c>
      <c r="K19" t="str">
        <f>'EFFECTS OF COVID 19 ON THE P...'!I19</f>
        <v>j) Leasing and business services</v>
      </c>
      <c r="L19" s="2" t="str">
        <f>VLOOKUP(K19,List!G:H,2,FALSE)</f>
        <v>Leasing &amp; Business Services</v>
      </c>
      <c r="M19" t="str">
        <f>'EFFECTS OF COVID 19 ON THE P...'!J19</f>
        <v>Yes</v>
      </c>
      <c r="N19" t="str">
        <f>'EFFECTS OF COVID 19 ON THE P...'!K19</f>
        <v>There were no noticeable changes</v>
      </c>
      <c r="O19" t="str">
        <f>'EFFECTS OF COVID 19 ON THE P...'!L19</f>
        <v>Yes</v>
      </c>
      <c r="P19">
        <f>'EFFECTS OF COVID 19 ON THE P...'!M19</f>
        <v>0</v>
      </c>
      <c r="Q19" t="str">
        <f>'EFFECTS OF COVID 19 ON THE P...'!N19</f>
        <v>Team Communication</v>
      </c>
      <c r="R19" t="str">
        <f>'EFFECTS OF COVID 19 ON THE P...'!O19</f>
        <v>Lack of Insight into Employee Activity</v>
      </c>
      <c r="S19" t="str">
        <f>'EFFECTS OF COVID 19 ON THE P...'!P19</f>
        <v>Working from different time zones</v>
      </c>
      <c r="T19" t="str">
        <f>'EFFECTS OF COVID 19 ON THE P...'!Q19</f>
        <v>New Security threats</v>
      </c>
      <c r="U19" t="str">
        <f>'EFFECTS OF COVID 19 ON THE P...'!R19</f>
        <v>Technical Problems</v>
      </c>
      <c r="V19" t="str">
        <f>'EFFECTS OF COVID 19 ON THE P...'!S19</f>
        <v>Recruiting</v>
      </c>
      <c r="W19" t="str">
        <f>'EFFECTS OF COVID 19 ON THE P...'!T19</f>
        <v>Yes</v>
      </c>
      <c r="X19" t="str">
        <f>'EFFECTS OF COVID 19 ON THE P...'!U19</f>
        <v>Yes</v>
      </c>
      <c r="Y19">
        <f>'EFFECTS OF COVID 19 ON THE P...'!V19</f>
        <v>0</v>
      </c>
      <c r="Z19" t="str">
        <f>'EFFECTS OF COVID 19 ON THE P...'!W19</f>
        <v>Stimulate consumption</v>
      </c>
      <c r="AA19" t="str">
        <f>'EFFECTS OF COVID 19 ON THE P...'!X19</f>
        <v>Allow firms to implement a staged flexible salary method</v>
      </c>
      <c r="AB19" t="str">
        <f>'EFFECTS OF COVID 19 ON THE P...'!Y19</f>
        <v>Reduce, exempt or postpone value-added tax, income tax, insurance premiums and other taxes</v>
      </c>
      <c r="AC19" t="str">
        <f>'EFFECTS OF COVID 19 ON THE P...'!Z19</f>
        <v>Provide subsidies for rent, utilities, post stabilization etc.</v>
      </c>
      <c r="AD19">
        <f>'EFFECTS OF COVID 19 ON THE P...'!AA19</f>
        <v>0</v>
      </c>
      <c r="AE19">
        <f>'EFFECTS OF COVID 19 ON THE P...'!AB19</f>
        <v>0</v>
      </c>
      <c r="AF19">
        <f>'EFFECTS OF COVID 19 ON THE P...'!AC19</f>
        <v>1</v>
      </c>
      <c r="AG19">
        <f>'EFFECTS OF COVID 19 ON THE P...'!AD19</f>
        <v>1</v>
      </c>
      <c r="AH19">
        <f>'EFFECTS OF COVID 19 ON THE P...'!AE19</f>
        <v>0</v>
      </c>
      <c r="AI19">
        <f>'EFFECTS OF COVID 19 ON THE P...'!AF19</f>
        <v>0</v>
      </c>
      <c r="AJ19">
        <f>'EFFECTS OF COVID 19 ON THE P...'!AG19</f>
        <v>0</v>
      </c>
      <c r="AK19">
        <f>'EFFECTS OF COVID 19 ON THE P...'!AH19</f>
        <v>0</v>
      </c>
      <c r="AL19">
        <f>'EFFECTS OF COVID 19 ON THE P...'!AI19</f>
        <v>0</v>
      </c>
      <c r="AM19">
        <f>'EFFECTS OF COVID 19 ON THE P...'!AJ19</f>
        <v>0</v>
      </c>
      <c r="AN19">
        <f>'EFFECTS OF COVID 19 ON THE P...'!AK19</f>
        <v>0</v>
      </c>
      <c r="AO19">
        <f>'EFFECTS OF COVID 19 ON THE P...'!AL19</f>
        <v>3</v>
      </c>
      <c r="AP19">
        <f>'EFFECTS OF COVID 19 ON THE P...'!AM19</f>
        <v>5</v>
      </c>
      <c r="AQ19">
        <f>'EFFECTS OF COVID 19 ON THE P...'!AN19</f>
        <v>4</v>
      </c>
      <c r="AR19">
        <f>'EFFECTS OF COVID 19 ON THE P...'!AO19</f>
        <v>3</v>
      </c>
      <c r="AS19">
        <f>'EFFECTS OF COVID 19 ON THE P...'!AP19</f>
        <v>2</v>
      </c>
      <c r="AT19">
        <f>'EFFECTS OF COVID 19 ON THE P...'!AQ19</f>
        <v>4</v>
      </c>
      <c r="AU19">
        <f>'EFFECTS OF COVID 19 ON THE P...'!AR19</f>
        <v>3</v>
      </c>
      <c r="AV19">
        <f>'EFFECTS OF COVID 19 ON THE P...'!AS19</f>
        <v>1</v>
      </c>
      <c r="AW19">
        <f>'EFFECTS OF COVID 19 ON THE P...'!AT19</f>
        <v>2</v>
      </c>
      <c r="AX19" t="str">
        <f>'EFFECTS OF COVID 19 ON THE P...'!AU19</f>
        <v>Yes</v>
      </c>
      <c r="AY19">
        <f>'EFFECTS OF COVID 19 ON THE P...'!AV19</f>
        <v>0</v>
      </c>
      <c r="AZ19">
        <f>'EFFECTS OF COVID 19 ON THE P...'!AW19</f>
        <v>0</v>
      </c>
      <c r="BA19">
        <f>'EFFECTS OF COVID 19 ON THE P...'!AX19</f>
        <v>0</v>
      </c>
      <c r="BB19">
        <f>'EFFECTS OF COVID 19 ON THE P...'!AY19</f>
        <v>0</v>
      </c>
      <c r="BC19">
        <f>'EFFECTS OF COVID 19 ON THE P...'!AZ19</f>
        <v>0</v>
      </c>
      <c r="BD19">
        <f>'EFFECTS OF COVID 19 ON THE P...'!BA19</f>
        <v>0</v>
      </c>
    </row>
    <row r="20" spans="1:56" x14ac:dyDescent="0.3">
      <c r="A20">
        <v>19</v>
      </c>
      <c r="B20" t="str">
        <f>'EFFECTS OF COVID 19 ON THE P...'!A20</f>
        <v>Yes</v>
      </c>
      <c r="C20" t="str">
        <f>'EFFECTS OF COVID 19 ON THE P...'!B20</f>
        <v>Yes</v>
      </c>
      <c r="D20" t="str">
        <f>'EFFECTS OF COVID 19 ON THE P...'!C20</f>
        <v>Yes</v>
      </c>
      <c r="E20" t="str">
        <f>'EFFECTS OF COVID 19 ON THE P...'!D20</f>
        <v>Yes</v>
      </c>
      <c r="F20" t="str">
        <f>'EFFECTS OF COVID 19 ON THE P...'!E20</f>
        <v>Yes</v>
      </c>
      <c r="G20" t="str">
        <f>'EFFECTS OF COVID 19 ON THE P...'!F20</f>
        <v>Female</v>
      </c>
      <c r="H20" t="str">
        <f>'EFFECTS OF COVID 19 ON THE P...'!G20</f>
        <v>e) 51-60 years</v>
      </c>
      <c r="I20" s="4" t="str">
        <f>VLOOKUP(H20,List!D:E,2,FALSE)</f>
        <v>51-60</v>
      </c>
      <c r="J20">
        <f>'EFFECTS OF COVID 19 ON THE P...'!H20</f>
        <v>23</v>
      </c>
      <c r="K20" t="str">
        <f>'EFFECTS OF COVID 19 ON THE P...'!I20</f>
        <v>e) Transport</v>
      </c>
      <c r="L20" s="2" t="str">
        <f>VLOOKUP(K20,List!G:H,2,FALSE)</f>
        <v>Transport</v>
      </c>
      <c r="M20" t="str">
        <f>'EFFECTS OF COVID 19 ON THE P...'!J20</f>
        <v>Yes</v>
      </c>
      <c r="N20" t="str">
        <f>'EFFECTS OF COVID 19 ON THE P...'!K20</f>
        <v>There were no noticeable changes</v>
      </c>
      <c r="O20" t="str">
        <f>'EFFECTS OF COVID 19 ON THE P...'!L20</f>
        <v>Yes</v>
      </c>
      <c r="P20">
        <f>'EFFECTS OF COVID 19 ON THE P...'!M20</f>
        <v>0</v>
      </c>
      <c r="Q20" t="str">
        <f>'EFFECTS OF COVID 19 ON THE P...'!N20</f>
        <v>Lack of Insight into Employee Activity</v>
      </c>
      <c r="R20" t="str">
        <f>'EFFECTS OF COVID 19 ON THE P...'!O20</f>
        <v>Team Communication</v>
      </c>
      <c r="S20" t="str">
        <f>'EFFECTS OF COVID 19 ON THE P...'!P20</f>
        <v>Technical Problems</v>
      </c>
      <c r="T20" t="str">
        <f>'EFFECTS OF COVID 19 ON THE P...'!Q20</f>
        <v>Recruiting</v>
      </c>
      <c r="U20" t="str">
        <f>'EFFECTS OF COVID 19 ON THE P...'!R20</f>
        <v>Working from different time zones</v>
      </c>
      <c r="V20" t="str">
        <f>'EFFECTS OF COVID 19 ON THE P...'!S20</f>
        <v>New Security threats</v>
      </c>
      <c r="W20" t="str">
        <f>'EFFECTS OF COVID 19 ON THE P...'!T20</f>
        <v>Yes</v>
      </c>
      <c r="X20" t="str">
        <f>'EFFECTS OF COVID 19 ON THE P...'!U20</f>
        <v>Yes</v>
      </c>
      <c r="Y20">
        <f>'EFFECTS OF COVID 19 ON THE P...'!V20</f>
        <v>0</v>
      </c>
      <c r="Z20" t="str">
        <f>'EFFECTS OF COVID 19 ON THE P...'!W20</f>
        <v>Stimulate consumption</v>
      </c>
      <c r="AA20" t="str">
        <f>'EFFECTS OF COVID 19 ON THE P...'!X20</f>
        <v>Provide subsidies for rent, utilities, post stabilization etc.</v>
      </c>
      <c r="AB20" t="str">
        <f>'EFFECTS OF COVID 19 ON THE P...'!Y20</f>
        <v>Reduce, exempt or postpone value-added tax, income tax, insurance premiums and other taxes</v>
      </c>
      <c r="AC20" t="str">
        <f>'EFFECTS OF COVID 19 ON THE P...'!Z20</f>
        <v>Allow firms to implement a staged flexible salary method</v>
      </c>
      <c r="AD20">
        <f>'EFFECTS OF COVID 19 ON THE P...'!AA20</f>
        <v>0</v>
      </c>
      <c r="AE20">
        <f>'EFFECTS OF COVID 19 ON THE P...'!AB20</f>
        <v>0</v>
      </c>
      <c r="AF20">
        <f>'EFFECTS OF COVID 19 ON THE P...'!AC20</f>
        <v>1</v>
      </c>
      <c r="AG20">
        <f>'EFFECTS OF COVID 19 ON THE P...'!AD20</f>
        <v>0</v>
      </c>
      <c r="AH20">
        <f>'EFFECTS OF COVID 19 ON THE P...'!AE20</f>
        <v>0</v>
      </c>
      <c r="AI20">
        <f>'EFFECTS OF COVID 19 ON THE P...'!AF20</f>
        <v>0</v>
      </c>
      <c r="AJ20">
        <f>'EFFECTS OF COVID 19 ON THE P...'!AG20</f>
        <v>0</v>
      </c>
      <c r="AK20">
        <f>'EFFECTS OF COVID 19 ON THE P...'!AH20</f>
        <v>1</v>
      </c>
      <c r="AL20">
        <f>'EFFECTS OF COVID 19 ON THE P...'!AI20</f>
        <v>0</v>
      </c>
      <c r="AM20">
        <f>'EFFECTS OF COVID 19 ON THE P...'!AJ20</f>
        <v>0</v>
      </c>
      <c r="AN20">
        <f>'EFFECTS OF COVID 19 ON THE P...'!AK20</f>
        <v>0</v>
      </c>
      <c r="AO20">
        <f>'EFFECTS OF COVID 19 ON THE P...'!AL20</f>
        <v>3</v>
      </c>
      <c r="AP20">
        <f>'EFFECTS OF COVID 19 ON THE P...'!AM20</f>
        <v>5</v>
      </c>
      <c r="AQ20">
        <f>'EFFECTS OF COVID 19 ON THE P...'!AN20</f>
        <v>5</v>
      </c>
      <c r="AR20">
        <f>'EFFECTS OF COVID 19 ON THE P...'!AO20</f>
        <v>4</v>
      </c>
      <c r="AS20">
        <f>'EFFECTS OF COVID 19 ON THE P...'!AP20</f>
        <v>3</v>
      </c>
      <c r="AT20">
        <f>'EFFECTS OF COVID 19 ON THE P...'!AQ20</f>
        <v>3</v>
      </c>
      <c r="AU20">
        <f>'EFFECTS OF COVID 19 ON THE P...'!AR20</f>
        <v>4</v>
      </c>
      <c r="AV20">
        <f>'EFFECTS OF COVID 19 ON THE P...'!AS20</f>
        <v>2</v>
      </c>
      <c r="AW20">
        <f>'EFFECTS OF COVID 19 ON THE P...'!AT20</f>
        <v>2</v>
      </c>
      <c r="AX20" t="str">
        <f>'EFFECTS OF COVID 19 ON THE P...'!AU20</f>
        <v>Yes</v>
      </c>
      <c r="AY20">
        <f>'EFFECTS OF COVID 19 ON THE P...'!AV20</f>
        <v>0</v>
      </c>
      <c r="AZ20">
        <f>'EFFECTS OF COVID 19 ON THE P...'!AW20</f>
        <v>0</v>
      </c>
      <c r="BA20">
        <f>'EFFECTS OF COVID 19 ON THE P...'!AX20</f>
        <v>0</v>
      </c>
      <c r="BB20">
        <f>'EFFECTS OF COVID 19 ON THE P...'!AY20</f>
        <v>0</v>
      </c>
      <c r="BC20">
        <f>'EFFECTS OF COVID 19 ON THE P...'!AZ20</f>
        <v>0</v>
      </c>
      <c r="BD20">
        <f>'EFFECTS OF COVID 19 ON THE P...'!BA20</f>
        <v>0</v>
      </c>
    </row>
    <row r="21" spans="1:56" x14ac:dyDescent="0.3">
      <c r="A21">
        <v>20</v>
      </c>
      <c r="B21" t="str">
        <f>'EFFECTS OF COVID 19 ON THE P...'!A21</f>
        <v>Yes</v>
      </c>
      <c r="C21" t="str">
        <f>'EFFECTS OF COVID 19 ON THE P...'!B21</f>
        <v>Yes</v>
      </c>
      <c r="D21" t="str">
        <f>'EFFECTS OF COVID 19 ON THE P...'!C21</f>
        <v>Yes</v>
      </c>
      <c r="E21" t="str">
        <f>'EFFECTS OF COVID 19 ON THE P...'!D21</f>
        <v>Yes</v>
      </c>
      <c r="F21" t="str">
        <f>'EFFECTS OF COVID 19 ON THE P...'!E21</f>
        <v>Yes</v>
      </c>
      <c r="G21" t="str">
        <f>'EFFECTS OF COVID 19 ON THE P...'!F21</f>
        <v>Male</v>
      </c>
      <c r="H21" t="str">
        <f>'EFFECTS OF COVID 19 ON THE P...'!G21</f>
        <v>d) 41-50 years</v>
      </c>
      <c r="I21" s="4" t="str">
        <f>VLOOKUP(H21,List!D:E,2,FALSE)</f>
        <v>41-50</v>
      </c>
      <c r="J21">
        <f>'EFFECTS OF COVID 19 ON THE P...'!H21</f>
        <v>15</v>
      </c>
      <c r="K21" t="str">
        <f>'EFFECTS OF COVID 19 ON THE P...'!I21</f>
        <v>i) Real Estate</v>
      </c>
      <c r="L21" s="2" t="str">
        <f>VLOOKUP(K21,List!G:H,2,FALSE)</f>
        <v>Real Estate</v>
      </c>
      <c r="M21" t="str">
        <f>'EFFECTS OF COVID 19 ON THE P...'!J21</f>
        <v>Yes</v>
      </c>
      <c r="N21" t="str">
        <f>'EFFECTS OF COVID 19 ON THE P...'!K21</f>
        <v>Productivity decreased</v>
      </c>
      <c r="O21" t="str">
        <f>'EFFECTS OF COVID 19 ON THE P...'!L21</f>
        <v>Yes</v>
      </c>
      <c r="P21">
        <f>'EFFECTS OF COVID 19 ON THE P...'!M21</f>
        <v>0</v>
      </c>
      <c r="Q21" t="str">
        <f>'EFFECTS OF COVID 19 ON THE P...'!N21</f>
        <v>Team Communication</v>
      </c>
      <c r="R21" t="str">
        <f>'EFFECTS OF COVID 19 ON THE P...'!O21</f>
        <v>Recruiting</v>
      </c>
      <c r="S21" t="str">
        <f>'EFFECTS OF COVID 19 ON THE P...'!P21</f>
        <v>Lack of Insight into Employee Activity</v>
      </c>
      <c r="T21" t="str">
        <f>'EFFECTS OF COVID 19 ON THE P...'!Q21</f>
        <v>Working from different time zones</v>
      </c>
      <c r="U21" t="str">
        <f>'EFFECTS OF COVID 19 ON THE P...'!R21</f>
        <v>New Security threats</v>
      </c>
      <c r="V21" t="str">
        <f>'EFFECTS OF COVID 19 ON THE P...'!S21</f>
        <v>Technical Problems</v>
      </c>
      <c r="W21" t="str">
        <f>'EFFECTS OF COVID 19 ON THE P...'!T21</f>
        <v>Yes</v>
      </c>
      <c r="X21" t="str">
        <f>'EFFECTS OF COVID 19 ON THE P...'!U21</f>
        <v>Yes</v>
      </c>
      <c r="Y21">
        <f>'EFFECTS OF COVID 19 ON THE P...'!V21</f>
        <v>0</v>
      </c>
      <c r="Z21" t="str">
        <f>'EFFECTS OF COVID 19 ON THE P...'!W21</f>
        <v>Allow firms to implement a staged flexible salary method</v>
      </c>
      <c r="AA21" t="str">
        <f>'EFFECTS OF COVID 19 ON THE P...'!X21</f>
        <v>Reduce, exempt or postpone value-added tax, income tax, insurance premiums and other taxes</v>
      </c>
      <c r="AB21" t="str">
        <f>'EFFECTS OF COVID 19 ON THE P...'!Y21</f>
        <v>Stimulate consumption</v>
      </c>
      <c r="AC21" t="str">
        <f>'EFFECTS OF COVID 19 ON THE P...'!Z21</f>
        <v>Provide subsidies for rent, utilities, post stabilization etc.</v>
      </c>
      <c r="AD21">
        <f>'EFFECTS OF COVID 19 ON THE P...'!AA21</f>
        <v>0</v>
      </c>
      <c r="AE21">
        <f>'EFFECTS OF COVID 19 ON THE P...'!AB21</f>
        <v>0</v>
      </c>
      <c r="AF21">
        <f>'EFFECTS OF COVID 19 ON THE P...'!AC21</f>
        <v>1</v>
      </c>
      <c r="AG21">
        <f>'EFFECTS OF COVID 19 ON THE P...'!AD21</f>
        <v>0</v>
      </c>
      <c r="AH21">
        <f>'EFFECTS OF COVID 19 ON THE P...'!AE21</f>
        <v>0</v>
      </c>
      <c r="AI21">
        <f>'EFFECTS OF COVID 19 ON THE P...'!AF21</f>
        <v>0</v>
      </c>
      <c r="AJ21">
        <f>'EFFECTS OF COVID 19 ON THE P...'!AG21</f>
        <v>0</v>
      </c>
      <c r="AK21">
        <f>'EFFECTS OF COVID 19 ON THE P...'!AH21</f>
        <v>1</v>
      </c>
      <c r="AL21">
        <f>'EFFECTS OF COVID 19 ON THE P...'!AI21</f>
        <v>0</v>
      </c>
      <c r="AM21">
        <f>'EFFECTS OF COVID 19 ON THE P...'!AJ21</f>
        <v>0</v>
      </c>
      <c r="AN21">
        <f>'EFFECTS OF COVID 19 ON THE P...'!AK21</f>
        <v>0</v>
      </c>
      <c r="AO21">
        <f>'EFFECTS OF COVID 19 ON THE P...'!AL21</f>
        <v>2</v>
      </c>
      <c r="AP21">
        <f>'EFFECTS OF COVID 19 ON THE P...'!AM21</f>
        <v>5</v>
      </c>
      <c r="AQ21">
        <f>'EFFECTS OF COVID 19 ON THE P...'!AN21</f>
        <v>4</v>
      </c>
      <c r="AR21">
        <f>'EFFECTS OF COVID 19 ON THE P...'!AO21</f>
        <v>5</v>
      </c>
      <c r="AS21">
        <f>'EFFECTS OF COVID 19 ON THE P...'!AP21</f>
        <v>2</v>
      </c>
      <c r="AT21">
        <f>'EFFECTS OF COVID 19 ON THE P...'!AQ21</f>
        <v>4</v>
      </c>
      <c r="AU21">
        <f>'EFFECTS OF COVID 19 ON THE P...'!AR21</f>
        <v>5</v>
      </c>
      <c r="AV21">
        <f>'EFFECTS OF COVID 19 ON THE P...'!AS21</f>
        <v>2</v>
      </c>
      <c r="AW21">
        <f>'EFFECTS OF COVID 19 ON THE P...'!AT21</f>
        <v>4</v>
      </c>
      <c r="AX21" t="str">
        <f>'EFFECTS OF COVID 19 ON THE P...'!AU21</f>
        <v>Yes</v>
      </c>
      <c r="AY21">
        <f>'EFFECTS OF COVID 19 ON THE P...'!AV21</f>
        <v>0</v>
      </c>
      <c r="AZ21">
        <f>'EFFECTS OF COVID 19 ON THE P...'!AW21</f>
        <v>0</v>
      </c>
      <c r="BA21">
        <f>'EFFECTS OF COVID 19 ON THE P...'!AX21</f>
        <v>0</v>
      </c>
      <c r="BB21">
        <f>'EFFECTS OF COVID 19 ON THE P...'!AY21</f>
        <v>0</v>
      </c>
      <c r="BC21">
        <f>'EFFECTS OF COVID 19 ON THE P...'!AZ21</f>
        <v>0</v>
      </c>
      <c r="BD21">
        <f>'EFFECTS OF COVID 19 ON THE P...'!BA21</f>
        <v>0</v>
      </c>
    </row>
    <row r="22" spans="1:56" x14ac:dyDescent="0.3">
      <c r="A22">
        <v>21</v>
      </c>
      <c r="B22" t="str">
        <f>'EFFECTS OF COVID 19 ON THE P...'!A22</f>
        <v>Yes</v>
      </c>
      <c r="C22" t="str">
        <f>'EFFECTS OF COVID 19 ON THE P...'!B22</f>
        <v>Yes</v>
      </c>
      <c r="D22" t="str">
        <f>'EFFECTS OF COVID 19 ON THE P...'!C22</f>
        <v>Yes</v>
      </c>
      <c r="E22" t="str">
        <f>'EFFECTS OF COVID 19 ON THE P...'!D22</f>
        <v>Yes</v>
      </c>
      <c r="F22" t="str">
        <f>'EFFECTS OF COVID 19 ON THE P...'!E22</f>
        <v>Yes</v>
      </c>
      <c r="G22" t="str">
        <f>'EFFECTS OF COVID 19 ON THE P...'!F22</f>
        <v>Male</v>
      </c>
      <c r="H22" t="str">
        <f>'EFFECTS OF COVID 19 ON THE P...'!G22</f>
        <v>e) 51-60 years</v>
      </c>
      <c r="I22" s="4" t="str">
        <f>VLOOKUP(H22,List!D:E,2,FALSE)</f>
        <v>51-60</v>
      </c>
      <c r="J22">
        <f>'EFFECTS OF COVID 19 ON THE P...'!H22</f>
        <v>56</v>
      </c>
      <c r="K22" t="str">
        <f>'EFFECTS OF COVID 19 ON THE P...'!I22</f>
        <v>h) Financial</v>
      </c>
      <c r="L22" s="2" t="str">
        <f>VLOOKUP(K22,List!G:H,2,FALSE)</f>
        <v>Financial</v>
      </c>
      <c r="M22" t="str">
        <f>'EFFECTS OF COVID 19 ON THE P...'!J22</f>
        <v>No</v>
      </c>
      <c r="N22" t="str">
        <f>'EFFECTS OF COVID 19 ON THE P...'!K22</f>
        <v>Productivity increased</v>
      </c>
      <c r="O22" t="str">
        <f>'EFFECTS OF COVID 19 ON THE P...'!L22</f>
        <v>Yes</v>
      </c>
      <c r="P22">
        <f>'EFFECTS OF COVID 19 ON THE P...'!M22</f>
        <v>0</v>
      </c>
      <c r="Q22" t="str">
        <f>'EFFECTS OF COVID 19 ON THE P...'!N22</f>
        <v>Lack of Insight into Employee Activity</v>
      </c>
      <c r="R22" t="str">
        <f>'EFFECTS OF COVID 19 ON THE P...'!O22</f>
        <v>Technical Problems</v>
      </c>
      <c r="S22" t="str">
        <f>'EFFECTS OF COVID 19 ON THE P...'!P22</f>
        <v>New Security threats</v>
      </c>
      <c r="T22" t="str">
        <f>'EFFECTS OF COVID 19 ON THE P...'!Q22</f>
        <v>Recruiting</v>
      </c>
      <c r="U22" t="str">
        <f>'EFFECTS OF COVID 19 ON THE P...'!R22</f>
        <v>Team Communication</v>
      </c>
      <c r="V22" t="str">
        <f>'EFFECTS OF COVID 19 ON THE P...'!S22</f>
        <v>Working from different time zones</v>
      </c>
      <c r="W22" t="str">
        <f>'EFFECTS OF COVID 19 ON THE P...'!T22</f>
        <v>Yes</v>
      </c>
      <c r="X22" t="str">
        <f>'EFFECTS OF COVID 19 ON THE P...'!U22</f>
        <v>No</v>
      </c>
      <c r="Y22">
        <f>'EFFECTS OF COVID 19 ON THE P...'!V22</f>
        <v>0</v>
      </c>
      <c r="Z22" t="str">
        <f>'EFFECTS OF COVID 19 ON THE P...'!W22</f>
        <v>Stimulate consumption</v>
      </c>
      <c r="AA22" t="str">
        <f>'EFFECTS OF COVID 19 ON THE P...'!X22</f>
        <v>Reduce, exempt or postpone value-added tax, income tax, insurance premiums and other taxes</v>
      </c>
      <c r="AB22" t="str">
        <f>'EFFECTS OF COVID 19 ON THE P...'!Y22</f>
        <v>Provide subsidies for rent, utilities, post stabilization etc.</v>
      </c>
      <c r="AC22" t="str">
        <f>'EFFECTS OF COVID 19 ON THE P...'!Z22</f>
        <v>Allow firms to implement a staged flexible salary method</v>
      </c>
      <c r="AD22">
        <f>'EFFECTS OF COVID 19 ON THE P...'!AA22</f>
        <v>0</v>
      </c>
      <c r="AE22">
        <f>'EFFECTS OF COVID 19 ON THE P...'!AB22</f>
        <v>0</v>
      </c>
      <c r="AF22">
        <f>'EFFECTS OF COVID 19 ON THE P...'!AC22</f>
        <v>0</v>
      </c>
      <c r="AG22">
        <f>'EFFECTS OF COVID 19 ON THE P...'!AD22</f>
        <v>0</v>
      </c>
      <c r="AH22">
        <f>'EFFECTS OF COVID 19 ON THE P...'!AE22</f>
        <v>0</v>
      </c>
      <c r="AI22">
        <f>'EFFECTS OF COVID 19 ON THE P...'!AF22</f>
        <v>1</v>
      </c>
      <c r="AJ22">
        <f>'EFFECTS OF COVID 19 ON THE P...'!AG22</f>
        <v>0</v>
      </c>
      <c r="AK22">
        <f>'EFFECTS OF COVID 19 ON THE P...'!AH22</f>
        <v>1</v>
      </c>
      <c r="AL22">
        <f>'EFFECTS OF COVID 19 ON THE P...'!AI22</f>
        <v>0</v>
      </c>
      <c r="AM22">
        <f>'EFFECTS OF COVID 19 ON THE P...'!AJ22</f>
        <v>0</v>
      </c>
      <c r="AN22">
        <f>'EFFECTS OF COVID 19 ON THE P...'!AK22</f>
        <v>0</v>
      </c>
      <c r="AO22">
        <f>'EFFECTS OF COVID 19 ON THE P...'!AL22</f>
        <v>2</v>
      </c>
      <c r="AP22">
        <f>'EFFECTS OF COVID 19 ON THE P...'!AM22</f>
        <v>5</v>
      </c>
      <c r="AQ22">
        <f>'EFFECTS OF COVID 19 ON THE P...'!AN22</f>
        <v>3</v>
      </c>
      <c r="AR22">
        <f>'EFFECTS OF COVID 19 ON THE P...'!AO22</f>
        <v>4</v>
      </c>
      <c r="AS22">
        <f>'EFFECTS OF COVID 19 ON THE P...'!AP22</f>
        <v>1</v>
      </c>
      <c r="AT22">
        <f>'EFFECTS OF COVID 19 ON THE P...'!AQ22</f>
        <v>2</v>
      </c>
      <c r="AU22">
        <f>'EFFECTS OF COVID 19 ON THE P...'!AR22</f>
        <v>4</v>
      </c>
      <c r="AV22">
        <f>'EFFECTS OF COVID 19 ON THE P...'!AS22</f>
        <v>3</v>
      </c>
      <c r="AW22">
        <f>'EFFECTS OF COVID 19 ON THE P...'!AT22</f>
        <v>5</v>
      </c>
      <c r="AX22" t="str">
        <f>'EFFECTS OF COVID 19 ON THE P...'!AU22</f>
        <v>Yes</v>
      </c>
      <c r="AY22">
        <f>'EFFECTS OF COVID 19 ON THE P...'!AV22</f>
        <v>0</v>
      </c>
      <c r="AZ22">
        <f>'EFFECTS OF COVID 19 ON THE P...'!AW22</f>
        <v>0</v>
      </c>
      <c r="BA22">
        <f>'EFFECTS OF COVID 19 ON THE P...'!AX22</f>
        <v>0</v>
      </c>
      <c r="BB22">
        <f>'EFFECTS OF COVID 19 ON THE P...'!AY22</f>
        <v>0</v>
      </c>
      <c r="BC22">
        <f>'EFFECTS OF COVID 19 ON THE P...'!AZ22</f>
        <v>0</v>
      </c>
      <c r="BD22">
        <f>'EFFECTS OF COVID 19 ON THE P...'!BA22</f>
        <v>0</v>
      </c>
    </row>
    <row r="23" spans="1:56" x14ac:dyDescent="0.3">
      <c r="A23">
        <v>22</v>
      </c>
      <c r="B23" t="str">
        <f>'EFFECTS OF COVID 19 ON THE P...'!A23</f>
        <v>Yes</v>
      </c>
      <c r="C23" t="str">
        <f>'EFFECTS OF COVID 19 ON THE P...'!B23</f>
        <v>Yes</v>
      </c>
      <c r="D23" t="str">
        <f>'EFFECTS OF COVID 19 ON THE P...'!C23</f>
        <v>Yes</v>
      </c>
      <c r="E23" t="str">
        <f>'EFFECTS OF COVID 19 ON THE P...'!D23</f>
        <v>Yes</v>
      </c>
      <c r="F23" t="str">
        <f>'EFFECTS OF COVID 19 ON THE P...'!E23</f>
        <v>Yes</v>
      </c>
      <c r="G23" t="str">
        <f>'EFFECTS OF COVID 19 ON THE P...'!F23</f>
        <v>Female</v>
      </c>
      <c r="H23" t="str">
        <f>'EFFECTS OF COVID 19 ON THE P...'!G23</f>
        <v>b) 20-30 years</v>
      </c>
      <c r="I23" s="4" t="str">
        <f>VLOOKUP(H23,List!D:E,2,FALSE)</f>
        <v>20-30</v>
      </c>
      <c r="J23">
        <f>'EFFECTS OF COVID 19 ON THE P...'!H23</f>
        <v>15</v>
      </c>
      <c r="K23" t="str">
        <f>'EFFECTS OF COVID 19 ON THE P...'!I23</f>
        <v>h) Financial</v>
      </c>
      <c r="L23" s="2" t="str">
        <f>VLOOKUP(K23,List!G:H,2,FALSE)</f>
        <v>Financial</v>
      </c>
      <c r="M23" t="str">
        <f>'EFFECTS OF COVID 19 ON THE P...'!J23</f>
        <v>No</v>
      </c>
      <c r="N23" t="str">
        <f>'EFFECTS OF COVID 19 ON THE P...'!K23</f>
        <v>Productivity increased</v>
      </c>
      <c r="O23" t="str">
        <f>'EFFECTS OF COVID 19 ON THE P...'!L23</f>
        <v>No</v>
      </c>
      <c r="P23">
        <f>'EFFECTS OF COVID 19 ON THE P...'!M23</f>
        <v>0</v>
      </c>
      <c r="Q23" t="str">
        <f>'EFFECTS OF COVID 19 ON THE P...'!N23</f>
        <v>Team Communication</v>
      </c>
      <c r="R23" t="str">
        <f>'EFFECTS OF COVID 19 ON THE P...'!O23</f>
        <v>Lack of Insight into Employee Activity</v>
      </c>
      <c r="S23" t="str">
        <f>'EFFECTS OF COVID 19 ON THE P...'!P23</f>
        <v>Recruiting</v>
      </c>
      <c r="T23" t="str">
        <f>'EFFECTS OF COVID 19 ON THE P...'!Q23</f>
        <v>New Security threats</v>
      </c>
      <c r="U23" t="str">
        <f>'EFFECTS OF COVID 19 ON THE P...'!R23</f>
        <v>Working from different time zones</v>
      </c>
      <c r="V23" t="str">
        <f>'EFFECTS OF COVID 19 ON THE P...'!S23</f>
        <v>Technical Problems</v>
      </c>
      <c r="W23" t="str">
        <f>'EFFECTS OF COVID 19 ON THE P...'!T23</f>
        <v>Yes</v>
      </c>
      <c r="X23" t="str">
        <f>'EFFECTS OF COVID 19 ON THE P...'!U23</f>
        <v>Yes</v>
      </c>
      <c r="Y23">
        <f>'EFFECTS OF COVID 19 ON THE P...'!V23</f>
        <v>0</v>
      </c>
      <c r="Z23" t="str">
        <f>'EFFECTS OF COVID 19 ON THE P...'!W23</f>
        <v>Stimulate consumption</v>
      </c>
      <c r="AA23" t="str">
        <f>'EFFECTS OF COVID 19 ON THE P...'!X23</f>
        <v>Allow firms to implement a staged flexible salary method</v>
      </c>
      <c r="AB23" t="str">
        <f>'EFFECTS OF COVID 19 ON THE P...'!Y23</f>
        <v>Reduce, exempt or postpone value-added tax, income tax, insurance premiums and other taxes</v>
      </c>
      <c r="AC23" t="str">
        <f>'EFFECTS OF COVID 19 ON THE P...'!Z23</f>
        <v>Provide subsidies for rent, utilities, post stabilization etc.</v>
      </c>
      <c r="AD23">
        <f>'EFFECTS OF COVID 19 ON THE P...'!AA23</f>
        <v>0</v>
      </c>
      <c r="AE23">
        <f>'EFFECTS OF COVID 19 ON THE P...'!AB23</f>
        <v>0</v>
      </c>
      <c r="AF23">
        <f>'EFFECTS OF COVID 19 ON THE P...'!AC23</f>
        <v>0</v>
      </c>
      <c r="AG23">
        <f>'EFFECTS OF COVID 19 ON THE P...'!AD23</f>
        <v>0</v>
      </c>
      <c r="AH23">
        <f>'EFFECTS OF COVID 19 ON THE P...'!AE23</f>
        <v>0</v>
      </c>
      <c r="AI23">
        <f>'EFFECTS OF COVID 19 ON THE P...'!AF23</f>
        <v>1</v>
      </c>
      <c r="AJ23">
        <f>'EFFECTS OF COVID 19 ON THE P...'!AG23</f>
        <v>0</v>
      </c>
      <c r="AK23">
        <f>'EFFECTS OF COVID 19 ON THE P...'!AH23</f>
        <v>1</v>
      </c>
      <c r="AL23">
        <f>'EFFECTS OF COVID 19 ON THE P...'!AI23</f>
        <v>0</v>
      </c>
      <c r="AM23">
        <f>'EFFECTS OF COVID 19 ON THE P...'!AJ23</f>
        <v>0</v>
      </c>
      <c r="AN23">
        <f>'EFFECTS OF COVID 19 ON THE P...'!AK23</f>
        <v>0</v>
      </c>
      <c r="AO23">
        <f>'EFFECTS OF COVID 19 ON THE P...'!AL23</f>
        <v>2</v>
      </c>
      <c r="AP23">
        <f>'EFFECTS OF COVID 19 ON THE P...'!AM23</f>
        <v>3</v>
      </c>
      <c r="AQ23">
        <f>'EFFECTS OF COVID 19 ON THE P...'!AN23</f>
        <v>4</v>
      </c>
      <c r="AR23">
        <f>'EFFECTS OF COVID 19 ON THE P...'!AO23</f>
        <v>3</v>
      </c>
      <c r="AS23">
        <f>'EFFECTS OF COVID 19 ON THE P...'!AP23</f>
        <v>3</v>
      </c>
      <c r="AT23">
        <f>'EFFECTS OF COVID 19 ON THE P...'!AQ23</f>
        <v>3</v>
      </c>
      <c r="AU23">
        <f>'EFFECTS OF COVID 19 ON THE P...'!AR23</f>
        <v>3</v>
      </c>
      <c r="AV23">
        <f>'EFFECTS OF COVID 19 ON THE P...'!AS23</f>
        <v>4</v>
      </c>
      <c r="AW23">
        <f>'EFFECTS OF COVID 19 ON THE P...'!AT23</f>
        <v>5</v>
      </c>
      <c r="AX23" t="str">
        <f>'EFFECTS OF COVID 19 ON THE P...'!AU23</f>
        <v>Yes</v>
      </c>
      <c r="AY23">
        <f>'EFFECTS OF COVID 19 ON THE P...'!AV23</f>
        <v>0</v>
      </c>
      <c r="AZ23">
        <f>'EFFECTS OF COVID 19 ON THE P...'!AW23</f>
        <v>0</v>
      </c>
      <c r="BA23">
        <f>'EFFECTS OF COVID 19 ON THE P...'!AX23</f>
        <v>0</v>
      </c>
      <c r="BB23">
        <f>'EFFECTS OF COVID 19 ON THE P...'!AY23</f>
        <v>0</v>
      </c>
      <c r="BC23">
        <f>'EFFECTS OF COVID 19 ON THE P...'!AZ23</f>
        <v>0</v>
      </c>
      <c r="BD23">
        <f>'EFFECTS OF COVID 19 ON THE P...'!BA23</f>
        <v>0</v>
      </c>
    </row>
    <row r="24" spans="1:56" x14ac:dyDescent="0.3">
      <c r="A24">
        <v>23</v>
      </c>
      <c r="B24" t="str">
        <f>'EFFECTS OF COVID 19 ON THE P...'!A24</f>
        <v>Yes</v>
      </c>
      <c r="C24" t="str">
        <f>'EFFECTS OF COVID 19 ON THE P...'!B24</f>
        <v>Yes</v>
      </c>
      <c r="D24" t="str">
        <f>'EFFECTS OF COVID 19 ON THE P...'!C24</f>
        <v>Yes</v>
      </c>
      <c r="E24" t="str">
        <f>'EFFECTS OF COVID 19 ON THE P...'!D24</f>
        <v>Yes</v>
      </c>
      <c r="F24" t="str">
        <f>'EFFECTS OF COVID 19 ON THE P...'!E24</f>
        <v>Yes</v>
      </c>
      <c r="G24" t="str">
        <f>'EFFECTS OF COVID 19 ON THE P...'!F24</f>
        <v>Male</v>
      </c>
      <c r="H24" t="str">
        <f>'EFFECTS OF COVID 19 ON THE P...'!G24</f>
        <v>d) 41-50 years</v>
      </c>
      <c r="I24" s="4" t="str">
        <f>VLOOKUP(H24,List!D:E,2,FALSE)</f>
        <v>41-50</v>
      </c>
      <c r="J24">
        <f>'EFFECTS OF COVID 19 ON THE P...'!H24</f>
        <v>12</v>
      </c>
      <c r="K24" t="str">
        <f>'EFFECTS OF COVID 19 ON THE P...'!I24</f>
        <v>m) Residential services, and repair services</v>
      </c>
      <c r="L24" s="2" t="str">
        <f>VLOOKUP(K24,List!G:H,2,FALSE)</f>
        <v>Residential Services &amp; Repair Services</v>
      </c>
      <c r="M24" t="str">
        <f>'EFFECTS OF COVID 19 ON THE P...'!J24</f>
        <v>Yes</v>
      </c>
      <c r="N24">
        <f>'EFFECTS OF COVID 19 ON THE P...'!K24</f>
        <v>0</v>
      </c>
      <c r="O24" t="str">
        <f>'EFFECTS OF COVID 19 ON THE P...'!L24</f>
        <v>No</v>
      </c>
      <c r="P24">
        <f>'EFFECTS OF COVID 19 ON THE P...'!M24</f>
        <v>0</v>
      </c>
      <c r="Q24" t="str">
        <f>'EFFECTS OF COVID 19 ON THE P...'!N24</f>
        <v>Working from different time zones</v>
      </c>
      <c r="R24" t="str">
        <f>'EFFECTS OF COVID 19 ON THE P...'!O24</f>
        <v>Team Communication</v>
      </c>
      <c r="S24" t="str">
        <f>'EFFECTS OF COVID 19 ON THE P...'!P24</f>
        <v>Recruiting</v>
      </c>
      <c r="T24" t="str">
        <f>'EFFECTS OF COVID 19 ON THE P...'!Q24</f>
        <v>Lack of Insight into Employee Activity</v>
      </c>
      <c r="U24" t="str">
        <f>'EFFECTS OF COVID 19 ON THE P...'!R24</f>
        <v>New Security threats</v>
      </c>
      <c r="V24" t="str">
        <f>'EFFECTS OF COVID 19 ON THE P...'!S24</f>
        <v>Technical Problems</v>
      </c>
      <c r="W24" t="str">
        <f>'EFFECTS OF COVID 19 ON THE P...'!T24</f>
        <v>Yes</v>
      </c>
      <c r="X24" t="str">
        <f>'EFFECTS OF COVID 19 ON THE P...'!U24</f>
        <v>Yes</v>
      </c>
      <c r="Y24">
        <f>'EFFECTS OF COVID 19 ON THE P...'!V24</f>
        <v>0</v>
      </c>
      <c r="Z24" t="str">
        <f>'EFFECTS OF COVID 19 ON THE P...'!W24</f>
        <v>Stimulate consumption</v>
      </c>
      <c r="AA24" t="str">
        <f>'EFFECTS OF COVID 19 ON THE P...'!X24</f>
        <v>Allow firms to implement a staged flexible salary method</v>
      </c>
      <c r="AB24" t="str">
        <f>'EFFECTS OF COVID 19 ON THE P...'!Y24</f>
        <v>Provide subsidies for rent, utilities, post stabilization etc.</v>
      </c>
      <c r="AC24" t="str">
        <f>'EFFECTS OF COVID 19 ON THE P...'!Z24</f>
        <v>Reduce, exempt or postpone value-added tax, income tax, insurance premiums and other taxes</v>
      </c>
      <c r="AD24">
        <f>'EFFECTS OF COVID 19 ON THE P...'!AA24</f>
        <v>0</v>
      </c>
      <c r="AE24">
        <f>'EFFECTS OF COVID 19 ON THE P...'!AB24</f>
        <v>0</v>
      </c>
      <c r="AF24">
        <f>'EFFECTS OF COVID 19 ON THE P...'!AC24</f>
        <v>0</v>
      </c>
      <c r="AG24">
        <f>'EFFECTS OF COVID 19 ON THE P...'!AD24</f>
        <v>0</v>
      </c>
      <c r="AH24">
        <f>'EFFECTS OF COVID 19 ON THE P...'!AE24</f>
        <v>0</v>
      </c>
      <c r="AI24">
        <f>'EFFECTS OF COVID 19 ON THE P...'!AF24</f>
        <v>1</v>
      </c>
      <c r="AJ24">
        <f>'EFFECTS OF COVID 19 ON THE P...'!AG24</f>
        <v>0</v>
      </c>
      <c r="AK24">
        <f>'EFFECTS OF COVID 19 ON THE P...'!AH24</f>
        <v>1</v>
      </c>
      <c r="AL24">
        <f>'EFFECTS OF COVID 19 ON THE P...'!AI24</f>
        <v>0</v>
      </c>
      <c r="AM24">
        <f>'EFFECTS OF COVID 19 ON THE P...'!AJ24</f>
        <v>0</v>
      </c>
      <c r="AN24">
        <f>'EFFECTS OF COVID 19 ON THE P...'!AK24</f>
        <v>0</v>
      </c>
      <c r="AO24">
        <f>'EFFECTS OF COVID 19 ON THE P...'!AL24</f>
        <v>4</v>
      </c>
      <c r="AP24">
        <f>'EFFECTS OF COVID 19 ON THE P...'!AM24</f>
        <v>3</v>
      </c>
      <c r="AQ24">
        <f>'EFFECTS OF COVID 19 ON THE P...'!AN24</f>
        <v>5</v>
      </c>
      <c r="AR24">
        <f>'EFFECTS OF COVID 19 ON THE P...'!AO24</f>
        <v>2</v>
      </c>
      <c r="AS24">
        <f>'EFFECTS OF COVID 19 ON THE P...'!AP24</f>
        <v>4</v>
      </c>
      <c r="AT24">
        <f>'EFFECTS OF COVID 19 ON THE P...'!AQ24</f>
        <v>4</v>
      </c>
      <c r="AU24">
        <f>'EFFECTS OF COVID 19 ON THE P...'!AR24</f>
        <v>4</v>
      </c>
      <c r="AV24">
        <f>'EFFECTS OF COVID 19 ON THE P...'!AS24</f>
        <v>3</v>
      </c>
      <c r="AW24">
        <f>'EFFECTS OF COVID 19 ON THE P...'!AT24</f>
        <v>4</v>
      </c>
      <c r="AX24" t="str">
        <f>'EFFECTS OF COVID 19 ON THE P...'!AU24</f>
        <v>No</v>
      </c>
      <c r="AY24">
        <f>'EFFECTS OF COVID 19 ON THE P...'!AV24</f>
        <v>0</v>
      </c>
      <c r="AZ24">
        <f>'EFFECTS OF COVID 19 ON THE P...'!AW24</f>
        <v>0</v>
      </c>
      <c r="BA24">
        <f>'EFFECTS OF COVID 19 ON THE P...'!AX24</f>
        <v>0</v>
      </c>
      <c r="BB24">
        <f>'EFFECTS OF COVID 19 ON THE P...'!AY24</f>
        <v>0</v>
      </c>
      <c r="BC24">
        <f>'EFFECTS OF COVID 19 ON THE P...'!AZ24</f>
        <v>0</v>
      </c>
      <c r="BD24">
        <f>'EFFECTS OF COVID 19 ON THE P...'!BA24</f>
        <v>0</v>
      </c>
    </row>
    <row r="25" spans="1:56" x14ac:dyDescent="0.3">
      <c r="A25">
        <v>24</v>
      </c>
      <c r="B25" t="str">
        <f>'EFFECTS OF COVID 19 ON THE P...'!A25</f>
        <v>Yes</v>
      </c>
      <c r="C25" t="str">
        <f>'EFFECTS OF COVID 19 ON THE P...'!B25</f>
        <v>Yes</v>
      </c>
      <c r="D25" t="str">
        <f>'EFFECTS OF COVID 19 ON THE P...'!C25</f>
        <v>Yes</v>
      </c>
      <c r="E25" t="str">
        <f>'EFFECTS OF COVID 19 ON THE P...'!D25</f>
        <v>Yes</v>
      </c>
      <c r="F25" t="str">
        <f>'EFFECTS OF COVID 19 ON THE P...'!E25</f>
        <v>Yes</v>
      </c>
      <c r="G25" t="str">
        <f>'EFFECTS OF COVID 19 ON THE P...'!F25</f>
        <v>Female</v>
      </c>
      <c r="H25" t="str">
        <f>'EFFECTS OF COVID 19 ON THE P...'!G25</f>
        <v>c) 31-40 years</v>
      </c>
      <c r="I25" s="4" t="str">
        <f>VLOOKUP(H25,List!D:E,2,FALSE)</f>
        <v>31-40</v>
      </c>
      <c r="J25">
        <f>'EFFECTS OF COVID 19 ON THE P...'!H25</f>
        <v>19</v>
      </c>
      <c r="K25" t="str">
        <f>'EFFECTS OF COVID 19 ON THE P...'!I25</f>
        <v>f) Accommodation and catering</v>
      </c>
      <c r="L25" s="2" t="str">
        <f>VLOOKUP(K25,List!G:H,2,FALSE)</f>
        <v>Accomodation &amp; Catering</v>
      </c>
      <c r="M25" t="str">
        <f>'EFFECTS OF COVID 19 ON THE P...'!J25</f>
        <v>Yes</v>
      </c>
      <c r="N25" t="str">
        <f>'EFFECTS OF COVID 19 ON THE P...'!K25</f>
        <v>Productivity decreased</v>
      </c>
      <c r="O25" t="str">
        <f>'EFFECTS OF COVID 19 ON THE P...'!L25</f>
        <v>Yes</v>
      </c>
      <c r="P25">
        <f>'EFFECTS OF COVID 19 ON THE P...'!M25</f>
        <v>0</v>
      </c>
      <c r="Q25" t="str">
        <f>'EFFECTS OF COVID 19 ON THE P...'!N25</f>
        <v>Lack of Insight into Employee Activity</v>
      </c>
      <c r="R25" t="str">
        <f>'EFFECTS OF COVID 19 ON THE P...'!O25</f>
        <v>Team Communication</v>
      </c>
      <c r="S25" t="str">
        <f>'EFFECTS OF COVID 19 ON THE P...'!P25</f>
        <v>Recruiting</v>
      </c>
      <c r="T25" t="str">
        <f>'EFFECTS OF COVID 19 ON THE P...'!Q25</f>
        <v>New Security threats</v>
      </c>
      <c r="U25" t="str">
        <f>'EFFECTS OF COVID 19 ON THE P...'!R25</f>
        <v>Technical Problems</v>
      </c>
      <c r="V25" t="str">
        <f>'EFFECTS OF COVID 19 ON THE P...'!S25</f>
        <v>Working from different time zones</v>
      </c>
      <c r="W25" t="str">
        <f>'EFFECTS OF COVID 19 ON THE P...'!T25</f>
        <v>Yes</v>
      </c>
      <c r="X25" t="str">
        <f>'EFFECTS OF COVID 19 ON THE P...'!U25</f>
        <v>Yes</v>
      </c>
      <c r="Y25">
        <f>'EFFECTS OF COVID 19 ON THE P...'!V25</f>
        <v>0</v>
      </c>
      <c r="Z25" t="str">
        <f>'EFFECTS OF COVID 19 ON THE P...'!W25</f>
        <v>Stimulate consumption</v>
      </c>
      <c r="AA25" t="str">
        <f>'EFFECTS OF COVID 19 ON THE P...'!X25</f>
        <v>Provide subsidies for rent, utilities, post stabilization etc.</v>
      </c>
      <c r="AB25" t="str">
        <f>'EFFECTS OF COVID 19 ON THE P...'!Y25</f>
        <v>Reduce, exempt or postpone value-added tax, income tax, insurance premiums and other taxes</v>
      </c>
      <c r="AC25" t="str">
        <f>'EFFECTS OF COVID 19 ON THE P...'!Z25</f>
        <v>Allow firms to implement a staged flexible salary method</v>
      </c>
      <c r="AD25">
        <f>'EFFECTS OF COVID 19 ON THE P...'!AA25</f>
        <v>0</v>
      </c>
      <c r="AE25">
        <f>'EFFECTS OF COVID 19 ON THE P...'!AB25</f>
        <v>0</v>
      </c>
      <c r="AF25">
        <f>'EFFECTS OF COVID 19 ON THE P...'!AC25</f>
        <v>0</v>
      </c>
      <c r="AG25">
        <f>'EFFECTS OF COVID 19 ON THE P...'!AD25</f>
        <v>0</v>
      </c>
      <c r="AH25">
        <f>'EFFECTS OF COVID 19 ON THE P...'!AE25</f>
        <v>1</v>
      </c>
      <c r="AI25">
        <f>'EFFECTS OF COVID 19 ON THE P...'!AF25</f>
        <v>1</v>
      </c>
      <c r="AJ25">
        <f>'EFFECTS OF COVID 19 ON THE P...'!AG25</f>
        <v>0</v>
      </c>
      <c r="AK25">
        <f>'EFFECTS OF COVID 19 ON THE P...'!AH25</f>
        <v>0</v>
      </c>
      <c r="AL25">
        <f>'EFFECTS OF COVID 19 ON THE P...'!AI25</f>
        <v>0</v>
      </c>
      <c r="AM25">
        <f>'EFFECTS OF COVID 19 ON THE P...'!AJ25</f>
        <v>0</v>
      </c>
      <c r="AN25">
        <f>'EFFECTS OF COVID 19 ON THE P...'!AK25</f>
        <v>0</v>
      </c>
      <c r="AO25">
        <f>'EFFECTS OF COVID 19 ON THE P...'!AL25</f>
        <v>5</v>
      </c>
      <c r="AP25">
        <f>'EFFECTS OF COVID 19 ON THE P...'!AM25</f>
        <v>4</v>
      </c>
      <c r="AQ25">
        <f>'EFFECTS OF COVID 19 ON THE P...'!AN25</f>
        <v>4</v>
      </c>
      <c r="AR25">
        <f>'EFFECTS OF COVID 19 ON THE P...'!AO25</f>
        <v>3</v>
      </c>
      <c r="AS25">
        <f>'EFFECTS OF COVID 19 ON THE P...'!AP25</f>
        <v>3</v>
      </c>
      <c r="AT25">
        <f>'EFFECTS OF COVID 19 ON THE P...'!AQ25</f>
        <v>5</v>
      </c>
      <c r="AU25">
        <f>'EFFECTS OF COVID 19 ON THE P...'!AR25</f>
        <v>3</v>
      </c>
      <c r="AV25">
        <f>'EFFECTS OF COVID 19 ON THE P...'!AS25</f>
        <v>4</v>
      </c>
      <c r="AW25">
        <f>'EFFECTS OF COVID 19 ON THE P...'!AT25</f>
        <v>3</v>
      </c>
      <c r="AX25" t="str">
        <f>'EFFECTS OF COVID 19 ON THE P...'!AU25</f>
        <v>Yes</v>
      </c>
      <c r="AY25">
        <f>'EFFECTS OF COVID 19 ON THE P...'!AV25</f>
        <v>0</v>
      </c>
      <c r="AZ25">
        <f>'EFFECTS OF COVID 19 ON THE P...'!AW25</f>
        <v>0</v>
      </c>
      <c r="BA25">
        <f>'EFFECTS OF COVID 19 ON THE P...'!AX25</f>
        <v>0</v>
      </c>
      <c r="BB25">
        <f>'EFFECTS OF COVID 19 ON THE P...'!AY25</f>
        <v>0</v>
      </c>
      <c r="BC25">
        <f>'EFFECTS OF COVID 19 ON THE P...'!AZ25</f>
        <v>0</v>
      </c>
      <c r="BD25">
        <f>'EFFECTS OF COVID 19 ON THE P...'!BA25</f>
        <v>0</v>
      </c>
    </row>
    <row r="26" spans="1:56" x14ac:dyDescent="0.3">
      <c r="A26">
        <v>25</v>
      </c>
      <c r="B26" t="str">
        <f>'EFFECTS OF COVID 19 ON THE P...'!A26</f>
        <v>Yes</v>
      </c>
      <c r="C26" t="str">
        <f>'EFFECTS OF COVID 19 ON THE P...'!B26</f>
        <v>Yes</v>
      </c>
      <c r="D26" t="str">
        <f>'EFFECTS OF COVID 19 ON THE P...'!C26</f>
        <v>Yes</v>
      </c>
      <c r="E26" t="str">
        <f>'EFFECTS OF COVID 19 ON THE P...'!D26</f>
        <v>Yes</v>
      </c>
      <c r="F26" t="str">
        <f>'EFFECTS OF COVID 19 ON THE P...'!E26</f>
        <v>Yes</v>
      </c>
      <c r="G26" t="str">
        <f>'EFFECTS OF COVID 19 ON THE P...'!F26</f>
        <v>Female</v>
      </c>
      <c r="H26" t="str">
        <f>'EFFECTS OF COVID 19 ON THE P...'!G26</f>
        <v>d) 41-50 years</v>
      </c>
      <c r="I26" s="4" t="str">
        <f>VLOOKUP(H26,List!D:E,2,FALSE)</f>
        <v>41-50</v>
      </c>
      <c r="J26">
        <f>'EFFECTS OF COVID 19 ON THE P...'!H26</f>
        <v>67</v>
      </c>
      <c r="K26" t="str">
        <f>'EFFECTS OF COVID 19 ON THE P...'!I26</f>
        <v>o) Health and Social Work</v>
      </c>
      <c r="L26" s="2" t="str">
        <f>VLOOKUP(K26,List!G:H,2,FALSE)</f>
        <v>Health &amp; Social Work</v>
      </c>
      <c r="M26" t="str">
        <f>'EFFECTS OF COVID 19 ON THE P...'!J26</f>
        <v>Yes</v>
      </c>
      <c r="N26">
        <f>'EFFECTS OF COVID 19 ON THE P...'!K26</f>
        <v>0</v>
      </c>
      <c r="O26" t="str">
        <f>'EFFECTS OF COVID 19 ON THE P...'!L26</f>
        <v>Yes</v>
      </c>
      <c r="P26">
        <f>'EFFECTS OF COVID 19 ON THE P...'!M26</f>
        <v>0</v>
      </c>
      <c r="Q26" t="str">
        <f>'EFFECTS OF COVID 19 ON THE P...'!N26</f>
        <v>Lack of Insight into Employee Activity</v>
      </c>
      <c r="R26" t="str">
        <f>'EFFECTS OF COVID 19 ON THE P...'!O26</f>
        <v>Team Communication</v>
      </c>
      <c r="S26" t="str">
        <f>'EFFECTS OF COVID 19 ON THE P...'!P26</f>
        <v>Technical Problems</v>
      </c>
      <c r="T26" t="str">
        <f>'EFFECTS OF COVID 19 ON THE P...'!Q26</f>
        <v>New Security threats</v>
      </c>
      <c r="U26" t="str">
        <f>'EFFECTS OF COVID 19 ON THE P...'!R26</f>
        <v>Recruiting</v>
      </c>
      <c r="V26" t="str">
        <f>'EFFECTS OF COVID 19 ON THE P...'!S26</f>
        <v>Working from different time zones</v>
      </c>
      <c r="W26" t="str">
        <f>'EFFECTS OF COVID 19 ON THE P...'!T26</f>
        <v>Yes</v>
      </c>
      <c r="X26" t="str">
        <f>'EFFECTS OF COVID 19 ON THE P...'!U26</f>
        <v>No</v>
      </c>
      <c r="Y26">
        <f>'EFFECTS OF COVID 19 ON THE P...'!V26</f>
        <v>0</v>
      </c>
      <c r="Z26" t="str">
        <f>'EFFECTS OF COVID 19 ON THE P...'!W26</f>
        <v>Stimulate consumption</v>
      </c>
      <c r="AA26" t="str">
        <f>'EFFECTS OF COVID 19 ON THE P...'!X26</f>
        <v>Reduce, exempt or postpone value-added tax, income tax, insurance premiums and other taxes</v>
      </c>
      <c r="AB26" t="str">
        <f>'EFFECTS OF COVID 19 ON THE P...'!Y26</f>
        <v>Allow firms to implement a staged flexible salary method</v>
      </c>
      <c r="AC26" t="str">
        <f>'EFFECTS OF COVID 19 ON THE P...'!Z26</f>
        <v>Provide subsidies for rent, utilities, post stabilization etc.</v>
      </c>
      <c r="AD26">
        <f>'EFFECTS OF COVID 19 ON THE P...'!AA26</f>
        <v>0</v>
      </c>
      <c r="AE26">
        <f>'EFFECTS OF COVID 19 ON THE P...'!AB26</f>
        <v>0</v>
      </c>
      <c r="AF26">
        <f>'EFFECTS OF COVID 19 ON THE P...'!AC26</f>
        <v>1</v>
      </c>
      <c r="AG26">
        <f>'EFFECTS OF COVID 19 ON THE P...'!AD26</f>
        <v>0</v>
      </c>
      <c r="AH26">
        <f>'EFFECTS OF COVID 19 ON THE P...'!AE26</f>
        <v>0</v>
      </c>
      <c r="AI26">
        <f>'EFFECTS OF COVID 19 ON THE P...'!AF26</f>
        <v>1</v>
      </c>
      <c r="AJ26">
        <f>'EFFECTS OF COVID 19 ON THE P...'!AG26</f>
        <v>0</v>
      </c>
      <c r="AK26">
        <f>'EFFECTS OF COVID 19 ON THE P...'!AH26</f>
        <v>0</v>
      </c>
      <c r="AL26">
        <f>'EFFECTS OF COVID 19 ON THE P...'!AI26</f>
        <v>0</v>
      </c>
      <c r="AM26">
        <f>'EFFECTS OF COVID 19 ON THE P...'!AJ26</f>
        <v>0</v>
      </c>
      <c r="AN26">
        <f>'EFFECTS OF COVID 19 ON THE P...'!AK26</f>
        <v>0</v>
      </c>
      <c r="AO26">
        <f>'EFFECTS OF COVID 19 ON THE P...'!AL26</f>
        <v>4</v>
      </c>
      <c r="AP26">
        <f>'EFFECTS OF COVID 19 ON THE P...'!AM26</f>
        <v>3</v>
      </c>
      <c r="AQ26">
        <f>'EFFECTS OF COVID 19 ON THE P...'!AN26</f>
        <v>3</v>
      </c>
      <c r="AR26">
        <f>'EFFECTS OF COVID 19 ON THE P...'!AO26</f>
        <v>4</v>
      </c>
      <c r="AS26">
        <f>'EFFECTS OF COVID 19 ON THE P...'!AP26</f>
        <v>2</v>
      </c>
      <c r="AT26">
        <f>'EFFECTS OF COVID 19 ON THE P...'!AQ26</f>
        <v>4</v>
      </c>
      <c r="AU26">
        <f>'EFFECTS OF COVID 19 ON THE P...'!AR26</f>
        <v>4</v>
      </c>
      <c r="AV26">
        <f>'EFFECTS OF COVID 19 ON THE P...'!AS26</f>
        <v>3</v>
      </c>
      <c r="AW26">
        <f>'EFFECTS OF COVID 19 ON THE P...'!AT26</f>
        <v>3</v>
      </c>
      <c r="AX26" t="str">
        <f>'EFFECTS OF COVID 19 ON THE P...'!AU26</f>
        <v>No</v>
      </c>
      <c r="AY26">
        <f>'EFFECTS OF COVID 19 ON THE P...'!AV26</f>
        <v>0</v>
      </c>
      <c r="AZ26">
        <f>'EFFECTS OF COVID 19 ON THE P...'!AW26</f>
        <v>0</v>
      </c>
      <c r="BA26">
        <f>'EFFECTS OF COVID 19 ON THE P...'!AX26</f>
        <v>0</v>
      </c>
      <c r="BB26">
        <f>'EFFECTS OF COVID 19 ON THE P...'!AY26</f>
        <v>0</v>
      </c>
      <c r="BC26">
        <f>'EFFECTS OF COVID 19 ON THE P...'!AZ26</f>
        <v>0</v>
      </c>
      <c r="BD26">
        <f>'EFFECTS OF COVID 19 ON THE P...'!BA26</f>
        <v>0</v>
      </c>
    </row>
    <row r="27" spans="1:56" x14ac:dyDescent="0.3">
      <c r="A27">
        <v>26</v>
      </c>
      <c r="B27" t="str">
        <f>'EFFECTS OF COVID 19 ON THE P...'!A27</f>
        <v>Yes</v>
      </c>
      <c r="C27" t="str">
        <f>'EFFECTS OF COVID 19 ON THE P...'!B27</f>
        <v>Yes</v>
      </c>
      <c r="D27" t="str">
        <f>'EFFECTS OF COVID 19 ON THE P...'!C27</f>
        <v>Yes</v>
      </c>
      <c r="E27" t="str">
        <f>'EFFECTS OF COVID 19 ON THE P...'!D27</f>
        <v>Yes</v>
      </c>
      <c r="F27" t="str">
        <f>'EFFECTS OF COVID 19 ON THE P...'!E27</f>
        <v>Yes</v>
      </c>
      <c r="G27" t="str">
        <f>'EFFECTS OF COVID 19 ON THE P...'!F27</f>
        <v>Female</v>
      </c>
      <c r="H27" t="str">
        <f>'EFFECTS OF COVID 19 ON THE P...'!G27</f>
        <v>c) 31-40 years</v>
      </c>
      <c r="I27" s="4" t="str">
        <f>VLOOKUP(H27,List!D:E,2,FALSE)</f>
        <v>31-40</v>
      </c>
      <c r="J27">
        <f>'EFFECTS OF COVID 19 ON THE P...'!H27</f>
        <v>23</v>
      </c>
      <c r="K27" t="str">
        <f>'EFFECTS OF COVID 19 ON THE P...'!I27</f>
        <v>h) Financial</v>
      </c>
      <c r="L27" s="2" t="str">
        <f>VLOOKUP(K27,List!G:H,2,FALSE)</f>
        <v>Financial</v>
      </c>
      <c r="M27" t="str">
        <f>'EFFECTS OF COVID 19 ON THE P...'!J27</f>
        <v>Yes</v>
      </c>
      <c r="N27">
        <f>'EFFECTS OF COVID 19 ON THE P...'!K27</f>
        <v>0</v>
      </c>
      <c r="O27" t="str">
        <f>'EFFECTS OF COVID 19 ON THE P...'!L27</f>
        <v>Yes</v>
      </c>
      <c r="P27">
        <f>'EFFECTS OF COVID 19 ON THE P...'!M27</f>
        <v>0</v>
      </c>
      <c r="Q27" t="str">
        <f>'EFFECTS OF COVID 19 ON THE P...'!N27</f>
        <v>Lack of Insight into Employee Activity</v>
      </c>
      <c r="R27" t="str">
        <f>'EFFECTS OF COVID 19 ON THE P...'!O27</f>
        <v>Team Communication</v>
      </c>
      <c r="S27" t="str">
        <f>'EFFECTS OF COVID 19 ON THE P...'!P27</f>
        <v>Recruiting</v>
      </c>
      <c r="T27" t="str">
        <f>'EFFECTS OF COVID 19 ON THE P...'!Q27</f>
        <v>New Security threats</v>
      </c>
      <c r="U27" t="str">
        <f>'EFFECTS OF COVID 19 ON THE P...'!R27</f>
        <v>Working from different time zones</v>
      </c>
      <c r="V27" t="str">
        <f>'EFFECTS OF COVID 19 ON THE P...'!S27</f>
        <v>Technical Problems</v>
      </c>
      <c r="W27" t="str">
        <f>'EFFECTS OF COVID 19 ON THE P...'!T27</f>
        <v>Yes</v>
      </c>
      <c r="X27" t="str">
        <f>'EFFECTS OF COVID 19 ON THE P...'!U27</f>
        <v>No</v>
      </c>
      <c r="Y27">
        <f>'EFFECTS OF COVID 19 ON THE P...'!V27</f>
        <v>0</v>
      </c>
      <c r="Z27" t="str">
        <f>'EFFECTS OF COVID 19 ON THE P...'!W27</f>
        <v>Stimulate consumption</v>
      </c>
      <c r="AA27" t="str">
        <f>'EFFECTS OF COVID 19 ON THE P...'!X27</f>
        <v>Provide subsidies for rent, utilities, post stabilization etc.</v>
      </c>
      <c r="AB27" t="str">
        <f>'EFFECTS OF COVID 19 ON THE P...'!Y27</f>
        <v>Reduce, exempt or postpone value-added tax, income tax, insurance premiums and other taxes</v>
      </c>
      <c r="AC27" t="str">
        <f>'EFFECTS OF COVID 19 ON THE P...'!Z27</f>
        <v>Allow firms to implement a staged flexible salary method</v>
      </c>
      <c r="AD27">
        <f>'EFFECTS OF COVID 19 ON THE P...'!AA27</f>
        <v>0</v>
      </c>
      <c r="AE27">
        <f>'EFFECTS OF COVID 19 ON THE P...'!AB27</f>
        <v>0</v>
      </c>
      <c r="AF27">
        <f>'EFFECTS OF COVID 19 ON THE P...'!AC27</f>
        <v>0</v>
      </c>
      <c r="AG27">
        <f>'EFFECTS OF COVID 19 ON THE P...'!AD27</f>
        <v>0</v>
      </c>
      <c r="AH27">
        <f>'EFFECTS OF COVID 19 ON THE P...'!AE27</f>
        <v>0</v>
      </c>
      <c r="AI27">
        <f>'EFFECTS OF COVID 19 ON THE P...'!AF27</f>
        <v>0</v>
      </c>
      <c r="AJ27">
        <f>'EFFECTS OF COVID 19 ON THE P...'!AG27</f>
        <v>0</v>
      </c>
      <c r="AK27">
        <f>'EFFECTS OF COVID 19 ON THE P...'!AH27</f>
        <v>1</v>
      </c>
      <c r="AL27">
        <f>'EFFECTS OF COVID 19 ON THE P...'!AI27</f>
        <v>1</v>
      </c>
      <c r="AM27">
        <f>'EFFECTS OF COVID 19 ON THE P...'!AJ27</f>
        <v>0</v>
      </c>
      <c r="AN27">
        <f>'EFFECTS OF COVID 19 ON THE P...'!AK27</f>
        <v>0</v>
      </c>
      <c r="AO27">
        <f>'EFFECTS OF COVID 19 ON THE P...'!AL27</f>
        <v>4</v>
      </c>
      <c r="AP27">
        <f>'EFFECTS OF COVID 19 ON THE P...'!AM27</f>
        <v>4</v>
      </c>
      <c r="AQ27">
        <f>'EFFECTS OF COVID 19 ON THE P...'!AN27</f>
        <v>4</v>
      </c>
      <c r="AR27">
        <f>'EFFECTS OF COVID 19 ON THE P...'!AO27</f>
        <v>2</v>
      </c>
      <c r="AS27">
        <f>'EFFECTS OF COVID 19 ON THE P...'!AP27</f>
        <v>1</v>
      </c>
      <c r="AT27">
        <f>'EFFECTS OF COVID 19 ON THE P...'!AQ27</f>
        <v>2</v>
      </c>
      <c r="AU27">
        <f>'EFFECTS OF COVID 19 ON THE P...'!AR27</f>
        <v>2</v>
      </c>
      <c r="AV27">
        <f>'EFFECTS OF COVID 19 ON THE P...'!AS27</f>
        <v>4</v>
      </c>
      <c r="AW27">
        <f>'EFFECTS OF COVID 19 ON THE P...'!AT27</f>
        <v>2</v>
      </c>
      <c r="AX27" t="str">
        <f>'EFFECTS OF COVID 19 ON THE P...'!AU27</f>
        <v>No</v>
      </c>
      <c r="AY27">
        <f>'EFFECTS OF COVID 19 ON THE P...'!AV27</f>
        <v>0</v>
      </c>
      <c r="AZ27">
        <f>'EFFECTS OF COVID 19 ON THE P...'!AW27</f>
        <v>0</v>
      </c>
      <c r="BA27">
        <f>'EFFECTS OF COVID 19 ON THE P...'!AX27</f>
        <v>0</v>
      </c>
      <c r="BB27">
        <f>'EFFECTS OF COVID 19 ON THE P...'!AY27</f>
        <v>0</v>
      </c>
      <c r="BC27">
        <f>'EFFECTS OF COVID 19 ON THE P...'!AZ27</f>
        <v>0</v>
      </c>
      <c r="BD27">
        <f>'EFFECTS OF COVID 19 ON THE P...'!BA27</f>
        <v>0</v>
      </c>
    </row>
    <row r="28" spans="1:56" x14ac:dyDescent="0.3">
      <c r="A28">
        <v>27</v>
      </c>
      <c r="B28" t="str">
        <f>'EFFECTS OF COVID 19 ON THE P...'!A28</f>
        <v>Yes</v>
      </c>
      <c r="C28" t="str">
        <f>'EFFECTS OF COVID 19 ON THE P...'!B28</f>
        <v>Yes</v>
      </c>
      <c r="D28" t="str">
        <f>'EFFECTS OF COVID 19 ON THE P...'!C28</f>
        <v>Yes</v>
      </c>
      <c r="E28" t="str">
        <f>'EFFECTS OF COVID 19 ON THE P...'!D28</f>
        <v>Yes</v>
      </c>
      <c r="F28" t="str">
        <f>'EFFECTS OF COVID 19 ON THE P...'!E28</f>
        <v>Yes</v>
      </c>
      <c r="G28" t="str">
        <f>'EFFECTS OF COVID 19 ON THE P...'!F28</f>
        <v>Male</v>
      </c>
      <c r="H28" t="str">
        <f>'EFFECTS OF COVID 19 ON THE P...'!G28</f>
        <v>d) 41-50 years</v>
      </c>
      <c r="I28" s="4" t="str">
        <f>VLOOKUP(H28,List!D:E,2,FALSE)</f>
        <v>41-50</v>
      </c>
      <c r="J28">
        <f>'EFFECTS OF COVID 19 ON THE P...'!H28</f>
        <v>53</v>
      </c>
      <c r="K28" t="str">
        <f>'EFFECTS OF COVID 19 ON THE P...'!I28</f>
        <v>o) Health and Social Work</v>
      </c>
      <c r="L28" s="2" t="str">
        <f>VLOOKUP(K28,List!G:H,2,FALSE)</f>
        <v>Health &amp; Social Work</v>
      </c>
      <c r="M28" t="str">
        <f>'EFFECTS OF COVID 19 ON THE P...'!J28</f>
        <v>No</v>
      </c>
      <c r="N28" t="str">
        <f>'EFFECTS OF COVID 19 ON THE P...'!K28</f>
        <v>There were no noticeable changes</v>
      </c>
      <c r="O28" t="str">
        <f>'EFFECTS OF COVID 19 ON THE P...'!L28</f>
        <v>Yes</v>
      </c>
      <c r="P28">
        <f>'EFFECTS OF COVID 19 ON THE P...'!M28</f>
        <v>0</v>
      </c>
      <c r="Q28" t="str">
        <f>'EFFECTS OF COVID 19 ON THE P...'!N28</f>
        <v>Team Communication</v>
      </c>
      <c r="R28" t="str">
        <f>'EFFECTS OF COVID 19 ON THE P...'!O28</f>
        <v>Technical Problems</v>
      </c>
      <c r="S28" t="str">
        <f>'EFFECTS OF COVID 19 ON THE P...'!P28</f>
        <v>Recruiting</v>
      </c>
      <c r="T28" t="str">
        <f>'EFFECTS OF COVID 19 ON THE P...'!Q28</f>
        <v>New Security threats</v>
      </c>
      <c r="U28" t="str">
        <f>'EFFECTS OF COVID 19 ON THE P...'!R28</f>
        <v>Lack of Insight into Employee Activity</v>
      </c>
      <c r="V28" t="str">
        <f>'EFFECTS OF COVID 19 ON THE P...'!S28</f>
        <v>Working from different time zones</v>
      </c>
      <c r="W28" t="str">
        <f>'EFFECTS OF COVID 19 ON THE P...'!T28</f>
        <v>Yes</v>
      </c>
      <c r="X28" t="str">
        <f>'EFFECTS OF COVID 19 ON THE P...'!U28</f>
        <v>No</v>
      </c>
      <c r="Y28">
        <f>'EFFECTS OF COVID 19 ON THE P...'!V28</f>
        <v>0</v>
      </c>
      <c r="Z28" t="str">
        <f>'EFFECTS OF COVID 19 ON THE P...'!W28</f>
        <v>Stimulate consumption</v>
      </c>
      <c r="AA28" t="str">
        <f>'EFFECTS OF COVID 19 ON THE P...'!X28</f>
        <v>Provide subsidies for rent, utilities, post stabilization etc.</v>
      </c>
      <c r="AB28" t="str">
        <f>'EFFECTS OF COVID 19 ON THE P...'!Y28</f>
        <v>Reduce, exempt or postpone value-added tax, income tax, insurance premiums and other taxes</v>
      </c>
      <c r="AC28" t="str">
        <f>'EFFECTS OF COVID 19 ON THE P...'!Z28</f>
        <v>Allow firms to implement a staged flexible salary method</v>
      </c>
      <c r="AD28">
        <f>'EFFECTS OF COVID 19 ON THE P...'!AA28</f>
        <v>0</v>
      </c>
      <c r="AE28">
        <f>'EFFECTS OF COVID 19 ON THE P...'!AB28</f>
        <v>0</v>
      </c>
      <c r="AF28">
        <f>'EFFECTS OF COVID 19 ON THE P...'!AC28</f>
        <v>0</v>
      </c>
      <c r="AG28">
        <f>'EFFECTS OF COVID 19 ON THE P...'!AD28</f>
        <v>1</v>
      </c>
      <c r="AH28">
        <f>'EFFECTS OF COVID 19 ON THE P...'!AE28</f>
        <v>0</v>
      </c>
      <c r="AI28">
        <f>'EFFECTS OF COVID 19 ON THE P...'!AF28</f>
        <v>0</v>
      </c>
      <c r="AJ28">
        <f>'EFFECTS OF COVID 19 ON THE P...'!AG28</f>
        <v>0</v>
      </c>
      <c r="AK28">
        <f>'EFFECTS OF COVID 19 ON THE P...'!AH28</f>
        <v>1</v>
      </c>
      <c r="AL28">
        <f>'EFFECTS OF COVID 19 ON THE P...'!AI28</f>
        <v>0</v>
      </c>
      <c r="AM28">
        <f>'EFFECTS OF COVID 19 ON THE P...'!AJ28</f>
        <v>0</v>
      </c>
      <c r="AN28">
        <f>'EFFECTS OF COVID 19 ON THE P...'!AK28</f>
        <v>0</v>
      </c>
      <c r="AO28">
        <f>'EFFECTS OF COVID 19 ON THE P...'!AL28</f>
        <v>4</v>
      </c>
      <c r="AP28">
        <f>'EFFECTS OF COVID 19 ON THE P...'!AM28</f>
        <v>5</v>
      </c>
      <c r="AQ28">
        <f>'EFFECTS OF COVID 19 ON THE P...'!AN28</f>
        <v>5</v>
      </c>
      <c r="AR28">
        <f>'EFFECTS OF COVID 19 ON THE P...'!AO28</f>
        <v>1</v>
      </c>
      <c r="AS28">
        <f>'EFFECTS OF COVID 19 ON THE P...'!AP28</f>
        <v>3</v>
      </c>
      <c r="AT28">
        <f>'EFFECTS OF COVID 19 ON THE P...'!AQ28</f>
        <v>3</v>
      </c>
      <c r="AU28">
        <f>'EFFECTS OF COVID 19 ON THE P...'!AR28</f>
        <v>3</v>
      </c>
      <c r="AV28">
        <f>'EFFECTS OF COVID 19 ON THE P...'!AS28</f>
        <v>3</v>
      </c>
      <c r="AW28">
        <f>'EFFECTS OF COVID 19 ON THE P...'!AT28</f>
        <v>2</v>
      </c>
      <c r="AX28" t="str">
        <f>'EFFECTS OF COVID 19 ON THE P...'!AU28</f>
        <v>Yes</v>
      </c>
      <c r="AY28">
        <f>'EFFECTS OF COVID 19 ON THE P...'!AV28</f>
        <v>0</v>
      </c>
      <c r="AZ28">
        <f>'EFFECTS OF COVID 19 ON THE P...'!AW28</f>
        <v>0</v>
      </c>
      <c r="BA28">
        <f>'EFFECTS OF COVID 19 ON THE P...'!AX28</f>
        <v>0</v>
      </c>
      <c r="BB28">
        <f>'EFFECTS OF COVID 19 ON THE P...'!AY28</f>
        <v>0</v>
      </c>
      <c r="BC28">
        <f>'EFFECTS OF COVID 19 ON THE P...'!AZ28</f>
        <v>0</v>
      </c>
      <c r="BD28">
        <f>'EFFECTS OF COVID 19 ON THE P...'!BA28</f>
        <v>0</v>
      </c>
    </row>
    <row r="29" spans="1:56" x14ac:dyDescent="0.3">
      <c r="A29">
        <v>28</v>
      </c>
      <c r="B29" t="str">
        <f>'EFFECTS OF COVID 19 ON THE P...'!A29</f>
        <v>Yes</v>
      </c>
      <c r="C29" t="str">
        <f>'EFFECTS OF COVID 19 ON THE P...'!B29</f>
        <v>Yes</v>
      </c>
      <c r="D29" t="str">
        <f>'EFFECTS OF COVID 19 ON THE P...'!C29</f>
        <v>Yes</v>
      </c>
      <c r="E29" t="str">
        <f>'EFFECTS OF COVID 19 ON THE P...'!D29</f>
        <v>Yes</v>
      </c>
      <c r="F29" t="str">
        <f>'EFFECTS OF COVID 19 ON THE P...'!E29</f>
        <v>Yes</v>
      </c>
      <c r="G29" t="str">
        <f>'EFFECTS OF COVID 19 ON THE P...'!F29</f>
        <v>Male</v>
      </c>
      <c r="H29" t="str">
        <f>'EFFECTS OF COVID 19 ON THE P...'!G29</f>
        <v>b) 20-30 years</v>
      </c>
      <c r="I29" s="4" t="str">
        <f>VLOOKUP(H29,List!D:E,2,FALSE)</f>
        <v>20-30</v>
      </c>
      <c r="J29">
        <f>'EFFECTS OF COVID 19 ON THE P...'!H29</f>
        <v>32</v>
      </c>
      <c r="K29" t="str">
        <f>'EFFECTS OF COVID 19 ON THE P...'!I29</f>
        <v>c) Construction</v>
      </c>
      <c r="L29" s="2" t="str">
        <f>VLOOKUP(K29,List!G:H,2,FALSE)</f>
        <v>Construction</v>
      </c>
      <c r="M29" t="str">
        <f>'EFFECTS OF COVID 19 ON THE P...'!J29</f>
        <v>Yes</v>
      </c>
      <c r="N29">
        <f>'EFFECTS OF COVID 19 ON THE P...'!K29</f>
        <v>0</v>
      </c>
      <c r="O29" t="str">
        <f>'EFFECTS OF COVID 19 ON THE P...'!L29</f>
        <v>Yes</v>
      </c>
      <c r="P29">
        <f>'EFFECTS OF COVID 19 ON THE P...'!M29</f>
        <v>0</v>
      </c>
      <c r="Q29" t="str">
        <f>'EFFECTS OF COVID 19 ON THE P...'!N29</f>
        <v>Team Communication</v>
      </c>
      <c r="R29" t="str">
        <f>'EFFECTS OF COVID 19 ON THE P...'!O29</f>
        <v>Technical Problems</v>
      </c>
      <c r="S29" t="str">
        <f>'EFFECTS OF COVID 19 ON THE P...'!P29</f>
        <v>Lack of Insight into Employee Activity</v>
      </c>
      <c r="T29" t="str">
        <f>'EFFECTS OF COVID 19 ON THE P...'!Q29</f>
        <v>Recruiting</v>
      </c>
      <c r="U29" t="str">
        <f>'EFFECTS OF COVID 19 ON THE P...'!R29</f>
        <v>New Security threats</v>
      </c>
      <c r="V29" t="str">
        <f>'EFFECTS OF COVID 19 ON THE P...'!S29</f>
        <v>Working from different time zones</v>
      </c>
      <c r="W29" t="str">
        <f>'EFFECTS OF COVID 19 ON THE P...'!T29</f>
        <v>No</v>
      </c>
      <c r="X29" t="str">
        <f>'EFFECTS OF COVID 19 ON THE P...'!U29</f>
        <v>Yes</v>
      </c>
      <c r="Y29">
        <f>'EFFECTS OF COVID 19 ON THE P...'!V29</f>
        <v>0</v>
      </c>
      <c r="Z29" t="str">
        <f>'EFFECTS OF COVID 19 ON THE P...'!W29</f>
        <v>Stimulate consumption</v>
      </c>
      <c r="AA29" t="str">
        <f>'EFFECTS OF COVID 19 ON THE P...'!X29</f>
        <v>Reduce, exempt or postpone value-added tax, income tax, insurance premiums and other taxes</v>
      </c>
      <c r="AB29" t="str">
        <f>'EFFECTS OF COVID 19 ON THE P...'!Y29</f>
        <v>Provide subsidies for rent, utilities, post stabilization etc.</v>
      </c>
      <c r="AC29" t="str">
        <f>'EFFECTS OF COVID 19 ON THE P...'!Z29</f>
        <v>Allow firms to implement a staged flexible salary method</v>
      </c>
      <c r="AD29">
        <f>'EFFECTS OF COVID 19 ON THE P...'!AA29</f>
        <v>0</v>
      </c>
      <c r="AE29">
        <f>'EFFECTS OF COVID 19 ON THE P...'!AB29</f>
        <v>0</v>
      </c>
      <c r="AF29">
        <f>'EFFECTS OF COVID 19 ON THE P...'!AC29</f>
        <v>0</v>
      </c>
      <c r="AG29">
        <f>'EFFECTS OF COVID 19 ON THE P...'!AD29</f>
        <v>0</v>
      </c>
      <c r="AH29">
        <f>'EFFECTS OF COVID 19 ON THE P...'!AE29</f>
        <v>0</v>
      </c>
      <c r="AI29">
        <f>'EFFECTS OF COVID 19 ON THE P...'!AF29</f>
        <v>1</v>
      </c>
      <c r="AJ29">
        <f>'EFFECTS OF COVID 19 ON THE P...'!AG29</f>
        <v>0</v>
      </c>
      <c r="AK29">
        <f>'EFFECTS OF COVID 19 ON THE P...'!AH29</f>
        <v>0</v>
      </c>
      <c r="AL29">
        <f>'EFFECTS OF COVID 19 ON THE P...'!AI29</f>
        <v>1</v>
      </c>
      <c r="AM29">
        <f>'EFFECTS OF COVID 19 ON THE P...'!AJ29</f>
        <v>0</v>
      </c>
      <c r="AN29">
        <f>'EFFECTS OF COVID 19 ON THE P...'!AK29</f>
        <v>0</v>
      </c>
      <c r="AO29">
        <f>'EFFECTS OF COVID 19 ON THE P...'!AL29</f>
        <v>3</v>
      </c>
      <c r="AP29">
        <f>'EFFECTS OF COVID 19 ON THE P...'!AM29</f>
        <v>3</v>
      </c>
      <c r="AQ29">
        <f>'EFFECTS OF COVID 19 ON THE P...'!AN29</f>
        <v>4</v>
      </c>
      <c r="AR29">
        <f>'EFFECTS OF COVID 19 ON THE P...'!AO29</f>
        <v>2</v>
      </c>
      <c r="AS29">
        <f>'EFFECTS OF COVID 19 ON THE P...'!AP29</f>
        <v>2</v>
      </c>
      <c r="AT29">
        <f>'EFFECTS OF COVID 19 ON THE P...'!AQ29</f>
        <v>4</v>
      </c>
      <c r="AU29">
        <f>'EFFECTS OF COVID 19 ON THE P...'!AR29</f>
        <v>4</v>
      </c>
      <c r="AV29">
        <f>'EFFECTS OF COVID 19 ON THE P...'!AS29</f>
        <v>2</v>
      </c>
      <c r="AW29">
        <f>'EFFECTS OF COVID 19 ON THE P...'!AT29</f>
        <v>3</v>
      </c>
      <c r="AX29" t="str">
        <f>'EFFECTS OF COVID 19 ON THE P...'!AU29</f>
        <v>No</v>
      </c>
      <c r="AY29">
        <f>'EFFECTS OF COVID 19 ON THE P...'!AV29</f>
        <v>0</v>
      </c>
      <c r="AZ29">
        <f>'EFFECTS OF COVID 19 ON THE P...'!AW29</f>
        <v>0</v>
      </c>
      <c r="BA29">
        <f>'EFFECTS OF COVID 19 ON THE P...'!AX29</f>
        <v>0</v>
      </c>
      <c r="BB29">
        <f>'EFFECTS OF COVID 19 ON THE P...'!AY29</f>
        <v>0</v>
      </c>
      <c r="BC29">
        <f>'EFFECTS OF COVID 19 ON THE P...'!AZ29</f>
        <v>0</v>
      </c>
      <c r="BD29">
        <f>'EFFECTS OF COVID 19 ON THE P...'!BA29</f>
        <v>0</v>
      </c>
    </row>
    <row r="30" spans="1:56" x14ac:dyDescent="0.3">
      <c r="A30">
        <v>29</v>
      </c>
      <c r="B30" t="str">
        <f>'EFFECTS OF COVID 19 ON THE P...'!A30</f>
        <v>Yes</v>
      </c>
      <c r="C30" t="str">
        <f>'EFFECTS OF COVID 19 ON THE P...'!B30</f>
        <v>Yes</v>
      </c>
      <c r="D30" t="str">
        <f>'EFFECTS OF COVID 19 ON THE P...'!C30</f>
        <v>Yes</v>
      </c>
      <c r="E30" t="str">
        <f>'EFFECTS OF COVID 19 ON THE P...'!D30</f>
        <v>Yes</v>
      </c>
      <c r="F30" t="str">
        <f>'EFFECTS OF COVID 19 ON THE P...'!E30</f>
        <v>Yes</v>
      </c>
      <c r="G30" t="str">
        <f>'EFFECTS OF COVID 19 ON THE P...'!F30</f>
        <v>Male</v>
      </c>
      <c r="H30" t="str">
        <f>'EFFECTS OF COVID 19 ON THE P...'!G30</f>
        <v>d) 41-50 years</v>
      </c>
      <c r="I30" s="4" t="str">
        <f>VLOOKUP(H30,List!D:E,2,FALSE)</f>
        <v>41-50</v>
      </c>
      <c r="J30">
        <f>'EFFECTS OF COVID 19 ON THE P...'!H30</f>
        <v>35</v>
      </c>
      <c r="K30" t="str">
        <f>'EFFECTS OF COVID 19 ON THE P...'!I30</f>
        <v>e) Transport</v>
      </c>
      <c r="L30" s="2" t="str">
        <f>VLOOKUP(K30,List!G:H,2,FALSE)</f>
        <v>Transport</v>
      </c>
      <c r="M30" t="str">
        <f>'EFFECTS OF COVID 19 ON THE P...'!J30</f>
        <v>Yes</v>
      </c>
      <c r="N30" t="str">
        <f>'EFFECTS OF COVID 19 ON THE P...'!K30</f>
        <v>Productivity decreased</v>
      </c>
      <c r="O30" t="str">
        <f>'EFFECTS OF COVID 19 ON THE P...'!L30</f>
        <v>No</v>
      </c>
      <c r="P30">
        <f>'EFFECTS OF COVID 19 ON THE P...'!M30</f>
        <v>0</v>
      </c>
      <c r="Q30" t="str">
        <f>'EFFECTS OF COVID 19 ON THE P...'!N30</f>
        <v>Technical Problems</v>
      </c>
      <c r="R30" t="str">
        <f>'EFFECTS OF COVID 19 ON THE P...'!O30</f>
        <v>Team Communication</v>
      </c>
      <c r="S30" t="str">
        <f>'EFFECTS OF COVID 19 ON THE P...'!P30</f>
        <v>Recruiting</v>
      </c>
      <c r="T30" t="str">
        <f>'EFFECTS OF COVID 19 ON THE P...'!Q30</f>
        <v>Lack of Insight into Employee Activity</v>
      </c>
      <c r="U30" t="str">
        <f>'EFFECTS OF COVID 19 ON THE P...'!R30</f>
        <v>New Security threats</v>
      </c>
      <c r="V30" t="str">
        <f>'EFFECTS OF COVID 19 ON THE P...'!S30</f>
        <v>Working from different time zones</v>
      </c>
      <c r="W30" t="str">
        <f>'EFFECTS OF COVID 19 ON THE P...'!T30</f>
        <v>No</v>
      </c>
      <c r="X30" t="str">
        <f>'EFFECTS OF COVID 19 ON THE P...'!U30</f>
        <v>Yes</v>
      </c>
      <c r="Y30">
        <f>'EFFECTS OF COVID 19 ON THE P...'!V30</f>
        <v>0</v>
      </c>
      <c r="Z30" t="str">
        <f>'EFFECTS OF COVID 19 ON THE P...'!W30</f>
        <v>Stimulate consumption</v>
      </c>
      <c r="AA30" t="str">
        <f>'EFFECTS OF COVID 19 ON THE P...'!X30</f>
        <v>Reduce, exempt or postpone value-added tax, income tax, insurance premiums and other taxes</v>
      </c>
      <c r="AB30" t="str">
        <f>'EFFECTS OF COVID 19 ON THE P...'!Y30</f>
        <v>Provide subsidies for rent, utilities, post stabilization etc.</v>
      </c>
      <c r="AC30" t="str">
        <f>'EFFECTS OF COVID 19 ON THE P...'!Z30</f>
        <v>Allow firms to implement a staged flexible salary method</v>
      </c>
      <c r="AD30">
        <f>'EFFECTS OF COVID 19 ON THE P...'!AA30</f>
        <v>0</v>
      </c>
      <c r="AE30">
        <f>'EFFECTS OF COVID 19 ON THE P...'!AB30</f>
        <v>0</v>
      </c>
      <c r="AF30">
        <f>'EFFECTS OF COVID 19 ON THE P...'!AC30</f>
        <v>1</v>
      </c>
      <c r="AG30">
        <f>'EFFECTS OF COVID 19 ON THE P...'!AD30</f>
        <v>0</v>
      </c>
      <c r="AH30">
        <f>'EFFECTS OF COVID 19 ON THE P...'!AE30</f>
        <v>0</v>
      </c>
      <c r="AI30">
        <f>'EFFECTS OF COVID 19 ON THE P...'!AF30</f>
        <v>1</v>
      </c>
      <c r="AJ30">
        <f>'EFFECTS OF COVID 19 ON THE P...'!AG30</f>
        <v>0</v>
      </c>
      <c r="AK30">
        <f>'EFFECTS OF COVID 19 ON THE P...'!AH30</f>
        <v>0</v>
      </c>
      <c r="AL30">
        <f>'EFFECTS OF COVID 19 ON THE P...'!AI30</f>
        <v>0</v>
      </c>
      <c r="AM30">
        <f>'EFFECTS OF COVID 19 ON THE P...'!AJ30</f>
        <v>0</v>
      </c>
      <c r="AN30">
        <f>'EFFECTS OF COVID 19 ON THE P...'!AK30</f>
        <v>0</v>
      </c>
      <c r="AO30">
        <f>'EFFECTS OF COVID 19 ON THE P...'!AL30</f>
        <v>2</v>
      </c>
      <c r="AP30">
        <f>'EFFECTS OF COVID 19 ON THE P...'!AM30</f>
        <v>5</v>
      </c>
      <c r="AQ30">
        <f>'EFFECTS OF COVID 19 ON THE P...'!AN30</f>
        <v>3</v>
      </c>
      <c r="AR30">
        <f>'EFFECTS OF COVID 19 ON THE P...'!AO30</f>
        <v>1</v>
      </c>
      <c r="AS30">
        <f>'EFFECTS OF COVID 19 ON THE P...'!AP30</f>
        <v>4</v>
      </c>
      <c r="AT30">
        <f>'EFFECTS OF COVID 19 ON THE P...'!AQ30</f>
        <v>3</v>
      </c>
      <c r="AU30">
        <f>'EFFECTS OF COVID 19 ON THE P...'!AR30</f>
        <v>3</v>
      </c>
      <c r="AV30">
        <f>'EFFECTS OF COVID 19 ON THE P...'!AS30</f>
        <v>3</v>
      </c>
      <c r="AW30">
        <f>'EFFECTS OF COVID 19 ON THE P...'!AT30</f>
        <v>3</v>
      </c>
      <c r="AX30" t="str">
        <f>'EFFECTS OF COVID 19 ON THE P...'!AU30</f>
        <v>Yes</v>
      </c>
      <c r="AY30">
        <f>'EFFECTS OF COVID 19 ON THE P...'!AV30</f>
        <v>0</v>
      </c>
      <c r="AZ30">
        <f>'EFFECTS OF COVID 19 ON THE P...'!AW30</f>
        <v>0</v>
      </c>
      <c r="BA30">
        <f>'EFFECTS OF COVID 19 ON THE P...'!AX30</f>
        <v>0</v>
      </c>
      <c r="BB30">
        <f>'EFFECTS OF COVID 19 ON THE P...'!AY30</f>
        <v>0</v>
      </c>
      <c r="BC30">
        <f>'EFFECTS OF COVID 19 ON THE P...'!AZ30</f>
        <v>0</v>
      </c>
      <c r="BD30">
        <f>'EFFECTS OF COVID 19 ON THE P...'!BA30</f>
        <v>0</v>
      </c>
    </row>
    <row r="31" spans="1:56" x14ac:dyDescent="0.3">
      <c r="A31">
        <v>30</v>
      </c>
      <c r="B31" t="str">
        <f>'EFFECTS OF COVID 19 ON THE P...'!A31</f>
        <v>Yes</v>
      </c>
      <c r="C31" t="str">
        <f>'EFFECTS OF COVID 19 ON THE P...'!B31</f>
        <v>Yes</v>
      </c>
      <c r="D31" t="str">
        <f>'EFFECTS OF COVID 19 ON THE P...'!C31</f>
        <v>Yes</v>
      </c>
      <c r="E31" t="str">
        <f>'EFFECTS OF COVID 19 ON THE P...'!D31</f>
        <v>Yes</v>
      </c>
      <c r="F31" t="str">
        <f>'EFFECTS OF COVID 19 ON THE P...'!E31</f>
        <v>Yes</v>
      </c>
      <c r="G31" t="str">
        <f>'EFFECTS OF COVID 19 ON THE P...'!F31</f>
        <v>Male</v>
      </c>
      <c r="H31" t="str">
        <f>'EFFECTS OF COVID 19 ON THE P...'!G31</f>
        <v>d) 41-50 years</v>
      </c>
      <c r="I31" s="4" t="str">
        <f>VLOOKUP(H31,List!D:E,2,FALSE)</f>
        <v>41-50</v>
      </c>
      <c r="J31">
        <f>'EFFECTS OF COVID 19 ON THE P...'!H31</f>
        <v>23</v>
      </c>
      <c r="K31" t="str">
        <f>'EFFECTS OF COVID 19 ON THE P...'!I31</f>
        <v>h) Financial</v>
      </c>
      <c r="L31" s="2" t="str">
        <f>VLOOKUP(K31,List!G:H,2,FALSE)</f>
        <v>Financial</v>
      </c>
      <c r="M31" t="str">
        <f>'EFFECTS OF COVID 19 ON THE P...'!J31</f>
        <v>Yes</v>
      </c>
      <c r="N31" t="str">
        <f>'EFFECTS OF COVID 19 ON THE P...'!K31</f>
        <v>Productivity decreased</v>
      </c>
      <c r="O31" t="str">
        <f>'EFFECTS OF COVID 19 ON THE P...'!L31</f>
        <v>Yes</v>
      </c>
      <c r="P31">
        <f>'EFFECTS OF COVID 19 ON THE P...'!M31</f>
        <v>0</v>
      </c>
      <c r="Q31" t="str">
        <f>'EFFECTS OF COVID 19 ON THE P...'!N31</f>
        <v>Lack of Insight into Employee Activity</v>
      </c>
      <c r="R31" t="str">
        <f>'EFFECTS OF COVID 19 ON THE P...'!O31</f>
        <v>Team Communication</v>
      </c>
      <c r="S31" t="str">
        <f>'EFFECTS OF COVID 19 ON THE P...'!P31</f>
        <v>Technical Problems</v>
      </c>
      <c r="T31" t="str">
        <f>'EFFECTS OF COVID 19 ON THE P...'!Q31</f>
        <v>Recruiting</v>
      </c>
      <c r="U31" t="str">
        <f>'EFFECTS OF COVID 19 ON THE P...'!R31</f>
        <v>New Security threats</v>
      </c>
      <c r="V31" t="str">
        <f>'EFFECTS OF COVID 19 ON THE P...'!S31</f>
        <v>Working from different time zones</v>
      </c>
      <c r="W31" t="str">
        <f>'EFFECTS OF COVID 19 ON THE P...'!T31</f>
        <v>No</v>
      </c>
      <c r="X31" t="str">
        <f>'EFFECTS OF COVID 19 ON THE P...'!U31</f>
        <v>No</v>
      </c>
      <c r="Y31">
        <f>'EFFECTS OF COVID 19 ON THE P...'!V31</f>
        <v>0</v>
      </c>
      <c r="Z31" t="str">
        <f>'EFFECTS OF COVID 19 ON THE P...'!W31</f>
        <v>Allow firms to implement a staged flexible salary method</v>
      </c>
      <c r="AA31" t="str">
        <f>'EFFECTS OF COVID 19 ON THE P...'!X31</f>
        <v>Reduce, exempt or postpone value-added tax, income tax, insurance premiums and other taxes</v>
      </c>
      <c r="AB31" t="str">
        <f>'EFFECTS OF COVID 19 ON THE P...'!Y31</f>
        <v>Stimulate consumption</v>
      </c>
      <c r="AC31" t="str">
        <f>'EFFECTS OF COVID 19 ON THE P...'!Z31</f>
        <v>Provide subsidies for rent, utilities, post stabilization etc.</v>
      </c>
      <c r="AD31">
        <f>'EFFECTS OF COVID 19 ON THE P...'!AA31</f>
        <v>0</v>
      </c>
      <c r="AE31">
        <f>'EFFECTS OF COVID 19 ON THE P...'!AB31</f>
        <v>1</v>
      </c>
      <c r="AF31">
        <f>'EFFECTS OF COVID 19 ON THE P...'!AC31</f>
        <v>1</v>
      </c>
      <c r="AG31">
        <f>'EFFECTS OF COVID 19 ON THE P...'!AD31</f>
        <v>0</v>
      </c>
      <c r="AH31">
        <f>'EFFECTS OF COVID 19 ON THE P...'!AE31</f>
        <v>0</v>
      </c>
      <c r="AI31">
        <f>'EFFECTS OF COVID 19 ON THE P...'!AF31</f>
        <v>0</v>
      </c>
      <c r="AJ31">
        <f>'EFFECTS OF COVID 19 ON THE P...'!AG31</f>
        <v>0</v>
      </c>
      <c r="AK31">
        <f>'EFFECTS OF COVID 19 ON THE P...'!AH31</f>
        <v>0</v>
      </c>
      <c r="AL31">
        <f>'EFFECTS OF COVID 19 ON THE P...'!AI31</f>
        <v>0</v>
      </c>
      <c r="AM31">
        <f>'EFFECTS OF COVID 19 ON THE P...'!AJ31</f>
        <v>0</v>
      </c>
      <c r="AN31">
        <f>'EFFECTS OF COVID 19 ON THE P...'!AK31</f>
        <v>0</v>
      </c>
      <c r="AO31">
        <f>'EFFECTS OF COVID 19 ON THE P...'!AL31</f>
        <v>3</v>
      </c>
      <c r="AP31">
        <f>'EFFECTS OF COVID 19 ON THE P...'!AM31</f>
        <v>4</v>
      </c>
      <c r="AQ31">
        <f>'EFFECTS OF COVID 19 ON THE P...'!AN31</f>
        <v>4</v>
      </c>
      <c r="AR31">
        <f>'EFFECTS OF COVID 19 ON THE P...'!AO31</f>
        <v>3</v>
      </c>
      <c r="AS31">
        <f>'EFFECTS OF COVID 19 ON THE P...'!AP31</f>
        <v>3</v>
      </c>
      <c r="AT31">
        <f>'EFFECTS OF COVID 19 ON THE P...'!AQ31</f>
        <v>3</v>
      </c>
      <c r="AU31">
        <f>'EFFECTS OF COVID 19 ON THE P...'!AR31</f>
        <v>2</v>
      </c>
      <c r="AV31">
        <f>'EFFECTS OF COVID 19 ON THE P...'!AS31</f>
        <v>2</v>
      </c>
      <c r="AW31">
        <f>'EFFECTS OF COVID 19 ON THE P...'!AT31</f>
        <v>2</v>
      </c>
      <c r="AX31" t="str">
        <f>'EFFECTS OF COVID 19 ON THE P...'!AU31</f>
        <v>Yes</v>
      </c>
      <c r="AY31">
        <f>'EFFECTS OF COVID 19 ON THE P...'!AV31</f>
        <v>0</v>
      </c>
      <c r="AZ31">
        <f>'EFFECTS OF COVID 19 ON THE P...'!AW31</f>
        <v>0</v>
      </c>
      <c r="BA31">
        <f>'EFFECTS OF COVID 19 ON THE P...'!AX31</f>
        <v>0</v>
      </c>
      <c r="BB31">
        <f>'EFFECTS OF COVID 19 ON THE P...'!AY31</f>
        <v>0</v>
      </c>
      <c r="BC31">
        <f>'EFFECTS OF COVID 19 ON THE P...'!AZ31</f>
        <v>0</v>
      </c>
      <c r="BD31">
        <f>'EFFECTS OF COVID 19 ON THE P...'!BA31</f>
        <v>0</v>
      </c>
    </row>
    <row r="32" spans="1:56" x14ac:dyDescent="0.3">
      <c r="A32">
        <v>31</v>
      </c>
      <c r="B32" t="str">
        <f>'EFFECTS OF COVID 19 ON THE P...'!A32</f>
        <v>Yes</v>
      </c>
      <c r="C32" t="str">
        <f>'EFFECTS OF COVID 19 ON THE P...'!B32</f>
        <v>Yes</v>
      </c>
      <c r="D32" t="str">
        <f>'EFFECTS OF COVID 19 ON THE P...'!C32</f>
        <v>Yes</v>
      </c>
      <c r="E32" t="str">
        <f>'EFFECTS OF COVID 19 ON THE P...'!D32</f>
        <v>Yes</v>
      </c>
      <c r="F32" t="str">
        <f>'EFFECTS OF COVID 19 ON THE P...'!E32</f>
        <v>Yes</v>
      </c>
      <c r="G32" t="str">
        <f>'EFFECTS OF COVID 19 ON THE P...'!F32</f>
        <v>Male</v>
      </c>
      <c r="H32" t="str">
        <f>'EFFECTS OF COVID 19 ON THE P...'!G32</f>
        <v>e) 51-60 years</v>
      </c>
      <c r="I32" s="4" t="str">
        <f>VLOOKUP(H32,List!D:E,2,FALSE)</f>
        <v>51-60</v>
      </c>
      <c r="J32">
        <f>'EFFECTS OF COVID 19 ON THE P...'!H32</f>
        <v>20</v>
      </c>
      <c r="K32" t="str">
        <f>'EFFECTS OF COVID 19 ON THE P...'!I32</f>
        <v>m) Residential services, and repair services</v>
      </c>
      <c r="L32" s="2" t="str">
        <f>VLOOKUP(K32,List!G:H,2,FALSE)</f>
        <v>Residential Services &amp; Repair Services</v>
      </c>
      <c r="M32" t="str">
        <f>'EFFECTS OF COVID 19 ON THE P...'!J32</f>
        <v>Yes</v>
      </c>
      <c r="N32">
        <f>'EFFECTS OF COVID 19 ON THE P...'!K32</f>
        <v>0</v>
      </c>
      <c r="O32" t="str">
        <f>'EFFECTS OF COVID 19 ON THE P...'!L32</f>
        <v>Yes</v>
      </c>
      <c r="P32">
        <f>'EFFECTS OF COVID 19 ON THE P...'!M32</f>
        <v>0</v>
      </c>
      <c r="Q32" t="str">
        <f>'EFFECTS OF COVID 19 ON THE P...'!N32</f>
        <v>Technical Problems</v>
      </c>
      <c r="R32" t="str">
        <f>'EFFECTS OF COVID 19 ON THE P...'!O32</f>
        <v>Team Communication</v>
      </c>
      <c r="S32" t="str">
        <f>'EFFECTS OF COVID 19 ON THE P...'!P32</f>
        <v>Lack of Insight into Employee Activity</v>
      </c>
      <c r="T32" t="str">
        <f>'EFFECTS OF COVID 19 ON THE P...'!Q32</f>
        <v>Recruiting</v>
      </c>
      <c r="U32" t="str">
        <f>'EFFECTS OF COVID 19 ON THE P...'!R32</f>
        <v>Working from different time zones</v>
      </c>
      <c r="V32" t="str">
        <f>'EFFECTS OF COVID 19 ON THE P...'!S32</f>
        <v>New Security threats</v>
      </c>
      <c r="W32" t="str">
        <f>'EFFECTS OF COVID 19 ON THE P...'!T32</f>
        <v>No</v>
      </c>
      <c r="X32" t="str">
        <f>'EFFECTS OF COVID 19 ON THE P...'!U32</f>
        <v>No</v>
      </c>
      <c r="Y32">
        <f>'EFFECTS OF COVID 19 ON THE P...'!V32</f>
        <v>0</v>
      </c>
      <c r="Z32" t="str">
        <f>'EFFECTS OF COVID 19 ON THE P...'!W32</f>
        <v>Reduce, exempt or postpone value-added tax, income tax, insurance premiums and other taxes</v>
      </c>
      <c r="AA32" t="str">
        <f>'EFFECTS OF COVID 19 ON THE P...'!X32</f>
        <v>Stimulate consumption</v>
      </c>
      <c r="AB32" t="str">
        <f>'EFFECTS OF COVID 19 ON THE P...'!Y32</f>
        <v>Allow firms to implement a staged flexible salary method</v>
      </c>
      <c r="AC32" t="str">
        <f>'EFFECTS OF COVID 19 ON THE P...'!Z32</f>
        <v>Provide subsidies for rent, utilities, post stabilization etc.</v>
      </c>
      <c r="AD32">
        <f>'EFFECTS OF COVID 19 ON THE P...'!AA32</f>
        <v>0</v>
      </c>
      <c r="AE32">
        <f>'EFFECTS OF COVID 19 ON THE P...'!AB32</f>
        <v>1</v>
      </c>
      <c r="AF32">
        <f>'EFFECTS OF COVID 19 ON THE P...'!AC32</f>
        <v>0</v>
      </c>
      <c r="AG32">
        <f>'EFFECTS OF COVID 19 ON THE P...'!AD32</f>
        <v>0</v>
      </c>
      <c r="AH32">
        <f>'EFFECTS OF COVID 19 ON THE P...'!AE32</f>
        <v>0</v>
      </c>
      <c r="AI32">
        <f>'EFFECTS OF COVID 19 ON THE P...'!AF32</f>
        <v>0</v>
      </c>
      <c r="AJ32">
        <f>'EFFECTS OF COVID 19 ON THE P...'!AG32</f>
        <v>0</v>
      </c>
      <c r="AK32">
        <f>'EFFECTS OF COVID 19 ON THE P...'!AH32</f>
        <v>0</v>
      </c>
      <c r="AL32">
        <f>'EFFECTS OF COVID 19 ON THE P...'!AI32</f>
        <v>0</v>
      </c>
      <c r="AM32">
        <f>'EFFECTS OF COVID 19 ON THE P...'!AJ32</f>
        <v>0</v>
      </c>
      <c r="AN32">
        <f>'EFFECTS OF COVID 19 ON THE P...'!AK32</f>
        <v>0</v>
      </c>
      <c r="AO32">
        <f>'EFFECTS OF COVID 19 ON THE P...'!AL32</f>
        <v>4</v>
      </c>
      <c r="AP32">
        <f>'EFFECTS OF COVID 19 ON THE P...'!AM32</f>
        <v>5</v>
      </c>
      <c r="AQ32">
        <f>'EFFECTS OF COVID 19 ON THE P...'!AN32</f>
        <v>2</v>
      </c>
      <c r="AR32">
        <f>'EFFECTS OF COVID 19 ON THE P...'!AO32</f>
        <v>2</v>
      </c>
      <c r="AS32">
        <f>'EFFECTS OF COVID 19 ON THE P...'!AP32</f>
        <v>2</v>
      </c>
      <c r="AT32">
        <f>'EFFECTS OF COVID 19 ON THE P...'!AQ32</f>
        <v>2</v>
      </c>
      <c r="AU32">
        <f>'EFFECTS OF COVID 19 ON THE P...'!AR32</f>
        <v>5</v>
      </c>
      <c r="AV32">
        <f>'EFFECTS OF COVID 19 ON THE P...'!AS32</f>
        <v>1</v>
      </c>
      <c r="AW32">
        <f>'EFFECTS OF COVID 19 ON THE P...'!AT32</f>
        <v>3</v>
      </c>
      <c r="AX32" t="str">
        <f>'EFFECTS OF COVID 19 ON THE P...'!AU32</f>
        <v>No</v>
      </c>
      <c r="AY32">
        <f>'EFFECTS OF COVID 19 ON THE P...'!AV32</f>
        <v>0</v>
      </c>
      <c r="AZ32">
        <f>'EFFECTS OF COVID 19 ON THE P...'!AW32</f>
        <v>0</v>
      </c>
      <c r="BA32">
        <f>'EFFECTS OF COVID 19 ON THE P...'!AX32</f>
        <v>0</v>
      </c>
      <c r="BB32">
        <f>'EFFECTS OF COVID 19 ON THE P...'!AY32</f>
        <v>0</v>
      </c>
      <c r="BC32">
        <f>'EFFECTS OF COVID 19 ON THE P...'!AZ32</f>
        <v>0</v>
      </c>
      <c r="BD32">
        <f>'EFFECTS OF COVID 19 ON THE P...'!BA32</f>
        <v>0</v>
      </c>
    </row>
    <row r="33" spans="1:56" x14ac:dyDescent="0.3">
      <c r="A33">
        <v>32</v>
      </c>
      <c r="B33" t="str">
        <f>'EFFECTS OF COVID 19 ON THE P...'!A33</f>
        <v>Yes</v>
      </c>
      <c r="C33" t="str">
        <f>'EFFECTS OF COVID 19 ON THE P...'!B33</f>
        <v>Yes</v>
      </c>
      <c r="D33" t="str">
        <f>'EFFECTS OF COVID 19 ON THE P...'!C33</f>
        <v>Yes</v>
      </c>
      <c r="E33" t="str">
        <f>'EFFECTS OF COVID 19 ON THE P...'!D33</f>
        <v>Yes</v>
      </c>
      <c r="F33" t="str">
        <f>'EFFECTS OF COVID 19 ON THE P...'!E33</f>
        <v>Yes</v>
      </c>
      <c r="G33" t="str">
        <f>'EFFECTS OF COVID 19 ON THE P...'!F33</f>
        <v>Female</v>
      </c>
      <c r="H33" t="str">
        <f>'EFFECTS OF COVID 19 ON THE P...'!G33</f>
        <v>b) 20-30 years</v>
      </c>
      <c r="I33" s="4" t="str">
        <f>VLOOKUP(H33,List!D:E,2,FALSE)</f>
        <v>20-30</v>
      </c>
      <c r="J33">
        <f>'EFFECTS OF COVID 19 ON THE P...'!H33</f>
        <v>13</v>
      </c>
      <c r="K33" t="str">
        <f>'EFFECTS OF COVID 19 ON THE P...'!I33</f>
        <v>f) Accommodation and catering</v>
      </c>
      <c r="L33" s="2" t="str">
        <f>VLOOKUP(K33,List!G:H,2,FALSE)</f>
        <v>Accomodation &amp; Catering</v>
      </c>
      <c r="M33" t="str">
        <f>'EFFECTS OF COVID 19 ON THE P...'!J33</f>
        <v>Yes</v>
      </c>
      <c r="N33">
        <f>'EFFECTS OF COVID 19 ON THE P...'!K33</f>
        <v>0</v>
      </c>
      <c r="O33" t="str">
        <f>'EFFECTS OF COVID 19 ON THE P...'!L33</f>
        <v>Yes</v>
      </c>
      <c r="P33">
        <f>'EFFECTS OF COVID 19 ON THE P...'!M33</f>
        <v>0</v>
      </c>
      <c r="Q33" t="str">
        <f>'EFFECTS OF COVID 19 ON THE P...'!N33</f>
        <v>Technical Problems</v>
      </c>
      <c r="R33" t="str">
        <f>'EFFECTS OF COVID 19 ON THE P...'!O33</f>
        <v>Team Communication</v>
      </c>
      <c r="S33" t="str">
        <f>'EFFECTS OF COVID 19 ON THE P...'!P33</f>
        <v>Lack of Insight into Employee Activity</v>
      </c>
      <c r="T33" t="str">
        <f>'EFFECTS OF COVID 19 ON THE P...'!Q33</f>
        <v>Working from different time zones</v>
      </c>
      <c r="U33" t="str">
        <f>'EFFECTS OF COVID 19 ON THE P...'!R33</f>
        <v>Recruiting</v>
      </c>
      <c r="V33" t="str">
        <f>'EFFECTS OF COVID 19 ON THE P...'!S33</f>
        <v>New Security threats</v>
      </c>
      <c r="W33" t="str">
        <f>'EFFECTS OF COVID 19 ON THE P...'!T33</f>
        <v>No</v>
      </c>
      <c r="X33" t="str">
        <f>'EFFECTS OF COVID 19 ON THE P...'!U33</f>
        <v>Yes</v>
      </c>
      <c r="Y33">
        <f>'EFFECTS OF COVID 19 ON THE P...'!V33</f>
        <v>0</v>
      </c>
      <c r="Z33" t="str">
        <f>'EFFECTS OF COVID 19 ON THE P...'!W33</f>
        <v>Reduce, exempt or postpone value-added tax, income tax, insurance premiums and other taxes</v>
      </c>
      <c r="AA33" t="str">
        <f>'EFFECTS OF COVID 19 ON THE P...'!X33</f>
        <v>Stimulate consumption</v>
      </c>
      <c r="AB33" t="str">
        <f>'EFFECTS OF COVID 19 ON THE P...'!Y33</f>
        <v>Provide subsidies for rent, utilities, post stabilization etc.</v>
      </c>
      <c r="AC33" t="str">
        <f>'EFFECTS OF COVID 19 ON THE P...'!Z33</f>
        <v>Allow firms to implement a staged flexible salary method</v>
      </c>
      <c r="AD33">
        <f>'EFFECTS OF COVID 19 ON THE P...'!AA33</f>
        <v>0</v>
      </c>
      <c r="AE33">
        <f>'EFFECTS OF COVID 19 ON THE P...'!AB33</f>
        <v>1</v>
      </c>
      <c r="AF33">
        <f>'EFFECTS OF COVID 19 ON THE P...'!AC33</f>
        <v>0</v>
      </c>
      <c r="AG33">
        <f>'EFFECTS OF COVID 19 ON THE P...'!AD33</f>
        <v>0</v>
      </c>
      <c r="AH33">
        <f>'EFFECTS OF COVID 19 ON THE P...'!AE33</f>
        <v>0</v>
      </c>
      <c r="AI33">
        <f>'EFFECTS OF COVID 19 ON THE P...'!AF33</f>
        <v>0</v>
      </c>
      <c r="AJ33">
        <f>'EFFECTS OF COVID 19 ON THE P...'!AG33</f>
        <v>0</v>
      </c>
      <c r="AK33">
        <f>'EFFECTS OF COVID 19 ON THE P...'!AH33</f>
        <v>0</v>
      </c>
      <c r="AL33">
        <f>'EFFECTS OF COVID 19 ON THE P...'!AI33</f>
        <v>0</v>
      </c>
      <c r="AM33">
        <f>'EFFECTS OF COVID 19 ON THE P...'!AJ33</f>
        <v>0</v>
      </c>
      <c r="AN33">
        <f>'EFFECTS OF COVID 19 ON THE P...'!AK33</f>
        <v>0</v>
      </c>
      <c r="AO33">
        <f>'EFFECTS OF COVID 19 ON THE P...'!AL33</f>
        <v>4</v>
      </c>
      <c r="AP33">
        <f>'EFFECTS OF COVID 19 ON THE P...'!AM33</f>
        <v>3</v>
      </c>
      <c r="AQ33">
        <f>'EFFECTS OF COVID 19 ON THE P...'!AN33</f>
        <v>3</v>
      </c>
      <c r="AR33">
        <f>'EFFECTS OF COVID 19 ON THE P...'!AO33</f>
        <v>1</v>
      </c>
      <c r="AS33">
        <f>'EFFECTS OF COVID 19 ON THE P...'!AP33</f>
        <v>4</v>
      </c>
      <c r="AT33">
        <f>'EFFECTS OF COVID 19 ON THE P...'!AQ33</f>
        <v>5</v>
      </c>
      <c r="AU33">
        <f>'EFFECTS OF COVID 19 ON THE P...'!AR33</f>
        <v>4</v>
      </c>
      <c r="AV33">
        <f>'EFFECTS OF COVID 19 ON THE P...'!AS33</f>
        <v>2</v>
      </c>
      <c r="AW33">
        <f>'EFFECTS OF COVID 19 ON THE P...'!AT33</f>
        <v>3</v>
      </c>
      <c r="AX33" t="str">
        <f>'EFFECTS OF COVID 19 ON THE P...'!AU33</f>
        <v>No</v>
      </c>
      <c r="AY33">
        <f>'EFFECTS OF COVID 19 ON THE P...'!AV33</f>
        <v>0</v>
      </c>
      <c r="AZ33">
        <f>'EFFECTS OF COVID 19 ON THE P...'!AW33</f>
        <v>0</v>
      </c>
      <c r="BA33">
        <f>'EFFECTS OF COVID 19 ON THE P...'!AX33</f>
        <v>0</v>
      </c>
      <c r="BB33">
        <f>'EFFECTS OF COVID 19 ON THE P...'!AY33</f>
        <v>0</v>
      </c>
      <c r="BC33">
        <f>'EFFECTS OF COVID 19 ON THE P...'!AZ33</f>
        <v>0</v>
      </c>
      <c r="BD33">
        <f>'EFFECTS OF COVID 19 ON THE P...'!BA33</f>
        <v>0</v>
      </c>
    </row>
    <row r="34" spans="1:56" x14ac:dyDescent="0.3">
      <c r="A34">
        <v>33</v>
      </c>
      <c r="B34" t="str">
        <f>'EFFECTS OF COVID 19 ON THE P...'!A34</f>
        <v>Yes</v>
      </c>
      <c r="C34" t="str">
        <f>'EFFECTS OF COVID 19 ON THE P...'!B34</f>
        <v>Yes</v>
      </c>
      <c r="D34" t="str">
        <f>'EFFECTS OF COVID 19 ON THE P...'!C34</f>
        <v>Yes</v>
      </c>
      <c r="E34" t="str">
        <f>'EFFECTS OF COVID 19 ON THE P...'!D34</f>
        <v>Yes</v>
      </c>
      <c r="F34" t="str">
        <f>'EFFECTS OF COVID 19 ON THE P...'!E34</f>
        <v>Yes</v>
      </c>
      <c r="G34" t="str">
        <f>'EFFECTS OF COVID 19 ON THE P...'!F34</f>
        <v>Male</v>
      </c>
      <c r="H34" t="str">
        <f>'EFFECTS OF COVID 19 ON THE P...'!G34</f>
        <v>d) 41-50 years</v>
      </c>
      <c r="I34" s="4" t="str">
        <f>VLOOKUP(H34,List!D:E,2,FALSE)</f>
        <v>41-50</v>
      </c>
      <c r="J34">
        <f>'EFFECTS OF COVID 19 ON THE P...'!H34</f>
        <v>23</v>
      </c>
      <c r="K34" t="str">
        <f>'EFFECTS OF COVID 19 ON THE P...'!I34</f>
        <v>o) Health and Social Work</v>
      </c>
      <c r="L34" s="2" t="str">
        <f>VLOOKUP(K34,List!G:H,2,FALSE)</f>
        <v>Health &amp; Social Work</v>
      </c>
      <c r="M34" t="str">
        <f>'EFFECTS OF COVID 19 ON THE P...'!J34</f>
        <v>Yes</v>
      </c>
      <c r="N34" t="str">
        <f>'EFFECTS OF COVID 19 ON THE P...'!K34</f>
        <v>Productivity decreased</v>
      </c>
      <c r="O34" t="str">
        <f>'EFFECTS OF COVID 19 ON THE P...'!L34</f>
        <v>Yes</v>
      </c>
      <c r="P34">
        <f>'EFFECTS OF COVID 19 ON THE P...'!M34</f>
        <v>0</v>
      </c>
      <c r="Q34" t="str">
        <f>'EFFECTS OF COVID 19 ON THE P...'!N34</f>
        <v>Lack of Insight into Employee Activity</v>
      </c>
      <c r="R34" t="str">
        <f>'EFFECTS OF COVID 19 ON THE P...'!O34</f>
        <v>Team Communication</v>
      </c>
      <c r="S34" t="str">
        <f>'EFFECTS OF COVID 19 ON THE P...'!P34</f>
        <v>Technical Problems</v>
      </c>
      <c r="T34" t="str">
        <f>'EFFECTS OF COVID 19 ON THE P...'!Q34</f>
        <v>New Security threats</v>
      </c>
      <c r="U34" t="str">
        <f>'EFFECTS OF COVID 19 ON THE P...'!R34</f>
        <v>Working from different time zones</v>
      </c>
      <c r="V34" t="str">
        <f>'EFFECTS OF COVID 19 ON THE P...'!S34</f>
        <v>Recruiting</v>
      </c>
      <c r="W34" t="str">
        <f>'EFFECTS OF COVID 19 ON THE P...'!T34</f>
        <v>Yes</v>
      </c>
      <c r="X34" t="str">
        <f>'EFFECTS OF COVID 19 ON THE P...'!U34</f>
        <v>No</v>
      </c>
      <c r="Y34">
        <f>'EFFECTS OF COVID 19 ON THE P...'!V34</f>
        <v>0</v>
      </c>
      <c r="Z34" t="str">
        <f>'EFFECTS OF COVID 19 ON THE P...'!W34</f>
        <v>Reduce, exempt or postpone value-added tax, income tax, insurance premiums and other taxes</v>
      </c>
      <c r="AA34" t="str">
        <f>'EFFECTS OF COVID 19 ON THE P...'!X34</f>
        <v>Stimulate consumption</v>
      </c>
      <c r="AB34" t="str">
        <f>'EFFECTS OF COVID 19 ON THE P...'!Y34</f>
        <v>Allow firms to implement a staged flexible salary method</v>
      </c>
      <c r="AC34" t="str">
        <f>'EFFECTS OF COVID 19 ON THE P...'!Z34</f>
        <v>Provide subsidies for rent, utilities, post stabilization etc.</v>
      </c>
      <c r="AD34">
        <f>'EFFECTS OF COVID 19 ON THE P...'!AA34</f>
        <v>0</v>
      </c>
      <c r="AE34">
        <f>'EFFECTS OF COVID 19 ON THE P...'!AB34</f>
        <v>1</v>
      </c>
      <c r="AF34">
        <f>'EFFECTS OF COVID 19 ON THE P...'!AC34</f>
        <v>0</v>
      </c>
      <c r="AG34">
        <f>'EFFECTS OF COVID 19 ON THE P...'!AD34</f>
        <v>0</v>
      </c>
      <c r="AH34">
        <f>'EFFECTS OF COVID 19 ON THE P...'!AE34</f>
        <v>0</v>
      </c>
      <c r="AI34">
        <f>'EFFECTS OF COVID 19 ON THE P...'!AF34</f>
        <v>0</v>
      </c>
      <c r="AJ34">
        <f>'EFFECTS OF COVID 19 ON THE P...'!AG34</f>
        <v>0</v>
      </c>
      <c r="AK34">
        <f>'EFFECTS OF COVID 19 ON THE P...'!AH34</f>
        <v>0</v>
      </c>
      <c r="AL34">
        <f>'EFFECTS OF COVID 19 ON THE P...'!AI34</f>
        <v>0</v>
      </c>
      <c r="AM34">
        <f>'EFFECTS OF COVID 19 ON THE P...'!AJ34</f>
        <v>0</v>
      </c>
      <c r="AN34">
        <f>'EFFECTS OF COVID 19 ON THE P...'!AK34</f>
        <v>0</v>
      </c>
      <c r="AO34">
        <f>'EFFECTS OF COVID 19 ON THE P...'!AL34</f>
        <v>3</v>
      </c>
      <c r="AP34">
        <f>'EFFECTS OF COVID 19 ON THE P...'!AM34</f>
        <v>2</v>
      </c>
      <c r="AQ34">
        <f>'EFFECTS OF COVID 19 ON THE P...'!AN34</f>
        <v>4</v>
      </c>
      <c r="AR34">
        <f>'EFFECTS OF COVID 19 ON THE P...'!AO34</f>
        <v>2</v>
      </c>
      <c r="AS34">
        <f>'EFFECTS OF COVID 19 ON THE P...'!AP34</f>
        <v>3</v>
      </c>
      <c r="AT34">
        <f>'EFFECTS OF COVID 19 ON THE P...'!AQ34</f>
        <v>4</v>
      </c>
      <c r="AU34">
        <f>'EFFECTS OF COVID 19 ON THE P...'!AR34</f>
        <v>3</v>
      </c>
      <c r="AV34">
        <f>'EFFECTS OF COVID 19 ON THE P...'!AS34</f>
        <v>3</v>
      </c>
      <c r="AW34">
        <f>'EFFECTS OF COVID 19 ON THE P...'!AT34</f>
        <v>3</v>
      </c>
      <c r="AX34" t="str">
        <f>'EFFECTS OF COVID 19 ON THE P...'!AU34</f>
        <v>Yes</v>
      </c>
      <c r="AY34">
        <f>'EFFECTS OF COVID 19 ON THE P...'!AV34</f>
        <v>0</v>
      </c>
      <c r="AZ34">
        <f>'EFFECTS OF COVID 19 ON THE P...'!AW34</f>
        <v>0</v>
      </c>
      <c r="BA34">
        <f>'EFFECTS OF COVID 19 ON THE P...'!AX34</f>
        <v>0</v>
      </c>
      <c r="BB34">
        <f>'EFFECTS OF COVID 19 ON THE P...'!AY34</f>
        <v>0</v>
      </c>
      <c r="BC34">
        <f>'EFFECTS OF COVID 19 ON THE P...'!AZ34</f>
        <v>0</v>
      </c>
      <c r="BD34">
        <f>'EFFECTS OF COVID 19 ON THE P...'!BA34</f>
        <v>0</v>
      </c>
    </row>
    <row r="35" spans="1:56" x14ac:dyDescent="0.3">
      <c r="A35">
        <v>34</v>
      </c>
      <c r="B35" t="str">
        <f>'EFFECTS OF COVID 19 ON THE P...'!A35</f>
        <v>Yes</v>
      </c>
      <c r="C35" t="str">
        <f>'EFFECTS OF COVID 19 ON THE P...'!B35</f>
        <v>Yes</v>
      </c>
      <c r="D35" t="str">
        <f>'EFFECTS OF COVID 19 ON THE P...'!C35</f>
        <v>Yes</v>
      </c>
      <c r="E35" t="str">
        <f>'EFFECTS OF COVID 19 ON THE P...'!D35</f>
        <v>Yes</v>
      </c>
      <c r="F35" t="str">
        <f>'EFFECTS OF COVID 19 ON THE P...'!E35</f>
        <v>Yes</v>
      </c>
      <c r="G35" t="str">
        <f>'EFFECTS OF COVID 19 ON THE P...'!F35</f>
        <v>Female</v>
      </c>
      <c r="H35" t="str">
        <f>'EFFECTS OF COVID 19 ON THE P...'!G35</f>
        <v>c) 31-40 years</v>
      </c>
      <c r="I35" s="4" t="str">
        <f>VLOOKUP(H35,List!D:E,2,FALSE)</f>
        <v>31-40</v>
      </c>
      <c r="J35">
        <f>'EFFECTS OF COVID 19 ON THE P...'!H35</f>
        <v>21</v>
      </c>
      <c r="K35" t="str">
        <f>'EFFECTS OF COVID 19 ON THE P...'!I35</f>
        <v>h) Financial</v>
      </c>
      <c r="L35" s="2" t="str">
        <f>VLOOKUP(K35,List!G:H,2,FALSE)</f>
        <v>Financial</v>
      </c>
      <c r="M35" t="str">
        <f>'EFFECTS OF COVID 19 ON THE P...'!J35</f>
        <v>Yes</v>
      </c>
      <c r="N35">
        <f>'EFFECTS OF COVID 19 ON THE P...'!K35</f>
        <v>0</v>
      </c>
      <c r="O35" t="str">
        <f>'EFFECTS OF COVID 19 ON THE P...'!L35</f>
        <v>No</v>
      </c>
      <c r="P35">
        <f>'EFFECTS OF COVID 19 ON THE P...'!M35</f>
        <v>0</v>
      </c>
      <c r="Q35" t="str">
        <f>'EFFECTS OF COVID 19 ON THE P...'!N35</f>
        <v>Team Communication</v>
      </c>
      <c r="R35" t="str">
        <f>'EFFECTS OF COVID 19 ON THE P...'!O35</f>
        <v>Lack of Insight into Employee Activity</v>
      </c>
      <c r="S35" t="str">
        <f>'EFFECTS OF COVID 19 ON THE P...'!P35</f>
        <v>Recruiting</v>
      </c>
      <c r="T35" t="str">
        <f>'EFFECTS OF COVID 19 ON THE P...'!Q35</f>
        <v>New Security threats</v>
      </c>
      <c r="U35" t="str">
        <f>'EFFECTS OF COVID 19 ON THE P...'!R35</f>
        <v>Technical Problems</v>
      </c>
      <c r="V35" t="str">
        <f>'EFFECTS OF COVID 19 ON THE P...'!S35</f>
        <v>Working from different time zones</v>
      </c>
      <c r="W35" t="str">
        <f>'EFFECTS OF COVID 19 ON THE P...'!T35</f>
        <v>No</v>
      </c>
      <c r="X35" t="str">
        <f>'EFFECTS OF COVID 19 ON THE P...'!U35</f>
        <v>Yes</v>
      </c>
      <c r="Y35">
        <f>'EFFECTS OF COVID 19 ON THE P...'!V35</f>
        <v>0</v>
      </c>
      <c r="Z35" t="str">
        <f>'EFFECTS OF COVID 19 ON THE P...'!W35</f>
        <v>Allow firms to implement a staged flexible salary method</v>
      </c>
      <c r="AA35" t="str">
        <f>'EFFECTS OF COVID 19 ON THE P...'!X35</f>
        <v>Provide subsidies for rent, utilities, post stabilization etc.</v>
      </c>
      <c r="AB35" t="str">
        <f>'EFFECTS OF COVID 19 ON THE P...'!Y35</f>
        <v>Reduce, exempt or postpone value-added tax, income tax, insurance premiums and other taxes</v>
      </c>
      <c r="AC35" t="str">
        <f>'EFFECTS OF COVID 19 ON THE P...'!Z35</f>
        <v>Stimulate consumption</v>
      </c>
      <c r="AD35">
        <f>'EFFECTS OF COVID 19 ON THE P...'!AA35</f>
        <v>0</v>
      </c>
      <c r="AE35">
        <f>'EFFECTS OF COVID 19 ON THE P...'!AB35</f>
        <v>1</v>
      </c>
      <c r="AF35">
        <f>'EFFECTS OF COVID 19 ON THE P...'!AC35</f>
        <v>0</v>
      </c>
      <c r="AG35">
        <f>'EFFECTS OF COVID 19 ON THE P...'!AD35</f>
        <v>0</v>
      </c>
      <c r="AH35">
        <f>'EFFECTS OF COVID 19 ON THE P...'!AE35</f>
        <v>0</v>
      </c>
      <c r="AI35">
        <f>'EFFECTS OF COVID 19 ON THE P...'!AF35</f>
        <v>0</v>
      </c>
      <c r="AJ35">
        <f>'EFFECTS OF COVID 19 ON THE P...'!AG35</f>
        <v>0</v>
      </c>
      <c r="AK35">
        <f>'EFFECTS OF COVID 19 ON THE P...'!AH35</f>
        <v>0</v>
      </c>
      <c r="AL35">
        <f>'EFFECTS OF COVID 19 ON THE P...'!AI35</f>
        <v>0</v>
      </c>
      <c r="AM35">
        <f>'EFFECTS OF COVID 19 ON THE P...'!AJ35</f>
        <v>0</v>
      </c>
      <c r="AN35">
        <f>'EFFECTS OF COVID 19 ON THE P...'!AK35</f>
        <v>0</v>
      </c>
      <c r="AO35">
        <f>'EFFECTS OF COVID 19 ON THE P...'!AL35</f>
        <v>4</v>
      </c>
      <c r="AP35">
        <f>'EFFECTS OF COVID 19 ON THE P...'!AM35</f>
        <v>1</v>
      </c>
      <c r="AQ35">
        <f>'EFFECTS OF COVID 19 ON THE P...'!AN35</f>
        <v>5</v>
      </c>
      <c r="AR35">
        <f>'EFFECTS OF COVID 19 ON THE P...'!AO35</f>
        <v>3</v>
      </c>
      <c r="AS35">
        <f>'EFFECTS OF COVID 19 ON THE P...'!AP35</f>
        <v>2</v>
      </c>
      <c r="AT35">
        <f>'EFFECTS OF COVID 19 ON THE P...'!AQ35</f>
        <v>5</v>
      </c>
      <c r="AU35">
        <f>'EFFECTS OF COVID 19 ON THE P...'!AR35</f>
        <v>4</v>
      </c>
      <c r="AV35">
        <f>'EFFECTS OF COVID 19 ON THE P...'!AS35</f>
        <v>2</v>
      </c>
      <c r="AW35">
        <f>'EFFECTS OF COVID 19 ON THE P...'!AT35</f>
        <v>2</v>
      </c>
      <c r="AX35" t="str">
        <f>'EFFECTS OF COVID 19 ON THE P...'!AU35</f>
        <v>No</v>
      </c>
      <c r="AY35">
        <f>'EFFECTS OF COVID 19 ON THE P...'!AV35</f>
        <v>0</v>
      </c>
      <c r="AZ35">
        <f>'EFFECTS OF COVID 19 ON THE P...'!AW35</f>
        <v>0</v>
      </c>
      <c r="BA35">
        <f>'EFFECTS OF COVID 19 ON THE P...'!AX35</f>
        <v>0</v>
      </c>
      <c r="BB35">
        <f>'EFFECTS OF COVID 19 ON THE P...'!AY35</f>
        <v>0</v>
      </c>
      <c r="BC35">
        <f>'EFFECTS OF COVID 19 ON THE P...'!AZ35</f>
        <v>0</v>
      </c>
      <c r="BD35">
        <f>'EFFECTS OF COVID 19 ON THE P...'!BA35</f>
        <v>0</v>
      </c>
    </row>
    <row r="36" spans="1:56" x14ac:dyDescent="0.3">
      <c r="A36">
        <v>35</v>
      </c>
      <c r="B36" t="str">
        <f>'EFFECTS OF COVID 19 ON THE P...'!A36</f>
        <v>Yes</v>
      </c>
      <c r="C36" t="str">
        <f>'EFFECTS OF COVID 19 ON THE P...'!B36</f>
        <v>Yes</v>
      </c>
      <c r="D36" t="str">
        <f>'EFFECTS OF COVID 19 ON THE P...'!C36</f>
        <v>Yes</v>
      </c>
      <c r="E36" t="str">
        <f>'EFFECTS OF COVID 19 ON THE P...'!D36</f>
        <v>Yes</v>
      </c>
      <c r="F36" t="str">
        <f>'EFFECTS OF COVID 19 ON THE P...'!E36</f>
        <v>Yes</v>
      </c>
      <c r="G36" t="str">
        <f>'EFFECTS OF COVID 19 ON THE P...'!F36</f>
        <v>Female</v>
      </c>
      <c r="H36" t="str">
        <f>'EFFECTS OF COVID 19 ON THE P...'!G36</f>
        <v>d) 41-50 years</v>
      </c>
      <c r="I36" s="4" t="str">
        <f>VLOOKUP(H36,List!D:E,2,FALSE)</f>
        <v>41-50</v>
      </c>
      <c r="J36">
        <f>'EFFECTS OF COVID 19 ON THE P...'!H36</f>
        <v>30</v>
      </c>
      <c r="K36" t="str">
        <f>'EFFECTS OF COVID 19 ON THE P...'!I36</f>
        <v>o) Health and Social Work</v>
      </c>
      <c r="L36" s="2" t="str">
        <f>VLOOKUP(K36,List!G:H,2,FALSE)</f>
        <v>Health &amp; Social Work</v>
      </c>
      <c r="M36" t="str">
        <f>'EFFECTS OF COVID 19 ON THE P...'!J36</f>
        <v>No</v>
      </c>
      <c r="N36" t="str">
        <f>'EFFECTS OF COVID 19 ON THE P...'!K36</f>
        <v>Productivity increased</v>
      </c>
      <c r="O36" t="str">
        <f>'EFFECTS OF COVID 19 ON THE P...'!L36</f>
        <v>No</v>
      </c>
      <c r="P36">
        <f>'EFFECTS OF COVID 19 ON THE P...'!M36</f>
        <v>0</v>
      </c>
      <c r="Q36" t="str">
        <f>'EFFECTS OF COVID 19 ON THE P...'!N36</f>
        <v>Team Communication</v>
      </c>
      <c r="R36" t="str">
        <f>'EFFECTS OF COVID 19 ON THE P...'!O36</f>
        <v>Technical Problems</v>
      </c>
      <c r="S36" t="str">
        <f>'EFFECTS OF COVID 19 ON THE P...'!P36</f>
        <v>Recruiting</v>
      </c>
      <c r="T36" t="str">
        <f>'EFFECTS OF COVID 19 ON THE P...'!Q36</f>
        <v>Lack of Insight into Employee Activity</v>
      </c>
      <c r="U36" t="str">
        <f>'EFFECTS OF COVID 19 ON THE P...'!R36</f>
        <v>New Security threats</v>
      </c>
      <c r="V36" t="str">
        <f>'EFFECTS OF COVID 19 ON THE P...'!S36</f>
        <v>Working from different time zones</v>
      </c>
      <c r="W36" t="str">
        <f>'EFFECTS OF COVID 19 ON THE P...'!T36</f>
        <v>Yes</v>
      </c>
      <c r="X36" t="str">
        <f>'EFFECTS OF COVID 19 ON THE P...'!U36</f>
        <v>No</v>
      </c>
      <c r="Y36">
        <f>'EFFECTS OF COVID 19 ON THE P...'!V36</f>
        <v>0</v>
      </c>
      <c r="Z36" t="str">
        <f>'EFFECTS OF COVID 19 ON THE P...'!W36</f>
        <v>Stimulate consumption</v>
      </c>
      <c r="AA36" t="str">
        <f>'EFFECTS OF COVID 19 ON THE P...'!X36</f>
        <v>Reduce, exempt or postpone value-added tax, income tax, insurance premiums and other taxes</v>
      </c>
      <c r="AB36" t="str">
        <f>'EFFECTS OF COVID 19 ON THE P...'!Y36</f>
        <v>Allow firms to implement a staged flexible salary method</v>
      </c>
      <c r="AC36" t="str">
        <f>'EFFECTS OF COVID 19 ON THE P...'!Z36</f>
        <v>Provide subsidies for rent, utilities, post stabilization etc.</v>
      </c>
      <c r="AD36">
        <f>'EFFECTS OF COVID 19 ON THE P...'!AA36</f>
        <v>0</v>
      </c>
      <c r="AE36">
        <f>'EFFECTS OF COVID 19 ON THE P...'!AB36</f>
        <v>1</v>
      </c>
      <c r="AF36">
        <f>'EFFECTS OF COVID 19 ON THE P...'!AC36</f>
        <v>0</v>
      </c>
      <c r="AG36">
        <f>'EFFECTS OF COVID 19 ON THE P...'!AD36</f>
        <v>0</v>
      </c>
      <c r="AH36">
        <f>'EFFECTS OF COVID 19 ON THE P...'!AE36</f>
        <v>0</v>
      </c>
      <c r="AI36">
        <f>'EFFECTS OF COVID 19 ON THE P...'!AF36</f>
        <v>0</v>
      </c>
      <c r="AJ36">
        <f>'EFFECTS OF COVID 19 ON THE P...'!AG36</f>
        <v>0</v>
      </c>
      <c r="AK36">
        <f>'EFFECTS OF COVID 19 ON THE P...'!AH36</f>
        <v>0</v>
      </c>
      <c r="AL36">
        <f>'EFFECTS OF COVID 19 ON THE P...'!AI36</f>
        <v>0</v>
      </c>
      <c r="AM36">
        <f>'EFFECTS OF COVID 19 ON THE P...'!AJ36</f>
        <v>0</v>
      </c>
      <c r="AN36">
        <f>'EFFECTS OF COVID 19 ON THE P...'!AK36</f>
        <v>0</v>
      </c>
      <c r="AO36">
        <f>'EFFECTS OF COVID 19 ON THE P...'!AL36</f>
        <v>4</v>
      </c>
      <c r="AP36">
        <f>'EFFECTS OF COVID 19 ON THE P...'!AM36</f>
        <v>3</v>
      </c>
      <c r="AQ36">
        <f>'EFFECTS OF COVID 19 ON THE P...'!AN36</f>
        <v>4</v>
      </c>
      <c r="AR36">
        <f>'EFFECTS OF COVID 19 ON THE P...'!AO36</f>
        <v>2</v>
      </c>
      <c r="AS36">
        <f>'EFFECTS OF COVID 19 ON THE P...'!AP36</f>
        <v>1</v>
      </c>
      <c r="AT36">
        <f>'EFFECTS OF COVID 19 ON THE P...'!AQ36</f>
        <v>4</v>
      </c>
      <c r="AU36">
        <f>'EFFECTS OF COVID 19 ON THE P...'!AR36</f>
        <v>3</v>
      </c>
      <c r="AV36">
        <f>'EFFECTS OF COVID 19 ON THE P...'!AS36</f>
        <v>3</v>
      </c>
      <c r="AW36">
        <f>'EFFECTS OF COVID 19 ON THE P...'!AT36</f>
        <v>2</v>
      </c>
      <c r="AX36" t="str">
        <f>'EFFECTS OF COVID 19 ON THE P...'!AU36</f>
        <v>Yes</v>
      </c>
      <c r="AY36">
        <f>'EFFECTS OF COVID 19 ON THE P...'!AV36</f>
        <v>0</v>
      </c>
      <c r="AZ36">
        <f>'EFFECTS OF COVID 19 ON THE P...'!AW36</f>
        <v>0</v>
      </c>
      <c r="BA36">
        <f>'EFFECTS OF COVID 19 ON THE P...'!AX36</f>
        <v>0</v>
      </c>
      <c r="BB36">
        <f>'EFFECTS OF COVID 19 ON THE P...'!AY36</f>
        <v>0</v>
      </c>
      <c r="BC36">
        <f>'EFFECTS OF COVID 19 ON THE P...'!AZ36</f>
        <v>0</v>
      </c>
      <c r="BD36">
        <f>'EFFECTS OF COVID 19 ON THE P...'!BA36</f>
        <v>0</v>
      </c>
    </row>
    <row r="37" spans="1:56" x14ac:dyDescent="0.3">
      <c r="A37">
        <v>36</v>
      </c>
      <c r="B37" t="str">
        <f>'EFFECTS OF COVID 19 ON THE P...'!A37</f>
        <v>Yes</v>
      </c>
      <c r="C37" t="str">
        <f>'EFFECTS OF COVID 19 ON THE P...'!B37</f>
        <v>Yes</v>
      </c>
      <c r="D37" t="str">
        <f>'EFFECTS OF COVID 19 ON THE P...'!C37</f>
        <v>Yes</v>
      </c>
      <c r="E37" t="str">
        <f>'EFFECTS OF COVID 19 ON THE P...'!D37</f>
        <v>Yes</v>
      </c>
      <c r="F37" t="str">
        <f>'EFFECTS OF COVID 19 ON THE P...'!E37</f>
        <v>Yes</v>
      </c>
      <c r="G37" t="str">
        <f>'EFFECTS OF COVID 19 ON THE P...'!F37</f>
        <v>Female</v>
      </c>
      <c r="H37" t="str">
        <f>'EFFECTS OF COVID 19 ON THE P...'!G37</f>
        <v>c) 31-40 years</v>
      </c>
      <c r="I37" s="4" t="str">
        <f>VLOOKUP(H37,List!D:E,2,FALSE)</f>
        <v>31-40</v>
      </c>
      <c r="J37">
        <f>'EFFECTS OF COVID 19 ON THE P...'!H37</f>
        <v>20</v>
      </c>
      <c r="K37" t="str">
        <f>'EFFECTS OF COVID 19 ON THE P...'!I37</f>
        <v>c) Construction</v>
      </c>
      <c r="L37" s="2" t="str">
        <f>VLOOKUP(K37,List!G:H,2,FALSE)</f>
        <v>Construction</v>
      </c>
      <c r="M37" t="str">
        <f>'EFFECTS OF COVID 19 ON THE P...'!J37</f>
        <v>Yes</v>
      </c>
      <c r="N37">
        <f>'EFFECTS OF COVID 19 ON THE P...'!K37</f>
        <v>0</v>
      </c>
      <c r="O37" t="str">
        <f>'EFFECTS OF COVID 19 ON THE P...'!L37</f>
        <v>Yes</v>
      </c>
      <c r="P37">
        <f>'EFFECTS OF COVID 19 ON THE P...'!M37</f>
        <v>0</v>
      </c>
      <c r="Q37" t="str">
        <f>'EFFECTS OF COVID 19 ON THE P...'!N37</f>
        <v>Team Communication</v>
      </c>
      <c r="R37" t="str">
        <f>'EFFECTS OF COVID 19 ON THE P...'!O37</f>
        <v>Lack of Insight into Employee Activity</v>
      </c>
      <c r="S37" t="str">
        <f>'EFFECTS OF COVID 19 ON THE P...'!P37</f>
        <v>Working from different time zones</v>
      </c>
      <c r="T37" t="str">
        <f>'EFFECTS OF COVID 19 ON THE P...'!Q37</f>
        <v>New Security threats</v>
      </c>
      <c r="U37" t="str">
        <f>'EFFECTS OF COVID 19 ON THE P...'!R37</f>
        <v>Technical Problems</v>
      </c>
      <c r="V37" t="str">
        <f>'EFFECTS OF COVID 19 ON THE P...'!S37</f>
        <v>Recruiting</v>
      </c>
      <c r="W37" t="str">
        <f>'EFFECTS OF COVID 19 ON THE P...'!T37</f>
        <v>No</v>
      </c>
      <c r="X37" t="str">
        <f>'EFFECTS OF COVID 19 ON THE P...'!U37</f>
        <v>Yes</v>
      </c>
      <c r="Y37">
        <f>'EFFECTS OF COVID 19 ON THE P...'!V37</f>
        <v>0</v>
      </c>
      <c r="Z37" t="str">
        <f>'EFFECTS OF COVID 19 ON THE P...'!W37</f>
        <v>Reduce, exempt or postpone value-added tax, income tax, insurance premiums and other taxes</v>
      </c>
      <c r="AA37" t="str">
        <f>'EFFECTS OF COVID 19 ON THE P...'!X37</f>
        <v>Allow firms to implement a staged flexible salary method</v>
      </c>
      <c r="AB37" t="str">
        <f>'EFFECTS OF COVID 19 ON THE P...'!Y37</f>
        <v>Stimulate consumption</v>
      </c>
      <c r="AC37" t="str">
        <f>'EFFECTS OF COVID 19 ON THE P...'!Z37</f>
        <v>Provide subsidies for rent, utilities, post stabilization etc.</v>
      </c>
      <c r="AD37">
        <f>'EFFECTS OF COVID 19 ON THE P...'!AA37</f>
        <v>0</v>
      </c>
      <c r="AE37">
        <f>'EFFECTS OF COVID 19 ON THE P...'!AB37</f>
        <v>1</v>
      </c>
      <c r="AF37">
        <f>'EFFECTS OF COVID 19 ON THE P...'!AC37</f>
        <v>0</v>
      </c>
      <c r="AG37">
        <f>'EFFECTS OF COVID 19 ON THE P...'!AD37</f>
        <v>0</v>
      </c>
      <c r="AH37">
        <f>'EFFECTS OF COVID 19 ON THE P...'!AE37</f>
        <v>0</v>
      </c>
      <c r="AI37">
        <f>'EFFECTS OF COVID 19 ON THE P...'!AF37</f>
        <v>0</v>
      </c>
      <c r="AJ37">
        <f>'EFFECTS OF COVID 19 ON THE P...'!AG37</f>
        <v>0</v>
      </c>
      <c r="AK37">
        <f>'EFFECTS OF COVID 19 ON THE P...'!AH37</f>
        <v>0</v>
      </c>
      <c r="AL37">
        <f>'EFFECTS OF COVID 19 ON THE P...'!AI37</f>
        <v>0</v>
      </c>
      <c r="AM37">
        <f>'EFFECTS OF COVID 19 ON THE P...'!AJ37</f>
        <v>0</v>
      </c>
      <c r="AN37">
        <f>'EFFECTS OF COVID 19 ON THE P...'!AK37</f>
        <v>0</v>
      </c>
      <c r="AO37">
        <f>'EFFECTS OF COVID 19 ON THE P...'!AL37</f>
        <v>4</v>
      </c>
      <c r="AP37">
        <f>'EFFECTS OF COVID 19 ON THE P...'!AM37</f>
        <v>4</v>
      </c>
      <c r="AQ37">
        <f>'EFFECTS OF COVID 19 ON THE P...'!AN37</f>
        <v>3</v>
      </c>
      <c r="AR37">
        <f>'EFFECTS OF COVID 19 ON THE P...'!AO37</f>
        <v>1</v>
      </c>
      <c r="AS37">
        <f>'EFFECTS OF COVID 19 ON THE P...'!AP37</f>
        <v>2</v>
      </c>
      <c r="AT37">
        <f>'EFFECTS OF COVID 19 ON THE P...'!AQ37</f>
        <v>5</v>
      </c>
      <c r="AU37">
        <f>'EFFECTS OF COVID 19 ON THE P...'!AR37</f>
        <v>4</v>
      </c>
      <c r="AV37">
        <f>'EFFECTS OF COVID 19 ON THE P...'!AS37</f>
        <v>2</v>
      </c>
      <c r="AW37">
        <f>'EFFECTS OF COVID 19 ON THE P...'!AT37</f>
        <v>1</v>
      </c>
      <c r="AX37" t="str">
        <f>'EFFECTS OF COVID 19 ON THE P...'!AU37</f>
        <v>No</v>
      </c>
      <c r="AY37">
        <f>'EFFECTS OF COVID 19 ON THE P...'!AV37</f>
        <v>0</v>
      </c>
      <c r="AZ37">
        <f>'EFFECTS OF COVID 19 ON THE P...'!AW37</f>
        <v>0</v>
      </c>
      <c r="BA37">
        <f>'EFFECTS OF COVID 19 ON THE P...'!AX37</f>
        <v>0</v>
      </c>
      <c r="BB37">
        <f>'EFFECTS OF COVID 19 ON THE P...'!AY37</f>
        <v>0</v>
      </c>
      <c r="BC37">
        <f>'EFFECTS OF COVID 19 ON THE P...'!AZ37</f>
        <v>0</v>
      </c>
      <c r="BD37">
        <f>'EFFECTS OF COVID 19 ON THE P...'!BA37</f>
        <v>0</v>
      </c>
    </row>
    <row r="38" spans="1:56" x14ac:dyDescent="0.3">
      <c r="A38">
        <v>37</v>
      </c>
      <c r="B38" t="str">
        <f>'EFFECTS OF COVID 19 ON THE P...'!A38</f>
        <v>Yes</v>
      </c>
      <c r="C38" t="str">
        <f>'EFFECTS OF COVID 19 ON THE P...'!B38</f>
        <v>Yes</v>
      </c>
      <c r="D38" t="str">
        <f>'EFFECTS OF COVID 19 ON THE P...'!C38</f>
        <v>Yes</v>
      </c>
      <c r="E38" t="str">
        <f>'EFFECTS OF COVID 19 ON THE P...'!D38</f>
        <v>Yes</v>
      </c>
      <c r="F38" t="str">
        <f>'EFFECTS OF COVID 19 ON THE P...'!E38</f>
        <v>Yes</v>
      </c>
      <c r="G38" t="str">
        <f>'EFFECTS OF COVID 19 ON THE P...'!F38</f>
        <v>Male</v>
      </c>
      <c r="H38" t="str">
        <f>'EFFECTS OF COVID 19 ON THE P...'!G38</f>
        <v>d) 41-50 years</v>
      </c>
      <c r="I38" s="4" t="str">
        <f>VLOOKUP(H38,List!D:E,2,FALSE)</f>
        <v>41-50</v>
      </c>
      <c r="J38">
        <f>'EFFECTS OF COVID 19 ON THE P...'!H38</f>
        <v>12</v>
      </c>
      <c r="K38" t="str">
        <f>'EFFECTS OF COVID 19 ON THE P...'!I38</f>
        <v>o) Health and Social Work</v>
      </c>
      <c r="L38" s="2" t="str">
        <f>VLOOKUP(K38,List!G:H,2,FALSE)</f>
        <v>Health &amp; Social Work</v>
      </c>
      <c r="M38" t="str">
        <f>'EFFECTS OF COVID 19 ON THE P...'!J38</f>
        <v>Yes</v>
      </c>
      <c r="N38" t="str">
        <f>'EFFECTS OF COVID 19 ON THE P...'!K38</f>
        <v>Productivity increased</v>
      </c>
      <c r="O38" t="str">
        <f>'EFFECTS OF COVID 19 ON THE P...'!L38</f>
        <v>No</v>
      </c>
      <c r="P38">
        <f>'EFFECTS OF COVID 19 ON THE P...'!M38</f>
        <v>0</v>
      </c>
      <c r="Q38" t="str">
        <f>'EFFECTS OF COVID 19 ON THE P...'!N38</f>
        <v>Lack of Insight into Employee Activity</v>
      </c>
      <c r="R38" t="str">
        <f>'EFFECTS OF COVID 19 ON THE P...'!O38</f>
        <v>Team Communication</v>
      </c>
      <c r="S38" t="str">
        <f>'EFFECTS OF COVID 19 ON THE P...'!P38</f>
        <v>Technical Problems</v>
      </c>
      <c r="T38" t="str">
        <f>'EFFECTS OF COVID 19 ON THE P...'!Q38</f>
        <v>Recruiting</v>
      </c>
      <c r="U38" t="str">
        <f>'EFFECTS OF COVID 19 ON THE P...'!R38</f>
        <v>Working from different time zones</v>
      </c>
      <c r="V38" t="str">
        <f>'EFFECTS OF COVID 19 ON THE P...'!S38</f>
        <v>New Security threats</v>
      </c>
      <c r="W38" t="str">
        <f>'EFFECTS OF COVID 19 ON THE P...'!T38</f>
        <v>Yes</v>
      </c>
      <c r="X38" t="str">
        <f>'EFFECTS OF COVID 19 ON THE P...'!U38</f>
        <v>No</v>
      </c>
      <c r="Y38">
        <f>'EFFECTS OF COVID 19 ON THE P...'!V38</f>
        <v>0</v>
      </c>
      <c r="Z38" t="str">
        <f>'EFFECTS OF COVID 19 ON THE P...'!W38</f>
        <v>Allow firms to implement a staged flexible salary method</v>
      </c>
      <c r="AA38" t="str">
        <f>'EFFECTS OF COVID 19 ON THE P...'!X38</f>
        <v>Reduce, exempt or postpone value-added tax, income tax, insurance premiums and other taxes</v>
      </c>
      <c r="AB38" t="str">
        <f>'EFFECTS OF COVID 19 ON THE P...'!Y38</f>
        <v>Stimulate consumption</v>
      </c>
      <c r="AC38" t="str">
        <f>'EFFECTS OF COVID 19 ON THE P...'!Z38</f>
        <v>Provide subsidies for rent, utilities, post stabilization etc.</v>
      </c>
      <c r="AD38">
        <f>'EFFECTS OF COVID 19 ON THE P...'!AA38</f>
        <v>0</v>
      </c>
      <c r="AE38">
        <f>'EFFECTS OF COVID 19 ON THE P...'!AB38</f>
        <v>1</v>
      </c>
      <c r="AF38">
        <f>'EFFECTS OF COVID 19 ON THE P...'!AC38</f>
        <v>0</v>
      </c>
      <c r="AG38">
        <f>'EFFECTS OF COVID 19 ON THE P...'!AD38</f>
        <v>0</v>
      </c>
      <c r="AH38">
        <f>'EFFECTS OF COVID 19 ON THE P...'!AE38</f>
        <v>0</v>
      </c>
      <c r="AI38">
        <f>'EFFECTS OF COVID 19 ON THE P...'!AF38</f>
        <v>0</v>
      </c>
      <c r="AJ38">
        <f>'EFFECTS OF COVID 19 ON THE P...'!AG38</f>
        <v>0</v>
      </c>
      <c r="AK38">
        <f>'EFFECTS OF COVID 19 ON THE P...'!AH38</f>
        <v>0</v>
      </c>
      <c r="AL38">
        <f>'EFFECTS OF COVID 19 ON THE P...'!AI38</f>
        <v>0</v>
      </c>
      <c r="AM38">
        <f>'EFFECTS OF COVID 19 ON THE P...'!AJ38</f>
        <v>0</v>
      </c>
      <c r="AN38">
        <f>'EFFECTS OF COVID 19 ON THE P...'!AK38</f>
        <v>0</v>
      </c>
      <c r="AO38">
        <f>'EFFECTS OF COVID 19 ON THE P...'!AL38</f>
        <v>4</v>
      </c>
      <c r="AP38">
        <f>'EFFECTS OF COVID 19 ON THE P...'!AM38</f>
        <v>2</v>
      </c>
      <c r="AQ38">
        <f>'EFFECTS OF COVID 19 ON THE P...'!AN38</f>
        <v>3</v>
      </c>
      <c r="AR38">
        <f>'EFFECTS OF COVID 19 ON THE P...'!AO38</f>
        <v>3</v>
      </c>
      <c r="AS38">
        <f>'EFFECTS OF COVID 19 ON THE P...'!AP38</f>
        <v>3</v>
      </c>
      <c r="AT38">
        <f>'EFFECTS OF COVID 19 ON THE P...'!AQ38</f>
        <v>4</v>
      </c>
      <c r="AU38">
        <f>'EFFECTS OF COVID 19 ON THE P...'!AR38</f>
        <v>3</v>
      </c>
      <c r="AV38">
        <f>'EFFECTS OF COVID 19 ON THE P...'!AS38</f>
        <v>2</v>
      </c>
      <c r="AW38">
        <f>'EFFECTS OF COVID 19 ON THE P...'!AT38</f>
        <v>1</v>
      </c>
      <c r="AX38" t="str">
        <f>'EFFECTS OF COVID 19 ON THE P...'!AU38</f>
        <v>Yes</v>
      </c>
      <c r="AY38">
        <f>'EFFECTS OF COVID 19 ON THE P...'!AV38</f>
        <v>0</v>
      </c>
      <c r="AZ38">
        <f>'EFFECTS OF COVID 19 ON THE P...'!AW38</f>
        <v>0</v>
      </c>
      <c r="BA38">
        <f>'EFFECTS OF COVID 19 ON THE P...'!AX38</f>
        <v>0</v>
      </c>
      <c r="BB38">
        <f>'EFFECTS OF COVID 19 ON THE P...'!AY38</f>
        <v>0</v>
      </c>
      <c r="BC38">
        <f>'EFFECTS OF COVID 19 ON THE P...'!AZ38</f>
        <v>0</v>
      </c>
      <c r="BD38">
        <f>'EFFECTS OF COVID 19 ON THE P...'!BA38</f>
        <v>0</v>
      </c>
    </row>
    <row r="39" spans="1:56" x14ac:dyDescent="0.3">
      <c r="A39">
        <v>38</v>
      </c>
      <c r="B39" t="str">
        <f>'EFFECTS OF COVID 19 ON THE P...'!A39</f>
        <v>Yes</v>
      </c>
      <c r="C39" t="str">
        <f>'EFFECTS OF COVID 19 ON THE P...'!B39</f>
        <v>Yes</v>
      </c>
      <c r="D39" t="str">
        <f>'EFFECTS OF COVID 19 ON THE P...'!C39</f>
        <v>Yes</v>
      </c>
      <c r="E39" t="str">
        <f>'EFFECTS OF COVID 19 ON THE P...'!D39</f>
        <v>Yes</v>
      </c>
      <c r="F39" t="str">
        <f>'EFFECTS OF COVID 19 ON THE P...'!E39</f>
        <v>Yes</v>
      </c>
      <c r="G39" t="str">
        <f>'EFFECTS OF COVID 19 ON THE P...'!F39</f>
        <v>Male</v>
      </c>
      <c r="H39" t="str">
        <f>'EFFECTS OF COVID 19 ON THE P...'!G39</f>
        <v>b) 20-30 years</v>
      </c>
      <c r="I39" s="4" t="str">
        <f>VLOOKUP(H39,List!D:E,2,FALSE)</f>
        <v>20-30</v>
      </c>
      <c r="J39">
        <f>'EFFECTS OF COVID 19 ON THE P...'!H39</f>
        <v>23</v>
      </c>
      <c r="K39" t="str">
        <f>'EFFECTS OF COVID 19 ON THE P...'!I39</f>
        <v>c) Construction</v>
      </c>
      <c r="L39" s="2" t="str">
        <f>VLOOKUP(K39,List!G:H,2,FALSE)</f>
        <v>Construction</v>
      </c>
      <c r="M39" t="str">
        <f>'EFFECTS OF COVID 19 ON THE P...'!J39</f>
        <v>Yes</v>
      </c>
      <c r="N39">
        <f>'EFFECTS OF COVID 19 ON THE P...'!K39</f>
        <v>0</v>
      </c>
      <c r="O39" t="str">
        <f>'EFFECTS OF COVID 19 ON THE P...'!L39</f>
        <v>No</v>
      </c>
      <c r="P39">
        <f>'EFFECTS OF COVID 19 ON THE P...'!M39</f>
        <v>0</v>
      </c>
      <c r="Q39" t="str">
        <f>'EFFECTS OF COVID 19 ON THE P...'!N39</f>
        <v>Team Communication</v>
      </c>
      <c r="R39" t="str">
        <f>'EFFECTS OF COVID 19 ON THE P...'!O39</f>
        <v>Recruiting</v>
      </c>
      <c r="S39" t="str">
        <f>'EFFECTS OF COVID 19 ON THE P...'!P39</f>
        <v>Lack of Insight into Employee Activity</v>
      </c>
      <c r="T39" t="str">
        <f>'EFFECTS OF COVID 19 ON THE P...'!Q39</f>
        <v>Working from different time zones</v>
      </c>
      <c r="U39" t="str">
        <f>'EFFECTS OF COVID 19 ON THE P...'!R39</f>
        <v>New Security threats</v>
      </c>
      <c r="V39" t="str">
        <f>'EFFECTS OF COVID 19 ON THE P...'!S39</f>
        <v>Technical Problems</v>
      </c>
      <c r="W39" t="str">
        <f>'EFFECTS OF COVID 19 ON THE P...'!T39</f>
        <v>No</v>
      </c>
      <c r="X39" t="str">
        <f>'EFFECTS OF COVID 19 ON THE P...'!U39</f>
        <v>Yes</v>
      </c>
      <c r="Y39">
        <f>'EFFECTS OF COVID 19 ON THE P...'!V39</f>
        <v>0</v>
      </c>
      <c r="Z39" t="str">
        <f>'EFFECTS OF COVID 19 ON THE P...'!W39</f>
        <v>Allow firms to implement a staged flexible salary method</v>
      </c>
      <c r="AA39" t="str">
        <f>'EFFECTS OF COVID 19 ON THE P...'!X39</f>
        <v>Provide subsidies for rent, utilities, post stabilization etc.</v>
      </c>
      <c r="AB39" t="str">
        <f>'EFFECTS OF COVID 19 ON THE P...'!Y39</f>
        <v>Reduce, exempt or postpone value-added tax, income tax, insurance premiums and other taxes</v>
      </c>
      <c r="AC39" t="str">
        <f>'EFFECTS OF COVID 19 ON THE P...'!Z39</f>
        <v>Stimulate consumption</v>
      </c>
      <c r="AD39">
        <f>'EFFECTS OF COVID 19 ON THE P...'!AA39</f>
        <v>0</v>
      </c>
      <c r="AE39">
        <f>'EFFECTS OF COVID 19 ON THE P...'!AB39</f>
        <v>1</v>
      </c>
      <c r="AF39">
        <f>'EFFECTS OF COVID 19 ON THE P...'!AC39</f>
        <v>0</v>
      </c>
      <c r="AG39">
        <f>'EFFECTS OF COVID 19 ON THE P...'!AD39</f>
        <v>0</v>
      </c>
      <c r="AH39">
        <f>'EFFECTS OF COVID 19 ON THE P...'!AE39</f>
        <v>0</v>
      </c>
      <c r="AI39">
        <f>'EFFECTS OF COVID 19 ON THE P...'!AF39</f>
        <v>0</v>
      </c>
      <c r="AJ39">
        <f>'EFFECTS OF COVID 19 ON THE P...'!AG39</f>
        <v>0</v>
      </c>
      <c r="AK39">
        <f>'EFFECTS OF COVID 19 ON THE P...'!AH39</f>
        <v>0</v>
      </c>
      <c r="AL39">
        <f>'EFFECTS OF COVID 19 ON THE P...'!AI39</f>
        <v>0</v>
      </c>
      <c r="AM39">
        <f>'EFFECTS OF COVID 19 ON THE P...'!AJ39</f>
        <v>0</v>
      </c>
      <c r="AN39">
        <f>'EFFECTS OF COVID 19 ON THE P...'!AK39</f>
        <v>0</v>
      </c>
      <c r="AO39">
        <f>'EFFECTS OF COVID 19 ON THE P...'!AL39</f>
        <v>3</v>
      </c>
      <c r="AP39">
        <f>'EFFECTS OF COVID 19 ON THE P...'!AM39</f>
        <v>1</v>
      </c>
      <c r="AQ39">
        <f>'EFFECTS OF COVID 19 ON THE P...'!AN39</f>
        <v>2</v>
      </c>
      <c r="AR39">
        <f>'EFFECTS OF COVID 19 ON THE P...'!AO39</f>
        <v>4</v>
      </c>
      <c r="AS39">
        <f>'EFFECTS OF COVID 19 ON THE P...'!AP39</f>
        <v>1</v>
      </c>
      <c r="AT39">
        <f>'EFFECTS OF COVID 19 ON THE P...'!AQ39</f>
        <v>5</v>
      </c>
      <c r="AU39">
        <f>'EFFECTS OF COVID 19 ON THE P...'!AR39</f>
        <v>4</v>
      </c>
      <c r="AV39">
        <f>'EFFECTS OF COVID 19 ON THE P...'!AS39</f>
        <v>2</v>
      </c>
      <c r="AW39">
        <f>'EFFECTS OF COVID 19 ON THE P...'!AT39</f>
        <v>2</v>
      </c>
      <c r="AX39" t="str">
        <f>'EFFECTS OF COVID 19 ON THE P...'!AU39</f>
        <v>No</v>
      </c>
      <c r="AY39">
        <f>'EFFECTS OF COVID 19 ON THE P...'!AV39</f>
        <v>0</v>
      </c>
      <c r="AZ39">
        <f>'EFFECTS OF COVID 19 ON THE P...'!AW39</f>
        <v>0</v>
      </c>
      <c r="BA39">
        <f>'EFFECTS OF COVID 19 ON THE P...'!AX39</f>
        <v>0</v>
      </c>
      <c r="BB39">
        <f>'EFFECTS OF COVID 19 ON THE P...'!AY39</f>
        <v>0</v>
      </c>
      <c r="BC39">
        <f>'EFFECTS OF COVID 19 ON THE P...'!AZ39</f>
        <v>0</v>
      </c>
      <c r="BD39">
        <f>'EFFECTS OF COVID 19 ON THE P...'!BA39</f>
        <v>0</v>
      </c>
    </row>
    <row r="40" spans="1:56" x14ac:dyDescent="0.3">
      <c r="A40">
        <v>39</v>
      </c>
      <c r="B40" t="str">
        <f>'EFFECTS OF COVID 19 ON THE P...'!A40</f>
        <v>Yes</v>
      </c>
      <c r="C40" t="str">
        <f>'EFFECTS OF COVID 19 ON THE P...'!B40</f>
        <v>Yes</v>
      </c>
      <c r="D40" t="str">
        <f>'EFFECTS OF COVID 19 ON THE P...'!C40</f>
        <v>Yes</v>
      </c>
      <c r="E40" t="str">
        <f>'EFFECTS OF COVID 19 ON THE P...'!D40</f>
        <v>Yes</v>
      </c>
      <c r="F40" t="str">
        <f>'EFFECTS OF COVID 19 ON THE P...'!E40</f>
        <v>Yes</v>
      </c>
      <c r="G40" t="str">
        <f>'EFFECTS OF COVID 19 ON THE P...'!F40</f>
        <v>Male</v>
      </c>
      <c r="H40" t="str">
        <f>'EFFECTS OF COVID 19 ON THE P...'!G40</f>
        <v>d) 41-50 years</v>
      </c>
      <c r="I40" s="4" t="str">
        <f>VLOOKUP(H40,List!D:E,2,FALSE)</f>
        <v>41-50</v>
      </c>
      <c r="J40">
        <f>'EFFECTS OF COVID 19 ON THE P...'!H40</f>
        <v>30</v>
      </c>
      <c r="K40" t="str">
        <f>'EFFECTS OF COVID 19 ON THE P...'!I40</f>
        <v>e) Transport</v>
      </c>
      <c r="L40" s="2" t="str">
        <f>VLOOKUP(K40,List!G:H,2,FALSE)</f>
        <v>Transport</v>
      </c>
      <c r="M40" t="str">
        <f>'EFFECTS OF COVID 19 ON THE P...'!J40</f>
        <v>Yes</v>
      </c>
      <c r="N40" t="str">
        <f>'EFFECTS OF COVID 19 ON THE P...'!K40</f>
        <v>Productivity decreased</v>
      </c>
      <c r="O40" t="str">
        <f>'EFFECTS OF COVID 19 ON THE P...'!L40</f>
        <v>Yes</v>
      </c>
      <c r="P40">
        <f>'EFFECTS OF COVID 19 ON THE P...'!M40</f>
        <v>0</v>
      </c>
      <c r="Q40" t="str">
        <f>'EFFECTS OF COVID 19 ON THE P...'!N40</f>
        <v>Lack of Insight into Employee Activity</v>
      </c>
      <c r="R40" t="str">
        <f>'EFFECTS OF COVID 19 ON THE P...'!O40</f>
        <v>Technical Problems</v>
      </c>
      <c r="S40" t="str">
        <f>'EFFECTS OF COVID 19 ON THE P...'!P40</f>
        <v>New Security threats</v>
      </c>
      <c r="T40" t="str">
        <f>'EFFECTS OF COVID 19 ON THE P...'!Q40</f>
        <v>Recruiting</v>
      </c>
      <c r="U40" t="str">
        <f>'EFFECTS OF COVID 19 ON THE P...'!R40</f>
        <v>Team Communication</v>
      </c>
      <c r="V40" t="str">
        <f>'EFFECTS OF COVID 19 ON THE P...'!S40</f>
        <v>Working from different time zones</v>
      </c>
      <c r="W40" t="str">
        <f>'EFFECTS OF COVID 19 ON THE P...'!T40</f>
        <v>Yes</v>
      </c>
      <c r="X40" t="str">
        <f>'EFFECTS OF COVID 19 ON THE P...'!U40</f>
        <v>No</v>
      </c>
      <c r="Y40">
        <f>'EFFECTS OF COVID 19 ON THE P...'!V40</f>
        <v>0</v>
      </c>
      <c r="Z40" t="str">
        <f>'EFFECTS OF COVID 19 ON THE P...'!W40</f>
        <v>Stimulate consumption</v>
      </c>
      <c r="AA40" t="str">
        <f>'EFFECTS OF COVID 19 ON THE P...'!X40</f>
        <v>Provide subsidies for rent, utilities, post stabilization etc.</v>
      </c>
      <c r="AB40" t="str">
        <f>'EFFECTS OF COVID 19 ON THE P...'!Y40</f>
        <v>Reduce, exempt or postpone value-added tax, income tax, insurance premiums and other taxes</v>
      </c>
      <c r="AC40" t="str">
        <f>'EFFECTS OF COVID 19 ON THE P...'!Z40</f>
        <v>Allow firms to implement a staged flexible salary method</v>
      </c>
      <c r="AD40">
        <f>'EFFECTS OF COVID 19 ON THE P...'!AA40</f>
        <v>0</v>
      </c>
      <c r="AE40">
        <f>'EFFECTS OF COVID 19 ON THE P...'!AB40</f>
        <v>1</v>
      </c>
      <c r="AF40">
        <f>'EFFECTS OF COVID 19 ON THE P...'!AC40</f>
        <v>0</v>
      </c>
      <c r="AG40">
        <f>'EFFECTS OF COVID 19 ON THE P...'!AD40</f>
        <v>0</v>
      </c>
      <c r="AH40">
        <f>'EFFECTS OF COVID 19 ON THE P...'!AE40</f>
        <v>0</v>
      </c>
      <c r="AI40">
        <f>'EFFECTS OF COVID 19 ON THE P...'!AF40</f>
        <v>0</v>
      </c>
      <c r="AJ40">
        <f>'EFFECTS OF COVID 19 ON THE P...'!AG40</f>
        <v>0</v>
      </c>
      <c r="AK40">
        <f>'EFFECTS OF COVID 19 ON THE P...'!AH40</f>
        <v>0</v>
      </c>
      <c r="AL40">
        <f>'EFFECTS OF COVID 19 ON THE P...'!AI40</f>
        <v>0</v>
      </c>
      <c r="AM40">
        <f>'EFFECTS OF COVID 19 ON THE P...'!AJ40</f>
        <v>0</v>
      </c>
      <c r="AN40">
        <f>'EFFECTS OF COVID 19 ON THE P...'!AK40</f>
        <v>0</v>
      </c>
      <c r="AO40">
        <f>'EFFECTS OF COVID 19 ON THE P...'!AL40</f>
        <v>3</v>
      </c>
      <c r="AP40">
        <f>'EFFECTS OF COVID 19 ON THE P...'!AM40</f>
        <v>4</v>
      </c>
      <c r="AQ40">
        <f>'EFFECTS OF COVID 19 ON THE P...'!AN40</f>
        <v>3</v>
      </c>
      <c r="AR40">
        <f>'EFFECTS OF COVID 19 ON THE P...'!AO40</f>
        <v>3</v>
      </c>
      <c r="AS40">
        <f>'EFFECTS OF COVID 19 ON THE P...'!AP40</f>
        <v>2</v>
      </c>
      <c r="AT40">
        <f>'EFFECTS OF COVID 19 ON THE P...'!AQ40</f>
        <v>4</v>
      </c>
      <c r="AU40">
        <f>'EFFECTS OF COVID 19 ON THE P...'!AR40</f>
        <v>4</v>
      </c>
      <c r="AV40">
        <f>'EFFECTS OF COVID 19 ON THE P...'!AS40</f>
        <v>1</v>
      </c>
      <c r="AW40">
        <f>'EFFECTS OF COVID 19 ON THE P...'!AT40</f>
        <v>2</v>
      </c>
      <c r="AX40" t="str">
        <f>'EFFECTS OF COVID 19 ON THE P...'!AU40</f>
        <v>Yes</v>
      </c>
      <c r="AY40">
        <f>'EFFECTS OF COVID 19 ON THE P...'!AV40</f>
        <v>0</v>
      </c>
      <c r="AZ40">
        <f>'EFFECTS OF COVID 19 ON THE P...'!AW40</f>
        <v>0</v>
      </c>
      <c r="BA40">
        <f>'EFFECTS OF COVID 19 ON THE P...'!AX40</f>
        <v>0</v>
      </c>
      <c r="BB40">
        <f>'EFFECTS OF COVID 19 ON THE P...'!AY40</f>
        <v>0</v>
      </c>
      <c r="BC40">
        <f>'EFFECTS OF COVID 19 ON THE P...'!AZ40</f>
        <v>0</v>
      </c>
      <c r="BD40">
        <f>'EFFECTS OF COVID 19 ON THE P...'!BA40</f>
        <v>0</v>
      </c>
    </row>
    <row r="41" spans="1:56" x14ac:dyDescent="0.3">
      <c r="A41">
        <v>40</v>
      </c>
      <c r="B41" t="str">
        <f>'EFFECTS OF COVID 19 ON THE P...'!A41</f>
        <v>Yes</v>
      </c>
      <c r="C41" t="str">
        <f>'EFFECTS OF COVID 19 ON THE P...'!B41</f>
        <v>Yes</v>
      </c>
      <c r="D41" t="str">
        <f>'EFFECTS OF COVID 19 ON THE P...'!C41</f>
        <v>Yes</v>
      </c>
      <c r="E41" t="str">
        <f>'EFFECTS OF COVID 19 ON THE P...'!D41</f>
        <v>Yes</v>
      </c>
      <c r="F41" t="str">
        <f>'EFFECTS OF COVID 19 ON THE P...'!E41</f>
        <v>Yes</v>
      </c>
      <c r="G41" t="str">
        <f>'EFFECTS OF COVID 19 ON THE P...'!F41</f>
        <v>Female</v>
      </c>
      <c r="H41" t="str">
        <f>'EFFECTS OF COVID 19 ON THE P...'!G41</f>
        <v>c) 31-40 years</v>
      </c>
      <c r="I41" s="4" t="str">
        <f>VLOOKUP(H41,List!D:E,2,FALSE)</f>
        <v>31-40</v>
      </c>
      <c r="J41">
        <f>'EFFECTS OF COVID 19 ON THE P...'!H41</f>
        <v>21</v>
      </c>
      <c r="K41" t="str">
        <f>'EFFECTS OF COVID 19 ON THE P...'!I41</f>
        <v>h) Financial</v>
      </c>
      <c r="L41" s="2" t="str">
        <f>VLOOKUP(K41,List!G:H,2,FALSE)</f>
        <v>Financial</v>
      </c>
      <c r="M41" t="str">
        <f>'EFFECTS OF COVID 19 ON THE P...'!J41</f>
        <v>Yes</v>
      </c>
      <c r="N41">
        <f>'EFFECTS OF COVID 19 ON THE P...'!K41</f>
        <v>0</v>
      </c>
      <c r="O41" t="str">
        <f>'EFFECTS OF COVID 19 ON THE P...'!L41</f>
        <v>Yes</v>
      </c>
      <c r="P41">
        <f>'EFFECTS OF COVID 19 ON THE P...'!M41</f>
        <v>0</v>
      </c>
      <c r="Q41" t="str">
        <f>'EFFECTS OF COVID 19 ON THE P...'!N41</f>
        <v>Team Communication</v>
      </c>
      <c r="R41" t="str">
        <f>'EFFECTS OF COVID 19 ON THE P...'!O41</f>
        <v>Lack of Insight into Employee Activity</v>
      </c>
      <c r="S41" t="str">
        <f>'EFFECTS OF COVID 19 ON THE P...'!P41</f>
        <v>Recruiting</v>
      </c>
      <c r="T41" t="str">
        <f>'EFFECTS OF COVID 19 ON THE P...'!Q41</f>
        <v>New Security threats</v>
      </c>
      <c r="U41" t="str">
        <f>'EFFECTS OF COVID 19 ON THE P...'!R41</f>
        <v>Working from different time zones</v>
      </c>
      <c r="V41" t="str">
        <f>'EFFECTS OF COVID 19 ON THE P...'!S41</f>
        <v>Technical Problems</v>
      </c>
      <c r="W41" t="str">
        <f>'EFFECTS OF COVID 19 ON THE P...'!T41</f>
        <v>No</v>
      </c>
      <c r="X41" t="str">
        <f>'EFFECTS OF COVID 19 ON THE P...'!U41</f>
        <v>No</v>
      </c>
      <c r="Y41">
        <f>'EFFECTS OF COVID 19 ON THE P...'!V41</f>
        <v>0</v>
      </c>
      <c r="Z41" t="str">
        <f>'EFFECTS OF COVID 19 ON THE P...'!W41</f>
        <v>Stimulate consumption</v>
      </c>
      <c r="AA41" t="str">
        <f>'EFFECTS OF COVID 19 ON THE P...'!X41</f>
        <v>Provide subsidies for rent, utilities, post stabilization etc.</v>
      </c>
      <c r="AB41" t="str">
        <f>'EFFECTS OF COVID 19 ON THE P...'!Y41</f>
        <v>Reduce, exempt or postpone value-added tax, income tax, insurance premiums and other taxes</v>
      </c>
      <c r="AC41" t="str">
        <f>'EFFECTS OF COVID 19 ON THE P...'!Z41</f>
        <v>Allow firms to implement a staged flexible salary method</v>
      </c>
      <c r="AD41">
        <f>'EFFECTS OF COVID 19 ON THE P...'!AA41</f>
        <v>0</v>
      </c>
      <c r="AE41">
        <f>'EFFECTS OF COVID 19 ON THE P...'!AB41</f>
        <v>1</v>
      </c>
      <c r="AF41">
        <f>'EFFECTS OF COVID 19 ON THE P...'!AC41</f>
        <v>0</v>
      </c>
      <c r="AG41">
        <f>'EFFECTS OF COVID 19 ON THE P...'!AD41</f>
        <v>0</v>
      </c>
      <c r="AH41">
        <f>'EFFECTS OF COVID 19 ON THE P...'!AE41</f>
        <v>0</v>
      </c>
      <c r="AI41">
        <f>'EFFECTS OF COVID 19 ON THE P...'!AF41</f>
        <v>0</v>
      </c>
      <c r="AJ41">
        <f>'EFFECTS OF COVID 19 ON THE P...'!AG41</f>
        <v>0</v>
      </c>
      <c r="AK41">
        <f>'EFFECTS OF COVID 19 ON THE P...'!AH41</f>
        <v>0</v>
      </c>
      <c r="AL41">
        <f>'EFFECTS OF COVID 19 ON THE P...'!AI41</f>
        <v>0</v>
      </c>
      <c r="AM41">
        <f>'EFFECTS OF COVID 19 ON THE P...'!AJ41</f>
        <v>0</v>
      </c>
      <c r="AN41">
        <f>'EFFECTS OF COVID 19 ON THE P...'!AK41</f>
        <v>0</v>
      </c>
      <c r="AO41">
        <f>'EFFECTS OF COVID 19 ON THE P...'!AL41</f>
        <v>2</v>
      </c>
      <c r="AP41">
        <f>'EFFECTS OF COVID 19 ON THE P...'!AM41</f>
        <v>1</v>
      </c>
      <c r="AQ41">
        <f>'EFFECTS OF COVID 19 ON THE P...'!AN41</f>
        <v>5</v>
      </c>
      <c r="AR41">
        <f>'EFFECTS OF COVID 19 ON THE P...'!AO41</f>
        <v>2</v>
      </c>
      <c r="AS41">
        <f>'EFFECTS OF COVID 19 ON THE P...'!AP41</f>
        <v>3</v>
      </c>
      <c r="AT41">
        <f>'EFFECTS OF COVID 19 ON THE P...'!AQ41</f>
        <v>4</v>
      </c>
      <c r="AU41">
        <f>'EFFECTS OF COVID 19 ON THE P...'!AR41</f>
        <v>3</v>
      </c>
      <c r="AV41">
        <f>'EFFECTS OF COVID 19 ON THE P...'!AS41</f>
        <v>1</v>
      </c>
      <c r="AW41">
        <f>'EFFECTS OF COVID 19 ON THE P...'!AT41</f>
        <v>3</v>
      </c>
      <c r="AX41" t="str">
        <f>'EFFECTS OF COVID 19 ON THE P...'!AU41</f>
        <v>No</v>
      </c>
      <c r="AY41">
        <f>'EFFECTS OF COVID 19 ON THE P...'!AV41</f>
        <v>0</v>
      </c>
      <c r="AZ41">
        <f>'EFFECTS OF COVID 19 ON THE P...'!AW41</f>
        <v>0</v>
      </c>
      <c r="BA41">
        <f>'EFFECTS OF COVID 19 ON THE P...'!AX41</f>
        <v>0</v>
      </c>
      <c r="BB41">
        <f>'EFFECTS OF COVID 19 ON THE P...'!AY41</f>
        <v>0</v>
      </c>
      <c r="BC41">
        <f>'EFFECTS OF COVID 19 ON THE P...'!AZ41</f>
        <v>0</v>
      </c>
      <c r="BD41">
        <f>'EFFECTS OF COVID 19 ON THE P...'!BA41</f>
        <v>0</v>
      </c>
    </row>
    <row r="42" spans="1:56" x14ac:dyDescent="0.3">
      <c r="A42">
        <v>41</v>
      </c>
      <c r="B42" t="str">
        <f>'EFFECTS OF COVID 19 ON THE P...'!A42</f>
        <v>Yes</v>
      </c>
      <c r="C42" t="str">
        <f>'EFFECTS OF COVID 19 ON THE P...'!B42</f>
        <v>Yes</v>
      </c>
      <c r="D42" t="str">
        <f>'EFFECTS OF COVID 19 ON THE P...'!C42</f>
        <v>Yes</v>
      </c>
      <c r="E42" t="str">
        <f>'EFFECTS OF COVID 19 ON THE P...'!D42</f>
        <v>Yes</v>
      </c>
      <c r="F42" t="str">
        <f>'EFFECTS OF COVID 19 ON THE P...'!E42</f>
        <v>Yes</v>
      </c>
      <c r="G42" t="str">
        <f>'EFFECTS OF COVID 19 ON THE P...'!F42</f>
        <v>Male</v>
      </c>
      <c r="H42" t="str">
        <f>'EFFECTS OF COVID 19 ON THE P...'!G42</f>
        <v>d) 41-50 years</v>
      </c>
      <c r="I42" s="4" t="str">
        <f>VLOOKUP(H42,List!D:E,2,FALSE)</f>
        <v>41-50</v>
      </c>
      <c r="J42">
        <f>'EFFECTS OF COVID 19 ON THE P...'!H42</f>
        <v>12</v>
      </c>
      <c r="K42" t="str">
        <f>'EFFECTS OF COVID 19 ON THE P...'!I42</f>
        <v>m) Residential services, and repair services</v>
      </c>
      <c r="L42" s="2" t="str">
        <f>VLOOKUP(K42,List!G:H,2,FALSE)</f>
        <v>Residential Services &amp; Repair Services</v>
      </c>
      <c r="M42" t="str">
        <f>'EFFECTS OF COVID 19 ON THE P...'!J42</f>
        <v>Yes</v>
      </c>
      <c r="N42" t="str">
        <f>'EFFECTS OF COVID 19 ON THE P...'!K42</f>
        <v>Productivity decreased</v>
      </c>
      <c r="O42" t="str">
        <f>'EFFECTS OF COVID 19 ON THE P...'!L42</f>
        <v>Yes</v>
      </c>
      <c r="P42">
        <f>'EFFECTS OF COVID 19 ON THE P...'!M42</f>
        <v>0</v>
      </c>
      <c r="Q42" t="str">
        <f>'EFFECTS OF COVID 19 ON THE P...'!N42</f>
        <v>Working from different time zones</v>
      </c>
      <c r="R42" t="str">
        <f>'EFFECTS OF COVID 19 ON THE P...'!O42</f>
        <v>Team Communication</v>
      </c>
      <c r="S42" t="str">
        <f>'EFFECTS OF COVID 19 ON THE P...'!P42</f>
        <v>Recruiting</v>
      </c>
      <c r="T42" t="str">
        <f>'EFFECTS OF COVID 19 ON THE P...'!Q42</f>
        <v>Lack of Insight into Employee Activity</v>
      </c>
      <c r="U42" t="str">
        <f>'EFFECTS OF COVID 19 ON THE P...'!R42</f>
        <v>New Security threats</v>
      </c>
      <c r="V42" t="str">
        <f>'EFFECTS OF COVID 19 ON THE P...'!S42</f>
        <v>Technical Problems</v>
      </c>
      <c r="W42" t="str">
        <f>'EFFECTS OF COVID 19 ON THE P...'!T42</f>
        <v>No</v>
      </c>
      <c r="X42" t="str">
        <f>'EFFECTS OF COVID 19 ON THE P...'!U42</f>
        <v>No</v>
      </c>
      <c r="Y42">
        <f>'EFFECTS OF COVID 19 ON THE P...'!V42</f>
        <v>0</v>
      </c>
      <c r="Z42" t="str">
        <f>'EFFECTS OF COVID 19 ON THE P...'!W42</f>
        <v>Stimulate consumption</v>
      </c>
      <c r="AA42" t="str">
        <f>'EFFECTS OF COVID 19 ON THE P...'!X42</f>
        <v>Reduce, exempt or postpone value-added tax, income tax, insurance premiums and other taxes</v>
      </c>
      <c r="AB42" t="str">
        <f>'EFFECTS OF COVID 19 ON THE P...'!Y42</f>
        <v>Allow firms to implement a staged flexible salary method</v>
      </c>
      <c r="AC42" t="str">
        <f>'EFFECTS OF COVID 19 ON THE P...'!Z42</f>
        <v>Provide subsidies for rent, utilities, post stabilization etc.</v>
      </c>
      <c r="AD42">
        <f>'EFFECTS OF COVID 19 ON THE P...'!AA42</f>
        <v>0</v>
      </c>
      <c r="AE42">
        <f>'EFFECTS OF COVID 19 ON THE P...'!AB42</f>
        <v>1</v>
      </c>
      <c r="AF42">
        <f>'EFFECTS OF COVID 19 ON THE P...'!AC42</f>
        <v>0</v>
      </c>
      <c r="AG42">
        <f>'EFFECTS OF COVID 19 ON THE P...'!AD42</f>
        <v>0</v>
      </c>
      <c r="AH42">
        <f>'EFFECTS OF COVID 19 ON THE P...'!AE42</f>
        <v>0</v>
      </c>
      <c r="AI42">
        <f>'EFFECTS OF COVID 19 ON THE P...'!AF42</f>
        <v>0</v>
      </c>
      <c r="AJ42">
        <f>'EFFECTS OF COVID 19 ON THE P...'!AG42</f>
        <v>0</v>
      </c>
      <c r="AK42">
        <f>'EFFECTS OF COVID 19 ON THE P...'!AH42</f>
        <v>0</v>
      </c>
      <c r="AL42">
        <f>'EFFECTS OF COVID 19 ON THE P...'!AI42</f>
        <v>0</v>
      </c>
      <c r="AM42">
        <f>'EFFECTS OF COVID 19 ON THE P...'!AJ42</f>
        <v>0</v>
      </c>
      <c r="AN42">
        <f>'EFFECTS OF COVID 19 ON THE P...'!AK42</f>
        <v>0</v>
      </c>
      <c r="AO42">
        <f>'EFFECTS OF COVID 19 ON THE P...'!AL42</f>
        <v>4</v>
      </c>
      <c r="AP42">
        <f>'EFFECTS OF COVID 19 ON THE P...'!AM42</f>
        <v>2</v>
      </c>
      <c r="AQ42">
        <f>'EFFECTS OF COVID 19 ON THE P...'!AN42</f>
        <v>4</v>
      </c>
      <c r="AR42">
        <f>'EFFECTS OF COVID 19 ON THE P...'!AO42</f>
        <v>1</v>
      </c>
      <c r="AS42">
        <f>'EFFECTS OF COVID 19 ON THE P...'!AP42</f>
        <v>2</v>
      </c>
      <c r="AT42">
        <f>'EFFECTS OF COVID 19 ON THE P...'!AQ42</f>
        <v>5</v>
      </c>
      <c r="AU42">
        <f>'EFFECTS OF COVID 19 ON THE P...'!AR42</f>
        <v>4</v>
      </c>
      <c r="AV42">
        <f>'EFFECTS OF COVID 19 ON THE P...'!AS42</f>
        <v>1</v>
      </c>
      <c r="AW42">
        <f>'EFFECTS OF COVID 19 ON THE P...'!AT42</f>
        <v>3</v>
      </c>
      <c r="AX42" t="str">
        <f>'EFFECTS OF COVID 19 ON THE P...'!AU42</f>
        <v>Yes</v>
      </c>
      <c r="AY42">
        <f>'EFFECTS OF COVID 19 ON THE P...'!AV42</f>
        <v>0</v>
      </c>
      <c r="AZ42">
        <f>'EFFECTS OF COVID 19 ON THE P...'!AW42</f>
        <v>0</v>
      </c>
      <c r="BA42">
        <f>'EFFECTS OF COVID 19 ON THE P...'!AX42</f>
        <v>0</v>
      </c>
      <c r="BB42">
        <f>'EFFECTS OF COVID 19 ON THE P...'!AY42</f>
        <v>0</v>
      </c>
      <c r="BC42">
        <f>'EFFECTS OF COVID 19 ON THE P...'!AZ42</f>
        <v>0</v>
      </c>
      <c r="BD42">
        <f>'EFFECTS OF COVID 19 ON THE P...'!BA42</f>
        <v>0</v>
      </c>
    </row>
    <row r="43" spans="1:56" x14ac:dyDescent="0.3">
      <c r="A43">
        <v>42</v>
      </c>
      <c r="B43" t="str">
        <f>'EFFECTS OF COVID 19 ON THE P...'!A43</f>
        <v>Yes</v>
      </c>
      <c r="C43" t="str">
        <f>'EFFECTS OF COVID 19 ON THE P...'!B43</f>
        <v>Yes</v>
      </c>
      <c r="D43" t="str">
        <f>'EFFECTS OF COVID 19 ON THE P...'!C43</f>
        <v>Yes</v>
      </c>
      <c r="E43" t="str">
        <f>'EFFECTS OF COVID 19 ON THE P...'!D43</f>
        <v>Yes</v>
      </c>
      <c r="F43" t="str">
        <f>'EFFECTS OF COVID 19 ON THE P...'!E43</f>
        <v>Yes</v>
      </c>
      <c r="G43" t="str">
        <f>'EFFECTS OF COVID 19 ON THE P...'!F43</f>
        <v>Male</v>
      </c>
      <c r="H43" t="str">
        <f>'EFFECTS OF COVID 19 ON THE P...'!G43</f>
        <v>b) 20-30 years</v>
      </c>
      <c r="I43" s="4" t="str">
        <f>VLOOKUP(H43,List!D:E,2,FALSE)</f>
        <v>20-30</v>
      </c>
      <c r="J43">
        <f>'EFFECTS OF COVID 19 ON THE P...'!H43</f>
        <v>20</v>
      </c>
      <c r="K43" t="str">
        <f>'EFFECTS OF COVID 19 ON THE P...'!I43</f>
        <v>f) Accommodation and catering</v>
      </c>
      <c r="L43" s="2" t="str">
        <f>VLOOKUP(K43,List!G:H,2,FALSE)</f>
        <v>Accomodation &amp; Catering</v>
      </c>
      <c r="M43" t="str">
        <f>'EFFECTS OF COVID 19 ON THE P...'!J43</f>
        <v>Yes</v>
      </c>
      <c r="N43">
        <f>'EFFECTS OF COVID 19 ON THE P...'!K43</f>
        <v>0</v>
      </c>
      <c r="O43" t="str">
        <f>'EFFECTS OF COVID 19 ON THE P...'!L43</f>
        <v>Yes</v>
      </c>
      <c r="P43">
        <f>'EFFECTS OF COVID 19 ON THE P...'!M43</f>
        <v>0</v>
      </c>
      <c r="Q43" t="str">
        <f>'EFFECTS OF COVID 19 ON THE P...'!N43</f>
        <v>Lack of Insight into Employee Activity</v>
      </c>
      <c r="R43" t="str">
        <f>'EFFECTS OF COVID 19 ON THE P...'!O43</f>
        <v>Team Communication</v>
      </c>
      <c r="S43" t="str">
        <f>'EFFECTS OF COVID 19 ON THE P...'!P43</f>
        <v>Recruiting</v>
      </c>
      <c r="T43" t="str">
        <f>'EFFECTS OF COVID 19 ON THE P...'!Q43</f>
        <v>New Security threats</v>
      </c>
      <c r="U43" t="str">
        <f>'EFFECTS OF COVID 19 ON THE P...'!R43</f>
        <v>Technical Problems</v>
      </c>
      <c r="V43" t="str">
        <f>'EFFECTS OF COVID 19 ON THE P...'!S43</f>
        <v>Working from different time zones</v>
      </c>
      <c r="W43" t="str">
        <f>'EFFECTS OF COVID 19 ON THE P...'!T43</f>
        <v>Yes</v>
      </c>
      <c r="X43" t="str">
        <f>'EFFECTS OF COVID 19 ON THE P...'!U43</f>
        <v>Yes</v>
      </c>
      <c r="Y43">
        <f>'EFFECTS OF COVID 19 ON THE P...'!V43</f>
        <v>0</v>
      </c>
      <c r="Z43" t="str">
        <f>'EFFECTS OF COVID 19 ON THE P...'!W43</f>
        <v>Stimulate consumption</v>
      </c>
      <c r="AA43" t="str">
        <f>'EFFECTS OF COVID 19 ON THE P...'!X43</f>
        <v>Provide subsidies for rent, utilities, post stabilization etc.</v>
      </c>
      <c r="AB43" t="str">
        <f>'EFFECTS OF COVID 19 ON THE P...'!Y43</f>
        <v>Reduce, exempt or postpone value-added tax, income tax, insurance premiums and other taxes</v>
      </c>
      <c r="AC43" t="str">
        <f>'EFFECTS OF COVID 19 ON THE P...'!Z43</f>
        <v>Allow firms to implement a staged flexible salary method</v>
      </c>
      <c r="AD43">
        <f>'EFFECTS OF COVID 19 ON THE P...'!AA43</f>
        <v>0</v>
      </c>
      <c r="AE43">
        <f>'EFFECTS OF COVID 19 ON THE P...'!AB43</f>
        <v>1</v>
      </c>
      <c r="AF43">
        <f>'EFFECTS OF COVID 19 ON THE P...'!AC43</f>
        <v>0</v>
      </c>
      <c r="AG43">
        <f>'EFFECTS OF COVID 19 ON THE P...'!AD43</f>
        <v>0</v>
      </c>
      <c r="AH43">
        <f>'EFFECTS OF COVID 19 ON THE P...'!AE43</f>
        <v>0</v>
      </c>
      <c r="AI43">
        <f>'EFFECTS OF COVID 19 ON THE P...'!AF43</f>
        <v>0</v>
      </c>
      <c r="AJ43">
        <f>'EFFECTS OF COVID 19 ON THE P...'!AG43</f>
        <v>0</v>
      </c>
      <c r="AK43">
        <f>'EFFECTS OF COVID 19 ON THE P...'!AH43</f>
        <v>0</v>
      </c>
      <c r="AL43">
        <f>'EFFECTS OF COVID 19 ON THE P...'!AI43</f>
        <v>0</v>
      </c>
      <c r="AM43">
        <f>'EFFECTS OF COVID 19 ON THE P...'!AJ43</f>
        <v>0</v>
      </c>
      <c r="AN43">
        <f>'EFFECTS OF COVID 19 ON THE P...'!AK43</f>
        <v>0</v>
      </c>
      <c r="AO43">
        <f>'EFFECTS OF COVID 19 ON THE P...'!AL43</f>
        <v>3</v>
      </c>
      <c r="AP43">
        <f>'EFFECTS OF COVID 19 ON THE P...'!AM43</f>
        <v>3</v>
      </c>
      <c r="AQ43">
        <f>'EFFECTS OF COVID 19 ON THE P...'!AN43</f>
        <v>3</v>
      </c>
      <c r="AR43">
        <f>'EFFECTS OF COVID 19 ON THE P...'!AO43</f>
        <v>2</v>
      </c>
      <c r="AS43">
        <f>'EFFECTS OF COVID 19 ON THE P...'!AP43</f>
        <v>1</v>
      </c>
      <c r="AT43">
        <f>'EFFECTS OF COVID 19 ON THE P...'!AQ43</f>
        <v>4</v>
      </c>
      <c r="AU43">
        <f>'EFFECTS OF COVID 19 ON THE P...'!AR43</f>
        <v>3</v>
      </c>
      <c r="AV43">
        <f>'EFFECTS OF COVID 19 ON THE P...'!AS43</f>
        <v>1</v>
      </c>
      <c r="AW43">
        <f>'EFFECTS OF COVID 19 ON THE P...'!AT43</f>
        <v>4</v>
      </c>
      <c r="AX43" t="str">
        <f>'EFFECTS OF COVID 19 ON THE P...'!AU43</f>
        <v>No</v>
      </c>
      <c r="AY43">
        <f>'EFFECTS OF COVID 19 ON THE P...'!AV43</f>
        <v>0</v>
      </c>
      <c r="AZ43">
        <f>'EFFECTS OF COVID 19 ON THE P...'!AW43</f>
        <v>0</v>
      </c>
      <c r="BA43">
        <f>'EFFECTS OF COVID 19 ON THE P...'!AX43</f>
        <v>0</v>
      </c>
      <c r="BB43">
        <f>'EFFECTS OF COVID 19 ON THE P...'!AY43</f>
        <v>0</v>
      </c>
      <c r="BC43">
        <f>'EFFECTS OF COVID 19 ON THE P...'!AZ43</f>
        <v>0</v>
      </c>
      <c r="BD43">
        <f>'EFFECTS OF COVID 19 ON THE P...'!BA43</f>
        <v>0</v>
      </c>
    </row>
    <row r="44" spans="1:56" x14ac:dyDescent="0.3">
      <c r="A44">
        <v>43</v>
      </c>
      <c r="B44" t="str">
        <f>'EFFECTS OF COVID 19 ON THE P...'!A44</f>
        <v>Yes</v>
      </c>
      <c r="C44" t="str">
        <f>'EFFECTS OF COVID 19 ON THE P...'!B44</f>
        <v>Yes</v>
      </c>
      <c r="D44" t="str">
        <f>'EFFECTS OF COVID 19 ON THE P...'!C44</f>
        <v>Yes</v>
      </c>
      <c r="E44" t="str">
        <f>'EFFECTS OF COVID 19 ON THE P...'!D44</f>
        <v>Yes</v>
      </c>
      <c r="F44" t="str">
        <f>'EFFECTS OF COVID 19 ON THE P...'!E44</f>
        <v>Yes</v>
      </c>
      <c r="G44" t="str">
        <f>'EFFECTS OF COVID 19 ON THE P...'!F44</f>
        <v>Male</v>
      </c>
      <c r="H44" t="str">
        <f>'EFFECTS OF COVID 19 ON THE P...'!G44</f>
        <v>d) 41-50 years</v>
      </c>
      <c r="I44" s="4" t="str">
        <f>VLOOKUP(H44,List!D:E,2,FALSE)</f>
        <v>41-50</v>
      </c>
      <c r="J44">
        <f>'EFFECTS OF COVID 19 ON THE P...'!H44</f>
        <v>4</v>
      </c>
      <c r="K44" t="str">
        <f>'EFFECTS OF COVID 19 ON THE P...'!I44</f>
        <v>c) Construction</v>
      </c>
      <c r="L44" s="2" t="str">
        <f>VLOOKUP(K44,List!G:H,2,FALSE)</f>
        <v>Construction</v>
      </c>
      <c r="M44" t="str">
        <f>'EFFECTS OF COVID 19 ON THE P...'!J44</f>
        <v>Yes</v>
      </c>
      <c r="N44">
        <f>'EFFECTS OF COVID 19 ON THE P...'!K44</f>
        <v>0</v>
      </c>
      <c r="O44" t="str">
        <f>'EFFECTS OF COVID 19 ON THE P...'!L44</f>
        <v>Yes</v>
      </c>
      <c r="P44">
        <f>'EFFECTS OF COVID 19 ON THE P...'!M44</f>
        <v>0</v>
      </c>
      <c r="Q44" t="str">
        <f>'EFFECTS OF COVID 19 ON THE P...'!N44</f>
        <v>Lack of Insight into Employee Activity</v>
      </c>
      <c r="R44" t="str">
        <f>'EFFECTS OF COVID 19 ON THE P...'!O44</f>
        <v>Team Communication</v>
      </c>
      <c r="S44" t="str">
        <f>'EFFECTS OF COVID 19 ON THE P...'!P44</f>
        <v>Technical Problems</v>
      </c>
      <c r="T44" t="str">
        <f>'EFFECTS OF COVID 19 ON THE P...'!Q44</f>
        <v>New Security threats</v>
      </c>
      <c r="U44" t="str">
        <f>'EFFECTS OF COVID 19 ON THE P...'!R44</f>
        <v>Recruiting</v>
      </c>
      <c r="V44" t="str">
        <f>'EFFECTS OF COVID 19 ON THE P...'!S44</f>
        <v>Working from different time zones</v>
      </c>
      <c r="W44" t="str">
        <f>'EFFECTS OF COVID 19 ON THE P...'!T44</f>
        <v>No</v>
      </c>
      <c r="X44" t="str">
        <f>'EFFECTS OF COVID 19 ON THE P...'!U44</f>
        <v>Yes</v>
      </c>
      <c r="Y44">
        <f>'EFFECTS OF COVID 19 ON THE P...'!V44</f>
        <v>0</v>
      </c>
      <c r="Z44" t="str">
        <f>'EFFECTS OF COVID 19 ON THE P...'!W44</f>
        <v>Stimulate consumption</v>
      </c>
      <c r="AA44" t="str">
        <f>'EFFECTS OF COVID 19 ON THE P...'!X44</f>
        <v>Provide subsidies for rent, utilities, post stabilization etc.</v>
      </c>
      <c r="AB44" t="str">
        <f>'EFFECTS OF COVID 19 ON THE P...'!Y44</f>
        <v>Reduce, exempt or postpone value-added tax, income tax, insurance premiums and other taxes</v>
      </c>
      <c r="AC44" t="str">
        <f>'EFFECTS OF COVID 19 ON THE P...'!Z44</f>
        <v>Allow firms to implement a staged flexible salary method</v>
      </c>
      <c r="AD44">
        <f>'EFFECTS OF COVID 19 ON THE P...'!AA44</f>
        <v>0</v>
      </c>
      <c r="AE44">
        <f>'EFFECTS OF COVID 19 ON THE P...'!AB44</f>
        <v>0</v>
      </c>
      <c r="AF44">
        <f>'EFFECTS OF COVID 19 ON THE P...'!AC44</f>
        <v>0</v>
      </c>
      <c r="AG44">
        <f>'EFFECTS OF COVID 19 ON THE P...'!AD44</f>
        <v>0</v>
      </c>
      <c r="AH44">
        <f>'EFFECTS OF COVID 19 ON THE P...'!AE44</f>
        <v>1</v>
      </c>
      <c r="AI44">
        <f>'EFFECTS OF COVID 19 ON THE P...'!AF44</f>
        <v>0</v>
      </c>
      <c r="AJ44">
        <f>'EFFECTS OF COVID 19 ON THE P...'!AG44</f>
        <v>0</v>
      </c>
      <c r="AK44">
        <f>'EFFECTS OF COVID 19 ON THE P...'!AH44</f>
        <v>0</v>
      </c>
      <c r="AL44">
        <f>'EFFECTS OF COVID 19 ON THE P...'!AI44</f>
        <v>0</v>
      </c>
      <c r="AM44">
        <f>'EFFECTS OF COVID 19 ON THE P...'!AJ44</f>
        <v>0</v>
      </c>
      <c r="AN44">
        <f>'EFFECTS OF COVID 19 ON THE P...'!AK44</f>
        <v>0</v>
      </c>
      <c r="AO44">
        <f>'EFFECTS OF COVID 19 ON THE P...'!AL44</f>
        <v>3</v>
      </c>
      <c r="AP44">
        <f>'EFFECTS OF COVID 19 ON THE P...'!AM44</f>
        <v>4</v>
      </c>
      <c r="AQ44">
        <f>'EFFECTS OF COVID 19 ON THE P...'!AN44</f>
        <v>4</v>
      </c>
      <c r="AR44">
        <f>'EFFECTS OF COVID 19 ON THE P...'!AO44</f>
        <v>3</v>
      </c>
      <c r="AS44">
        <f>'EFFECTS OF COVID 19 ON THE P...'!AP44</f>
        <v>3</v>
      </c>
      <c r="AT44">
        <f>'EFFECTS OF COVID 19 ON THE P...'!AQ44</f>
        <v>5</v>
      </c>
      <c r="AU44">
        <f>'EFFECTS OF COVID 19 ON THE P...'!AR44</f>
        <v>4</v>
      </c>
      <c r="AV44">
        <f>'EFFECTS OF COVID 19 ON THE P...'!AS44</f>
        <v>1</v>
      </c>
      <c r="AW44">
        <f>'EFFECTS OF COVID 19 ON THE P...'!AT44</f>
        <v>4</v>
      </c>
      <c r="AX44" t="str">
        <f>'EFFECTS OF COVID 19 ON THE P...'!AU44</f>
        <v>No</v>
      </c>
      <c r="AY44">
        <f>'EFFECTS OF COVID 19 ON THE P...'!AV44</f>
        <v>0</v>
      </c>
      <c r="AZ44">
        <f>'EFFECTS OF COVID 19 ON THE P...'!AW44</f>
        <v>0</v>
      </c>
      <c r="BA44">
        <f>'EFFECTS OF COVID 19 ON THE P...'!AX44</f>
        <v>0</v>
      </c>
      <c r="BB44">
        <f>'EFFECTS OF COVID 19 ON THE P...'!AY44</f>
        <v>0</v>
      </c>
      <c r="BC44">
        <f>'EFFECTS OF COVID 19 ON THE P...'!AZ44</f>
        <v>0</v>
      </c>
      <c r="BD44">
        <f>'EFFECTS OF COVID 19 ON THE P...'!BA44</f>
        <v>0</v>
      </c>
    </row>
    <row r="45" spans="1:56" x14ac:dyDescent="0.3">
      <c r="A45">
        <v>44</v>
      </c>
      <c r="B45" t="str">
        <f>'EFFECTS OF COVID 19 ON THE P...'!A45</f>
        <v>Yes</v>
      </c>
      <c r="C45" t="str">
        <f>'EFFECTS OF COVID 19 ON THE P...'!B45</f>
        <v>Yes</v>
      </c>
      <c r="D45" t="str">
        <f>'EFFECTS OF COVID 19 ON THE P...'!C45</f>
        <v>Yes</v>
      </c>
      <c r="E45" t="str">
        <f>'EFFECTS OF COVID 19 ON THE P...'!D45</f>
        <v>Yes</v>
      </c>
      <c r="F45" t="str">
        <f>'EFFECTS OF COVID 19 ON THE P...'!E45</f>
        <v>Yes</v>
      </c>
      <c r="G45" t="str">
        <f>'EFFECTS OF COVID 19 ON THE P...'!F45</f>
        <v>Male</v>
      </c>
      <c r="H45" t="str">
        <f>'EFFECTS OF COVID 19 ON THE P...'!G45</f>
        <v>d) 41-50 years</v>
      </c>
      <c r="I45" s="4" t="str">
        <f>VLOOKUP(H45,List!D:E,2,FALSE)</f>
        <v>41-50</v>
      </c>
      <c r="J45">
        <f>'EFFECTS OF COVID 19 ON THE P...'!H45</f>
        <v>5</v>
      </c>
      <c r="K45" t="str">
        <f>'EFFECTS OF COVID 19 ON THE P...'!I45</f>
        <v>i) Real Estate</v>
      </c>
      <c r="L45" s="2" t="str">
        <f>VLOOKUP(K45,List!G:H,2,FALSE)</f>
        <v>Real Estate</v>
      </c>
      <c r="M45" t="str">
        <f>'EFFECTS OF COVID 19 ON THE P...'!J45</f>
        <v>Yes</v>
      </c>
      <c r="N45" t="str">
        <f>'EFFECTS OF COVID 19 ON THE P...'!K45</f>
        <v>Productivity decreased</v>
      </c>
      <c r="O45" t="str">
        <f>'EFFECTS OF COVID 19 ON THE P...'!L45</f>
        <v>No</v>
      </c>
      <c r="P45">
        <f>'EFFECTS OF COVID 19 ON THE P...'!M45</f>
        <v>0</v>
      </c>
      <c r="Q45" t="str">
        <f>'EFFECTS OF COVID 19 ON THE P...'!N45</f>
        <v>Lack of Insight into Employee Activity</v>
      </c>
      <c r="R45" t="str">
        <f>'EFFECTS OF COVID 19 ON THE P...'!O45</f>
        <v>Team Communication</v>
      </c>
      <c r="S45" t="str">
        <f>'EFFECTS OF COVID 19 ON THE P...'!P45</f>
        <v>Recruiting</v>
      </c>
      <c r="T45" t="str">
        <f>'EFFECTS OF COVID 19 ON THE P...'!Q45</f>
        <v>New Security threats</v>
      </c>
      <c r="U45" t="str">
        <f>'EFFECTS OF COVID 19 ON THE P...'!R45</f>
        <v>Working from different time zones</v>
      </c>
      <c r="V45" t="str">
        <f>'EFFECTS OF COVID 19 ON THE P...'!S45</f>
        <v>Technical Problems</v>
      </c>
      <c r="W45" t="str">
        <f>'EFFECTS OF COVID 19 ON THE P...'!T45</f>
        <v>Yes</v>
      </c>
      <c r="X45" t="str">
        <f>'EFFECTS OF COVID 19 ON THE P...'!U45</f>
        <v>No</v>
      </c>
      <c r="Y45">
        <f>'EFFECTS OF COVID 19 ON THE P...'!V45</f>
        <v>0</v>
      </c>
      <c r="Z45" t="str">
        <f>'EFFECTS OF COVID 19 ON THE P...'!W45</f>
        <v>Stimulate consumption</v>
      </c>
      <c r="AA45" t="str">
        <f>'EFFECTS OF COVID 19 ON THE P...'!X45</f>
        <v>Reduce, exempt or postpone value-added tax, income tax, insurance premiums and other taxes</v>
      </c>
      <c r="AB45" t="str">
        <f>'EFFECTS OF COVID 19 ON THE P...'!Y45</f>
        <v>Provide subsidies for rent, utilities, post stabilization etc.</v>
      </c>
      <c r="AC45" t="str">
        <f>'EFFECTS OF COVID 19 ON THE P...'!Z45</f>
        <v>Allow firms to implement a staged flexible salary method</v>
      </c>
      <c r="AD45">
        <f>'EFFECTS OF COVID 19 ON THE P...'!AA45</f>
        <v>0</v>
      </c>
      <c r="AE45">
        <f>'EFFECTS OF COVID 19 ON THE P...'!AB45</f>
        <v>0</v>
      </c>
      <c r="AF45">
        <f>'EFFECTS OF COVID 19 ON THE P...'!AC45</f>
        <v>0</v>
      </c>
      <c r="AG45">
        <f>'EFFECTS OF COVID 19 ON THE P...'!AD45</f>
        <v>0</v>
      </c>
      <c r="AH45">
        <f>'EFFECTS OF COVID 19 ON THE P...'!AE45</f>
        <v>1</v>
      </c>
      <c r="AI45">
        <f>'EFFECTS OF COVID 19 ON THE P...'!AF45</f>
        <v>0</v>
      </c>
      <c r="AJ45">
        <f>'EFFECTS OF COVID 19 ON THE P...'!AG45</f>
        <v>0</v>
      </c>
      <c r="AK45">
        <f>'EFFECTS OF COVID 19 ON THE P...'!AH45</f>
        <v>0</v>
      </c>
      <c r="AL45">
        <f>'EFFECTS OF COVID 19 ON THE P...'!AI45</f>
        <v>0</v>
      </c>
      <c r="AM45">
        <f>'EFFECTS OF COVID 19 ON THE P...'!AJ45</f>
        <v>0</v>
      </c>
      <c r="AN45">
        <f>'EFFECTS OF COVID 19 ON THE P...'!AK45</f>
        <v>0</v>
      </c>
      <c r="AO45">
        <f>'EFFECTS OF COVID 19 ON THE P...'!AL45</f>
        <v>2</v>
      </c>
      <c r="AP45">
        <f>'EFFECTS OF COVID 19 ON THE P...'!AM45</f>
        <v>5</v>
      </c>
      <c r="AQ45">
        <f>'EFFECTS OF COVID 19 ON THE P...'!AN45</f>
        <v>3</v>
      </c>
      <c r="AR45">
        <f>'EFFECTS OF COVID 19 ON THE P...'!AO45</f>
        <v>2</v>
      </c>
      <c r="AS45">
        <f>'EFFECTS OF COVID 19 ON THE P...'!AP45</f>
        <v>2</v>
      </c>
      <c r="AT45">
        <f>'EFFECTS OF COVID 19 ON THE P...'!AQ45</f>
        <v>4</v>
      </c>
      <c r="AU45">
        <f>'EFFECTS OF COVID 19 ON THE P...'!AR45</f>
        <v>5</v>
      </c>
      <c r="AV45">
        <f>'EFFECTS OF COVID 19 ON THE P...'!AS45</f>
        <v>2</v>
      </c>
      <c r="AW45">
        <f>'EFFECTS OF COVID 19 ON THE P...'!AT45</f>
        <v>4</v>
      </c>
      <c r="AX45" t="str">
        <f>'EFFECTS OF COVID 19 ON THE P...'!AU45</f>
        <v>Yes</v>
      </c>
      <c r="AY45">
        <f>'EFFECTS OF COVID 19 ON THE P...'!AV45</f>
        <v>0</v>
      </c>
      <c r="AZ45">
        <f>'EFFECTS OF COVID 19 ON THE P...'!AW45</f>
        <v>0</v>
      </c>
      <c r="BA45">
        <f>'EFFECTS OF COVID 19 ON THE P...'!AX45</f>
        <v>0</v>
      </c>
      <c r="BB45">
        <f>'EFFECTS OF COVID 19 ON THE P...'!AY45</f>
        <v>0</v>
      </c>
      <c r="BC45">
        <f>'EFFECTS OF COVID 19 ON THE P...'!AZ45</f>
        <v>0</v>
      </c>
      <c r="BD45">
        <f>'EFFECTS OF COVID 19 ON THE P...'!BA45</f>
        <v>0</v>
      </c>
    </row>
    <row r="46" spans="1:56" x14ac:dyDescent="0.3">
      <c r="A46">
        <v>45</v>
      </c>
      <c r="B46" t="str">
        <f>'EFFECTS OF COVID 19 ON THE P...'!A46</f>
        <v>Yes</v>
      </c>
      <c r="C46" t="str">
        <f>'EFFECTS OF COVID 19 ON THE P...'!B46</f>
        <v>Yes</v>
      </c>
      <c r="D46" t="str">
        <f>'EFFECTS OF COVID 19 ON THE P...'!C46</f>
        <v>Yes</v>
      </c>
      <c r="E46" t="str">
        <f>'EFFECTS OF COVID 19 ON THE P...'!D46</f>
        <v>Yes</v>
      </c>
      <c r="F46" t="str">
        <f>'EFFECTS OF COVID 19 ON THE P...'!E46</f>
        <v>Yes</v>
      </c>
      <c r="G46" t="str">
        <f>'EFFECTS OF COVID 19 ON THE P...'!F46</f>
        <v>Male</v>
      </c>
      <c r="H46" t="str">
        <f>'EFFECTS OF COVID 19 ON THE P...'!G46</f>
        <v>e) 51-60 years</v>
      </c>
      <c r="I46" s="4" t="str">
        <f>VLOOKUP(H46,List!D:E,2,FALSE)</f>
        <v>51-60</v>
      </c>
      <c r="J46">
        <f>'EFFECTS OF COVID 19 ON THE P...'!H46</f>
        <v>4</v>
      </c>
      <c r="K46" t="str">
        <f>'EFFECTS OF COVID 19 ON THE P...'!I46</f>
        <v>f) Accommodation and catering</v>
      </c>
      <c r="L46" s="2" t="str">
        <f>VLOOKUP(K46,List!G:H,2,FALSE)</f>
        <v>Accomodation &amp; Catering</v>
      </c>
      <c r="M46" t="str">
        <f>'EFFECTS OF COVID 19 ON THE P...'!J46</f>
        <v>Yes</v>
      </c>
      <c r="N46">
        <f>'EFFECTS OF COVID 19 ON THE P...'!K46</f>
        <v>0</v>
      </c>
      <c r="O46" t="str">
        <f>'EFFECTS OF COVID 19 ON THE P...'!L46</f>
        <v>Yes</v>
      </c>
      <c r="P46">
        <f>'EFFECTS OF COVID 19 ON THE P...'!M46</f>
        <v>0</v>
      </c>
      <c r="Q46" t="str">
        <f>'EFFECTS OF COVID 19 ON THE P...'!N46</f>
        <v>Team Communication</v>
      </c>
      <c r="R46" t="str">
        <f>'EFFECTS OF COVID 19 ON THE P...'!O46</f>
        <v>Technical Problems</v>
      </c>
      <c r="S46" t="str">
        <f>'EFFECTS OF COVID 19 ON THE P...'!P46</f>
        <v>Recruiting</v>
      </c>
      <c r="T46" t="str">
        <f>'EFFECTS OF COVID 19 ON THE P...'!Q46</f>
        <v>New Security threats</v>
      </c>
      <c r="U46" t="str">
        <f>'EFFECTS OF COVID 19 ON THE P...'!R46</f>
        <v>Lack of Insight into Employee Activity</v>
      </c>
      <c r="V46" t="str">
        <f>'EFFECTS OF COVID 19 ON THE P...'!S46</f>
        <v>Working from different time zones</v>
      </c>
      <c r="W46" t="str">
        <f>'EFFECTS OF COVID 19 ON THE P...'!T46</f>
        <v>No</v>
      </c>
      <c r="X46" t="str">
        <f>'EFFECTS OF COVID 19 ON THE P...'!U46</f>
        <v>No</v>
      </c>
      <c r="Y46">
        <f>'EFFECTS OF COVID 19 ON THE P...'!V46</f>
        <v>0</v>
      </c>
      <c r="Z46" t="str">
        <f>'EFFECTS OF COVID 19 ON THE P...'!W46</f>
        <v>Stimulate consumption</v>
      </c>
      <c r="AA46" t="str">
        <f>'EFFECTS OF COVID 19 ON THE P...'!X46</f>
        <v>Reduce, exempt or postpone value-added tax, income tax, insurance premiums and other taxes</v>
      </c>
      <c r="AB46" t="str">
        <f>'EFFECTS OF COVID 19 ON THE P...'!Y46</f>
        <v>Provide subsidies for rent, utilities, post stabilization etc.</v>
      </c>
      <c r="AC46" t="str">
        <f>'EFFECTS OF COVID 19 ON THE P...'!Z46</f>
        <v>Allow firms to implement a staged flexible salary method</v>
      </c>
      <c r="AD46">
        <f>'EFFECTS OF COVID 19 ON THE P...'!AA46</f>
        <v>0</v>
      </c>
      <c r="AE46">
        <f>'EFFECTS OF COVID 19 ON THE P...'!AB46</f>
        <v>0</v>
      </c>
      <c r="AF46">
        <f>'EFFECTS OF COVID 19 ON THE P...'!AC46</f>
        <v>0</v>
      </c>
      <c r="AG46">
        <f>'EFFECTS OF COVID 19 ON THE P...'!AD46</f>
        <v>0</v>
      </c>
      <c r="AH46">
        <f>'EFFECTS OF COVID 19 ON THE P...'!AE46</f>
        <v>1</v>
      </c>
      <c r="AI46">
        <f>'EFFECTS OF COVID 19 ON THE P...'!AF46</f>
        <v>0</v>
      </c>
      <c r="AJ46">
        <f>'EFFECTS OF COVID 19 ON THE P...'!AG46</f>
        <v>0</v>
      </c>
      <c r="AK46">
        <f>'EFFECTS OF COVID 19 ON THE P...'!AH46</f>
        <v>0</v>
      </c>
      <c r="AL46">
        <f>'EFFECTS OF COVID 19 ON THE P...'!AI46</f>
        <v>0</v>
      </c>
      <c r="AM46">
        <f>'EFFECTS OF COVID 19 ON THE P...'!AJ46</f>
        <v>0</v>
      </c>
      <c r="AN46">
        <f>'EFFECTS OF COVID 19 ON THE P...'!AK46</f>
        <v>0</v>
      </c>
      <c r="AO46">
        <f>'EFFECTS OF COVID 19 ON THE P...'!AL46</f>
        <v>2</v>
      </c>
      <c r="AP46">
        <f>'EFFECTS OF COVID 19 ON THE P...'!AM46</f>
        <v>4</v>
      </c>
      <c r="AQ46">
        <f>'EFFECTS OF COVID 19 ON THE P...'!AN46</f>
        <v>4</v>
      </c>
      <c r="AR46">
        <f>'EFFECTS OF COVID 19 ON THE P...'!AO46</f>
        <v>1</v>
      </c>
      <c r="AS46">
        <f>'EFFECTS OF COVID 19 ON THE P...'!AP46</f>
        <v>1</v>
      </c>
      <c r="AT46">
        <f>'EFFECTS OF COVID 19 ON THE P...'!AQ46</f>
        <v>5</v>
      </c>
      <c r="AU46">
        <f>'EFFECTS OF COVID 19 ON THE P...'!AR46</f>
        <v>4</v>
      </c>
      <c r="AV46">
        <f>'EFFECTS OF COVID 19 ON THE P...'!AS46</f>
        <v>3</v>
      </c>
      <c r="AW46">
        <f>'EFFECTS OF COVID 19 ON THE P...'!AT46</f>
        <v>3</v>
      </c>
      <c r="AX46" t="str">
        <f>'EFFECTS OF COVID 19 ON THE P...'!AU46</f>
        <v>No</v>
      </c>
      <c r="AY46">
        <f>'EFFECTS OF COVID 19 ON THE P...'!AV46</f>
        <v>0</v>
      </c>
      <c r="AZ46">
        <f>'EFFECTS OF COVID 19 ON THE P...'!AW46</f>
        <v>0</v>
      </c>
      <c r="BA46">
        <f>'EFFECTS OF COVID 19 ON THE P...'!AX46</f>
        <v>0</v>
      </c>
      <c r="BB46">
        <f>'EFFECTS OF COVID 19 ON THE P...'!AY46</f>
        <v>0</v>
      </c>
      <c r="BC46">
        <f>'EFFECTS OF COVID 19 ON THE P...'!AZ46</f>
        <v>0</v>
      </c>
      <c r="BD46">
        <f>'EFFECTS OF COVID 19 ON THE P...'!BA46</f>
        <v>0</v>
      </c>
    </row>
    <row r="47" spans="1:56" x14ac:dyDescent="0.3">
      <c r="A47">
        <v>46</v>
      </c>
      <c r="B47" t="str">
        <f>'EFFECTS OF COVID 19 ON THE P...'!A47</f>
        <v>Yes</v>
      </c>
      <c r="C47" t="str">
        <f>'EFFECTS OF COVID 19 ON THE P...'!B47</f>
        <v>Yes</v>
      </c>
      <c r="D47" t="str">
        <f>'EFFECTS OF COVID 19 ON THE P...'!C47</f>
        <v>Yes</v>
      </c>
      <c r="E47" t="str">
        <f>'EFFECTS OF COVID 19 ON THE P...'!D47</f>
        <v>Yes</v>
      </c>
      <c r="F47" t="str">
        <f>'EFFECTS OF COVID 19 ON THE P...'!E47</f>
        <v>Yes</v>
      </c>
      <c r="G47" t="str">
        <f>'EFFECTS OF COVID 19 ON THE P...'!F47</f>
        <v>Female</v>
      </c>
      <c r="H47" t="str">
        <f>'EFFECTS OF COVID 19 ON THE P...'!G47</f>
        <v>b) 20-30 years</v>
      </c>
      <c r="I47" s="4" t="str">
        <f>VLOOKUP(H47,List!D:E,2,FALSE)</f>
        <v>20-30</v>
      </c>
      <c r="J47">
        <f>'EFFECTS OF COVID 19 ON THE P...'!H47</f>
        <v>8</v>
      </c>
      <c r="K47" t="str">
        <f>'EFFECTS OF COVID 19 ON THE P...'!I47</f>
        <v>k) Scientific research</v>
      </c>
      <c r="L47" s="2" t="str">
        <f>VLOOKUP(K47,List!G:H,2,FALSE)</f>
        <v>Scientific Research</v>
      </c>
      <c r="M47" t="str">
        <f>'EFFECTS OF COVID 19 ON THE P...'!J47</f>
        <v>Yes</v>
      </c>
      <c r="N47">
        <f>'EFFECTS OF COVID 19 ON THE P...'!K47</f>
        <v>0</v>
      </c>
      <c r="O47" t="str">
        <f>'EFFECTS OF COVID 19 ON THE P...'!L47</f>
        <v>Yes</v>
      </c>
      <c r="P47">
        <f>'EFFECTS OF COVID 19 ON THE P...'!M47</f>
        <v>0</v>
      </c>
      <c r="Q47" t="str">
        <f>'EFFECTS OF COVID 19 ON THE P...'!N47</f>
        <v>Team Communication</v>
      </c>
      <c r="R47" t="str">
        <f>'EFFECTS OF COVID 19 ON THE P...'!O47</f>
        <v>Technical Problems</v>
      </c>
      <c r="S47" t="str">
        <f>'EFFECTS OF COVID 19 ON THE P...'!P47</f>
        <v>Lack of Insight into Employee Activity</v>
      </c>
      <c r="T47" t="str">
        <f>'EFFECTS OF COVID 19 ON THE P...'!Q47</f>
        <v>Recruiting</v>
      </c>
      <c r="U47" t="str">
        <f>'EFFECTS OF COVID 19 ON THE P...'!R47</f>
        <v>New Security threats</v>
      </c>
      <c r="V47" t="str">
        <f>'EFFECTS OF COVID 19 ON THE P...'!S47</f>
        <v>Working from different time zones</v>
      </c>
      <c r="W47" t="str">
        <f>'EFFECTS OF COVID 19 ON THE P...'!T47</f>
        <v>No</v>
      </c>
      <c r="X47" t="str">
        <f>'EFFECTS OF COVID 19 ON THE P...'!U47</f>
        <v>Yes</v>
      </c>
      <c r="Y47">
        <f>'EFFECTS OF COVID 19 ON THE P...'!V47</f>
        <v>0</v>
      </c>
      <c r="Z47" t="str">
        <f>'EFFECTS OF COVID 19 ON THE P...'!W47</f>
        <v>Allow firms to implement a staged flexible salary method</v>
      </c>
      <c r="AA47" t="str">
        <f>'EFFECTS OF COVID 19 ON THE P...'!X47</f>
        <v>Reduce, exempt or postpone value-added tax, income tax, insurance premiums and other taxes</v>
      </c>
      <c r="AB47" t="str">
        <f>'EFFECTS OF COVID 19 ON THE P...'!Y47</f>
        <v>Stimulate consumption</v>
      </c>
      <c r="AC47" t="str">
        <f>'EFFECTS OF COVID 19 ON THE P...'!Z47</f>
        <v>Provide subsidies for rent, utilities, post stabilization etc.</v>
      </c>
      <c r="AD47">
        <f>'EFFECTS OF COVID 19 ON THE P...'!AA47</f>
        <v>0</v>
      </c>
      <c r="AE47">
        <f>'EFFECTS OF COVID 19 ON THE P...'!AB47</f>
        <v>0</v>
      </c>
      <c r="AF47">
        <f>'EFFECTS OF COVID 19 ON THE P...'!AC47</f>
        <v>0</v>
      </c>
      <c r="AG47">
        <f>'EFFECTS OF COVID 19 ON THE P...'!AD47</f>
        <v>0</v>
      </c>
      <c r="AH47">
        <f>'EFFECTS OF COVID 19 ON THE P...'!AE47</f>
        <v>1</v>
      </c>
      <c r="AI47">
        <f>'EFFECTS OF COVID 19 ON THE P...'!AF47</f>
        <v>0</v>
      </c>
      <c r="AJ47">
        <f>'EFFECTS OF COVID 19 ON THE P...'!AG47</f>
        <v>0</v>
      </c>
      <c r="AK47">
        <f>'EFFECTS OF COVID 19 ON THE P...'!AH47</f>
        <v>0</v>
      </c>
      <c r="AL47">
        <f>'EFFECTS OF COVID 19 ON THE P...'!AI47</f>
        <v>0</v>
      </c>
      <c r="AM47">
        <f>'EFFECTS OF COVID 19 ON THE P...'!AJ47</f>
        <v>0</v>
      </c>
      <c r="AN47">
        <f>'EFFECTS OF COVID 19 ON THE P...'!AK47</f>
        <v>0</v>
      </c>
      <c r="AO47">
        <f>'EFFECTS OF COVID 19 ON THE P...'!AL47</f>
        <v>2</v>
      </c>
      <c r="AP47">
        <f>'EFFECTS OF COVID 19 ON THE P...'!AM47</f>
        <v>5</v>
      </c>
      <c r="AQ47">
        <f>'EFFECTS OF COVID 19 ON THE P...'!AN47</f>
        <v>4</v>
      </c>
      <c r="AR47">
        <f>'EFFECTS OF COVID 19 ON THE P...'!AO47</f>
        <v>3</v>
      </c>
      <c r="AS47">
        <f>'EFFECTS OF COVID 19 ON THE P...'!AP47</f>
        <v>2</v>
      </c>
      <c r="AT47">
        <f>'EFFECTS OF COVID 19 ON THE P...'!AQ47</f>
        <v>4</v>
      </c>
      <c r="AU47">
        <f>'EFFECTS OF COVID 19 ON THE P...'!AR47</f>
        <v>3</v>
      </c>
      <c r="AV47">
        <f>'EFFECTS OF COVID 19 ON THE P...'!AS47</f>
        <v>2</v>
      </c>
      <c r="AW47">
        <f>'EFFECTS OF COVID 19 ON THE P...'!AT47</f>
        <v>3</v>
      </c>
      <c r="AX47" t="str">
        <f>'EFFECTS OF COVID 19 ON THE P...'!AU47</f>
        <v>No</v>
      </c>
      <c r="AY47">
        <f>'EFFECTS OF COVID 19 ON THE P...'!AV47</f>
        <v>0</v>
      </c>
      <c r="AZ47">
        <f>'EFFECTS OF COVID 19 ON THE P...'!AW47</f>
        <v>0</v>
      </c>
      <c r="BA47">
        <f>'EFFECTS OF COVID 19 ON THE P...'!AX47</f>
        <v>0</v>
      </c>
      <c r="BB47">
        <f>'EFFECTS OF COVID 19 ON THE P...'!AY47</f>
        <v>0</v>
      </c>
      <c r="BC47">
        <f>'EFFECTS OF COVID 19 ON THE P...'!AZ47</f>
        <v>0</v>
      </c>
      <c r="BD47">
        <f>'EFFECTS OF COVID 19 ON THE P...'!BA47</f>
        <v>0</v>
      </c>
    </row>
    <row r="48" spans="1:56" x14ac:dyDescent="0.3">
      <c r="A48">
        <v>47</v>
      </c>
      <c r="B48" t="str">
        <f>'EFFECTS OF COVID 19 ON THE P...'!A48</f>
        <v>Yes</v>
      </c>
      <c r="C48" t="str">
        <f>'EFFECTS OF COVID 19 ON THE P...'!B48</f>
        <v>Yes</v>
      </c>
      <c r="D48" t="str">
        <f>'EFFECTS OF COVID 19 ON THE P...'!C48</f>
        <v>Yes</v>
      </c>
      <c r="E48" t="str">
        <f>'EFFECTS OF COVID 19 ON THE P...'!D48</f>
        <v>Yes</v>
      </c>
      <c r="F48" t="str">
        <f>'EFFECTS OF COVID 19 ON THE P...'!E48</f>
        <v>Yes</v>
      </c>
      <c r="G48" t="str">
        <f>'EFFECTS OF COVID 19 ON THE P...'!F48</f>
        <v>Male</v>
      </c>
      <c r="H48" t="str">
        <f>'EFFECTS OF COVID 19 ON THE P...'!G48</f>
        <v>d) 41-50 years</v>
      </c>
      <c r="I48" s="4" t="str">
        <f>VLOOKUP(H48,List!D:E,2,FALSE)</f>
        <v>41-50</v>
      </c>
      <c r="J48">
        <f>'EFFECTS OF COVID 19 ON THE P...'!H48</f>
        <v>12</v>
      </c>
      <c r="K48" t="str">
        <f>'EFFECTS OF COVID 19 ON THE P...'!I48</f>
        <v>d) Wholesale and retail trade</v>
      </c>
      <c r="L48" s="2" t="str">
        <f>VLOOKUP(K48,List!G:H,2,FALSE)</f>
        <v>Wholesale and Retail Trade</v>
      </c>
      <c r="M48" t="str">
        <f>'EFFECTS OF COVID 19 ON THE P...'!J48</f>
        <v>Yes</v>
      </c>
      <c r="N48">
        <f>'EFFECTS OF COVID 19 ON THE P...'!K48</f>
        <v>0</v>
      </c>
      <c r="O48" t="str">
        <f>'EFFECTS OF COVID 19 ON THE P...'!L48</f>
        <v>Yes</v>
      </c>
      <c r="P48">
        <f>'EFFECTS OF COVID 19 ON THE P...'!M48</f>
        <v>0</v>
      </c>
      <c r="Q48" t="str">
        <f>'EFFECTS OF COVID 19 ON THE P...'!N48</f>
        <v>Technical Problems</v>
      </c>
      <c r="R48" t="str">
        <f>'EFFECTS OF COVID 19 ON THE P...'!O48</f>
        <v>Team Communication</v>
      </c>
      <c r="S48" t="str">
        <f>'EFFECTS OF COVID 19 ON THE P...'!P48</f>
        <v>Recruiting</v>
      </c>
      <c r="T48" t="str">
        <f>'EFFECTS OF COVID 19 ON THE P...'!Q48</f>
        <v>Lack of Insight into Employee Activity</v>
      </c>
      <c r="U48" t="str">
        <f>'EFFECTS OF COVID 19 ON THE P...'!R48</f>
        <v>New Security threats</v>
      </c>
      <c r="V48" t="str">
        <f>'EFFECTS OF COVID 19 ON THE P...'!S48</f>
        <v>Working from different time zones</v>
      </c>
      <c r="W48" t="str">
        <f>'EFFECTS OF COVID 19 ON THE P...'!T48</f>
        <v>No</v>
      </c>
      <c r="X48" t="str">
        <f>'EFFECTS OF COVID 19 ON THE P...'!U48</f>
        <v>No</v>
      </c>
      <c r="Y48">
        <f>'EFFECTS OF COVID 19 ON THE P...'!V48</f>
        <v>0</v>
      </c>
      <c r="Z48" t="str">
        <f>'EFFECTS OF COVID 19 ON THE P...'!W48</f>
        <v>Reduce, exempt or postpone value-added tax, income tax, insurance premiums and other taxes</v>
      </c>
      <c r="AA48" t="str">
        <f>'EFFECTS OF COVID 19 ON THE P...'!X48</f>
        <v>Stimulate consumption</v>
      </c>
      <c r="AB48" t="str">
        <f>'EFFECTS OF COVID 19 ON THE P...'!Y48</f>
        <v>Allow firms to implement a staged flexible salary method</v>
      </c>
      <c r="AC48" t="str">
        <f>'EFFECTS OF COVID 19 ON THE P...'!Z48</f>
        <v>Provide subsidies for rent, utilities, post stabilization etc.</v>
      </c>
      <c r="AD48">
        <f>'EFFECTS OF COVID 19 ON THE P...'!AA48</f>
        <v>0</v>
      </c>
      <c r="AE48">
        <f>'EFFECTS OF COVID 19 ON THE P...'!AB48</f>
        <v>0</v>
      </c>
      <c r="AF48">
        <f>'EFFECTS OF COVID 19 ON THE P...'!AC48</f>
        <v>0</v>
      </c>
      <c r="AG48">
        <f>'EFFECTS OF COVID 19 ON THE P...'!AD48</f>
        <v>0</v>
      </c>
      <c r="AH48">
        <f>'EFFECTS OF COVID 19 ON THE P...'!AE48</f>
        <v>1</v>
      </c>
      <c r="AI48">
        <f>'EFFECTS OF COVID 19 ON THE P...'!AF48</f>
        <v>0</v>
      </c>
      <c r="AJ48">
        <f>'EFFECTS OF COVID 19 ON THE P...'!AG48</f>
        <v>0</v>
      </c>
      <c r="AK48">
        <f>'EFFECTS OF COVID 19 ON THE P...'!AH48</f>
        <v>0</v>
      </c>
      <c r="AL48">
        <f>'EFFECTS OF COVID 19 ON THE P...'!AI48</f>
        <v>0</v>
      </c>
      <c r="AM48">
        <f>'EFFECTS OF COVID 19 ON THE P...'!AJ48</f>
        <v>0</v>
      </c>
      <c r="AN48">
        <f>'EFFECTS OF COVID 19 ON THE P...'!AK48</f>
        <v>0</v>
      </c>
      <c r="AO48">
        <f>'EFFECTS OF COVID 19 ON THE P...'!AL48</f>
        <v>4</v>
      </c>
      <c r="AP48">
        <f>'EFFECTS OF COVID 19 ON THE P...'!AM48</f>
        <v>4</v>
      </c>
      <c r="AQ48">
        <f>'EFFECTS OF COVID 19 ON THE P...'!AN48</f>
        <v>4</v>
      </c>
      <c r="AR48">
        <f>'EFFECTS OF COVID 19 ON THE P...'!AO48</f>
        <v>2</v>
      </c>
      <c r="AS48">
        <f>'EFFECTS OF COVID 19 ON THE P...'!AP48</f>
        <v>4</v>
      </c>
      <c r="AT48">
        <f>'EFFECTS OF COVID 19 ON THE P...'!AQ48</f>
        <v>4</v>
      </c>
      <c r="AU48">
        <f>'EFFECTS OF COVID 19 ON THE P...'!AR48</f>
        <v>4</v>
      </c>
      <c r="AV48">
        <f>'EFFECTS OF COVID 19 ON THE P...'!AS48</f>
        <v>2</v>
      </c>
      <c r="AW48">
        <f>'EFFECTS OF COVID 19 ON THE P...'!AT48</f>
        <v>2</v>
      </c>
      <c r="AX48" t="str">
        <f>'EFFECTS OF COVID 19 ON THE P...'!AU48</f>
        <v>No</v>
      </c>
      <c r="AY48">
        <f>'EFFECTS OF COVID 19 ON THE P...'!AV48</f>
        <v>0</v>
      </c>
      <c r="AZ48">
        <f>'EFFECTS OF COVID 19 ON THE P...'!AW48</f>
        <v>0</v>
      </c>
      <c r="BA48">
        <f>'EFFECTS OF COVID 19 ON THE P...'!AX48</f>
        <v>0</v>
      </c>
      <c r="BB48">
        <f>'EFFECTS OF COVID 19 ON THE P...'!AY48</f>
        <v>0</v>
      </c>
      <c r="BC48">
        <f>'EFFECTS OF COVID 19 ON THE P...'!AZ48</f>
        <v>0</v>
      </c>
      <c r="BD48">
        <f>'EFFECTS OF COVID 19 ON THE P...'!BA48</f>
        <v>0</v>
      </c>
    </row>
    <row r="49" spans="1:56" x14ac:dyDescent="0.3">
      <c r="A49">
        <v>48</v>
      </c>
      <c r="B49" t="str">
        <f>'EFFECTS OF COVID 19 ON THE P...'!A49</f>
        <v>Yes</v>
      </c>
      <c r="C49" t="str">
        <f>'EFFECTS OF COVID 19 ON THE P...'!B49</f>
        <v>Yes</v>
      </c>
      <c r="D49" t="str">
        <f>'EFFECTS OF COVID 19 ON THE P...'!C49</f>
        <v>Yes</v>
      </c>
      <c r="E49" t="str">
        <f>'EFFECTS OF COVID 19 ON THE P...'!D49</f>
        <v>Yes</v>
      </c>
      <c r="F49" t="str">
        <f>'EFFECTS OF COVID 19 ON THE P...'!E49</f>
        <v>Yes</v>
      </c>
      <c r="G49" t="str">
        <f>'EFFECTS OF COVID 19 ON THE P...'!F49</f>
        <v>Male</v>
      </c>
      <c r="H49" t="str">
        <f>'EFFECTS OF COVID 19 ON THE P...'!G49</f>
        <v>a) Less than 20 years</v>
      </c>
      <c r="I49" s="4" t="str">
        <f>VLOOKUP(H49,List!D:E,2,FALSE)</f>
        <v>&lt;20</v>
      </c>
      <c r="J49">
        <f>'EFFECTS OF COVID 19 ON THE P...'!H49</f>
        <v>4</v>
      </c>
      <c r="K49" t="str">
        <f>'EFFECTS OF COVID 19 ON THE P...'!I49</f>
        <v>f) Accommodation and catering</v>
      </c>
      <c r="L49" s="2" t="str">
        <f>VLOOKUP(K49,List!G:H,2,FALSE)</f>
        <v>Accomodation &amp; Catering</v>
      </c>
      <c r="M49" t="str">
        <f>'EFFECTS OF COVID 19 ON THE P...'!J49</f>
        <v>No</v>
      </c>
      <c r="N49" t="str">
        <f>'EFFECTS OF COVID 19 ON THE P...'!K49</f>
        <v>Productivity decreased</v>
      </c>
      <c r="O49" t="str">
        <f>'EFFECTS OF COVID 19 ON THE P...'!L49</f>
        <v>Yes</v>
      </c>
      <c r="P49">
        <f>'EFFECTS OF COVID 19 ON THE P...'!M49</f>
        <v>0</v>
      </c>
      <c r="Q49" t="str">
        <f>'EFFECTS OF COVID 19 ON THE P...'!N49</f>
        <v>Lack of Insight into Employee Activity</v>
      </c>
      <c r="R49" t="str">
        <f>'EFFECTS OF COVID 19 ON THE P...'!O49</f>
        <v>Team Communication</v>
      </c>
      <c r="S49" t="str">
        <f>'EFFECTS OF COVID 19 ON THE P...'!P49</f>
        <v>Technical Problems</v>
      </c>
      <c r="T49" t="str">
        <f>'EFFECTS OF COVID 19 ON THE P...'!Q49</f>
        <v>Recruiting</v>
      </c>
      <c r="U49" t="str">
        <f>'EFFECTS OF COVID 19 ON THE P...'!R49</f>
        <v>New Security threats</v>
      </c>
      <c r="V49" t="str">
        <f>'EFFECTS OF COVID 19 ON THE P...'!S49</f>
        <v>Working from different time zones</v>
      </c>
      <c r="W49" t="str">
        <f>'EFFECTS OF COVID 19 ON THE P...'!T49</f>
        <v>No</v>
      </c>
      <c r="X49" t="str">
        <f>'EFFECTS OF COVID 19 ON THE P...'!U49</f>
        <v>No</v>
      </c>
      <c r="Y49">
        <f>'EFFECTS OF COVID 19 ON THE P...'!V49</f>
        <v>0</v>
      </c>
      <c r="Z49" t="str">
        <f>'EFFECTS OF COVID 19 ON THE P...'!W49</f>
        <v>Reduce, exempt or postpone value-added tax, income tax, insurance premiums and other taxes</v>
      </c>
      <c r="AA49" t="str">
        <f>'EFFECTS OF COVID 19 ON THE P...'!X49</f>
        <v>Stimulate consumption</v>
      </c>
      <c r="AB49" t="str">
        <f>'EFFECTS OF COVID 19 ON THE P...'!Y49</f>
        <v>Provide subsidies for rent, utilities, post stabilization etc.</v>
      </c>
      <c r="AC49" t="str">
        <f>'EFFECTS OF COVID 19 ON THE P...'!Z49</f>
        <v>Allow firms to implement a staged flexible salary method</v>
      </c>
      <c r="AD49">
        <f>'EFFECTS OF COVID 19 ON THE P...'!AA49</f>
        <v>0</v>
      </c>
      <c r="AE49">
        <f>'EFFECTS OF COVID 19 ON THE P...'!AB49</f>
        <v>0</v>
      </c>
      <c r="AF49">
        <f>'EFFECTS OF COVID 19 ON THE P...'!AC49</f>
        <v>0</v>
      </c>
      <c r="AG49">
        <f>'EFFECTS OF COVID 19 ON THE P...'!AD49</f>
        <v>0</v>
      </c>
      <c r="AH49">
        <f>'EFFECTS OF COVID 19 ON THE P...'!AE49</f>
        <v>1</v>
      </c>
      <c r="AI49">
        <f>'EFFECTS OF COVID 19 ON THE P...'!AF49</f>
        <v>0</v>
      </c>
      <c r="AJ49">
        <f>'EFFECTS OF COVID 19 ON THE P...'!AG49</f>
        <v>0</v>
      </c>
      <c r="AK49">
        <f>'EFFECTS OF COVID 19 ON THE P...'!AH49</f>
        <v>1</v>
      </c>
      <c r="AL49">
        <f>'EFFECTS OF COVID 19 ON THE P...'!AI49</f>
        <v>0</v>
      </c>
      <c r="AM49">
        <f>'EFFECTS OF COVID 19 ON THE P...'!AJ49</f>
        <v>0</v>
      </c>
      <c r="AN49">
        <f>'EFFECTS OF COVID 19 ON THE P...'!AK49</f>
        <v>0</v>
      </c>
      <c r="AO49">
        <f>'EFFECTS OF COVID 19 ON THE P...'!AL49</f>
        <v>5</v>
      </c>
      <c r="AP49">
        <f>'EFFECTS OF COVID 19 ON THE P...'!AM49</f>
        <v>3</v>
      </c>
      <c r="AQ49">
        <f>'EFFECTS OF COVID 19 ON THE P...'!AN49</f>
        <v>2</v>
      </c>
      <c r="AR49">
        <f>'EFFECTS OF COVID 19 ON THE P...'!AO49</f>
        <v>3</v>
      </c>
      <c r="AS49">
        <f>'EFFECTS OF COVID 19 ON THE P...'!AP49</f>
        <v>3</v>
      </c>
      <c r="AT49">
        <f>'EFFECTS OF COVID 19 ON THE P...'!AQ49</f>
        <v>5</v>
      </c>
      <c r="AU49">
        <f>'EFFECTS OF COVID 19 ON THE P...'!AR49</f>
        <v>5</v>
      </c>
      <c r="AV49">
        <f>'EFFECTS OF COVID 19 ON THE P...'!AS49</f>
        <v>1</v>
      </c>
      <c r="AW49">
        <f>'EFFECTS OF COVID 19 ON THE P...'!AT49</f>
        <v>2</v>
      </c>
      <c r="AX49" t="str">
        <f>'EFFECTS OF COVID 19 ON THE P...'!AU49</f>
        <v>Yes</v>
      </c>
      <c r="AY49">
        <f>'EFFECTS OF COVID 19 ON THE P...'!AV49</f>
        <v>0</v>
      </c>
      <c r="AZ49">
        <f>'EFFECTS OF COVID 19 ON THE P...'!AW49</f>
        <v>0</v>
      </c>
      <c r="BA49">
        <f>'EFFECTS OF COVID 19 ON THE P...'!AX49</f>
        <v>0</v>
      </c>
      <c r="BB49">
        <f>'EFFECTS OF COVID 19 ON THE P...'!AY49</f>
        <v>0</v>
      </c>
      <c r="BC49">
        <f>'EFFECTS OF COVID 19 ON THE P...'!AZ49</f>
        <v>0</v>
      </c>
      <c r="BD49">
        <f>'EFFECTS OF COVID 19 ON THE P...'!BA49</f>
        <v>0</v>
      </c>
    </row>
    <row r="50" spans="1:56" x14ac:dyDescent="0.3">
      <c r="A50">
        <v>49</v>
      </c>
      <c r="B50" t="str">
        <f>'EFFECTS OF COVID 19 ON THE P...'!A50</f>
        <v>Yes</v>
      </c>
      <c r="C50" t="str">
        <f>'EFFECTS OF COVID 19 ON THE P...'!B50</f>
        <v>Yes</v>
      </c>
      <c r="D50" t="str">
        <f>'EFFECTS OF COVID 19 ON THE P...'!C50</f>
        <v>Yes</v>
      </c>
      <c r="E50" t="str">
        <f>'EFFECTS OF COVID 19 ON THE P...'!D50</f>
        <v>Yes</v>
      </c>
      <c r="F50" t="str">
        <f>'EFFECTS OF COVID 19 ON THE P...'!E50</f>
        <v>Yes</v>
      </c>
      <c r="G50" t="str">
        <f>'EFFECTS OF COVID 19 ON THE P...'!F50</f>
        <v>Male</v>
      </c>
      <c r="H50" t="str">
        <f>'EFFECTS OF COVID 19 ON THE P...'!G50</f>
        <v>b) 20-30 years</v>
      </c>
      <c r="I50" s="4" t="str">
        <f>VLOOKUP(H50,List!D:E,2,FALSE)</f>
        <v>20-30</v>
      </c>
      <c r="J50">
        <f>'EFFECTS OF COVID 19 ON THE P...'!H50</f>
        <v>32</v>
      </c>
      <c r="K50" t="str">
        <f>'EFFECTS OF COVID 19 ON THE P...'!I50</f>
        <v>c) Construction</v>
      </c>
      <c r="L50" s="2" t="str">
        <f>VLOOKUP(K50,List!G:H,2,FALSE)</f>
        <v>Construction</v>
      </c>
      <c r="M50" t="str">
        <f>'EFFECTS OF COVID 19 ON THE P...'!J50</f>
        <v>No</v>
      </c>
      <c r="N50">
        <f>'EFFECTS OF COVID 19 ON THE P...'!K50</f>
        <v>0</v>
      </c>
      <c r="O50" t="str">
        <f>'EFFECTS OF COVID 19 ON THE P...'!L50</f>
        <v>Yes</v>
      </c>
      <c r="P50">
        <f>'EFFECTS OF COVID 19 ON THE P...'!M50</f>
        <v>0</v>
      </c>
      <c r="Q50" t="str">
        <f>'EFFECTS OF COVID 19 ON THE P...'!N50</f>
        <v>Technical Problems</v>
      </c>
      <c r="R50" t="str">
        <f>'EFFECTS OF COVID 19 ON THE P...'!O50</f>
        <v>Team Communication</v>
      </c>
      <c r="S50" t="str">
        <f>'EFFECTS OF COVID 19 ON THE P...'!P50</f>
        <v>Lack of Insight into Employee Activity</v>
      </c>
      <c r="T50" t="str">
        <f>'EFFECTS OF COVID 19 ON THE P...'!Q50</f>
        <v>Recruiting</v>
      </c>
      <c r="U50" t="str">
        <f>'EFFECTS OF COVID 19 ON THE P...'!R50</f>
        <v>Working from different time zones</v>
      </c>
      <c r="V50" t="str">
        <f>'EFFECTS OF COVID 19 ON THE P...'!S50</f>
        <v>New Security threats</v>
      </c>
      <c r="W50" t="str">
        <f>'EFFECTS OF COVID 19 ON THE P...'!T50</f>
        <v>No</v>
      </c>
      <c r="X50" t="str">
        <f>'EFFECTS OF COVID 19 ON THE P...'!U50</f>
        <v>Yes</v>
      </c>
      <c r="Y50">
        <f>'EFFECTS OF COVID 19 ON THE P...'!V50</f>
        <v>0</v>
      </c>
      <c r="Z50" t="str">
        <f>'EFFECTS OF COVID 19 ON THE P...'!W50</f>
        <v>Reduce, exempt or postpone value-added tax, income tax, insurance premiums and other taxes</v>
      </c>
      <c r="AA50" t="str">
        <f>'EFFECTS OF COVID 19 ON THE P...'!X50</f>
        <v>Stimulate consumption</v>
      </c>
      <c r="AB50" t="str">
        <f>'EFFECTS OF COVID 19 ON THE P...'!Y50</f>
        <v>Allow firms to implement a staged flexible salary method</v>
      </c>
      <c r="AC50" t="str">
        <f>'EFFECTS OF COVID 19 ON THE P...'!Z50</f>
        <v>Provide subsidies for rent, utilities, post stabilization etc.</v>
      </c>
      <c r="AD50">
        <f>'EFFECTS OF COVID 19 ON THE P...'!AA50</f>
        <v>0</v>
      </c>
      <c r="AE50">
        <f>'EFFECTS OF COVID 19 ON THE P...'!AB50</f>
        <v>0</v>
      </c>
      <c r="AF50">
        <f>'EFFECTS OF COVID 19 ON THE P...'!AC50</f>
        <v>0</v>
      </c>
      <c r="AG50">
        <f>'EFFECTS OF COVID 19 ON THE P...'!AD50</f>
        <v>0</v>
      </c>
      <c r="AH50">
        <f>'EFFECTS OF COVID 19 ON THE P...'!AE50</f>
        <v>0</v>
      </c>
      <c r="AI50">
        <f>'EFFECTS OF COVID 19 ON THE P...'!AF50</f>
        <v>0</v>
      </c>
      <c r="AJ50">
        <f>'EFFECTS OF COVID 19 ON THE P...'!AG50</f>
        <v>0</v>
      </c>
      <c r="AK50">
        <f>'EFFECTS OF COVID 19 ON THE P...'!AH50</f>
        <v>1</v>
      </c>
      <c r="AL50">
        <f>'EFFECTS OF COVID 19 ON THE P...'!AI50</f>
        <v>0</v>
      </c>
      <c r="AM50">
        <f>'EFFECTS OF COVID 19 ON THE P...'!AJ50</f>
        <v>0</v>
      </c>
      <c r="AN50">
        <f>'EFFECTS OF COVID 19 ON THE P...'!AK50</f>
        <v>0</v>
      </c>
      <c r="AO50">
        <f>'EFFECTS OF COVID 19 ON THE P...'!AL50</f>
        <v>4</v>
      </c>
      <c r="AP50">
        <f>'EFFECTS OF COVID 19 ON THE P...'!AM50</f>
        <v>2</v>
      </c>
      <c r="AQ50">
        <f>'EFFECTS OF COVID 19 ON THE P...'!AN50</f>
        <v>1</v>
      </c>
      <c r="AR50">
        <f>'EFFECTS OF COVID 19 ON THE P...'!AO50</f>
        <v>2</v>
      </c>
      <c r="AS50">
        <f>'EFFECTS OF COVID 19 ON THE P...'!AP50</f>
        <v>1</v>
      </c>
      <c r="AT50">
        <f>'EFFECTS OF COVID 19 ON THE P...'!AQ50</f>
        <v>4</v>
      </c>
      <c r="AU50">
        <f>'EFFECTS OF COVID 19 ON THE P...'!AR50</f>
        <v>4</v>
      </c>
      <c r="AV50">
        <f>'EFFECTS OF COVID 19 ON THE P...'!AS50</f>
        <v>1</v>
      </c>
      <c r="AW50">
        <f>'EFFECTS OF COVID 19 ON THE P...'!AT50</f>
        <v>2</v>
      </c>
      <c r="AX50" t="str">
        <f>'EFFECTS OF COVID 19 ON THE P...'!AU50</f>
        <v>No</v>
      </c>
      <c r="AY50">
        <f>'EFFECTS OF COVID 19 ON THE P...'!AV50</f>
        <v>0</v>
      </c>
      <c r="AZ50">
        <f>'EFFECTS OF COVID 19 ON THE P...'!AW50</f>
        <v>0</v>
      </c>
      <c r="BA50">
        <f>'EFFECTS OF COVID 19 ON THE P...'!AX50</f>
        <v>0</v>
      </c>
      <c r="BB50">
        <f>'EFFECTS OF COVID 19 ON THE P...'!AY50</f>
        <v>0</v>
      </c>
      <c r="BC50">
        <f>'EFFECTS OF COVID 19 ON THE P...'!AZ50</f>
        <v>0</v>
      </c>
      <c r="BD50">
        <f>'EFFECTS OF COVID 19 ON THE P...'!BA50</f>
        <v>0</v>
      </c>
    </row>
    <row r="51" spans="1:56" x14ac:dyDescent="0.3">
      <c r="A51">
        <v>50</v>
      </c>
      <c r="B51" t="str">
        <f>'EFFECTS OF COVID 19 ON THE P...'!A51</f>
        <v>Yes</v>
      </c>
      <c r="C51" t="str">
        <f>'EFFECTS OF COVID 19 ON THE P...'!B51</f>
        <v>Yes</v>
      </c>
      <c r="D51" t="str">
        <f>'EFFECTS OF COVID 19 ON THE P...'!C51</f>
        <v>Yes</v>
      </c>
      <c r="E51" t="str">
        <f>'EFFECTS OF COVID 19 ON THE P...'!D51</f>
        <v>Yes</v>
      </c>
      <c r="F51" t="str">
        <f>'EFFECTS OF COVID 19 ON THE P...'!E51</f>
        <v>Yes</v>
      </c>
      <c r="G51" t="str">
        <f>'EFFECTS OF COVID 19 ON THE P...'!F51</f>
        <v>Male</v>
      </c>
      <c r="H51" t="str">
        <f>'EFFECTS OF COVID 19 ON THE P...'!G51</f>
        <v>a) Less than 20 years</v>
      </c>
      <c r="I51" s="4" t="str">
        <f>VLOOKUP(H51,List!D:E,2,FALSE)</f>
        <v>&lt;20</v>
      </c>
      <c r="J51">
        <f>'EFFECTS OF COVID 19 ON THE P...'!H51</f>
        <v>12</v>
      </c>
      <c r="K51" t="str">
        <f>'EFFECTS OF COVID 19 ON THE P...'!I51</f>
        <v>o) Health and Social Work</v>
      </c>
      <c r="L51" s="2" t="str">
        <f>VLOOKUP(K51,List!G:H,2,FALSE)</f>
        <v>Health &amp; Social Work</v>
      </c>
      <c r="M51" t="str">
        <f>'EFFECTS OF COVID 19 ON THE P...'!J51</f>
        <v>Yes</v>
      </c>
      <c r="N51">
        <f>'EFFECTS OF COVID 19 ON THE P...'!K51</f>
        <v>0</v>
      </c>
      <c r="O51" t="str">
        <f>'EFFECTS OF COVID 19 ON THE P...'!L51</f>
        <v>Yes</v>
      </c>
      <c r="P51">
        <f>'EFFECTS OF COVID 19 ON THE P...'!M51</f>
        <v>0</v>
      </c>
      <c r="Q51" t="str">
        <f>'EFFECTS OF COVID 19 ON THE P...'!N51</f>
        <v>Technical Problems</v>
      </c>
      <c r="R51" t="str">
        <f>'EFFECTS OF COVID 19 ON THE P...'!O51</f>
        <v>Team Communication</v>
      </c>
      <c r="S51" t="str">
        <f>'EFFECTS OF COVID 19 ON THE P...'!P51</f>
        <v>Lack of Insight into Employee Activity</v>
      </c>
      <c r="T51" t="str">
        <f>'EFFECTS OF COVID 19 ON THE P...'!Q51</f>
        <v>Working from different time zones</v>
      </c>
      <c r="U51" t="str">
        <f>'EFFECTS OF COVID 19 ON THE P...'!R51</f>
        <v>Recruiting</v>
      </c>
      <c r="V51" t="str">
        <f>'EFFECTS OF COVID 19 ON THE P...'!S51</f>
        <v>New Security threats</v>
      </c>
      <c r="W51" t="str">
        <f>'EFFECTS OF COVID 19 ON THE P...'!T51</f>
        <v>No</v>
      </c>
      <c r="X51" t="str">
        <f>'EFFECTS OF COVID 19 ON THE P...'!U51</f>
        <v>Yes</v>
      </c>
      <c r="Y51">
        <f>'EFFECTS OF COVID 19 ON THE P...'!V51</f>
        <v>0</v>
      </c>
      <c r="Z51" t="str">
        <f>'EFFECTS OF COVID 19 ON THE P...'!W51</f>
        <v>Allow firms to implement a staged flexible salary method</v>
      </c>
      <c r="AA51" t="str">
        <f>'EFFECTS OF COVID 19 ON THE P...'!X51</f>
        <v>Provide subsidies for rent, utilities, post stabilization etc.</v>
      </c>
      <c r="AB51" t="str">
        <f>'EFFECTS OF COVID 19 ON THE P...'!Y51</f>
        <v>Reduce, exempt or postpone value-added tax, income tax, insurance premiums and other taxes</v>
      </c>
      <c r="AC51" t="str">
        <f>'EFFECTS OF COVID 19 ON THE P...'!Z51</f>
        <v>Stimulate consumption</v>
      </c>
      <c r="AD51">
        <f>'EFFECTS OF COVID 19 ON THE P...'!AA51</f>
        <v>0</v>
      </c>
      <c r="AE51">
        <f>'EFFECTS OF COVID 19 ON THE P...'!AB51</f>
        <v>0</v>
      </c>
      <c r="AF51">
        <f>'EFFECTS OF COVID 19 ON THE P...'!AC51</f>
        <v>0</v>
      </c>
      <c r="AG51">
        <f>'EFFECTS OF COVID 19 ON THE P...'!AD51</f>
        <v>0</v>
      </c>
      <c r="AH51">
        <f>'EFFECTS OF COVID 19 ON THE P...'!AE51</f>
        <v>0</v>
      </c>
      <c r="AI51">
        <f>'EFFECTS OF COVID 19 ON THE P...'!AF51</f>
        <v>0</v>
      </c>
      <c r="AJ51">
        <f>'EFFECTS OF COVID 19 ON THE P...'!AG51</f>
        <v>0</v>
      </c>
      <c r="AK51">
        <f>'EFFECTS OF COVID 19 ON THE P...'!AH51</f>
        <v>1</v>
      </c>
      <c r="AL51">
        <f>'EFFECTS OF COVID 19 ON THE P...'!AI51</f>
        <v>0</v>
      </c>
      <c r="AM51">
        <f>'EFFECTS OF COVID 19 ON THE P...'!AJ51</f>
        <v>0</v>
      </c>
      <c r="AN51">
        <f>'EFFECTS OF COVID 19 ON THE P...'!AK51</f>
        <v>0</v>
      </c>
      <c r="AO51">
        <f>'EFFECTS OF COVID 19 ON THE P...'!AL51</f>
        <v>4</v>
      </c>
      <c r="AP51">
        <f>'EFFECTS OF COVID 19 ON THE P...'!AM51</f>
        <v>3</v>
      </c>
      <c r="AQ51">
        <f>'EFFECTS OF COVID 19 ON THE P...'!AN51</f>
        <v>2</v>
      </c>
      <c r="AR51">
        <f>'EFFECTS OF COVID 19 ON THE P...'!AO51</f>
        <v>1</v>
      </c>
      <c r="AS51">
        <f>'EFFECTS OF COVID 19 ON THE P...'!AP51</f>
        <v>2</v>
      </c>
      <c r="AT51">
        <f>'EFFECTS OF COVID 19 ON THE P...'!AQ51</f>
        <v>3</v>
      </c>
      <c r="AU51">
        <f>'EFFECTS OF COVID 19 ON THE P...'!AR51</f>
        <v>3</v>
      </c>
      <c r="AV51">
        <f>'EFFECTS OF COVID 19 ON THE P...'!AS51</f>
        <v>1</v>
      </c>
      <c r="AW51">
        <f>'EFFECTS OF COVID 19 ON THE P...'!AT51</f>
        <v>1</v>
      </c>
      <c r="AX51" t="str">
        <f>'EFFECTS OF COVID 19 ON THE P...'!AU51</f>
        <v>No</v>
      </c>
      <c r="AY51">
        <f>'EFFECTS OF COVID 19 ON THE P...'!AV51</f>
        <v>0</v>
      </c>
      <c r="AZ51">
        <f>'EFFECTS OF COVID 19 ON THE P...'!AW51</f>
        <v>0</v>
      </c>
      <c r="BA51">
        <f>'EFFECTS OF COVID 19 ON THE P...'!AX51</f>
        <v>0</v>
      </c>
      <c r="BB51">
        <f>'EFFECTS OF COVID 19 ON THE P...'!AY51</f>
        <v>0</v>
      </c>
      <c r="BC51">
        <f>'EFFECTS OF COVID 19 ON THE P...'!AZ51</f>
        <v>0</v>
      </c>
      <c r="BD51">
        <f>'EFFECTS OF COVID 19 ON THE P...'!BA51</f>
        <v>0</v>
      </c>
    </row>
    <row r="52" spans="1:56" x14ac:dyDescent="0.3">
      <c r="A52">
        <v>51</v>
      </c>
      <c r="B52" t="str">
        <f>'EFFECTS OF COVID 19 ON THE P...'!A52</f>
        <v>Yes</v>
      </c>
      <c r="C52" t="str">
        <f>'EFFECTS OF COVID 19 ON THE P...'!B52</f>
        <v>Yes</v>
      </c>
      <c r="D52" t="str">
        <f>'EFFECTS OF COVID 19 ON THE P...'!C52</f>
        <v>Yes</v>
      </c>
      <c r="E52" t="str">
        <f>'EFFECTS OF COVID 19 ON THE P...'!D52</f>
        <v>Yes</v>
      </c>
      <c r="F52" t="str">
        <f>'EFFECTS OF COVID 19 ON THE P...'!E52</f>
        <v>Yes</v>
      </c>
      <c r="G52" t="str">
        <f>'EFFECTS OF COVID 19 ON THE P...'!F52</f>
        <v>Female</v>
      </c>
      <c r="H52" t="str">
        <f>'EFFECTS OF COVID 19 ON THE P...'!G52</f>
        <v>c) 31-40 years</v>
      </c>
      <c r="I52" s="4" t="str">
        <f>VLOOKUP(H52,List!D:E,2,FALSE)</f>
        <v>31-40</v>
      </c>
      <c r="J52">
        <f>'EFFECTS OF COVID 19 ON THE P...'!H52</f>
        <v>10</v>
      </c>
      <c r="K52" t="str">
        <f>'EFFECTS OF COVID 19 ON THE P...'!I52</f>
        <v>d) Wholesale and retail trade</v>
      </c>
      <c r="L52" s="2" t="str">
        <f>VLOOKUP(K52,List!G:H,2,FALSE)</f>
        <v>Wholesale and Retail Trade</v>
      </c>
      <c r="M52" t="str">
        <f>'EFFECTS OF COVID 19 ON THE P...'!J52</f>
        <v>No</v>
      </c>
      <c r="N52" t="str">
        <f>'EFFECTS OF COVID 19 ON THE P...'!K52</f>
        <v>Productivity decreased</v>
      </c>
      <c r="O52" t="str">
        <f>'EFFECTS OF COVID 19 ON THE P...'!L52</f>
        <v>No</v>
      </c>
      <c r="P52">
        <f>'EFFECTS OF COVID 19 ON THE P...'!M52</f>
        <v>0</v>
      </c>
      <c r="Q52" t="str">
        <f>'EFFECTS OF COVID 19 ON THE P...'!N52</f>
        <v>Lack of Insight into Employee Activity</v>
      </c>
      <c r="R52" t="str">
        <f>'EFFECTS OF COVID 19 ON THE P...'!O52</f>
        <v>Team Communication</v>
      </c>
      <c r="S52" t="str">
        <f>'EFFECTS OF COVID 19 ON THE P...'!P52</f>
        <v>Technical Problems</v>
      </c>
      <c r="T52" t="str">
        <f>'EFFECTS OF COVID 19 ON THE P...'!Q52</f>
        <v>New Security threats</v>
      </c>
      <c r="U52" t="str">
        <f>'EFFECTS OF COVID 19 ON THE P...'!R52</f>
        <v>Working from different time zones</v>
      </c>
      <c r="V52" t="str">
        <f>'EFFECTS OF COVID 19 ON THE P...'!S52</f>
        <v>Recruiting</v>
      </c>
      <c r="W52" t="str">
        <f>'EFFECTS OF COVID 19 ON THE P...'!T52</f>
        <v>No</v>
      </c>
      <c r="X52" t="str">
        <f>'EFFECTS OF COVID 19 ON THE P...'!U52</f>
        <v>No</v>
      </c>
      <c r="Y52">
        <f>'EFFECTS OF COVID 19 ON THE P...'!V52</f>
        <v>0</v>
      </c>
      <c r="Z52" t="str">
        <f>'EFFECTS OF COVID 19 ON THE P...'!W52</f>
        <v>Stimulate consumption</v>
      </c>
      <c r="AA52" t="str">
        <f>'EFFECTS OF COVID 19 ON THE P...'!X52</f>
        <v>Reduce, exempt or postpone value-added tax, income tax, insurance premiums and other taxes</v>
      </c>
      <c r="AB52" t="str">
        <f>'EFFECTS OF COVID 19 ON THE P...'!Y52</f>
        <v>Allow firms to implement a staged flexible salary method</v>
      </c>
      <c r="AC52" t="str">
        <f>'EFFECTS OF COVID 19 ON THE P...'!Z52</f>
        <v>Provide subsidies for rent, utilities, post stabilization etc.</v>
      </c>
      <c r="AD52">
        <f>'EFFECTS OF COVID 19 ON THE P...'!AA52</f>
        <v>0</v>
      </c>
      <c r="AE52">
        <f>'EFFECTS OF COVID 19 ON THE P...'!AB52</f>
        <v>0</v>
      </c>
      <c r="AF52">
        <f>'EFFECTS OF COVID 19 ON THE P...'!AC52</f>
        <v>0</v>
      </c>
      <c r="AG52">
        <f>'EFFECTS OF COVID 19 ON THE P...'!AD52</f>
        <v>0</v>
      </c>
      <c r="AH52">
        <f>'EFFECTS OF COVID 19 ON THE P...'!AE52</f>
        <v>0</v>
      </c>
      <c r="AI52">
        <f>'EFFECTS OF COVID 19 ON THE P...'!AF52</f>
        <v>0</v>
      </c>
      <c r="AJ52">
        <f>'EFFECTS OF COVID 19 ON THE P...'!AG52</f>
        <v>0</v>
      </c>
      <c r="AK52">
        <f>'EFFECTS OF COVID 19 ON THE P...'!AH52</f>
        <v>1</v>
      </c>
      <c r="AL52">
        <f>'EFFECTS OF COVID 19 ON THE P...'!AI52</f>
        <v>0</v>
      </c>
      <c r="AM52">
        <f>'EFFECTS OF COVID 19 ON THE P...'!AJ52</f>
        <v>0</v>
      </c>
      <c r="AN52">
        <f>'EFFECTS OF COVID 19 ON THE P...'!AK52</f>
        <v>0</v>
      </c>
      <c r="AO52">
        <f>'EFFECTS OF COVID 19 ON THE P...'!AL52</f>
        <v>4</v>
      </c>
      <c r="AP52">
        <f>'EFFECTS OF COVID 19 ON THE P...'!AM52</f>
        <v>4</v>
      </c>
      <c r="AQ52">
        <f>'EFFECTS OF COVID 19 ON THE P...'!AN52</f>
        <v>5</v>
      </c>
      <c r="AR52">
        <f>'EFFECTS OF COVID 19 ON THE P...'!AO52</f>
        <v>3</v>
      </c>
      <c r="AS52">
        <f>'EFFECTS OF COVID 19 ON THE P...'!AP52</f>
        <v>4</v>
      </c>
      <c r="AT52">
        <f>'EFFECTS OF COVID 19 ON THE P...'!AQ52</f>
        <v>4</v>
      </c>
      <c r="AU52">
        <f>'EFFECTS OF COVID 19 ON THE P...'!AR52</f>
        <v>4</v>
      </c>
      <c r="AV52">
        <f>'EFFECTS OF COVID 19 ON THE P...'!AS52</f>
        <v>1</v>
      </c>
      <c r="AW52">
        <f>'EFFECTS OF COVID 19 ON THE P...'!AT52</f>
        <v>1</v>
      </c>
      <c r="AX52" t="str">
        <f>'EFFECTS OF COVID 19 ON THE P...'!AU52</f>
        <v>Yes</v>
      </c>
      <c r="AY52">
        <f>'EFFECTS OF COVID 19 ON THE P...'!AV52</f>
        <v>0</v>
      </c>
      <c r="AZ52">
        <f>'EFFECTS OF COVID 19 ON THE P...'!AW52</f>
        <v>0</v>
      </c>
      <c r="BA52">
        <f>'EFFECTS OF COVID 19 ON THE P...'!AX52</f>
        <v>0</v>
      </c>
      <c r="BB52">
        <f>'EFFECTS OF COVID 19 ON THE P...'!AY52</f>
        <v>0</v>
      </c>
      <c r="BC52">
        <f>'EFFECTS OF COVID 19 ON THE P...'!AZ52</f>
        <v>0</v>
      </c>
      <c r="BD52">
        <f>'EFFECTS OF COVID 19 ON THE P...'!BA52</f>
        <v>0</v>
      </c>
    </row>
    <row r="53" spans="1:56" x14ac:dyDescent="0.3">
      <c r="A53">
        <v>52</v>
      </c>
      <c r="B53" t="str">
        <f>'EFFECTS OF COVID 19 ON THE P...'!A53</f>
        <v>Yes</v>
      </c>
      <c r="C53" t="str">
        <f>'EFFECTS OF COVID 19 ON THE P...'!B53</f>
        <v>Yes</v>
      </c>
      <c r="D53" t="str">
        <f>'EFFECTS OF COVID 19 ON THE P...'!C53</f>
        <v>Yes</v>
      </c>
      <c r="E53" t="str">
        <f>'EFFECTS OF COVID 19 ON THE P...'!D53</f>
        <v>Yes</v>
      </c>
      <c r="F53" t="str">
        <f>'EFFECTS OF COVID 19 ON THE P...'!E53</f>
        <v>Yes</v>
      </c>
      <c r="G53" t="str">
        <f>'EFFECTS OF COVID 19 ON THE P...'!F53</f>
        <v>Male</v>
      </c>
      <c r="H53" t="str">
        <f>'EFFECTS OF COVID 19 ON THE P...'!G53</f>
        <v>d) 41-50 years</v>
      </c>
      <c r="I53" s="4" t="str">
        <f>VLOOKUP(H53,List!D:E,2,FALSE)</f>
        <v>41-50</v>
      </c>
      <c r="J53">
        <f>'EFFECTS OF COVID 19 ON THE P...'!H53</f>
        <v>8</v>
      </c>
      <c r="K53" t="str">
        <f>'EFFECTS OF COVID 19 ON THE P...'!I53</f>
        <v>n) Education</v>
      </c>
      <c r="L53" s="2" t="str">
        <f>VLOOKUP(K53,List!G:H,2,FALSE)</f>
        <v>Education</v>
      </c>
      <c r="M53" t="str">
        <f>'EFFECTS OF COVID 19 ON THE P...'!J53</f>
        <v>Yes</v>
      </c>
      <c r="N53">
        <f>'EFFECTS OF COVID 19 ON THE P...'!K53</f>
        <v>0</v>
      </c>
      <c r="O53" t="str">
        <f>'EFFECTS OF COVID 19 ON THE P...'!L53</f>
        <v>Yes</v>
      </c>
      <c r="P53">
        <f>'EFFECTS OF COVID 19 ON THE P...'!M53</f>
        <v>0</v>
      </c>
      <c r="Q53" t="str">
        <f>'EFFECTS OF COVID 19 ON THE P...'!N53</f>
        <v>Team Communication</v>
      </c>
      <c r="R53" t="str">
        <f>'EFFECTS OF COVID 19 ON THE P...'!O53</f>
        <v>Lack of Insight into Employee Activity</v>
      </c>
      <c r="S53" t="str">
        <f>'EFFECTS OF COVID 19 ON THE P...'!P53</f>
        <v>Working from different time zones</v>
      </c>
      <c r="T53" t="str">
        <f>'EFFECTS OF COVID 19 ON THE P...'!Q53</f>
        <v>New Security threats</v>
      </c>
      <c r="U53" t="str">
        <f>'EFFECTS OF COVID 19 ON THE P...'!R53</f>
        <v>Technical Problems</v>
      </c>
      <c r="V53" t="str">
        <f>'EFFECTS OF COVID 19 ON THE P...'!S53</f>
        <v>Recruiting</v>
      </c>
      <c r="W53" t="str">
        <f>'EFFECTS OF COVID 19 ON THE P...'!T53</f>
        <v>No</v>
      </c>
      <c r="X53" t="str">
        <f>'EFFECTS OF COVID 19 ON THE P...'!U53</f>
        <v>No</v>
      </c>
      <c r="Y53">
        <f>'EFFECTS OF COVID 19 ON THE P...'!V53</f>
        <v>0</v>
      </c>
      <c r="Z53" t="str">
        <f>'EFFECTS OF COVID 19 ON THE P...'!W53</f>
        <v>Stimulate consumption</v>
      </c>
      <c r="AA53" t="str">
        <f>'EFFECTS OF COVID 19 ON THE P...'!X53</f>
        <v>Provide subsidies for rent, utilities, post stabilization etc.</v>
      </c>
      <c r="AB53" t="str">
        <f>'EFFECTS OF COVID 19 ON THE P...'!Y53</f>
        <v>Reduce, exempt or postpone value-added tax, income tax, insurance premiums and other taxes</v>
      </c>
      <c r="AC53" t="str">
        <f>'EFFECTS OF COVID 19 ON THE P...'!Z53</f>
        <v>Allow firms to implement a staged flexible salary method</v>
      </c>
      <c r="AD53">
        <f>'EFFECTS OF COVID 19 ON THE P...'!AA53</f>
        <v>0</v>
      </c>
      <c r="AE53">
        <f>'EFFECTS OF COVID 19 ON THE P...'!AB53</f>
        <v>0</v>
      </c>
      <c r="AF53">
        <f>'EFFECTS OF COVID 19 ON THE P...'!AC53</f>
        <v>0</v>
      </c>
      <c r="AG53">
        <f>'EFFECTS OF COVID 19 ON THE P...'!AD53</f>
        <v>0</v>
      </c>
      <c r="AH53">
        <f>'EFFECTS OF COVID 19 ON THE P...'!AE53</f>
        <v>0</v>
      </c>
      <c r="AI53">
        <f>'EFFECTS OF COVID 19 ON THE P...'!AF53</f>
        <v>0</v>
      </c>
      <c r="AJ53">
        <f>'EFFECTS OF COVID 19 ON THE P...'!AG53</f>
        <v>0</v>
      </c>
      <c r="AK53">
        <f>'EFFECTS OF COVID 19 ON THE P...'!AH53</f>
        <v>1</v>
      </c>
      <c r="AL53">
        <f>'EFFECTS OF COVID 19 ON THE P...'!AI53</f>
        <v>0</v>
      </c>
      <c r="AM53">
        <f>'EFFECTS OF COVID 19 ON THE P...'!AJ53</f>
        <v>0</v>
      </c>
      <c r="AN53">
        <f>'EFFECTS OF COVID 19 ON THE P...'!AK53</f>
        <v>0</v>
      </c>
      <c r="AO53">
        <f>'EFFECTS OF COVID 19 ON THE P...'!AL53</f>
        <v>5</v>
      </c>
      <c r="AP53">
        <f>'EFFECTS OF COVID 19 ON THE P...'!AM53</f>
        <v>5</v>
      </c>
      <c r="AQ53">
        <f>'EFFECTS OF COVID 19 ON THE P...'!AN53</f>
        <v>4</v>
      </c>
      <c r="AR53">
        <f>'EFFECTS OF COVID 19 ON THE P...'!AO53</f>
        <v>4</v>
      </c>
      <c r="AS53">
        <f>'EFFECTS OF COVID 19 ON THE P...'!AP53</f>
        <v>5</v>
      </c>
      <c r="AT53">
        <f>'EFFECTS OF COVID 19 ON THE P...'!AQ53</f>
        <v>5</v>
      </c>
      <c r="AU53">
        <f>'EFFECTS OF COVID 19 ON THE P...'!AR53</f>
        <v>2</v>
      </c>
      <c r="AV53">
        <f>'EFFECTS OF COVID 19 ON THE P...'!AS53</f>
        <v>2</v>
      </c>
      <c r="AW53">
        <f>'EFFECTS OF COVID 19 ON THE P...'!AT53</f>
        <v>3</v>
      </c>
      <c r="AX53" t="str">
        <f>'EFFECTS OF COVID 19 ON THE P...'!AU53</f>
        <v>No</v>
      </c>
      <c r="AY53">
        <f>'EFFECTS OF COVID 19 ON THE P...'!AV53</f>
        <v>0</v>
      </c>
      <c r="AZ53">
        <f>'EFFECTS OF COVID 19 ON THE P...'!AW53</f>
        <v>0</v>
      </c>
      <c r="BA53">
        <f>'EFFECTS OF COVID 19 ON THE P...'!AX53</f>
        <v>0</v>
      </c>
      <c r="BB53">
        <f>'EFFECTS OF COVID 19 ON THE P...'!AY53</f>
        <v>0</v>
      </c>
      <c r="BC53">
        <f>'EFFECTS OF COVID 19 ON THE P...'!AZ53</f>
        <v>0</v>
      </c>
      <c r="BD53">
        <f>'EFFECTS OF COVID 19 ON THE P...'!BA53</f>
        <v>0</v>
      </c>
    </row>
    <row r="54" spans="1:56" x14ac:dyDescent="0.3">
      <c r="A54">
        <v>53</v>
      </c>
      <c r="B54" t="str">
        <f>'EFFECTS OF COVID 19 ON THE P...'!A54</f>
        <v>Yes</v>
      </c>
      <c r="C54" t="str">
        <f>'EFFECTS OF COVID 19 ON THE P...'!B54</f>
        <v>Yes</v>
      </c>
      <c r="D54" t="str">
        <f>'EFFECTS OF COVID 19 ON THE P...'!C54</f>
        <v>Yes</v>
      </c>
      <c r="E54" t="str">
        <f>'EFFECTS OF COVID 19 ON THE P...'!D54</f>
        <v>Yes</v>
      </c>
      <c r="F54" t="str">
        <f>'EFFECTS OF COVID 19 ON THE P...'!E54</f>
        <v>Yes</v>
      </c>
      <c r="G54" t="str">
        <f>'EFFECTS OF COVID 19 ON THE P...'!F54</f>
        <v>Female</v>
      </c>
      <c r="H54" t="str">
        <f>'EFFECTS OF COVID 19 ON THE P...'!G54</f>
        <v>c) 31-40 years</v>
      </c>
      <c r="I54" s="4" t="str">
        <f>VLOOKUP(H54,List!D:E,2,FALSE)</f>
        <v>31-40</v>
      </c>
      <c r="J54">
        <f>'EFFECTS OF COVID 19 ON THE P...'!H54</f>
        <v>6</v>
      </c>
      <c r="K54" t="str">
        <f>'EFFECTS OF COVID 19 ON THE P...'!I54</f>
        <v>j) Leasing and business services</v>
      </c>
      <c r="L54" s="2" t="str">
        <f>VLOOKUP(K54,List!G:H,2,FALSE)</f>
        <v>Leasing &amp; Business Services</v>
      </c>
      <c r="M54" t="str">
        <f>'EFFECTS OF COVID 19 ON THE P...'!J54</f>
        <v>No</v>
      </c>
      <c r="N54">
        <f>'EFFECTS OF COVID 19 ON THE P...'!K54</f>
        <v>0</v>
      </c>
      <c r="O54" t="str">
        <f>'EFFECTS OF COVID 19 ON THE P...'!L54</f>
        <v>Yes</v>
      </c>
      <c r="P54">
        <f>'EFFECTS OF COVID 19 ON THE P...'!M54</f>
        <v>0</v>
      </c>
      <c r="Q54" t="str">
        <f>'EFFECTS OF COVID 19 ON THE P...'!N54</f>
        <v>Lack of Insight into Employee Activity</v>
      </c>
      <c r="R54" t="str">
        <f>'EFFECTS OF COVID 19 ON THE P...'!O54</f>
        <v>Team Communication</v>
      </c>
      <c r="S54" t="str">
        <f>'EFFECTS OF COVID 19 ON THE P...'!P54</f>
        <v>Technical Problems</v>
      </c>
      <c r="T54" t="str">
        <f>'EFFECTS OF COVID 19 ON THE P...'!Q54</f>
        <v>Recruiting</v>
      </c>
      <c r="U54" t="str">
        <f>'EFFECTS OF COVID 19 ON THE P...'!R54</f>
        <v>Working from different time zones</v>
      </c>
      <c r="V54" t="str">
        <f>'EFFECTS OF COVID 19 ON THE P...'!S54</f>
        <v>New Security threats</v>
      </c>
      <c r="W54" t="str">
        <f>'EFFECTS OF COVID 19 ON THE P...'!T54</f>
        <v>No</v>
      </c>
      <c r="X54" t="str">
        <f>'EFFECTS OF COVID 19 ON THE P...'!U54</f>
        <v>No</v>
      </c>
      <c r="Y54">
        <f>'EFFECTS OF COVID 19 ON THE P...'!V54</f>
        <v>0</v>
      </c>
      <c r="Z54" t="str">
        <f>'EFFECTS OF COVID 19 ON THE P...'!W54</f>
        <v>Stimulate consumption</v>
      </c>
      <c r="AA54" t="str">
        <f>'EFFECTS OF COVID 19 ON THE P...'!X54</f>
        <v>Provide subsidies for rent, utilities, post stabilization etc.</v>
      </c>
      <c r="AB54" t="str">
        <f>'EFFECTS OF COVID 19 ON THE P...'!Y54</f>
        <v>Reduce, exempt or postpone value-added tax, income tax, insurance premiums and other taxes</v>
      </c>
      <c r="AC54" t="str">
        <f>'EFFECTS OF COVID 19 ON THE P...'!Z54</f>
        <v>Allow firms to implement a staged flexible salary method</v>
      </c>
      <c r="AD54">
        <f>'EFFECTS OF COVID 19 ON THE P...'!AA54</f>
        <v>0</v>
      </c>
      <c r="AE54">
        <f>'EFFECTS OF COVID 19 ON THE P...'!AB54</f>
        <v>0</v>
      </c>
      <c r="AF54">
        <f>'EFFECTS OF COVID 19 ON THE P...'!AC54</f>
        <v>0</v>
      </c>
      <c r="AG54">
        <f>'EFFECTS OF COVID 19 ON THE P...'!AD54</f>
        <v>0</v>
      </c>
      <c r="AH54">
        <f>'EFFECTS OF COVID 19 ON THE P...'!AE54</f>
        <v>0</v>
      </c>
      <c r="AI54">
        <f>'EFFECTS OF COVID 19 ON THE P...'!AF54</f>
        <v>0</v>
      </c>
      <c r="AJ54">
        <f>'EFFECTS OF COVID 19 ON THE P...'!AG54</f>
        <v>0</v>
      </c>
      <c r="AK54">
        <f>'EFFECTS OF COVID 19 ON THE P...'!AH54</f>
        <v>1</v>
      </c>
      <c r="AL54">
        <f>'EFFECTS OF COVID 19 ON THE P...'!AI54</f>
        <v>0</v>
      </c>
      <c r="AM54">
        <f>'EFFECTS OF COVID 19 ON THE P...'!AJ54</f>
        <v>0</v>
      </c>
      <c r="AN54">
        <f>'EFFECTS OF COVID 19 ON THE P...'!AK54</f>
        <v>0</v>
      </c>
      <c r="AO54">
        <f>'EFFECTS OF COVID 19 ON THE P...'!AL54</f>
        <v>4</v>
      </c>
      <c r="AP54">
        <f>'EFFECTS OF COVID 19 ON THE P...'!AM54</f>
        <v>5</v>
      </c>
      <c r="AQ54">
        <f>'EFFECTS OF COVID 19 ON THE P...'!AN54</f>
        <v>4</v>
      </c>
      <c r="AR54">
        <f>'EFFECTS OF COVID 19 ON THE P...'!AO54</f>
        <v>3</v>
      </c>
      <c r="AS54">
        <f>'EFFECTS OF COVID 19 ON THE P...'!AP54</f>
        <v>3</v>
      </c>
      <c r="AT54">
        <f>'EFFECTS OF COVID 19 ON THE P...'!AQ54</f>
        <v>4</v>
      </c>
      <c r="AU54">
        <f>'EFFECTS OF COVID 19 ON THE P...'!AR54</f>
        <v>3</v>
      </c>
      <c r="AV54">
        <f>'EFFECTS OF COVID 19 ON THE P...'!AS54</f>
        <v>1</v>
      </c>
      <c r="AW54">
        <f>'EFFECTS OF COVID 19 ON THE P...'!AT54</f>
        <v>4</v>
      </c>
      <c r="AX54" t="str">
        <f>'EFFECTS OF COVID 19 ON THE P...'!AU54</f>
        <v>No</v>
      </c>
      <c r="AY54">
        <f>'EFFECTS OF COVID 19 ON THE P...'!AV54</f>
        <v>0</v>
      </c>
      <c r="AZ54">
        <f>'EFFECTS OF COVID 19 ON THE P...'!AW54</f>
        <v>0</v>
      </c>
      <c r="BA54">
        <f>'EFFECTS OF COVID 19 ON THE P...'!AX54</f>
        <v>0</v>
      </c>
      <c r="BB54">
        <f>'EFFECTS OF COVID 19 ON THE P...'!AY54</f>
        <v>0</v>
      </c>
      <c r="BC54">
        <f>'EFFECTS OF COVID 19 ON THE P...'!AZ54</f>
        <v>0</v>
      </c>
      <c r="BD54">
        <f>'EFFECTS OF COVID 19 ON THE P...'!BA54</f>
        <v>0</v>
      </c>
    </row>
    <row r="55" spans="1:56" x14ac:dyDescent="0.3">
      <c r="A55">
        <v>54</v>
      </c>
      <c r="B55" t="str">
        <f>'EFFECTS OF COVID 19 ON THE P...'!A55</f>
        <v>Yes</v>
      </c>
      <c r="C55" t="str">
        <f>'EFFECTS OF COVID 19 ON THE P...'!B55</f>
        <v>Yes</v>
      </c>
      <c r="D55" t="str">
        <f>'EFFECTS OF COVID 19 ON THE P...'!C55</f>
        <v>Yes</v>
      </c>
      <c r="E55" t="str">
        <f>'EFFECTS OF COVID 19 ON THE P...'!D55</f>
        <v>Yes</v>
      </c>
      <c r="F55" t="str">
        <f>'EFFECTS OF COVID 19 ON THE P...'!E55</f>
        <v>Yes</v>
      </c>
      <c r="G55" t="str">
        <f>'EFFECTS OF COVID 19 ON THE P...'!F55</f>
        <v>Male</v>
      </c>
      <c r="H55" t="str">
        <f>'EFFECTS OF COVID 19 ON THE P...'!G55</f>
        <v>d) 41-50 years</v>
      </c>
      <c r="I55" s="4" t="str">
        <f>VLOOKUP(H55,List!D:E,2,FALSE)</f>
        <v>41-50</v>
      </c>
      <c r="J55">
        <f>'EFFECTS OF COVID 19 ON THE P...'!H55</f>
        <v>8</v>
      </c>
      <c r="K55" t="str">
        <f>'EFFECTS OF COVID 19 ON THE P...'!I55</f>
        <v>m) Residential services, and repair services</v>
      </c>
      <c r="L55" s="2" t="str">
        <f>VLOOKUP(K55,List!G:H,2,FALSE)</f>
        <v>Residential Services &amp; Repair Services</v>
      </c>
      <c r="M55" t="str">
        <f>'EFFECTS OF COVID 19 ON THE P...'!J55</f>
        <v>Yes</v>
      </c>
      <c r="N55">
        <f>'EFFECTS OF COVID 19 ON THE P...'!K55</f>
        <v>0</v>
      </c>
      <c r="O55" t="str">
        <f>'EFFECTS OF COVID 19 ON THE P...'!L55</f>
        <v>Yes</v>
      </c>
      <c r="P55">
        <f>'EFFECTS OF COVID 19 ON THE P...'!M55</f>
        <v>0</v>
      </c>
      <c r="Q55" t="str">
        <f>'EFFECTS OF COVID 19 ON THE P...'!N55</f>
        <v>Team Communication</v>
      </c>
      <c r="R55" t="str">
        <f>'EFFECTS OF COVID 19 ON THE P...'!O55</f>
        <v>Recruiting</v>
      </c>
      <c r="S55" t="str">
        <f>'EFFECTS OF COVID 19 ON THE P...'!P55</f>
        <v>Lack of Insight into Employee Activity</v>
      </c>
      <c r="T55" t="str">
        <f>'EFFECTS OF COVID 19 ON THE P...'!Q55</f>
        <v>Working from different time zones</v>
      </c>
      <c r="U55" t="str">
        <f>'EFFECTS OF COVID 19 ON THE P...'!R55</f>
        <v>New Security threats</v>
      </c>
      <c r="V55" t="str">
        <f>'EFFECTS OF COVID 19 ON THE P...'!S55</f>
        <v>Technical Problems</v>
      </c>
      <c r="W55" t="str">
        <f>'EFFECTS OF COVID 19 ON THE P...'!T55</f>
        <v>No</v>
      </c>
      <c r="X55" t="str">
        <f>'EFFECTS OF COVID 19 ON THE P...'!U55</f>
        <v>Yes</v>
      </c>
      <c r="Y55">
        <f>'EFFECTS OF COVID 19 ON THE P...'!V55</f>
        <v>0</v>
      </c>
      <c r="Z55" t="str">
        <f>'EFFECTS OF COVID 19 ON THE P...'!W55</f>
        <v>Stimulate consumption</v>
      </c>
      <c r="AA55" t="str">
        <f>'EFFECTS OF COVID 19 ON THE P...'!X55</f>
        <v>Reduce, exempt or postpone value-added tax, income tax, insurance premiums and other taxes</v>
      </c>
      <c r="AB55" t="str">
        <f>'EFFECTS OF COVID 19 ON THE P...'!Y55</f>
        <v>Provide subsidies for rent, utilities, post stabilization etc.</v>
      </c>
      <c r="AC55" t="str">
        <f>'EFFECTS OF COVID 19 ON THE P...'!Z55</f>
        <v>Allow firms to implement a staged flexible salary method</v>
      </c>
      <c r="AD55">
        <f>'EFFECTS OF COVID 19 ON THE P...'!AA55</f>
        <v>0</v>
      </c>
      <c r="AE55">
        <f>'EFFECTS OF COVID 19 ON THE P...'!AB55</f>
        <v>0</v>
      </c>
      <c r="AF55">
        <f>'EFFECTS OF COVID 19 ON THE P...'!AC55</f>
        <v>0</v>
      </c>
      <c r="AG55">
        <f>'EFFECTS OF COVID 19 ON THE P...'!AD55</f>
        <v>0</v>
      </c>
      <c r="AH55">
        <f>'EFFECTS OF COVID 19 ON THE P...'!AE55</f>
        <v>0</v>
      </c>
      <c r="AI55">
        <f>'EFFECTS OF COVID 19 ON THE P...'!AF55</f>
        <v>0</v>
      </c>
      <c r="AJ55">
        <f>'EFFECTS OF COVID 19 ON THE P...'!AG55</f>
        <v>0</v>
      </c>
      <c r="AK55">
        <f>'EFFECTS OF COVID 19 ON THE P...'!AH55</f>
        <v>1</v>
      </c>
      <c r="AL55">
        <f>'EFFECTS OF COVID 19 ON THE P...'!AI55</f>
        <v>0</v>
      </c>
      <c r="AM55">
        <f>'EFFECTS OF COVID 19 ON THE P...'!AJ55</f>
        <v>0</v>
      </c>
      <c r="AN55">
        <f>'EFFECTS OF COVID 19 ON THE P...'!AK55</f>
        <v>0</v>
      </c>
      <c r="AO55">
        <f>'EFFECTS OF COVID 19 ON THE P...'!AL55</f>
        <v>3</v>
      </c>
      <c r="AP55">
        <f>'EFFECTS OF COVID 19 ON THE P...'!AM55</f>
        <v>3</v>
      </c>
      <c r="AQ55">
        <f>'EFFECTS OF COVID 19 ON THE P...'!AN55</f>
        <v>3</v>
      </c>
      <c r="AR55">
        <f>'EFFECTS OF COVID 19 ON THE P...'!AO55</f>
        <v>2</v>
      </c>
      <c r="AS55">
        <f>'EFFECTS OF COVID 19 ON THE P...'!AP55</f>
        <v>3</v>
      </c>
      <c r="AT55">
        <f>'EFFECTS OF COVID 19 ON THE P...'!AQ55</f>
        <v>4</v>
      </c>
      <c r="AU55">
        <f>'EFFECTS OF COVID 19 ON THE P...'!AR55</f>
        <v>4</v>
      </c>
      <c r="AV55">
        <f>'EFFECTS OF COVID 19 ON THE P...'!AS55</f>
        <v>2</v>
      </c>
      <c r="AW55">
        <f>'EFFECTS OF COVID 19 ON THE P...'!AT55</f>
        <v>3</v>
      </c>
      <c r="AX55" t="str">
        <f>'EFFECTS OF COVID 19 ON THE P...'!AU55</f>
        <v>No</v>
      </c>
      <c r="AY55">
        <f>'EFFECTS OF COVID 19 ON THE P...'!AV55</f>
        <v>0</v>
      </c>
      <c r="AZ55">
        <f>'EFFECTS OF COVID 19 ON THE P...'!AW55</f>
        <v>0</v>
      </c>
      <c r="BA55">
        <f>'EFFECTS OF COVID 19 ON THE P...'!AX55</f>
        <v>0</v>
      </c>
      <c r="BB55">
        <f>'EFFECTS OF COVID 19 ON THE P...'!AY55</f>
        <v>0</v>
      </c>
      <c r="BC55">
        <f>'EFFECTS OF COVID 19 ON THE P...'!AZ55</f>
        <v>0</v>
      </c>
      <c r="BD55">
        <f>'EFFECTS OF COVID 19 ON THE P...'!BA55</f>
        <v>0</v>
      </c>
    </row>
    <row r="56" spans="1:56" x14ac:dyDescent="0.3">
      <c r="A56">
        <v>55</v>
      </c>
      <c r="B56" t="str">
        <f>'EFFECTS OF COVID 19 ON THE P...'!A56</f>
        <v>Yes</v>
      </c>
      <c r="C56" t="str">
        <f>'EFFECTS OF COVID 19 ON THE P...'!B56</f>
        <v>Yes</v>
      </c>
      <c r="D56" t="str">
        <f>'EFFECTS OF COVID 19 ON THE P...'!C56</f>
        <v>Yes</v>
      </c>
      <c r="E56" t="str">
        <f>'EFFECTS OF COVID 19 ON THE P...'!D56</f>
        <v>Yes</v>
      </c>
      <c r="F56" t="str">
        <f>'EFFECTS OF COVID 19 ON THE P...'!E56</f>
        <v>Yes</v>
      </c>
      <c r="G56" t="str">
        <f>'EFFECTS OF COVID 19 ON THE P...'!F56</f>
        <v>Male</v>
      </c>
      <c r="H56" t="str">
        <f>'EFFECTS OF COVID 19 ON THE P...'!G56</f>
        <v>c) 31-40 years</v>
      </c>
      <c r="I56" s="4" t="str">
        <f>VLOOKUP(H56,List!D:E,2,FALSE)</f>
        <v>31-40</v>
      </c>
      <c r="J56">
        <f>'EFFECTS OF COVID 19 ON THE P...'!H56</f>
        <v>7</v>
      </c>
      <c r="K56" t="str">
        <f>'EFFECTS OF COVID 19 ON THE P...'!I56</f>
        <v>f) Accommodation and catering</v>
      </c>
      <c r="L56" s="2" t="str">
        <f>VLOOKUP(K56,List!G:H,2,FALSE)</f>
        <v>Accomodation &amp; Catering</v>
      </c>
      <c r="M56" t="str">
        <f>'EFFECTS OF COVID 19 ON THE P...'!J56</f>
        <v>No</v>
      </c>
      <c r="N56">
        <f>'EFFECTS OF COVID 19 ON THE P...'!K56</f>
        <v>0</v>
      </c>
      <c r="O56" t="str">
        <f>'EFFECTS OF COVID 19 ON THE P...'!L56</f>
        <v>Yes</v>
      </c>
      <c r="P56">
        <f>'EFFECTS OF COVID 19 ON THE P...'!M56</f>
        <v>0</v>
      </c>
      <c r="Q56" t="str">
        <f>'EFFECTS OF COVID 19 ON THE P...'!N56</f>
        <v>Lack of Insight into Employee Activity</v>
      </c>
      <c r="R56" t="str">
        <f>'EFFECTS OF COVID 19 ON THE P...'!O56</f>
        <v>Technical Problems</v>
      </c>
      <c r="S56" t="str">
        <f>'EFFECTS OF COVID 19 ON THE P...'!P56</f>
        <v>New Security threats</v>
      </c>
      <c r="T56" t="str">
        <f>'EFFECTS OF COVID 19 ON THE P...'!Q56</f>
        <v>Recruiting</v>
      </c>
      <c r="U56" t="str">
        <f>'EFFECTS OF COVID 19 ON THE P...'!R56</f>
        <v>Team Communication</v>
      </c>
      <c r="V56" t="str">
        <f>'EFFECTS OF COVID 19 ON THE P...'!S56</f>
        <v>Working from different time zones</v>
      </c>
      <c r="W56" t="str">
        <f>'EFFECTS OF COVID 19 ON THE P...'!T56</f>
        <v>No</v>
      </c>
      <c r="X56" t="str">
        <f>'EFFECTS OF COVID 19 ON THE P...'!U56</f>
        <v>Yes</v>
      </c>
      <c r="Y56">
        <f>'EFFECTS OF COVID 19 ON THE P...'!V56</f>
        <v>0</v>
      </c>
      <c r="Z56" t="str">
        <f>'EFFECTS OF COVID 19 ON THE P...'!W56</f>
        <v>Stimulate consumption</v>
      </c>
      <c r="AA56" t="str">
        <f>'EFFECTS OF COVID 19 ON THE P...'!X56</f>
        <v>Reduce, exempt or postpone value-added tax, income tax, insurance premiums and other taxes</v>
      </c>
      <c r="AB56" t="str">
        <f>'EFFECTS OF COVID 19 ON THE P...'!Y56</f>
        <v>Provide subsidies for rent, utilities, post stabilization etc.</v>
      </c>
      <c r="AC56" t="str">
        <f>'EFFECTS OF COVID 19 ON THE P...'!Z56</f>
        <v>Allow firms to implement a staged flexible salary method</v>
      </c>
      <c r="AD56">
        <f>'EFFECTS OF COVID 19 ON THE P...'!AA56</f>
        <v>0</v>
      </c>
      <c r="AE56">
        <f>'EFFECTS OF COVID 19 ON THE P...'!AB56</f>
        <v>0</v>
      </c>
      <c r="AF56">
        <f>'EFFECTS OF COVID 19 ON THE P...'!AC56</f>
        <v>0</v>
      </c>
      <c r="AG56">
        <f>'EFFECTS OF COVID 19 ON THE P...'!AD56</f>
        <v>0</v>
      </c>
      <c r="AH56">
        <f>'EFFECTS OF COVID 19 ON THE P...'!AE56</f>
        <v>0</v>
      </c>
      <c r="AI56">
        <f>'EFFECTS OF COVID 19 ON THE P...'!AF56</f>
        <v>0</v>
      </c>
      <c r="AJ56">
        <f>'EFFECTS OF COVID 19 ON THE P...'!AG56</f>
        <v>0</v>
      </c>
      <c r="AK56">
        <f>'EFFECTS OF COVID 19 ON THE P...'!AH56</f>
        <v>1</v>
      </c>
      <c r="AL56">
        <f>'EFFECTS OF COVID 19 ON THE P...'!AI56</f>
        <v>0</v>
      </c>
      <c r="AM56">
        <f>'EFFECTS OF COVID 19 ON THE P...'!AJ56</f>
        <v>0</v>
      </c>
      <c r="AN56">
        <f>'EFFECTS OF COVID 19 ON THE P...'!AK56</f>
        <v>0</v>
      </c>
      <c r="AO56">
        <f>'EFFECTS OF COVID 19 ON THE P...'!AL56</f>
        <v>5</v>
      </c>
      <c r="AP56">
        <f>'EFFECTS OF COVID 19 ON THE P...'!AM56</f>
        <v>4</v>
      </c>
      <c r="AQ56">
        <f>'EFFECTS OF COVID 19 ON THE P...'!AN56</f>
        <v>5</v>
      </c>
      <c r="AR56">
        <f>'EFFECTS OF COVID 19 ON THE P...'!AO56</f>
        <v>1</v>
      </c>
      <c r="AS56">
        <f>'EFFECTS OF COVID 19 ON THE P...'!AP56</f>
        <v>2</v>
      </c>
      <c r="AT56">
        <f>'EFFECTS OF COVID 19 ON THE P...'!AQ56</f>
        <v>5</v>
      </c>
      <c r="AU56">
        <f>'EFFECTS OF COVID 19 ON THE P...'!AR56</f>
        <v>3</v>
      </c>
      <c r="AV56">
        <f>'EFFECTS OF COVID 19 ON THE P...'!AS56</f>
        <v>1</v>
      </c>
      <c r="AW56">
        <f>'EFFECTS OF COVID 19 ON THE P...'!AT56</f>
        <v>2</v>
      </c>
      <c r="AX56" t="str">
        <f>'EFFECTS OF COVID 19 ON THE P...'!AU56</f>
        <v>No</v>
      </c>
      <c r="AY56">
        <f>'EFFECTS OF COVID 19 ON THE P...'!AV56</f>
        <v>0</v>
      </c>
      <c r="AZ56">
        <f>'EFFECTS OF COVID 19 ON THE P...'!AW56</f>
        <v>0</v>
      </c>
      <c r="BA56">
        <f>'EFFECTS OF COVID 19 ON THE P...'!AX56</f>
        <v>0</v>
      </c>
      <c r="BB56">
        <f>'EFFECTS OF COVID 19 ON THE P...'!AY56</f>
        <v>0</v>
      </c>
      <c r="BC56">
        <f>'EFFECTS OF COVID 19 ON THE P...'!AZ56</f>
        <v>0</v>
      </c>
      <c r="BD56">
        <f>'EFFECTS OF COVID 19 ON THE P...'!BA56</f>
        <v>0</v>
      </c>
    </row>
    <row r="57" spans="1:56" x14ac:dyDescent="0.3">
      <c r="A57">
        <v>56</v>
      </c>
      <c r="B57" t="str">
        <f>'EFFECTS OF COVID 19 ON THE P...'!A57</f>
        <v>Yes</v>
      </c>
      <c r="C57" t="str">
        <f>'EFFECTS OF COVID 19 ON THE P...'!B57</f>
        <v>Yes</v>
      </c>
      <c r="D57" t="str">
        <f>'EFFECTS OF COVID 19 ON THE P...'!C57</f>
        <v>Yes</v>
      </c>
      <c r="E57" t="str">
        <f>'EFFECTS OF COVID 19 ON THE P...'!D57</f>
        <v>Yes</v>
      </c>
      <c r="F57" t="str">
        <f>'EFFECTS OF COVID 19 ON THE P...'!E57</f>
        <v>Yes</v>
      </c>
      <c r="G57" t="str">
        <f>'EFFECTS OF COVID 19 ON THE P...'!F57</f>
        <v>Male</v>
      </c>
      <c r="H57" t="str">
        <f>'EFFECTS OF COVID 19 ON THE P...'!G57</f>
        <v>d) 41-50 years</v>
      </c>
      <c r="I57" s="4" t="str">
        <f>VLOOKUP(H57,List!D:E,2,FALSE)</f>
        <v>41-50</v>
      </c>
      <c r="J57">
        <f>'EFFECTS OF COVID 19 ON THE P...'!H57</f>
        <v>5</v>
      </c>
      <c r="K57" t="str">
        <f>'EFFECTS OF COVID 19 ON THE P...'!I57</f>
        <v>n) Education</v>
      </c>
      <c r="L57" s="2" t="str">
        <f>VLOOKUP(K57,List!G:H,2,FALSE)</f>
        <v>Education</v>
      </c>
      <c r="M57" t="str">
        <f>'EFFECTS OF COVID 19 ON THE P...'!J57</f>
        <v>Yes</v>
      </c>
      <c r="N57" t="str">
        <f>'EFFECTS OF COVID 19 ON THE P...'!K57</f>
        <v>Productivity decreased</v>
      </c>
      <c r="O57" t="str">
        <f>'EFFECTS OF COVID 19 ON THE P...'!L57</f>
        <v>Yes</v>
      </c>
      <c r="P57">
        <f>'EFFECTS OF COVID 19 ON THE P...'!M57</f>
        <v>0</v>
      </c>
      <c r="Q57" t="str">
        <f>'EFFECTS OF COVID 19 ON THE P...'!N57</f>
        <v>Team Communication</v>
      </c>
      <c r="R57" t="str">
        <f>'EFFECTS OF COVID 19 ON THE P...'!O57</f>
        <v>Lack of Insight into Employee Activity</v>
      </c>
      <c r="S57" t="str">
        <f>'EFFECTS OF COVID 19 ON THE P...'!P57</f>
        <v>Recruiting</v>
      </c>
      <c r="T57" t="str">
        <f>'EFFECTS OF COVID 19 ON THE P...'!Q57</f>
        <v>New Security threats</v>
      </c>
      <c r="U57" t="str">
        <f>'EFFECTS OF COVID 19 ON THE P...'!R57</f>
        <v>Working from different time zones</v>
      </c>
      <c r="V57" t="str">
        <f>'EFFECTS OF COVID 19 ON THE P...'!S57</f>
        <v>Technical Problems</v>
      </c>
      <c r="W57" t="str">
        <f>'EFFECTS OF COVID 19 ON THE P...'!T57</f>
        <v>Yes</v>
      </c>
      <c r="X57" t="str">
        <f>'EFFECTS OF COVID 19 ON THE P...'!U57</f>
        <v>No</v>
      </c>
      <c r="Y57">
        <f>'EFFECTS OF COVID 19 ON THE P...'!V57</f>
        <v>0</v>
      </c>
      <c r="Z57" t="str">
        <f>'EFFECTS OF COVID 19 ON THE P...'!W57</f>
        <v>Allow firms to implement a staged flexible salary method</v>
      </c>
      <c r="AA57" t="str">
        <f>'EFFECTS OF COVID 19 ON THE P...'!X57</f>
        <v>Reduce, exempt or postpone value-added tax, income tax, insurance premiums and other taxes</v>
      </c>
      <c r="AB57" t="str">
        <f>'EFFECTS OF COVID 19 ON THE P...'!Y57</f>
        <v>Stimulate consumption</v>
      </c>
      <c r="AC57" t="str">
        <f>'EFFECTS OF COVID 19 ON THE P...'!Z57</f>
        <v>Provide subsidies for rent, utilities, post stabilization etc.</v>
      </c>
      <c r="AD57">
        <f>'EFFECTS OF COVID 19 ON THE P...'!AA57</f>
        <v>0</v>
      </c>
      <c r="AE57">
        <f>'EFFECTS OF COVID 19 ON THE P...'!AB57</f>
        <v>0</v>
      </c>
      <c r="AF57">
        <f>'EFFECTS OF COVID 19 ON THE P...'!AC57</f>
        <v>0</v>
      </c>
      <c r="AG57">
        <f>'EFFECTS OF COVID 19 ON THE P...'!AD57</f>
        <v>0</v>
      </c>
      <c r="AH57">
        <f>'EFFECTS OF COVID 19 ON THE P...'!AE57</f>
        <v>0</v>
      </c>
      <c r="AI57">
        <f>'EFFECTS OF COVID 19 ON THE P...'!AF57</f>
        <v>0</v>
      </c>
      <c r="AJ57">
        <f>'EFFECTS OF COVID 19 ON THE P...'!AG57</f>
        <v>0</v>
      </c>
      <c r="AK57">
        <f>'EFFECTS OF COVID 19 ON THE P...'!AH57</f>
        <v>1</v>
      </c>
      <c r="AL57">
        <f>'EFFECTS OF COVID 19 ON THE P...'!AI57</f>
        <v>0</v>
      </c>
      <c r="AM57">
        <f>'EFFECTS OF COVID 19 ON THE P...'!AJ57</f>
        <v>0</v>
      </c>
      <c r="AN57">
        <f>'EFFECTS OF COVID 19 ON THE P...'!AK57</f>
        <v>0</v>
      </c>
      <c r="AO57">
        <f>'EFFECTS OF COVID 19 ON THE P...'!AL57</f>
        <v>4</v>
      </c>
      <c r="AP57">
        <f>'EFFECTS OF COVID 19 ON THE P...'!AM57</f>
        <v>4</v>
      </c>
      <c r="AQ57">
        <f>'EFFECTS OF COVID 19 ON THE P...'!AN57</f>
        <v>5</v>
      </c>
      <c r="AR57">
        <f>'EFFECTS OF COVID 19 ON THE P...'!AO57</f>
        <v>3</v>
      </c>
      <c r="AS57">
        <f>'EFFECTS OF COVID 19 ON THE P...'!AP57</f>
        <v>2</v>
      </c>
      <c r="AT57">
        <f>'EFFECTS OF COVID 19 ON THE P...'!AQ57</f>
        <v>4</v>
      </c>
      <c r="AU57">
        <f>'EFFECTS OF COVID 19 ON THE P...'!AR57</f>
        <v>4</v>
      </c>
      <c r="AV57">
        <f>'EFFECTS OF COVID 19 ON THE P...'!AS57</f>
        <v>2</v>
      </c>
      <c r="AW57">
        <f>'EFFECTS OF COVID 19 ON THE P...'!AT57</f>
        <v>2</v>
      </c>
      <c r="AX57" t="str">
        <f>'EFFECTS OF COVID 19 ON THE P...'!AU57</f>
        <v>Yes</v>
      </c>
      <c r="AY57">
        <f>'EFFECTS OF COVID 19 ON THE P...'!AV57</f>
        <v>0</v>
      </c>
      <c r="AZ57">
        <f>'EFFECTS OF COVID 19 ON THE P...'!AW57</f>
        <v>0</v>
      </c>
      <c r="BA57">
        <f>'EFFECTS OF COVID 19 ON THE P...'!AX57</f>
        <v>0</v>
      </c>
      <c r="BB57">
        <f>'EFFECTS OF COVID 19 ON THE P...'!AY57</f>
        <v>0</v>
      </c>
      <c r="BC57">
        <f>'EFFECTS OF COVID 19 ON THE P...'!AZ57</f>
        <v>0</v>
      </c>
      <c r="BD57">
        <f>'EFFECTS OF COVID 19 ON THE P...'!BA57</f>
        <v>0</v>
      </c>
    </row>
    <row r="58" spans="1:56" x14ac:dyDescent="0.3">
      <c r="A58">
        <v>57</v>
      </c>
      <c r="B58" t="str">
        <f>'EFFECTS OF COVID 19 ON THE P...'!A58</f>
        <v>Yes</v>
      </c>
      <c r="C58" t="str">
        <f>'EFFECTS OF COVID 19 ON THE P...'!B58</f>
        <v>Yes</v>
      </c>
      <c r="D58" t="str">
        <f>'EFFECTS OF COVID 19 ON THE P...'!C58</f>
        <v>Yes</v>
      </c>
      <c r="E58" t="str">
        <f>'EFFECTS OF COVID 19 ON THE P...'!D58</f>
        <v>Yes</v>
      </c>
      <c r="F58" t="str">
        <f>'EFFECTS OF COVID 19 ON THE P...'!E58</f>
        <v>Yes</v>
      </c>
      <c r="G58" t="str">
        <f>'EFFECTS OF COVID 19 ON THE P...'!F58</f>
        <v>Male</v>
      </c>
      <c r="H58" t="str">
        <f>'EFFECTS OF COVID 19 ON THE P...'!G58</f>
        <v>c) 31-40 years</v>
      </c>
      <c r="I58" s="4" t="str">
        <f>VLOOKUP(H58,List!D:E,2,FALSE)</f>
        <v>31-40</v>
      </c>
      <c r="J58">
        <f>'EFFECTS OF COVID 19 ON THE P...'!H58</f>
        <v>9</v>
      </c>
      <c r="K58" t="str">
        <f>'EFFECTS OF COVID 19 ON THE P...'!I58</f>
        <v>c) Construction</v>
      </c>
      <c r="L58" s="2" t="str">
        <f>VLOOKUP(K58,List!G:H,2,FALSE)</f>
        <v>Construction</v>
      </c>
      <c r="M58" t="str">
        <f>'EFFECTS OF COVID 19 ON THE P...'!J58</f>
        <v>No</v>
      </c>
      <c r="N58">
        <f>'EFFECTS OF COVID 19 ON THE P...'!K58</f>
        <v>0</v>
      </c>
      <c r="O58" t="str">
        <f>'EFFECTS OF COVID 19 ON THE P...'!L58</f>
        <v>Yes</v>
      </c>
      <c r="P58">
        <f>'EFFECTS OF COVID 19 ON THE P...'!M58</f>
        <v>0</v>
      </c>
      <c r="Q58" t="str">
        <f>'EFFECTS OF COVID 19 ON THE P...'!N58</f>
        <v>Working from different time zones</v>
      </c>
      <c r="R58" t="str">
        <f>'EFFECTS OF COVID 19 ON THE P...'!O58</f>
        <v>Team Communication</v>
      </c>
      <c r="S58" t="str">
        <f>'EFFECTS OF COVID 19 ON THE P...'!P58</f>
        <v>Recruiting</v>
      </c>
      <c r="T58" t="str">
        <f>'EFFECTS OF COVID 19 ON THE P...'!Q58</f>
        <v>Lack of Insight into Employee Activity</v>
      </c>
      <c r="U58" t="str">
        <f>'EFFECTS OF COVID 19 ON THE P...'!R58</f>
        <v>New Security threats</v>
      </c>
      <c r="V58" t="str">
        <f>'EFFECTS OF COVID 19 ON THE P...'!S58</f>
        <v>Technical Problems</v>
      </c>
      <c r="W58" t="str">
        <f>'EFFECTS OF COVID 19 ON THE P...'!T58</f>
        <v>No</v>
      </c>
      <c r="X58" t="str">
        <f>'EFFECTS OF COVID 19 ON THE P...'!U58</f>
        <v>No</v>
      </c>
      <c r="Y58">
        <f>'EFFECTS OF COVID 19 ON THE P...'!V58</f>
        <v>0</v>
      </c>
      <c r="Z58" t="str">
        <f>'EFFECTS OF COVID 19 ON THE P...'!W58</f>
        <v>Reduce, exempt or postpone value-added tax, income tax, insurance premiums and other taxes</v>
      </c>
      <c r="AA58" t="str">
        <f>'EFFECTS OF COVID 19 ON THE P...'!X58</f>
        <v>Stimulate consumption</v>
      </c>
      <c r="AB58" t="str">
        <f>'EFFECTS OF COVID 19 ON THE P...'!Y58</f>
        <v>Allow firms to implement a staged flexible salary method</v>
      </c>
      <c r="AC58" t="str">
        <f>'EFFECTS OF COVID 19 ON THE P...'!Z58</f>
        <v>Provide subsidies for rent, utilities, post stabilization etc.</v>
      </c>
      <c r="AD58">
        <f>'EFFECTS OF COVID 19 ON THE P...'!AA58</f>
        <v>0</v>
      </c>
      <c r="AE58">
        <f>'EFFECTS OF COVID 19 ON THE P...'!AB58</f>
        <v>0</v>
      </c>
      <c r="AF58">
        <f>'EFFECTS OF COVID 19 ON THE P...'!AC58</f>
        <v>0</v>
      </c>
      <c r="AG58">
        <f>'EFFECTS OF COVID 19 ON THE P...'!AD58</f>
        <v>0</v>
      </c>
      <c r="AH58">
        <f>'EFFECTS OF COVID 19 ON THE P...'!AE58</f>
        <v>0</v>
      </c>
      <c r="AI58">
        <f>'EFFECTS OF COVID 19 ON THE P...'!AF58</f>
        <v>0</v>
      </c>
      <c r="AJ58">
        <f>'EFFECTS OF COVID 19 ON THE P...'!AG58</f>
        <v>0</v>
      </c>
      <c r="AK58">
        <f>'EFFECTS OF COVID 19 ON THE P...'!AH58</f>
        <v>1</v>
      </c>
      <c r="AL58">
        <f>'EFFECTS OF COVID 19 ON THE P...'!AI58</f>
        <v>0</v>
      </c>
      <c r="AM58">
        <f>'EFFECTS OF COVID 19 ON THE P...'!AJ58</f>
        <v>0</v>
      </c>
      <c r="AN58">
        <f>'EFFECTS OF COVID 19 ON THE P...'!AK58</f>
        <v>0</v>
      </c>
      <c r="AO58">
        <f>'EFFECTS OF COVID 19 ON THE P...'!AL58</f>
        <v>3</v>
      </c>
      <c r="AP58">
        <f>'EFFECTS OF COVID 19 ON THE P...'!AM58</f>
        <v>3</v>
      </c>
      <c r="AQ58">
        <f>'EFFECTS OF COVID 19 ON THE P...'!AN58</f>
        <v>2</v>
      </c>
      <c r="AR58">
        <f>'EFFECTS OF COVID 19 ON THE P...'!AO58</f>
        <v>4</v>
      </c>
      <c r="AS58">
        <f>'EFFECTS OF COVID 19 ON THE P...'!AP58</f>
        <v>2</v>
      </c>
      <c r="AT58">
        <f>'EFFECTS OF COVID 19 ON THE P...'!AQ58</f>
        <v>5</v>
      </c>
      <c r="AU58">
        <f>'EFFECTS OF COVID 19 ON THE P...'!AR58</f>
        <v>5</v>
      </c>
      <c r="AV58">
        <f>'EFFECTS OF COVID 19 ON THE P...'!AS58</f>
        <v>1</v>
      </c>
      <c r="AW58">
        <f>'EFFECTS OF COVID 19 ON THE P...'!AT58</f>
        <v>3</v>
      </c>
      <c r="AX58" t="str">
        <f>'EFFECTS OF COVID 19 ON THE P...'!AU58</f>
        <v>No</v>
      </c>
      <c r="AY58">
        <f>'EFFECTS OF COVID 19 ON THE P...'!AV58</f>
        <v>0</v>
      </c>
      <c r="AZ58">
        <f>'EFFECTS OF COVID 19 ON THE P...'!AW58</f>
        <v>0</v>
      </c>
      <c r="BA58">
        <f>'EFFECTS OF COVID 19 ON THE P...'!AX58</f>
        <v>0</v>
      </c>
      <c r="BB58">
        <f>'EFFECTS OF COVID 19 ON THE P...'!AY58</f>
        <v>0</v>
      </c>
      <c r="BC58">
        <f>'EFFECTS OF COVID 19 ON THE P...'!AZ58</f>
        <v>0</v>
      </c>
      <c r="BD58">
        <f>'EFFECTS OF COVID 19 ON THE P...'!BA58</f>
        <v>0</v>
      </c>
    </row>
    <row r="59" spans="1:56" x14ac:dyDescent="0.3">
      <c r="A59">
        <v>58</v>
      </c>
      <c r="B59" t="str">
        <f>'EFFECTS OF COVID 19 ON THE P...'!A59</f>
        <v>Yes</v>
      </c>
      <c r="C59" t="str">
        <f>'EFFECTS OF COVID 19 ON THE P...'!B59</f>
        <v>Yes</v>
      </c>
      <c r="D59" t="str">
        <f>'EFFECTS OF COVID 19 ON THE P...'!C59</f>
        <v>Yes</v>
      </c>
      <c r="E59" t="str">
        <f>'EFFECTS OF COVID 19 ON THE P...'!D59</f>
        <v>Yes</v>
      </c>
      <c r="F59" t="str">
        <f>'EFFECTS OF COVID 19 ON THE P...'!E59</f>
        <v>Yes</v>
      </c>
      <c r="G59" t="str">
        <f>'EFFECTS OF COVID 19 ON THE P...'!F59</f>
        <v>Male</v>
      </c>
      <c r="H59" t="str">
        <f>'EFFECTS OF COVID 19 ON THE P...'!G59</f>
        <v>c) 31-40 years</v>
      </c>
      <c r="I59" s="4" t="str">
        <f>VLOOKUP(H59,List!D:E,2,FALSE)</f>
        <v>31-40</v>
      </c>
      <c r="J59">
        <f>'EFFECTS OF COVID 19 ON THE P...'!H59</f>
        <v>4</v>
      </c>
      <c r="K59" t="str">
        <f>'EFFECTS OF COVID 19 ON THE P...'!I59</f>
        <v>o) Health and Social Work</v>
      </c>
      <c r="L59" s="2" t="str">
        <f>VLOOKUP(K59,List!G:H,2,FALSE)</f>
        <v>Health &amp; Social Work</v>
      </c>
      <c r="M59" t="str">
        <f>'EFFECTS OF COVID 19 ON THE P...'!J59</f>
        <v>Yes</v>
      </c>
      <c r="N59">
        <f>'EFFECTS OF COVID 19 ON THE P...'!K59</f>
        <v>0</v>
      </c>
      <c r="O59" t="str">
        <f>'EFFECTS OF COVID 19 ON THE P...'!L59</f>
        <v>No</v>
      </c>
      <c r="P59">
        <f>'EFFECTS OF COVID 19 ON THE P...'!M59</f>
        <v>0</v>
      </c>
      <c r="Q59" t="str">
        <f>'EFFECTS OF COVID 19 ON THE P...'!N59</f>
        <v>Lack of Insight into Employee Activity</v>
      </c>
      <c r="R59" t="str">
        <f>'EFFECTS OF COVID 19 ON THE P...'!O59</f>
        <v>Team Communication</v>
      </c>
      <c r="S59" t="str">
        <f>'EFFECTS OF COVID 19 ON THE P...'!P59</f>
        <v>Recruiting</v>
      </c>
      <c r="T59" t="str">
        <f>'EFFECTS OF COVID 19 ON THE P...'!Q59</f>
        <v>New Security threats</v>
      </c>
      <c r="U59" t="str">
        <f>'EFFECTS OF COVID 19 ON THE P...'!R59</f>
        <v>Technical Problems</v>
      </c>
      <c r="V59" t="str">
        <f>'EFFECTS OF COVID 19 ON THE P...'!S59</f>
        <v>Working from different time zones</v>
      </c>
      <c r="W59" t="str">
        <f>'EFFECTS OF COVID 19 ON THE P...'!T59</f>
        <v>No</v>
      </c>
      <c r="X59" t="str">
        <f>'EFFECTS OF COVID 19 ON THE P...'!U59</f>
        <v>Yes</v>
      </c>
      <c r="Y59">
        <f>'EFFECTS OF COVID 19 ON THE P...'!V59</f>
        <v>0</v>
      </c>
      <c r="Z59" t="str">
        <f>'EFFECTS OF COVID 19 ON THE P...'!W59</f>
        <v>Reduce, exempt or postpone value-added tax, income tax, insurance premiums and other taxes</v>
      </c>
      <c r="AA59" t="str">
        <f>'EFFECTS OF COVID 19 ON THE P...'!X59</f>
        <v>Stimulate consumption</v>
      </c>
      <c r="AB59" t="str">
        <f>'EFFECTS OF COVID 19 ON THE P...'!Y59</f>
        <v>Provide subsidies for rent, utilities, post stabilization etc.</v>
      </c>
      <c r="AC59" t="str">
        <f>'EFFECTS OF COVID 19 ON THE P...'!Z59</f>
        <v>Allow firms to implement a staged flexible salary method</v>
      </c>
      <c r="AD59">
        <f>'EFFECTS OF COVID 19 ON THE P...'!AA59</f>
        <v>0</v>
      </c>
      <c r="AE59">
        <f>'EFFECTS OF COVID 19 ON THE P...'!AB59</f>
        <v>0</v>
      </c>
      <c r="AF59">
        <f>'EFFECTS OF COVID 19 ON THE P...'!AC59</f>
        <v>0</v>
      </c>
      <c r="AG59">
        <f>'EFFECTS OF COVID 19 ON THE P...'!AD59</f>
        <v>0</v>
      </c>
      <c r="AH59">
        <f>'EFFECTS OF COVID 19 ON THE P...'!AE59</f>
        <v>0</v>
      </c>
      <c r="AI59">
        <f>'EFFECTS OF COVID 19 ON THE P...'!AF59</f>
        <v>0</v>
      </c>
      <c r="AJ59">
        <f>'EFFECTS OF COVID 19 ON THE P...'!AG59</f>
        <v>0</v>
      </c>
      <c r="AK59">
        <f>'EFFECTS OF COVID 19 ON THE P...'!AH59</f>
        <v>1</v>
      </c>
      <c r="AL59">
        <f>'EFFECTS OF COVID 19 ON THE P...'!AI59</f>
        <v>0</v>
      </c>
      <c r="AM59">
        <f>'EFFECTS OF COVID 19 ON THE P...'!AJ59</f>
        <v>0</v>
      </c>
      <c r="AN59">
        <f>'EFFECTS OF COVID 19 ON THE P...'!AK59</f>
        <v>0</v>
      </c>
      <c r="AO59">
        <f>'EFFECTS OF COVID 19 ON THE P...'!AL59</f>
        <v>4</v>
      </c>
      <c r="AP59">
        <f>'EFFECTS OF COVID 19 ON THE P...'!AM59</f>
        <v>2</v>
      </c>
      <c r="AQ59">
        <f>'EFFECTS OF COVID 19 ON THE P...'!AN59</f>
        <v>1</v>
      </c>
      <c r="AR59">
        <f>'EFFECTS OF COVID 19 ON THE P...'!AO59</f>
        <v>5</v>
      </c>
      <c r="AS59">
        <f>'EFFECTS OF COVID 19 ON THE P...'!AP59</f>
        <v>3</v>
      </c>
      <c r="AT59">
        <f>'EFFECTS OF COVID 19 ON THE P...'!AQ59</f>
        <v>4</v>
      </c>
      <c r="AU59">
        <f>'EFFECTS OF COVID 19 ON THE P...'!AR59</f>
        <v>4</v>
      </c>
      <c r="AV59">
        <f>'EFFECTS OF COVID 19 ON THE P...'!AS59</f>
        <v>1</v>
      </c>
      <c r="AW59">
        <f>'EFFECTS OF COVID 19 ON THE P...'!AT59</f>
        <v>3</v>
      </c>
      <c r="AX59" t="str">
        <f>'EFFECTS OF COVID 19 ON THE P...'!AU59</f>
        <v>No</v>
      </c>
      <c r="AY59">
        <f>'EFFECTS OF COVID 19 ON THE P...'!AV59</f>
        <v>0</v>
      </c>
      <c r="AZ59">
        <f>'EFFECTS OF COVID 19 ON THE P...'!AW59</f>
        <v>0</v>
      </c>
      <c r="BA59">
        <f>'EFFECTS OF COVID 19 ON THE P...'!AX59</f>
        <v>0</v>
      </c>
      <c r="BB59">
        <f>'EFFECTS OF COVID 19 ON THE P...'!AY59</f>
        <v>0</v>
      </c>
      <c r="BC59">
        <f>'EFFECTS OF COVID 19 ON THE P...'!AZ59</f>
        <v>0</v>
      </c>
      <c r="BD59">
        <f>'EFFECTS OF COVID 19 ON THE P...'!BA59</f>
        <v>0</v>
      </c>
    </row>
    <row r="60" spans="1:56" x14ac:dyDescent="0.3">
      <c r="A60">
        <v>59</v>
      </c>
      <c r="B60" t="str">
        <f>'EFFECTS OF COVID 19 ON THE P...'!A60</f>
        <v>Yes</v>
      </c>
      <c r="C60" t="str">
        <f>'EFFECTS OF COVID 19 ON THE P...'!B60</f>
        <v>Yes</v>
      </c>
      <c r="D60" t="str">
        <f>'EFFECTS OF COVID 19 ON THE P...'!C60</f>
        <v>Yes</v>
      </c>
      <c r="E60" t="str">
        <f>'EFFECTS OF COVID 19 ON THE P...'!D60</f>
        <v>Yes</v>
      </c>
      <c r="F60" t="str">
        <f>'EFFECTS OF COVID 19 ON THE P...'!E60</f>
        <v>Yes</v>
      </c>
      <c r="G60" t="str">
        <f>'EFFECTS OF COVID 19 ON THE P...'!F60</f>
        <v>Male</v>
      </c>
      <c r="H60" t="str">
        <f>'EFFECTS OF COVID 19 ON THE P...'!G60</f>
        <v>d) 41-50 years</v>
      </c>
      <c r="I60" s="4" t="str">
        <f>VLOOKUP(H60,List!D:E,2,FALSE)</f>
        <v>41-50</v>
      </c>
      <c r="J60">
        <f>'EFFECTS OF COVID 19 ON THE P...'!H60</f>
        <v>5</v>
      </c>
      <c r="K60" t="str">
        <f>'EFFECTS OF COVID 19 ON THE P...'!I60</f>
        <v>c) Construction</v>
      </c>
      <c r="L60" s="2" t="str">
        <f>VLOOKUP(K60,List!G:H,2,FALSE)</f>
        <v>Construction</v>
      </c>
      <c r="M60" t="str">
        <f>'EFFECTS OF COVID 19 ON THE P...'!J60</f>
        <v>No</v>
      </c>
      <c r="N60">
        <f>'EFFECTS OF COVID 19 ON THE P...'!K60</f>
        <v>0</v>
      </c>
      <c r="O60" t="str">
        <f>'EFFECTS OF COVID 19 ON THE P...'!L60</f>
        <v>Yes</v>
      </c>
      <c r="P60">
        <f>'EFFECTS OF COVID 19 ON THE P...'!M60</f>
        <v>0</v>
      </c>
      <c r="Q60" t="str">
        <f>'EFFECTS OF COVID 19 ON THE P...'!N60</f>
        <v>Lack of Insight into Employee Activity</v>
      </c>
      <c r="R60" t="str">
        <f>'EFFECTS OF COVID 19 ON THE P...'!O60</f>
        <v>Team Communication</v>
      </c>
      <c r="S60" t="str">
        <f>'EFFECTS OF COVID 19 ON THE P...'!P60</f>
        <v>Technical Problems</v>
      </c>
      <c r="T60" t="str">
        <f>'EFFECTS OF COVID 19 ON THE P...'!Q60</f>
        <v>New Security threats</v>
      </c>
      <c r="U60" t="str">
        <f>'EFFECTS OF COVID 19 ON THE P...'!R60</f>
        <v>Recruiting</v>
      </c>
      <c r="V60" t="str">
        <f>'EFFECTS OF COVID 19 ON THE P...'!S60</f>
        <v>Working from different time zones</v>
      </c>
      <c r="W60" t="str">
        <f>'EFFECTS OF COVID 19 ON THE P...'!T60</f>
        <v>No</v>
      </c>
      <c r="X60" t="str">
        <f>'EFFECTS OF COVID 19 ON THE P...'!U60</f>
        <v>No</v>
      </c>
      <c r="Y60">
        <f>'EFFECTS OF COVID 19 ON THE P...'!V60</f>
        <v>0</v>
      </c>
      <c r="Z60" t="str">
        <f>'EFFECTS OF COVID 19 ON THE P...'!W60</f>
        <v>Reduce, exempt or postpone value-added tax, income tax, insurance premiums and other taxes</v>
      </c>
      <c r="AA60" t="str">
        <f>'EFFECTS OF COVID 19 ON THE P...'!X60</f>
        <v>Stimulate consumption</v>
      </c>
      <c r="AB60" t="str">
        <f>'EFFECTS OF COVID 19 ON THE P...'!Y60</f>
        <v>Allow firms to implement a staged flexible salary method</v>
      </c>
      <c r="AC60" t="str">
        <f>'EFFECTS OF COVID 19 ON THE P...'!Z60</f>
        <v>Provide subsidies for rent, utilities, post stabilization etc.</v>
      </c>
      <c r="AD60">
        <f>'EFFECTS OF COVID 19 ON THE P...'!AA60</f>
        <v>0</v>
      </c>
      <c r="AE60">
        <f>'EFFECTS OF COVID 19 ON THE P...'!AB60</f>
        <v>0</v>
      </c>
      <c r="AF60">
        <f>'EFFECTS OF COVID 19 ON THE P...'!AC60</f>
        <v>0</v>
      </c>
      <c r="AG60">
        <f>'EFFECTS OF COVID 19 ON THE P...'!AD60</f>
        <v>0</v>
      </c>
      <c r="AH60">
        <f>'EFFECTS OF COVID 19 ON THE P...'!AE60</f>
        <v>0</v>
      </c>
      <c r="AI60">
        <f>'EFFECTS OF COVID 19 ON THE P...'!AF60</f>
        <v>0</v>
      </c>
      <c r="AJ60">
        <f>'EFFECTS OF COVID 19 ON THE P...'!AG60</f>
        <v>1</v>
      </c>
      <c r="AK60">
        <f>'EFFECTS OF COVID 19 ON THE P...'!AH60</f>
        <v>0</v>
      </c>
      <c r="AL60">
        <f>'EFFECTS OF COVID 19 ON THE P...'!AI60</f>
        <v>0</v>
      </c>
      <c r="AM60">
        <f>'EFFECTS OF COVID 19 ON THE P...'!AJ60</f>
        <v>0</v>
      </c>
      <c r="AN60">
        <f>'EFFECTS OF COVID 19 ON THE P...'!AK60</f>
        <v>0</v>
      </c>
      <c r="AO60">
        <f>'EFFECTS OF COVID 19 ON THE P...'!AL60</f>
        <v>4</v>
      </c>
      <c r="AP60">
        <f>'EFFECTS OF COVID 19 ON THE P...'!AM60</f>
        <v>3</v>
      </c>
      <c r="AQ60">
        <f>'EFFECTS OF COVID 19 ON THE P...'!AN60</f>
        <v>3</v>
      </c>
      <c r="AR60">
        <f>'EFFECTS OF COVID 19 ON THE P...'!AO60</f>
        <v>3</v>
      </c>
      <c r="AS60">
        <f>'EFFECTS OF COVID 19 ON THE P...'!AP60</f>
        <v>2</v>
      </c>
      <c r="AT60">
        <f>'EFFECTS OF COVID 19 ON THE P...'!AQ60</f>
        <v>4</v>
      </c>
      <c r="AU60">
        <f>'EFFECTS OF COVID 19 ON THE P...'!AR60</f>
        <v>3</v>
      </c>
      <c r="AV60">
        <f>'EFFECTS OF COVID 19 ON THE P...'!AS60</f>
        <v>3</v>
      </c>
      <c r="AW60">
        <f>'EFFECTS OF COVID 19 ON THE P...'!AT60</f>
        <v>2</v>
      </c>
      <c r="AX60" t="str">
        <f>'EFFECTS OF COVID 19 ON THE P...'!AU60</f>
        <v>No</v>
      </c>
      <c r="AY60">
        <f>'EFFECTS OF COVID 19 ON THE P...'!AV60</f>
        <v>0</v>
      </c>
      <c r="AZ60">
        <f>'EFFECTS OF COVID 19 ON THE P...'!AW60</f>
        <v>0</v>
      </c>
      <c r="BA60">
        <f>'EFFECTS OF COVID 19 ON THE P...'!AX60</f>
        <v>0</v>
      </c>
      <c r="BB60">
        <f>'EFFECTS OF COVID 19 ON THE P...'!AY60</f>
        <v>0</v>
      </c>
      <c r="BC60">
        <f>'EFFECTS OF COVID 19 ON THE P...'!AZ60</f>
        <v>0</v>
      </c>
      <c r="BD60">
        <f>'EFFECTS OF COVID 19 ON THE P...'!BA60</f>
        <v>0</v>
      </c>
    </row>
    <row r="61" spans="1:56" x14ac:dyDescent="0.3">
      <c r="A61">
        <v>60</v>
      </c>
      <c r="B61" t="str">
        <f>'EFFECTS OF COVID 19 ON THE P...'!A61</f>
        <v>Yes</v>
      </c>
      <c r="C61" t="str">
        <f>'EFFECTS OF COVID 19 ON THE P...'!B61</f>
        <v>Yes</v>
      </c>
      <c r="D61" t="str">
        <f>'EFFECTS OF COVID 19 ON THE P...'!C61</f>
        <v>Yes</v>
      </c>
      <c r="E61" t="str">
        <f>'EFFECTS OF COVID 19 ON THE P...'!D61</f>
        <v>Yes</v>
      </c>
      <c r="F61" t="str">
        <f>'EFFECTS OF COVID 19 ON THE P...'!E61</f>
        <v>Yes</v>
      </c>
      <c r="G61" t="str">
        <f>'EFFECTS OF COVID 19 ON THE P...'!F61</f>
        <v>Male</v>
      </c>
      <c r="H61" t="str">
        <f>'EFFECTS OF COVID 19 ON THE P...'!G61</f>
        <v>c) 31-40 years</v>
      </c>
      <c r="I61" s="4" t="str">
        <f>VLOOKUP(H61,List!D:E,2,FALSE)</f>
        <v>31-40</v>
      </c>
      <c r="J61">
        <f>'EFFECTS OF COVID 19 ON THE P...'!H61</f>
        <v>6</v>
      </c>
      <c r="K61" t="str">
        <f>'EFFECTS OF COVID 19 ON THE P...'!I61</f>
        <v>e) Transport</v>
      </c>
      <c r="L61" s="2" t="str">
        <f>VLOOKUP(K61,List!G:H,2,FALSE)</f>
        <v>Transport</v>
      </c>
      <c r="M61" t="str">
        <f>'EFFECTS OF COVID 19 ON THE P...'!J61</f>
        <v>Yes</v>
      </c>
      <c r="N61" t="str">
        <f>'EFFECTS OF COVID 19 ON THE P...'!K61</f>
        <v>Productivity decreased</v>
      </c>
      <c r="O61" t="str">
        <f>'EFFECTS OF COVID 19 ON THE P...'!L61</f>
        <v>Yes</v>
      </c>
      <c r="P61">
        <f>'EFFECTS OF COVID 19 ON THE P...'!M61</f>
        <v>0</v>
      </c>
      <c r="Q61" t="str">
        <f>'EFFECTS OF COVID 19 ON THE P...'!N61</f>
        <v>Lack of Insight into Employee Activity</v>
      </c>
      <c r="R61" t="str">
        <f>'EFFECTS OF COVID 19 ON THE P...'!O61</f>
        <v>Team Communication</v>
      </c>
      <c r="S61" t="str">
        <f>'EFFECTS OF COVID 19 ON THE P...'!P61</f>
        <v>Recruiting</v>
      </c>
      <c r="T61" t="str">
        <f>'EFFECTS OF COVID 19 ON THE P...'!Q61</f>
        <v>New Security threats</v>
      </c>
      <c r="U61" t="str">
        <f>'EFFECTS OF COVID 19 ON THE P...'!R61</f>
        <v>Working from different time zones</v>
      </c>
      <c r="V61" t="str">
        <f>'EFFECTS OF COVID 19 ON THE P...'!S61</f>
        <v>Technical Problems</v>
      </c>
      <c r="W61" t="str">
        <f>'EFFECTS OF COVID 19 ON THE P...'!T61</f>
        <v>Yes</v>
      </c>
      <c r="X61" t="str">
        <f>'EFFECTS OF COVID 19 ON THE P...'!U61</f>
        <v>Yes</v>
      </c>
      <c r="Y61">
        <f>'EFFECTS OF COVID 19 ON THE P...'!V61</f>
        <v>0</v>
      </c>
      <c r="Z61" t="str">
        <f>'EFFECTS OF COVID 19 ON THE P...'!W61</f>
        <v>Allow firms to implement a staged flexible salary method</v>
      </c>
      <c r="AA61" t="str">
        <f>'EFFECTS OF COVID 19 ON THE P...'!X61</f>
        <v>Provide subsidies for rent, utilities, post stabilization etc.</v>
      </c>
      <c r="AB61" t="str">
        <f>'EFFECTS OF COVID 19 ON THE P...'!Y61</f>
        <v>Reduce, exempt or postpone value-added tax, income tax, insurance premiums and other taxes</v>
      </c>
      <c r="AC61" t="str">
        <f>'EFFECTS OF COVID 19 ON THE P...'!Z61</f>
        <v>Stimulate consumption</v>
      </c>
      <c r="AD61">
        <f>'EFFECTS OF COVID 19 ON THE P...'!AA61</f>
        <v>0</v>
      </c>
      <c r="AE61">
        <f>'EFFECTS OF COVID 19 ON THE P...'!AB61</f>
        <v>0</v>
      </c>
      <c r="AF61">
        <f>'EFFECTS OF COVID 19 ON THE P...'!AC61</f>
        <v>0</v>
      </c>
      <c r="AG61">
        <f>'EFFECTS OF COVID 19 ON THE P...'!AD61</f>
        <v>0</v>
      </c>
      <c r="AH61">
        <f>'EFFECTS OF COVID 19 ON THE P...'!AE61</f>
        <v>0</v>
      </c>
      <c r="AI61">
        <f>'EFFECTS OF COVID 19 ON THE P...'!AF61</f>
        <v>0</v>
      </c>
      <c r="AJ61">
        <f>'EFFECTS OF COVID 19 ON THE P...'!AG61</f>
        <v>0</v>
      </c>
      <c r="AK61">
        <f>'EFFECTS OF COVID 19 ON THE P...'!AH61</f>
        <v>1</v>
      </c>
      <c r="AL61">
        <f>'EFFECTS OF COVID 19 ON THE P...'!AI61</f>
        <v>0</v>
      </c>
      <c r="AM61">
        <f>'EFFECTS OF COVID 19 ON THE P...'!AJ61</f>
        <v>0</v>
      </c>
      <c r="AN61">
        <f>'EFFECTS OF COVID 19 ON THE P...'!AK61</f>
        <v>0</v>
      </c>
      <c r="AO61">
        <f>'EFFECTS OF COVID 19 ON THE P...'!AL61</f>
        <v>3</v>
      </c>
      <c r="AP61">
        <f>'EFFECTS OF COVID 19 ON THE P...'!AM61</f>
        <v>2</v>
      </c>
      <c r="AQ61">
        <f>'EFFECTS OF COVID 19 ON THE P...'!AN61</f>
        <v>4</v>
      </c>
      <c r="AR61">
        <f>'EFFECTS OF COVID 19 ON THE P...'!AO61</f>
        <v>2</v>
      </c>
      <c r="AS61">
        <f>'EFFECTS OF COVID 19 ON THE P...'!AP61</f>
        <v>3</v>
      </c>
      <c r="AT61">
        <f>'EFFECTS OF COVID 19 ON THE P...'!AQ61</f>
        <v>3</v>
      </c>
      <c r="AU61">
        <f>'EFFECTS OF COVID 19 ON THE P...'!AR61</f>
        <v>4</v>
      </c>
      <c r="AV61">
        <f>'EFFECTS OF COVID 19 ON THE P...'!AS61</f>
        <v>2</v>
      </c>
      <c r="AW61">
        <f>'EFFECTS OF COVID 19 ON THE P...'!AT61</f>
        <v>2</v>
      </c>
      <c r="AX61" t="str">
        <f>'EFFECTS OF COVID 19 ON THE P...'!AU61</f>
        <v>Yes</v>
      </c>
      <c r="AY61">
        <f>'EFFECTS OF COVID 19 ON THE P...'!AV61</f>
        <v>0</v>
      </c>
      <c r="AZ61">
        <f>'EFFECTS OF COVID 19 ON THE P...'!AW61</f>
        <v>0</v>
      </c>
      <c r="BA61">
        <f>'EFFECTS OF COVID 19 ON THE P...'!AX61</f>
        <v>0</v>
      </c>
      <c r="BB61">
        <f>'EFFECTS OF COVID 19 ON THE P...'!AY61</f>
        <v>0</v>
      </c>
      <c r="BC61">
        <f>'EFFECTS OF COVID 19 ON THE P...'!AZ61</f>
        <v>0</v>
      </c>
      <c r="BD61">
        <f>'EFFECTS OF COVID 19 ON THE P...'!BA61</f>
        <v>0</v>
      </c>
    </row>
    <row r="62" spans="1:56" x14ac:dyDescent="0.3">
      <c r="A62">
        <v>61</v>
      </c>
      <c r="B62" t="str">
        <f>'EFFECTS OF COVID 19 ON THE P...'!A62</f>
        <v>Yes</v>
      </c>
      <c r="C62" t="str">
        <f>'EFFECTS OF COVID 19 ON THE P...'!B62</f>
        <v>Yes</v>
      </c>
      <c r="D62" t="str">
        <f>'EFFECTS OF COVID 19 ON THE P...'!C62</f>
        <v>Yes</v>
      </c>
      <c r="E62" t="str">
        <f>'EFFECTS OF COVID 19 ON THE P...'!D62</f>
        <v>Yes</v>
      </c>
      <c r="F62" t="str">
        <f>'EFFECTS OF COVID 19 ON THE P...'!E62</f>
        <v>Yes</v>
      </c>
      <c r="G62" t="str">
        <f>'EFFECTS OF COVID 19 ON THE P...'!F62</f>
        <v>Female</v>
      </c>
      <c r="H62" t="str">
        <f>'EFFECTS OF COVID 19 ON THE P...'!G62</f>
        <v>c) 31-40 years</v>
      </c>
      <c r="I62" s="4" t="str">
        <f>VLOOKUP(H62,List!D:E,2,FALSE)</f>
        <v>31-40</v>
      </c>
      <c r="J62">
        <f>'EFFECTS OF COVID 19 ON THE P...'!H62</f>
        <v>5</v>
      </c>
      <c r="K62" t="str">
        <f>'EFFECTS OF COVID 19 ON THE P...'!I62</f>
        <v>h) Financial</v>
      </c>
      <c r="L62" s="2" t="str">
        <f>VLOOKUP(K62,List!G:H,2,FALSE)</f>
        <v>Financial</v>
      </c>
      <c r="M62" t="str">
        <f>'EFFECTS OF COVID 19 ON THE P...'!J62</f>
        <v>Yes</v>
      </c>
      <c r="N62" t="str">
        <f>'EFFECTS OF COVID 19 ON THE P...'!K62</f>
        <v>There were no noticeable changes</v>
      </c>
      <c r="O62" t="str">
        <f>'EFFECTS OF COVID 19 ON THE P...'!L62</f>
        <v>Yes</v>
      </c>
      <c r="P62">
        <f>'EFFECTS OF COVID 19 ON THE P...'!M62</f>
        <v>0</v>
      </c>
      <c r="Q62" t="str">
        <f>'EFFECTS OF COVID 19 ON THE P...'!N62</f>
        <v>Team Communication</v>
      </c>
      <c r="R62" t="str">
        <f>'EFFECTS OF COVID 19 ON THE P...'!O62</f>
        <v>Technical Problems</v>
      </c>
      <c r="S62" t="str">
        <f>'EFFECTS OF COVID 19 ON THE P...'!P62</f>
        <v>Recruiting</v>
      </c>
      <c r="T62" t="str">
        <f>'EFFECTS OF COVID 19 ON THE P...'!Q62</f>
        <v>New Security threats</v>
      </c>
      <c r="U62" t="str">
        <f>'EFFECTS OF COVID 19 ON THE P...'!R62</f>
        <v>Lack of Insight into Employee Activity</v>
      </c>
      <c r="V62" t="str">
        <f>'EFFECTS OF COVID 19 ON THE P...'!S62</f>
        <v>Working from different time zones</v>
      </c>
      <c r="W62" t="str">
        <f>'EFFECTS OF COVID 19 ON THE P...'!T62</f>
        <v>No</v>
      </c>
      <c r="X62" t="str">
        <f>'EFFECTS OF COVID 19 ON THE P...'!U62</f>
        <v>No</v>
      </c>
      <c r="Y62">
        <f>'EFFECTS OF COVID 19 ON THE P...'!V62</f>
        <v>0</v>
      </c>
      <c r="Z62" t="str">
        <f>'EFFECTS OF COVID 19 ON THE P...'!W62</f>
        <v>Reduce, exempt or postpone value-added tax, income tax, insurance premiums and other taxes</v>
      </c>
      <c r="AA62" t="str">
        <f>'EFFECTS OF COVID 19 ON THE P...'!X62</f>
        <v>Stimulate consumption</v>
      </c>
      <c r="AB62" t="str">
        <f>'EFFECTS OF COVID 19 ON THE P...'!Y62</f>
        <v>Allow firms to implement a staged flexible salary method</v>
      </c>
      <c r="AC62" t="str">
        <f>'EFFECTS OF COVID 19 ON THE P...'!Z62</f>
        <v>Provide subsidies for rent, utilities, post stabilization etc.</v>
      </c>
      <c r="AD62">
        <f>'EFFECTS OF COVID 19 ON THE P...'!AA62</f>
        <v>0</v>
      </c>
      <c r="AE62">
        <f>'EFFECTS OF COVID 19 ON THE P...'!AB62</f>
        <v>0</v>
      </c>
      <c r="AF62">
        <f>'EFFECTS OF COVID 19 ON THE P...'!AC62</f>
        <v>0</v>
      </c>
      <c r="AG62">
        <f>'EFFECTS OF COVID 19 ON THE P...'!AD62</f>
        <v>0</v>
      </c>
      <c r="AH62">
        <f>'EFFECTS OF COVID 19 ON THE P...'!AE62</f>
        <v>0</v>
      </c>
      <c r="AI62">
        <f>'EFFECTS OF COVID 19 ON THE P...'!AF62</f>
        <v>0</v>
      </c>
      <c r="AJ62">
        <f>'EFFECTS OF COVID 19 ON THE P...'!AG62</f>
        <v>1</v>
      </c>
      <c r="AK62">
        <f>'EFFECTS OF COVID 19 ON THE P...'!AH62</f>
        <v>0</v>
      </c>
      <c r="AL62">
        <f>'EFFECTS OF COVID 19 ON THE P...'!AI62</f>
        <v>0</v>
      </c>
      <c r="AM62">
        <f>'EFFECTS OF COVID 19 ON THE P...'!AJ62</f>
        <v>0</v>
      </c>
      <c r="AN62">
        <f>'EFFECTS OF COVID 19 ON THE P...'!AK62</f>
        <v>0</v>
      </c>
      <c r="AO62">
        <f>'EFFECTS OF COVID 19 ON THE P...'!AL62</f>
        <v>4</v>
      </c>
      <c r="AP62">
        <f>'EFFECTS OF COVID 19 ON THE P...'!AM62</f>
        <v>1</v>
      </c>
      <c r="AQ62">
        <f>'EFFECTS OF COVID 19 ON THE P...'!AN62</f>
        <v>2</v>
      </c>
      <c r="AR62">
        <f>'EFFECTS OF COVID 19 ON THE P...'!AO62</f>
        <v>1</v>
      </c>
      <c r="AS62">
        <f>'EFFECTS OF COVID 19 ON THE P...'!AP62</f>
        <v>1</v>
      </c>
      <c r="AT62">
        <f>'EFFECTS OF COVID 19 ON THE P...'!AQ62</f>
        <v>4</v>
      </c>
      <c r="AU62">
        <f>'EFFECTS OF COVID 19 ON THE P...'!AR62</f>
        <v>4</v>
      </c>
      <c r="AV62">
        <f>'EFFECTS OF COVID 19 ON THE P...'!AS62</f>
        <v>4</v>
      </c>
      <c r="AW62">
        <f>'EFFECTS OF COVID 19 ON THE P...'!AT62</f>
        <v>2</v>
      </c>
      <c r="AX62" t="str">
        <f>'EFFECTS OF COVID 19 ON THE P...'!AU62</f>
        <v>Yes</v>
      </c>
      <c r="AY62">
        <f>'EFFECTS OF COVID 19 ON THE P...'!AV62</f>
        <v>0</v>
      </c>
      <c r="AZ62">
        <f>'EFFECTS OF COVID 19 ON THE P...'!AW62</f>
        <v>0</v>
      </c>
      <c r="BA62">
        <f>'EFFECTS OF COVID 19 ON THE P...'!AX62</f>
        <v>0</v>
      </c>
      <c r="BB62">
        <f>'EFFECTS OF COVID 19 ON THE P...'!AY62</f>
        <v>0</v>
      </c>
      <c r="BC62">
        <f>'EFFECTS OF COVID 19 ON THE P...'!AZ62</f>
        <v>0</v>
      </c>
      <c r="BD62">
        <f>'EFFECTS OF COVID 19 ON THE P...'!BA62</f>
        <v>0</v>
      </c>
    </row>
    <row r="63" spans="1:56" x14ac:dyDescent="0.3">
      <c r="A63">
        <v>62</v>
      </c>
      <c r="B63" t="str">
        <f>'EFFECTS OF COVID 19 ON THE P...'!A63</f>
        <v>Yes</v>
      </c>
      <c r="C63" t="str">
        <f>'EFFECTS OF COVID 19 ON THE P...'!B63</f>
        <v>Yes</v>
      </c>
      <c r="D63" t="str">
        <f>'EFFECTS OF COVID 19 ON THE P...'!C63</f>
        <v>Yes</v>
      </c>
      <c r="E63" t="str">
        <f>'EFFECTS OF COVID 19 ON THE P...'!D63</f>
        <v>Yes</v>
      </c>
      <c r="F63" t="str">
        <f>'EFFECTS OF COVID 19 ON THE P...'!E63</f>
        <v>Yes</v>
      </c>
      <c r="G63" t="str">
        <f>'EFFECTS OF COVID 19 ON THE P...'!F63</f>
        <v>Female</v>
      </c>
      <c r="H63" t="str">
        <f>'EFFECTS OF COVID 19 ON THE P...'!G63</f>
        <v>c) 31-40 years</v>
      </c>
      <c r="I63" s="4" t="str">
        <f>VLOOKUP(H63,List!D:E,2,FALSE)</f>
        <v>31-40</v>
      </c>
      <c r="J63">
        <f>'EFFECTS OF COVID 19 ON THE P...'!H63</f>
        <v>12</v>
      </c>
      <c r="K63" t="str">
        <f>'EFFECTS OF COVID 19 ON THE P...'!I63</f>
        <v>m) Residential services, and repair services</v>
      </c>
      <c r="L63" s="2" t="str">
        <f>VLOOKUP(K63,List!G:H,2,FALSE)</f>
        <v>Residential Services &amp; Repair Services</v>
      </c>
      <c r="M63" t="str">
        <f>'EFFECTS OF COVID 19 ON THE P...'!J63</f>
        <v>Yes</v>
      </c>
      <c r="N63">
        <f>'EFFECTS OF COVID 19 ON THE P...'!K63</f>
        <v>0</v>
      </c>
      <c r="O63" t="str">
        <f>'EFFECTS OF COVID 19 ON THE P...'!L63</f>
        <v>Yes</v>
      </c>
      <c r="P63">
        <f>'EFFECTS OF COVID 19 ON THE P...'!M63</f>
        <v>0</v>
      </c>
      <c r="Q63" t="str">
        <f>'EFFECTS OF COVID 19 ON THE P...'!N63</f>
        <v>Team Communication</v>
      </c>
      <c r="R63" t="str">
        <f>'EFFECTS OF COVID 19 ON THE P...'!O63</f>
        <v>Technical Problems</v>
      </c>
      <c r="S63" t="str">
        <f>'EFFECTS OF COVID 19 ON THE P...'!P63</f>
        <v>Lack of Insight into Employee Activity</v>
      </c>
      <c r="T63" t="str">
        <f>'EFFECTS OF COVID 19 ON THE P...'!Q63</f>
        <v>Recruiting</v>
      </c>
      <c r="U63" t="str">
        <f>'EFFECTS OF COVID 19 ON THE P...'!R63</f>
        <v>New Security threats</v>
      </c>
      <c r="V63" t="str">
        <f>'EFFECTS OF COVID 19 ON THE P...'!S63</f>
        <v>Working from different time zones</v>
      </c>
      <c r="W63" t="str">
        <f>'EFFECTS OF COVID 19 ON THE P...'!T63</f>
        <v>No</v>
      </c>
      <c r="X63" t="str">
        <f>'EFFECTS OF COVID 19 ON THE P...'!U63</f>
        <v>No</v>
      </c>
      <c r="Y63">
        <f>'EFFECTS OF COVID 19 ON THE P...'!V63</f>
        <v>0</v>
      </c>
      <c r="Z63" t="str">
        <f>'EFFECTS OF COVID 19 ON THE P...'!W63</f>
        <v>Allow firms to implement a staged flexible salary method</v>
      </c>
      <c r="AA63" t="str">
        <f>'EFFECTS OF COVID 19 ON THE P...'!X63</f>
        <v>Provide subsidies for rent, utilities, post stabilization etc.</v>
      </c>
      <c r="AB63" t="str">
        <f>'EFFECTS OF COVID 19 ON THE P...'!Y63</f>
        <v>Reduce, exempt or postpone value-added tax, income tax, insurance premiums and other taxes</v>
      </c>
      <c r="AC63" t="str">
        <f>'EFFECTS OF COVID 19 ON THE P...'!Z63</f>
        <v>Stimulate consumption</v>
      </c>
      <c r="AD63">
        <f>'EFFECTS OF COVID 19 ON THE P...'!AA63</f>
        <v>0</v>
      </c>
      <c r="AE63">
        <f>'EFFECTS OF COVID 19 ON THE P...'!AB63</f>
        <v>0</v>
      </c>
      <c r="AF63">
        <f>'EFFECTS OF COVID 19 ON THE P...'!AC63</f>
        <v>0</v>
      </c>
      <c r="AG63">
        <f>'EFFECTS OF COVID 19 ON THE P...'!AD63</f>
        <v>0</v>
      </c>
      <c r="AH63">
        <f>'EFFECTS OF COVID 19 ON THE P...'!AE63</f>
        <v>0</v>
      </c>
      <c r="AI63">
        <f>'EFFECTS OF COVID 19 ON THE P...'!AF63</f>
        <v>1</v>
      </c>
      <c r="AJ63">
        <f>'EFFECTS OF COVID 19 ON THE P...'!AG63</f>
        <v>0</v>
      </c>
      <c r="AK63">
        <f>'EFFECTS OF COVID 19 ON THE P...'!AH63</f>
        <v>0</v>
      </c>
      <c r="AL63">
        <f>'EFFECTS OF COVID 19 ON THE P...'!AI63</f>
        <v>0</v>
      </c>
      <c r="AM63">
        <f>'EFFECTS OF COVID 19 ON THE P...'!AJ63</f>
        <v>0</v>
      </c>
      <c r="AN63">
        <f>'EFFECTS OF COVID 19 ON THE P...'!AK63</f>
        <v>0</v>
      </c>
      <c r="AO63">
        <f>'EFFECTS OF COVID 19 ON THE P...'!AL63</f>
        <v>4</v>
      </c>
      <c r="AP63">
        <f>'EFFECTS OF COVID 19 ON THE P...'!AM63</f>
        <v>4</v>
      </c>
      <c r="AQ63">
        <f>'EFFECTS OF COVID 19 ON THE P...'!AN63</f>
        <v>3</v>
      </c>
      <c r="AR63">
        <f>'EFFECTS OF COVID 19 ON THE P...'!AO63</f>
        <v>3</v>
      </c>
      <c r="AS63">
        <f>'EFFECTS OF COVID 19 ON THE P...'!AP63</f>
        <v>2</v>
      </c>
      <c r="AT63">
        <f>'EFFECTS OF COVID 19 ON THE P...'!AQ63</f>
        <v>3</v>
      </c>
      <c r="AU63">
        <f>'EFFECTS OF COVID 19 ON THE P...'!AR63</f>
        <v>3</v>
      </c>
      <c r="AV63">
        <f>'EFFECTS OF COVID 19 ON THE P...'!AS63</f>
        <v>4</v>
      </c>
      <c r="AW63">
        <f>'EFFECTS OF COVID 19 ON THE P...'!AT63</f>
        <v>2</v>
      </c>
      <c r="AX63" t="str">
        <f>'EFFECTS OF COVID 19 ON THE P...'!AU63</f>
        <v>No</v>
      </c>
      <c r="AY63">
        <f>'EFFECTS OF COVID 19 ON THE P...'!AV63</f>
        <v>0</v>
      </c>
      <c r="AZ63">
        <f>'EFFECTS OF COVID 19 ON THE P...'!AW63</f>
        <v>0</v>
      </c>
      <c r="BA63">
        <f>'EFFECTS OF COVID 19 ON THE P...'!AX63</f>
        <v>0</v>
      </c>
      <c r="BB63">
        <f>'EFFECTS OF COVID 19 ON THE P...'!AY63</f>
        <v>0</v>
      </c>
      <c r="BC63">
        <f>'EFFECTS OF COVID 19 ON THE P...'!AZ63</f>
        <v>0</v>
      </c>
      <c r="BD63">
        <f>'EFFECTS OF COVID 19 ON THE P...'!BA63</f>
        <v>0</v>
      </c>
    </row>
    <row r="64" spans="1:56" x14ac:dyDescent="0.3">
      <c r="A64">
        <v>63</v>
      </c>
      <c r="B64" t="str">
        <f>'EFFECTS OF COVID 19 ON THE P...'!A64</f>
        <v>Yes</v>
      </c>
      <c r="C64" t="str">
        <f>'EFFECTS OF COVID 19 ON THE P...'!B64</f>
        <v>Yes</v>
      </c>
      <c r="D64" t="str">
        <f>'EFFECTS OF COVID 19 ON THE P...'!C64</f>
        <v>Yes</v>
      </c>
      <c r="E64" t="str">
        <f>'EFFECTS OF COVID 19 ON THE P...'!D64</f>
        <v>Yes</v>
      </c>
      <c r="F64" t="str">
        <f>'EFFECTS OF COVID 19 ON THE P...'!E64</f>
        <v>Yes</v>
      </c>
      <c r="G64" t="str">
        <f>'EFFECTS OF COVID 19 ON THE P...'!F64</f>
        <v>Female</v>
      </c>
      <c r="H64" t="str">
        <f>'EFFECTS OF COVID 19 ON THE P...'!G64</f>
        <v>c) 31-40 years</v>
      </c>
      <c r="I64" s="4" t="str">
        <f>VLOOKUP(H64,List!D:E,2,FALSE)</f>
        <v>31-40</v>
      </c>
      <c r="J64">
        <f>'EFFECTS OF COVID 19 ON THE P...'!H64</f>
        <v>3</v>
      </c>
      <c r="K64" t="str">
        <f>'EFFECTS OF COVID 19 ON THE P...'!I64</f>
        <v>f) Accommodation and catering</v>
      </c>
      <c r="L64" s="2" t="str">
        <f>VLOOKUP(K64,List!G:H,2,FALSE)</f>
        <v>Accomodation &amp; Catering</v>
      </c>
      <c r="M64" t="str">
        <f>'EFFECTS OF COVID 19 ON THE P...'!J64</f>
        <v>No</v>
      </c>
      <c r="N64">
        <f>'EFFECTS OF COVID 19 ON THE P...'!K64</f>
        <v>0</v>
      </c>
      <c r="O64" t="str">
        <f>'EFFECTS OF COVID 19 ON THE P...'!L64</f>
        <v>Yes</v>
      </c>
      <c r="P64">
        <f>'EFFECTS OF COVID 19 ON THE P...'!M64</f>
        <v>0</v>
      </c>
      <c r="Q64" t="str">
        <f>'EFFECTS OF COVID 19 ON THE P...'!N64</f>
        <v>Technical Problems</v>
      </c>
      <c r="R64" t="str">
        <f>'EFFECTS OF COVID 19 ON THE P...'!O64</f>
        <v>Team Communication</v>
      </c>
      <c r="S64" t="str">
        <f>'EFFECTS OF COVID 19 ON THE P...'!P64</f>
        <v>Lack of Insight into Employee Activity</v>
      </c>
      <c r="T64" t="str">
        <f>'EFFECTS OF COVID 19 ON THE P...'!Q64</f>
        <v>Recruiting</v>
      </c>
      <c r="U64" t="str">
        <f>'EFFECTS OF COVID 19 ON THE P...'!R64</f>
        <v>Working from different time zones</v>
      </c>
      <c r="V64" t="str">
        <f>'EFFECTS OF COVID 19 ON THE P...'!S64</f>
        <v>New Security threats</v>
      </c>
      <c r="W64" t="str">
        <f>'EFFECTS OF COVID 19 ON THE P...'!T64</f>
        <v>Yes</v>
      </c>
      <c r="X64" t="str">
        <f>'EFFECTS OF COVID 19 ON THE P...'!U64</f>
        <v>No</v>
      </c>
      <c r="Y64">
        <f>'EFFECTS OF COVID 19 ON THE P...'!V64</f>
        <v>0</v>
      </c>
      <c r="Z64" t="str">
        <f>'EFFECTS OF COVID 19 ON THE P...'!W64</f>
        <v>Stimulate consumption</v>
      </c>
      <c r="AA64" t="str">
        <f>'EFFECTS OF COVID 19 ON THE P...'!X64</f>
        <v>Reduce, exempt or postpone value-added tax, income tax, insurance premiums and other taxes</v>
      </c>
      <c r="AB64" t="str">
        <f>'EFFECTS OF COVID 19 ON THE P...'!Y64</f>
        <v>Allow firms to implement a staged flexible salary method</v>
      </c>
      <c r="AC64" t="str">
        <f>'EFFECTS OF COVID 19 ON THE P...'!Z64</f>
        <v>Provide subsidies for rent, utilities, post stabilization etc.</v>
      </c>
      <c r="AD64">
        <f>'EFFECTS OF COVID 19 ON THE P...'!AA64</f>
        <v>0</v>
      </c>
      <c r="AE64">
        <f>'EFFECTS OF COVID 19 ON THE P...'!AB64</f>
        <v>0</v>
      </c>
      <c r="AF64">
        <f>'EFFECTS OF COVID 19 ON THE P...'!AC64</f>
        <v>0</v>
      </c>
      <c r="AG64">
        <f>'EFFECTS OF COVID 19 ON THE P...'!AD64</f>
        <v>0</v>
      </c>
      <c r="AH64">
        <f>'EFFECTS OF COVID 19 ON THE P...'!AE64</f>
        <v>0</v>
      </c>
      <c r="AI64">
        <f>'EFFECTS OF COVID 19 ON THE P...'!AF64</f>
        <v>0</v>
      </c>
      <c r="AJ64">
        <f>'EFFECTS OF COVID 19 ON THE P...'!AG64</f>
        <v>0</v>
      </c>
      <c r="AK64">
        <f>'EFFECTS OF COVID 19 ON THE P...'!AH64</f>
        <v>1</v>
      </c>
      <c r="AL64">
        <f>'EFFECTS OF COVID 19 ON THE P...'!AI64</f>
        <v>0</v>
      </c>
      <c r="AM64">
        <f>'EFFECTS OF COVID 19 ON THE P...'!AJ64</f>
        <v>0</v>
      </c>
      <c r="AN64">
        <f>'EFFECTS OF COVID 19 ON THE P...'!AK64</f>
        <v>0</v>
      </c>
      <c r="AO64">
        <f>'EFFECTS OF COVID 19 ON THE P...'!AL64</f>
        <v>4</v>
      </c>
      <c r="AP64">
        <f>'EFFECTS OF COVID 19 ON THE P...'!AM64</f>
        <v>3</v>
      </c>
      <c r="AQ64">
        <f>'EFFECTS OF COVID 19 ON THE P...'!AN64</f>
        <v>2</v>
      </c>
      <c r="AR64">
        <f>'EFFECTS OF COVID 19 ON THE P...'!AO64</f>
        <v>4</v>
      </c>
      <c r="AS64">
        <f>'EFFECTS OF COVID 19 ON THE P...'!AP64</f>
        <v>3</v>
      </c>
      <c r="AT64">
        <f>'EFFECTS OF COVID 19 ON THE P...'!AQ64</f>
        <v>3</v>
      </c>
      <c r="AU64">
        <f>'EFFECTS OF COVID 19 ON THE P...'!AR64</f>
        <v>4</v>
      </c>
      <c r="AV64">
        <f>'EFFECTS OF COVID 19 ON THE P...'!AS64</f>
        <v>3</v>
      </c>
      <c r="AW64">
        <f>'EFFECTS OF COVID 19 ON THE P...'!AT64</f>
        <v>2</v>
      </c>
      <c r="AX64" t="str">
        <f>'EFFECTS OF COVID 19 ON THE P...'!AU64</f>
        <v>No</v>
      </c>
      <c r="AY64">
        <f>'EFFECTS OF COVID 19 ON THE P...'!AV64</f>
        <v>0</v>
      </c>
      <c r="AZ64">
        <f>'EFFECTS OF COVID 19 ON THE P...'!AW64</f>
        <v>0</v>
      </c>
      <c r="BA64">
        <f>'EFFECTS OF COVID 19 ON THE P...'!AX64</f>
        <v>0</v>
      </c>
      <c r="BB64">
        <f>'EFFECTS OF COVID 19 ON THE P...'!AY64</f>
        <v>0</v>
      </c>
      <c r="BC64">
        <f>'EFFECTS OF COVID 19 ON THE P...'!AZ64</f>
        <v>0</v>
      </c>
      <c r="BD64">
        <f>'EFFECTS OF COVID 19 ON THE P...'!BA64</f>
        <v>0</v>
      </c>
    </row>
    <row r="65" spans="1:56" x14ac:dyDescent="0.3">
      <c r="A65">
        <v>64</v>
      </c>
      <c r="B65" t="str">
        <f>'EFFECTS OF COVID 19 ON THE P...'!A65</f>
        <v>Yes</v>
      </c>
      <c r="C65" t="str">
        <f>'EFFECTS OF COVID 19 ON THE P...'!B65</f>
        <v>Yes</v>
      </c>
      <c r="D65" t="str">
        <f>'EFFECTS OF COVID 19 ON THE P...'!C65</f>
        <v>Yes</v>
      </c>
      <c r="E65" t="str">
        <f>'EFFECTS OF COVID 19 ON THE P...'!D65</f>
        <v>Yes</v>
      </c>
      <c r="F65" t="str">
        <f>'EFFECTS OF COVID 19 ON THE P...'!E65</f>
        <v>Yes</v>
      </c>
      <c r="G65" t="str">
        <f>'EFFECTS OF COVID 19 ON THE P...'!F65</f>
        <v>Male</v>
      </c>
      <c r="H65" t="str">
        <f>'EFFECTS OF COVID 19 ON THE P...'!G65</f>
        <v>c) 31-40 years</v>
      </c>
      <c r="I65" s="4" t="str">
        <f>VLOOKUP(H65,List!D:E,2,FALSE)</f>
        <v>31-40</v>
      </c>
      <c r="J65">
        <f>'EFFECTS OF COVID 19 ON THE P...'!H65</f>
        <v>2</v>
      </c>
      <c r="K65" t="str">
        <f>'EFFECTS OF COVID 19 ON THE P...'!I65</f>
        <v>c) Construction</v>
      </c>
      <c r="L65" s="2" t="str">
        <f>VLOOKUP(K65,List!G:H,2,FALSE)</f>
        <v>Construction</v>
      </c>
      <c r="M65" t="str">
        <f>'EFFECTS OF COVID 19 ON THE P...'!J65</f>
        <v>Yes</v>
      </c>
      <c r="N65">
        <f>'EFFECTS OF COVID 19 ON THE P...'!K65</f>
        <v>0</v>
      </c>
      <c r="O65" t="str">
        <f>'EFFECTS OF COVID 19 ON THE P...'!L65</f>
        <v>Yes</v>
      </c>
      <c r="P65">
        <f>'EFFECTS OF COVID 19 ON THE P...'!M65</f>
        <v>0</v>
      </c>
      <c r="Q65" t="str">
        <f>'EFFECTS OF COVID 19 ON THE P...'!N65</f>
        <v>Technical Problems</v>
      </c>
      <c r="R65" t="str">
        <f>'EFFECTS OF COVID 19 ON THE P...'!O65</f>
        <v>Team Communication</v>
      </c>
      <c r="S65" t="str">
        <f>'EFFECTS OF COVID 19 ON THE P...'!P65</f>
        <v>Lack of Insight into Employee Activity</v>
      </c>
      <c r="T65" t="str">
        <f>'EFFECTS OF COVID 19 ON THE P...'!Q65</f>
        <v>Working from different time zones</v>
      </c>
      <c r="U65" t="str">
        <f>'EFFECTS OF COVID 19 ON THE P...'!R65</f>
        <v>Recruiting</v>
      </c>
      <c r="V65" t="str">
        <f>'EFFECTS OF COVID 19 ON THE P...'!S65</f>
        <v>New Security threats</v>
      </c>
      <c r="W65" t="str">
        <f>'EFFECTS OF COVID 19 ON THE P...'!T65</f>
        <v>No</v>
      </c>
      <c r="X65" t="str">
        <f>'EFFECTS OF COVID 19 ON THE P...'!U65</f>
        <v>Yes</v>
      </c>
      <c r="Y65">
        <f>'EFFECTS OF COVID 19 ON THE P...'!V65</f>
        <v>0</v>
      </c>
      <c r="Z65" t="str">
        <f>'EFFECTS OF COVID 19 ON THE P...'!W65</f>
        <v>Reduce, exempt or postpone value-added tax, income tax, insurance premiums and other taxes</v>
      </c>
      <c r="AA65" t="str">
        <f>'EFFECTS OF COVID 19 ON THE P...'!X65</f>
        <v>Allow firms to implement a staged flexible salary method</v>
      </c>
      <c r="AB65" t="str">
        <f>'EFFECTS OF COVID 19 ON THE P...'!Y65</f>
        <v>Stimulate consumption</v>
      </c>
      <c r="AC65" t="str">
        <f>'EFFECTS OF COVID 19 ON THE P...'!Z65</f>
        <v>Provide subsidies for rent, utilities, post stabilization etc.</v>
      </c>
      <c r="AD65">
        <f>'EFFECTS OF COVID 19 ON THE P...'!AA65</f>
        <v>0</v>
      </c>
      <c r="AE65">
        <f>'EFFECTS OF COVID 19 ON THE P...'!AB65</f>
        <v>0</v>
      </c>
      <c r="AF65">
        <f>'EFFECTS OF COVID 19 ON THE P...'!AC65</f>
        <v>0</v>
      </c>
      <c r="AG65">
        <f>'EFFECTS OF COVID 19 ON THE P...'!AD65</f>
        <v>0</v>
      </c>
      <c r="AH65">
        <f>'EFFECTS OF COVID 19 ON THE P...'!AE65</f>
        <v>0</v>
      </c>
      <c r="AI65">
        <f>'EFFECTS OF COVID 19 ON THE P...'!AF65</f>
        <v>0</v>
      </c>
      <c r="AJ65">
        <f>'EFFECTS OF COVID 19 ON THE P...'!AG65</f>
        <v>1</v>
      </c>
      <c r="AK65">
        <f>'EFFECTS OF COVID 19 ON THE P...'!AH65</f>
        <v>0</v>
      </c>
      <c r="AL65">
        <f>'EFFECTS OF COVID 19 ON THE P...'!AI65</f>
        <v>0</v>
      </c>
      <c r="AM65">
        <f>'EFFECTS OF COVID 19 ON THE P...'!AJ65</f>
        <v>0</v>
      </c>
      <c r="AN65">
        <f>'EFFECTS OF COVID 19 ON THE P...'!AK65</f>
        <v>0</v>
      </c>
      <c r="AO65">
        <f>'EFFECTS OF COVID 19 ON THE P...'!AL65</f>
        <v>4</v>
      </c>
      <c r="AP65">
        <f>'EFFECTS OF COVID 19 ON THE P...'!AM65</f>
        <v>2</v>
      </c>
      <c r="AQ65">
        <f>'EFFECTS OF COVID 19 ON THE P...'!AN65</f>
        <v>1</v>
      </c>
      <c r="AR65">
        <f>'EFFECTS OF COVID 19 ON THE P...'!AO65</f>
        <v>5</v>
      </c>
      <c r="AS65">
        <f>'EFFECTS OF COVID 19 ON THE P...'!AP65</f>
        <v>4</v>
      </c>
      <c r="AT65">
        <f>'EFFECTS OF COVID 19 ON THE P...'!AQ65</f>
        <v>4</v>
      </c>
      <c r="AU65">
        <f>'EFFECTS OF COVID 19 ON THE P...'!AR65</f>
        <v>5</v>
      </c>
      <c r="AV65">
        <f>'EFFECTS OF COVID 19 ON THE P...'!AS65</f>
        <v>2</v>
      </c>
      <c r="AW65">
        <f>'EFFECTS OF COVID 19 ON THE P...'!AT65</f>
        <v>2</v>
      </c>
      <c r="AX65" t="str">
        <f>'EFFECTS OF COVID 19 ON THE P...'!AU65</f>
        <v>No</v>
      </c>
      <c r="AY65">
        <f>'EFFECTS OF COVID 19 ON THE P...'!AV65</f>
        <v>0</v>
      </c>
      <c r="AZ65">
        <f>'EFFECTS OF COVID 19 ON THE P...'!AW65</f>
        <v>0</v>
      </c>
      <c r="BA65">
        <f>'EFFECTS OF COVID 19 ON THE P...'!AX65</f>
        <v>0</v>
      </c>
      <c r="BB65">
        <f>'EFFECTS OF COVID 19 ON THE P...'!AY65</f>
        <v>0</v>
      </c>
      <c r="BC65">
        <f>'EFFECTS OF COVID 19 ON THE P...'!AZ65</f>
        <v>0</v>
      </c>
      <c r="BD65">
        <f>'EFFECTS OF COVID 19 ON THE P...'!BA65</f>
        <v>0</v>
      </c>
    </row>
    <row r="66" spans="1:56" x14ac:dyDescent="0.3">
      <c r="A66">
        <v>65</v>
      </c>
      <c r="B66" t="str">
        <f>'EFFECTS OF COVID 19 ON THE P...'!A66</f>
        <v>Yes</v>
      </c>
      <c r="C66" t="str">
        <f>'EFFECTS OF COVID 19 ON THE P...'!B66</f>
        <v>Yes</v>
      </c>
      <c r="D66" t="str">
        <f>'EFFECTS OF COVID 19 ON THE P...'!C66</f>
        <v>Yes</v>
      </c>
      <c r="E66" t="str">
        <f>'EFFECTS OF COVID 19 ON THE P...'!D66</f>
        <v>Yes</v>
      </c>
      <c r="F66" t="str">
        <f>'EFFECTS OF COVID 19 ON THE P...'!E66</f>
        <v>Yes</v>
      </c>
      <c r="G66" t="str">
        <f>'EFFECTS OF COVID 19 ON THE P...'!F66</f>
        <v>Female</v>
      </c>
      <c r="H66" t="str">
        <f>'EFFECTS OF COVID 19 ON THE P...'!G66</f>
        <v>c) 31-40 years</v>
      </c>
      <c r="I66" s="4" t="str">
        <f>VLOOKUP(H66,List!D:E,2,FALSE)</f>
        <v>31-40</v>
      </c>
      <c r="J66">
        <f>'EFFECTS OF COVID 19 ON THE P...'!H66</f>
        <v>3</v>
      </c>
      <c r="K66" t="str">
        <f>'EFFECTS OF COVID 19 ON THE P...'!I66</f>
        <v>i) Real Estate</v>
      </c>
      <c r="L66" s="2" t="str">
        <f>VLOOKUP(K66,List!G:H,2,FALSE)</f>
        <v>Real Estate</v>
      </c>
      <c r="M66" t="str">
        <f>'EFFECTS OF COVID 19 ON THE P...'!J66</f>
        <v>Yes</v>
      </c>
      <c r="N66" t="str">
        <f>'EFFECTS OF COVID 19 ON THE P...'!K66</f>
        <v>Productivity decreased</v>
      </c>
      <c r="O66" t="str">
        <f>'EFFECTS OF COVID 19 ON THE P...'!L66</f>
        <v>No</v>
      </c>
      <c r="P66">
        <f>'EFFECTS OF COVID 19 ON THE P...'!M66</f>
        <v>0</v>
      </c>
      <c r="Q66" t="str">
        <f>'EFFECTS OF COVID 19 ON THE P...'!N66</f>
        <v>Lack of Insight into Employee Activity</v>
      </c>
      <c r="R66" t="str">
        <f>'EFFECTS OF COVID 19 ON THE P...'!O66</f>
        <v>Team Communication</v>
      </c>
      <c r="S66" t="str">
        <f>'EFFECTS OF COVID 19 ON THE P...'!P66</f>
        <v>Technical Problems</v>
      </c>
      <c r="T66" t="str">
        <f>'EFFECTS OF COVID 19 ON THE P...'!Q66</f>
        <v>New Security threats</v>
      </c>
      <c r="U66" t="str">
        <f>'EFFECTS OF COVID 19 ON THE P...'!R66</f>
        <v>Working from different time zones</v>
      </c>
      <c r="V66" t="str">
        <f>'EFFECTS OF COVID 19 ON THE P...'!S66</f>
        <v>Recruiting</v>
      </c>
      <c r="W66" t="str">
        <f>'EFFECTS OF COVID 19 ON THE P...'!T66</f>
        <v>No</v>
      </c>
      <c r="X66" t="str">
        <f>'EFFECTS OF COVID 19 ON THE P...'!U66</f>
        <v>No</v>
      </c>
      <c r="Y66">
        <f>'EFFECTS OF COVID 19 ON THE P...'!V66</f>
        <v>0</v>
      </c>
      <c r="Z66" t="str">
        <f>'EFFECTS OF COVID 19 ON THE P...'!W66</f>
        <v>Allow firms to implement a staged flexible salary method</v>
      </c>
      <c r="AA66" t="str">
        <f>'EFFECTS OF COVID 19 ON THE P...'!X66</f>
        <v>Reduce, exempt or postpone value-added tax, income tax, insurance premiums and other taxes</v>
      </c>
      <c r="AB66" t="str">
        <f>'EFFECTS OF COVID 19 ON THE P...'!Y66</f>
        <v>Stimulate consumption</v>
      </c>
      <c r="AC66" t="str">
        <f>'EFFECTS OF COVID 19 ON THE P...'!Z66</f>
        <v>Provide subsidies for rent, utilities, post stabilization etc.</v>
      </c>
      <c r="AD66">
        <f>'EFFECTS OF COVID 19 ON THE P...'!AA66</f>
        <v>0</v>
      </c>
      <c r="AE66">
        <f>'EFFECTS OF COVID 19 ON THE P...'!AB66</f>
        <v>0</v>
      </c>
      <c r="AF66">
        <f>'EFFECTS OF COVID 19 ON THE P...'!AC66</f>
        <v>0</v>
      </c>
      <c r="AG66">
        <f>'EFFECTS OF COVID 19 ON THE P...'!AD66</f>
        <v>0</v>
      </c>
      <c r="AH66">
        <f>'EFFECTS OF COVID 19 ON THE P...'!AE66</f>
        <v>0</v>
      </c>
      <c r="AI66">
        <f>'EFFECTS OF COVID 19 ON THE P...'!AF66</f>
        <v>0</v>
      </c>
      <c r="AJ66">
        <f>'EFFECTS OF COVID 19 ON THE P...'!AG66</f>
        <v>1</v>
      </c>
      <c r="AK66">
        <f>'EFFECTS OF COVID 19 ON THE P...'!AH66</f>
        <v>0</v>
      </c>
      <c r="AL66">
        <f>'EFFECTS OF COVID 19 ON THE P...'!AI66</f>
        <v>0</v>
      </c>
      <c r="AM66">
        <f>'EFFECTS OF COVID 19 ON THE P...'!AJ66</f>
        <v>0</v>
      </c>
      <c r="AN66">
        <f>'EFFECTS OF COVID 19 ON THE P...'!AK66</f>
        <v>0</v>
      </c>
      <c r="AO66">
        <f>'EFFECTS OF COVID 19 ON THE P...'!AL66</f>
        <v>5</v>
      </c>
      <c r="AP66">
        <f>'EFFECTS OF COVID 19 ON THE P...'!AM66</f>
        <v>5</v>
      </c>
      <c r="AQ66">
        <f>'EFFECTS OF COVID 19 ON THE P...'!AN66</f>
        <v>3</v>
      </c>
      <c r="AR66">
        <f>'EFFECTS OF COVID 19 ON THE P...'!AO66</f>
        <v>4</v>
      </c>
      <c r="AS66">
        <f>'EFFECTS OF COVID 19 ON THE P...'!AP66</f>
        <v>5</v>
      </c>
      <c r="AT66">
        <f>'EFFECTS OF COVID 19 ON THE P...'!AQ66</f>
        <v>5</v>
      </c>
      <c r="AU66">
        <f>'EFFECTS OF COVID 19 ON THE P...'!AR66</f>
        <v>4</v>
      </c>
      <c r="AV66">
        <f>'EFFECTS OF COVID 19 ON THE P...'!AS66</f>
        <v>2</v>
      </c>
      <c r="AW66">
        <f>'EFFECTS OF COVID 19 ON THE P...'!AT66</f>
        <v>3</v>
      </c>
      <c r="AX66" t="str">
        <f>'EFFECTS OF COVID 19 ON THE P...'!AU66</f>
        <v>Yes</v>
      </c>
      <c r="AY66">
        <f>'EFFECTS OF COVID 19 ON THE P...'!AV66</f>
        <v>0</v>
      </c>
      <c r="AZ66">
        <f>'EFFECTS OF COVID 19 ON THE P...'!AW66</f>
        <v>0</v>
      </c>
      <c r="BA66">
        <f>'EFFECTS OF COVID 19 ON THE P...'!AX66</f>
        <v>0</v>
      </c>
      <c r="BB66">
        <f>'EFFECTS OF COVID 19 ON THE P...'!AY66</f>
        <v>0</v>
      </c>
      <c r="BC66">
        <f>'EFFECTS OF COVID 19 ON THE P...'!AZ66</f>
        <v>0</v>
      </c>
      <c r="BD66">
        <f>'EFFECTS OF COVID 19 ON THE P...'!BA66</f>
        <v>0</v>
      </c>
    </row>
    <row r="67" spans="1:56" x14ac:dyDescent="0.3">
      <c r="A67">
        <v>66</v>
      </c>
      <c r="B67" t="str">
        <f>'EFFECTS OF COVID 19 ON THE P...'!A67</f>
        <v>Yes</v>
      </c>
      <c r="C67" t="str">
        <f>'EFFECTS OF COVID 19 ON THE P...'!B67</f>
        <v>Yes</v>
      </c>
      <c r="D67" t="str">
        <f>'EFFECTS OF COVID 19 ON THE P...'!C67</f>
        <v>Yes</v>
      </c>
      <c r="E67" t="str">
        <f>'EFFECTS OF COVID 19 ON THE P...'!D67</f>
        <v>Yes</v>
      </c>
      <c r="F67" t="str">
        <f>'EFFECTS OF COVID 19 ON THE P...'!E67</f>
        <v>Yes</v>
      </c>
      <c r="G67" t="str">
        <f>'EFFECTS OF COVID 19 ON THE P...'!F67</f>
        <v>Male</v>
      </c>
      <c r="H67" t="str">
        <f>'EFFECTS OF COVID 19 ON THE P...'!G67</f>
        <v>c) 31-40 years</v>
      </c>
      <c r="I67" s="4" t="str">
        <f>VLOOKUP(H67,List!D:E,2,FALSE)</f>
        <v>31-40</v>
      </c>
      <c r="J67">
        <f>'EFFECTS OF COVID 19 ON THE P...'!H67</f>
        <v>1</v>
      </c>
      <c r="K67" t="str">
        <f>'EFFECTS OF COVID 19 ON THE P...'!I67</f>
        <v>d) Wholesale and retail trade</v>
      </c>
      <c r="L67" s="2" t="str">
        <f>VLOOKUP(K67,List!G:H,2,FALSE)</f>
        <v>Wholesale and Retail Trade</v>
      </c>
      <c r="M67" t="str">
        <f>'EFFECTS OF COVID 19 ON THE P...'!J67</f>
        <v>No</v>
      </c>
      <c r="N67">
        <f>'EFFECTS OF COVID 19 ON THE P...'!K67</f>
        <v>0</v>
      </c>
      <c r="O67" t="str">
        <f>'EFFECTS OF COVID 19 ON THE P...'!L67</f>
        <v>Yes</v>
      </c>
      <c r="P67">
        <f>'EFFECTS OF COVID 19 ON THE P...'!M67</f>
        <v>0</v>
      </c>
      <c r="Q67" t="str">
        <f>'EFFECTS OF COVID 19 ON THE P...'!N67</f>
        <v>Team Communication</v>
      </c>
      <c r="R67" t="str">
        <f>'EFFECTS OF COVID 19 ON THE P...'!O67</f>
        <v>Lack of Insight into Employee Activity</v>
      </c>
      <c r="S67" t="str">
        <f>'EFFECTS OF COVID 19 ON THE P...'!P67</f>
        <v>Working from different time zones</v>
      </c>
      <c r="T67" t="str">
        <f>'EFFECTS OF COVID 19 ON THE P...'!Q67</f>
        <v>New Security threats</v>
      </c>
      <c r="U67" t="str">
        <f>'EFFECTS OF COVID 19 ON THE P...'!R67</f>
        <v>Technical Problems</v>
      </c>
      <c r="V67" t="str">
        <f>'EFFECTS OF COVID 19 ON THE P...'!S67</f>
        <v>Recruiting</v>
      </c>
      <c r="W67" t="str">
        <f>'EFFECTS OF COVID 19 ON THE P...'!T67</f>
        <v>No</v>
      </c>
      <c r="X67" t="str">
        <f>'EFFECTS OF COVID 19 ON THE P...'!U67</f>
        <v>Yes</v>
      </c>
      <c r="Y67">
        <f>'EFFECTS OF COVID 19 ON THE P...'!V67</f>
        <v>0</v>
      </c>
      <c r="Z67" t="str">
        <f>'EFFECTS OF COVID 19 ON THE P...'!W67</f>
        <v>Allow firms to implement a staged flexible salary method</v>
      </c>
      <c r="AA67" t="str">
        <f>'EFFECTS OF COVID 19 ON THE P...'!X67</f>
        <v>Provide subsidies for rent, utilities, post stabilization etc.</v>
      </c>
      <c r="AB67" t="str">
        <f>'EFFECTS OF COVID 19 ON THE P...'!Y67</f>
        <v>Reduce, exempt or postpone value-added tax, income tax, insurance premiums and other taxes</v>
      </c>
      <c r="AC67" t="str">
        <f>'EFFECTS OF COVID 19 ON THE P...'!Z67</f>
        <v>Stimulate consumption</v>
      </c>
      <c r="AD67">
        <f>'EFFECTS OF COVID 19 ON THE P...'!AA67</f>
        <v>0</v>
      </c>
      <c r="AE67">
        <f>'EFFECTS OF COVID 19 ON THE P...'!AB67</f>
        <v>0</v>
      </c>
      <c r="AF67">
        <f>'EFFECTS OF COVID 19 ON THE P...'!AC67</f>
        <v>0</v>
      </c>
      <c r="AG67">
        <f>'EFFECTS OF COVID 19 ON THE P...'!AD67</f>
        <v>0</v>
      </c>
      <c r="AH67">
        <f>'EFFECTS OF COVID 19 ON THE P...'!AE67</f>
        <v>0</v>
      </c>
      <c r="AI67">
        <f>'EFFECTS OF COVID 19 ON THE P...'!AF67</f>
        <v>0</v>
      </c>
      <c r="AJ67">
        <f>'EFFECTS OF COVID 19 ON THE P...'!AG67</f>
        <v>1</v>
      </c>
      <c r="AK67">
        <f>'EFFECTS OF COVID 19 ON THE P...'!AH67</f>
        <v>0</v>
      </c>
      <c r="AL67">
        <f>'EFFECTS OF COVID 19 ON THE P...'!AI67</f>
        <v>0</v>
      </c>
      <c r="AM67">
        <f>'EFFECTS OF COVID 19 ON THE P...'!AJ67</f>
        <v>0</v>
      </c>
      <c r="AN67">
        <f>'EFFECTS OF COVID 19 ON THE P...'!AK67</f>
        <v>0</v>
      </c>
      <c r="AO67">
        <f>'EFFECTS OF COVID 19 ON THE P...'!AL67</f>
        <v>4</v>
      </c>
      <c r="AP67">
        <f>'EFFECTS OF COVID 19 ON THE P...'!AM67</f>
        <v>4</v>
      </c>
      <c r="AQ67">
        <f>'EFFECTS OF COVID 19 ON THE P...'!AN67</f>
        <v>4</v>
      </c>
      <c r="AR67">
        <f>'EFFECTS OF COVID 19 ON THE P...'!AO67</f>
        <v>3</v>
      </c>
      <c r="AS67">
        <f>'EFFECTS OF COVID 19 ON THE P...'!AP67</f>
        <v>4</v>
      </c>
      <c r="AT67">
        <f>'EFFECTS OF COVID 19 ON THE P...'!AQ67</f>
        <v>4</v>
      </c>
      <c r="AU67">
        <f>'EFFECTS OF COVID 19 ON THE P...'!AR67</f>
        <v>3</v>
      </c>
      <c r="AV67">
        <f>'EFFECTS OF COVID 19 ON THE P...'!AS67</f>
        <v>2</v>
      </c>
      <c r="AW67">
        <f>'EFFECTS OF COVID 19 ON THE P...'!AT67</f>
        <v>3</v>
      </c>
      <c r="AX67" t="str">
        <f>'EFFECTS OF COVID 19 ON THE P...'!AU67</f>
        <v>No</v>
      </c>
      <c r="AY67">
        <f>'EFFECTS OF COVID 19 ON THE P...'!AV67</f>
        <v>0</v>
      </c>
      <c r="AZ67">
        <f>'EFFECTS OF COVID 19 ON THE P...'!AW67</f>
        <v>0</v>
      </c>
      <c r="BA67">
        <f>'EFFECTS OF COVID 19 ON THE P...'!AX67</f>
        <v>0</v>
      </c>
      <c r="BB67">
        <f>'EFFECTS OF COVID 19 ON THE P...'!AY67</f>
        <v>0</v>
      </c>
      <c r="BC67">
        <f>'EFFECTS OF COVID 19 ON THE P...'!AZ67</f>
        <v>0</v>
      </c>
      <c r="BD67">
        <f>'EFFECTS OF COVID 19 ON THE P...'!BA67</f>
        <v>0</v>
      </c>
    </row>
    <row r="68" spans="1:56" x14ac:dyDescent="0.3">
      <c r="A68">
        <v>67</v>
      </c>
      <c r="B68" t="str">
        <f>'EFFECTS OF COVID 19 ON THE P...'!A68</f>
        <v>Yes</v>
      </c>
      <c r="C68" t="str">
        <f>'EFFECTS OF COVID 19 ON THE P...'!B68</f>
        <v>Yes</v>
      </c>
      <c r="D68" t="str">
        <f>'EFFECTS OF COVID 19 ON THE P...'!C68</f>
        <v>Yes</v>
      </c>
      <c r="E68" t="str">
        <f>'EFFECTS OF COVID 19 ON THE P...'!D68</f>
        <v>Yes</v>
      </c>
      <c r="F68" t="str">
        <f>'EFFECTS OF COVID 19 ON THE P...'!E68</f>
        <v>Yes</v>
      </c>
      <c r="G68" t="str">
        <f>'EFFECTS OF COVID 19 ON THE P...'!F68</f>
        <v>Female</v>
      </c>
      <c r="H68" t="str">
        <f>'EFFECTS OF COVID 19 ON THE P...'!G68</f>
        <v>d) 41-50 years</v>
      </c>
      <c r="I68" s="4" t="str">
        <f>VLOOKUP(H68,List!D:E,2,FALSE)</f>
        <v>41-50</v>
      </c>
      <c r="J68">
        <f>'EFFECTS OF COVID 19 ON THE P...'!H68</f>
        <v>5</v>
      </c>
      <c r="K68" t="str">
        <f>'EFFECTS OF COVID 19 ON THE P...'!I68</f>
        <v>n) Education</v>
      </c>
      <c r="L68" s="2" t="str">
        <f>VLOOKUP(K68,List!G:H,2,FALSE)</f>
        <v>Education</v>
      </c>
      <c r="M68" t="str">
        <f>'EFFECTS OF COVID 19 ON THE P...'!J68</f>
        <v>Yes</v>
      </c>
      <c r="N68" t="str">
        <f>'EFFECTS OF COVID 19 ON THE P...'!K68</f>
        <v>Productivity decreased</v>
      </c>
      <c r="O68" t="str">
        <f>'EFFECTS OF COVID 19 ON THE P...'!L68</f>
        <v>Yes</v>
      </c>
      <c r="P68">
        <f>'EFFECTS OF COVID 19 ON THE P...'!M68</f>
        <v>0</v>
      </c>
      <c r="Q68" t="str">
        <f>'EFFECTS OF COVID 19 ON THE P...'!N68</f>
        <v>Lack of Insight into Employee Activity</v>
      </c>
      <c r="R68" t="str">
        <f>'EFFECTS OF COVID 19 ON THE P...'!O68</f>
        <v>Team Communication</v>
      </c>
      <c r="S68" t="str">
        <f>'EFFECTS OF COVID 19 ON THE P...'!P68</f>
        <v>Technical Problems</v>
      </c>
      <c r="T68" t="str">
        <f>'EFFECTS OF COVID 19 ON THE P...'!Q68</f>
        <v>Recruiting</v>
      </c>
      <c r="U68" t="str">
        <f>'EFFECTS OF COVID 19 ON THE P...'!R68</f>
        <v>Working from different time zones</v>
      </c>
      <c r="V68" t="str">
        <f>'EFFECTS OF COVID 19 ON THE P...'!S68</f>
        <v>New Security threats</v>
      </c>
      <c r="W68" t="str">
        <f>'EFFECTS OF COVID 19 ON THE P...'!T68</f>
        <v>Yes</v>
      </c>
      <c r="X68" t="str">
        <f>'EFFECTS OF COVID 19 ON THE P...'!U68</f>
        <v>No</v>
      </c>
      <c r="Y68">
        <f>'EFFECTS OF COVID 19 ON THE P...'!V68</f>
        <v>0</v>
      </c>
      <c r="Z68" t="str">
        <f>'EFFECTS OF COVID 19 ON THE P...'!W68</f>
        <v>Stimulate consumption</v>
      </c>
      <c r="AA68" t="str">
        <f>'EFFECTS OF COVID 19 ON THE P...'!X68</f>
        <v>Provide subsidies for rent, utilities, post stabilization etc.</v>
      </c>
      <c r="AB68" t="str">
        <f>'EFFECTS OF COVID 19 ON THE P...'!Y68</f>
        <v>Reduce, exempt or postpone value-added tax, income tax, insurance premiums and other taxes</v>
      </c>
      <c r="AC68" t="str">
        <f>'EFFECTS OF COVID 19 ON THE P...'!Z68</f>
        <v>Allow firms to implement a staged flexible salary method</v>
      </c>
      <c r="AD68">
        <f>'EFFECTS OF COVID 19 ON THE P...'!AA68</f>
        <v>0</v>
      </c>
      <c r="AE68">
        <f>'EFFECTS OF COVID 19 ON THE P...'!AB68</f>
        <v>0</v>
      </c>
      <c r="AF68">
        <f>'EFFECTS OF COVID 19 ON THE P...'!AC68</f>
        <v>0</v>
      </c>
      <c r="AG68">
        <f>'EFFECTS OF COVID 19 ON THE P...'!AD68</f>
        <v>0</v>
      </c>
      <c r="AH68">
        <f>'EFFECTS OF COVID 19 ON THE P...'!AE68</f>
        <v>0</v>
      </c>
      <c r="AI68">
        <f>'EFFECTS OF COVID 19 ON THE P...'!AF68</f>
        <v>0</v>
      </c>
      <c r="AJ68">
        <f>'EFFECTS OF COVID 19 ON THE P...'!AG68</f>
        <v>0</v>
      </c>
      <c r="AK68">
        <f>'EFFECTS OF COVID 19 ON THE P...'!AH68</f>
        <v>1</v>
      </c>
      <c r="AL68">
        <f>'EFFECTS OF COVID 19 ON THE P...'!AI68</f>
        <v>0</v>
      </c>
      <c r="AM68">
        <f>'EFFECTS OF COVID 19 ON THE P...'!AJ68</f>
        <v>0</v>
      </c>
      <c r="AN68">
        <f>'EFFECTS OF COVID 19 ON THE P...'!AK68</f>
        <v>0</v>
      </c>
      <c r="AO68">
        <f>'EFFECTS OF COVID 19 ON THE P...'!AL68</f>
        <v>3</v>
      </c>
      <c r="AP68">
        <f>'EFFECTS OF COVID 19 ON THE P...'!AM68</f>
        <v>3</v>
      </c>
      <c r="AQ68">
        <f>'EFFECTS OF COVID 19 ON THE P...'!AN68</f>
        <v>4</v>
      </c>
      <c r="AR68">
        <f>'EFFECTS OF COVID 19 ON THE P...'!AO68</f>
        <v>2</v>
      </c>
      <c r="AS68">
        <f>'EFFECTS OF COVID 19 ON THE P...'!AP68</f>
        <v>3</v>
      </c>
      <c r="AT68">
        <f>'EFFECTS OF COVID 19 ON THE P...'!AQ68</f>
        <v>3</v>
      </c>
      <c r="AU68">
        <f>'EFFECTS OF COVID 19 ON THE P...'!AR68</f>
        <v>4</v>
      </c>
      <c r="AV68">
        <f>'EFFECTS OF COVID 19 ON THE P...'!AS68</f>
        <v>3</v>
      </c>
      <c r="AW68">
        <f>'EFFECTS OF COVID 19 ON THE P...'!AT68</f>
        <v>3</v>
      </c>
      <c r="AX68" t="str">
        <f>'EFFECTS OF COVID 19 ON THE P...'!AU68</f>
        <v>Yes</v>
      </c>
      <c r="AY68">
        <f>'EFFECTS OF COVID 19 ON THE P...'!AV68</f>
        <v>0</v>
      </c>
      <c r="AZ68">
        <f>'EFFECTS OF COVID 19 ON THE P...'!AW68</f>
        <v>0</v>
      </c>
      <c r="BA68">
        <f>'EFFECTS OF COVID 19 ON THE P...'!AX68</f>
        <v>0</v>
      </c>
      <c r="BB68">
        <f>'EFFECTS OF COVID 19 ON THE P...'!AY68</f>
        <v>0</v>
      </c>
      <c r="BC68">
        <f>'EFFECTS OF COVID 19 ON THE P...'!AZ68</f>
        <v>0</v>
      </c>
      <c r="BD68">
        <f>'EFFECTS OF COVID 19 ON THE P...'!BA68</f>
        <v>0</v>
      </c>
    </row>
    <row r="69" spans="1:56" x14ac:dyDescent="0.3">
      <c r="A69">
        <v>68</v>
      </c>
      <c r="B69" t="str">
        <f>'EFFECTS OF COVID 19 ON THE P...'!A69</f>
        <v>Yes</v>
      </c>
      <c r="C69" t="str">
        <f>'EFFECTS OF COVID 19 ON THE P...'!B69</f>
        <v>Yes</v>
      </c>
      <c r="D69" t="str">
        <f>'EFFECTS OF COVID 19 ON THE P...'!C69</f>
        <v>Yes</v>
      </c>
      <c r="E69" t="str">
        <f>'EFFECTS OF COVID 19 ON THE P...'!D69</f>
        <v>Yes</v>
      </c>
      <c r="F69" t="str">
        <f>'EFFECTS OF COVID 19 ON THE P...'!E69</f>
        <v>Yes</v>
      </c>
      <c r="G69" t="str">
        <f>'EFFECTS OF COVID 19 ON THE P...'!F69</f>
        <v>Male</v>
      </c>
      <c r="H69" t="str">
        <f>'EFFECTS OF COVID 19 ON THE P...'!G69</f>
        <v>d) 41-50 years</v>
      </c>
      <c r="I69" s="4" t="str">
        <f>VLOOKUP(H69,List!D:E,2,FALSE)</f>
        <v>41-50</v>
      </c>
      <c r="J69">
        <f>'EFFECTS OF COVID 19 ON THE P...'!H69</f>
        <v>4</v>
      </c>
      <c r="K69" t="str">
        <f>'EFFECTS OF COVID 19 ON THE P...'!I69</f>
        <v>j) Leasing and business services</v>
      </c>
      <c r="L69" s="2" t="str">
        <f>VLOOKUP(K69,List!G:H,2,FALSE)</f>
        <v>Leasing &amp; Business Services</v>
      </c>
      <c r="M69" t="str">
        <f>'EFFECTS OF COVID 19 ON THE P...'!J69</f>
        <v>Yes</v>
      </c>
      <c r="N69">
        <f>'EFFECTS OF COVID 19 ON THE P...'!K69</f>
        <v>0</v>
      </c>
      <c r="O69" t="str">
        <f>'EFFECTS OF COVID 19 ON THE P...'!L69</f>
        <v>No</v>
      </c>
      <c r="P69">
        <f>'EFFECTS OF COVID 19 ON THE P...'!M69</f>
        <v>0</v>
      </c>
      <c r="Q69" t="str">
        <f>'EFFECTS OF COVID 19 ON THE P...'!N69</f>
        <v>Team Communication</v>
      </c>
      <c r="R69" t="str">
        <f>'EFFECTS OF COVID 19 ON THE P...'!O69</f>
        <v>Recruiting</v>
      </c>
      <c r="S69" t="str">
        <f>'EFFECTS OF COVID 19 ON THE P...'!P69</f>
        <v>Lack of Insight into Employee Activity</v>
      </c>
      <c r="T69" t="str">
        <f>'EFFECTS OF COVID 19 ON THE P...'!Q69</f>
        <v>Working from different time zones</v>
      </c>
      <c r="U69" t="str">
        <f>'EFFECTS OF COVID 19 ON THE P...'!R69</f>
        <v>New Security threats</v>
      </c>
      <c r="V69" t="str">
        <f>'EFFECTS OF COVID 19 ON THE P...'!S69</f>
        <v>Technical Problems</v>
      </c>
      <c r="W69" t="str">
        <f>'EFFECTS OF COVID 19 ON THE P...'!T69</f>
        <v>Yes</v>
      </c>
      <c r="X69" t="str">
        <f>'EFFECTS OF COVID 19 ON THE P...'!U69</f>
        <v>No</v>
      </c>
      <c r="Y69">
        <f>'EFFECTS OF COVID 19 ON THE P...'!V69</f>
        <v>0</v>
      </c>
      <c r="Z69" t="str">
        <f>'EFFECTS OF COVID 19 ON THE P...'!W69</f>
        <v>Stimulate consumption</v>
      </c>
      <c r="AA69" t="str">
        <f>'EFFECTS OF COVID 19 ON THE P...'!X69</f>
        <v>Provide subsidies for rent, utilities, post stabilization etc.</v>
      </c>
      <c r="AB69" t="str">
        <f>'EFFECTS OF COVID 19 ON THE P...'!Y69</f>
        <v>Reduce, exempt or postpone value-added tax, income tax, insurance premiums and other taxes</v>
      </c>
      <c r="AC69" t="str">
        <f>'EFFECTS OF COVID 19 ON THE P...'!Z69</f>
        <v>Allow firms to implement a staged flexible salary method</v>
      </c>
      <c r="AD69">
        <f>'EFFECTS OF COVID 19 ON THE P...'!AA69</f>
        <v>0</v>
      </c>
      <c r="AE69">
        <f>'EFFECTS OF COVID 19 ON THE P...'!AB69</f>
        <v>0</v>
      </c>
      <c r="AF69">
        <f>'EFFECTS OF COVID 19 ON THE P...'!AC69</f>
        <v>0</v>
      </c>
      <c r="AG69">
        <f>'EFFECTS OF COVID 19 ON THE P...'!AD69</f>
        <v>0</v>
      </c>
      <c r="AH69">
        <f>'EFFECTS OF COVID 19 ON THE P...'!AE69</f>
        <v>1</v>
      </c>
      <c r="AI69">
        <f>'EFFECTS OF COVID 19 ON THE P...'!AF69</f>
        <v>0</v>
      </c>
      <c r="AJ69">
        <f>'EFFECTS OF COVID 19 ON THE P...'!AG69</f>
        <v>0</v>
      </c>
      <c r="AK69">
        <f>'EFFECTS OF COVID 19 ON THE P...'!AH69</f>
        <v>0</v>
      </c>
      <c r="AL69">
        <f>'EFFECTS OF COVID 19 ON THE P...'!AI69</f>
        <v>0</v>
      </c>
      <c r="AM69">
        <f>'EFFECTS OF COVID 19 ON THE P...'!AJ69</f>
        <v>0</v>
      </c>
      <c r="AN69">
        <f>'EFFECTS OF COVID 19 ON THE P...'!AK69</f>
        <v>0</v>
      </c>
      <c r="AO69">
        <f>'EFFECTS OF COVID 19 ON THE P...'!AL69</f>
        <v>5</v>
      </c>
      <c r="AP69">
        <f>'EFFECTS OF COVID 19 ON THE P...'!AM69</f>
        <v>2</v>
      </c>
      <c r="AQ69">
        <f>'EFFECTS OF COVID 19 ON THE P...'!AN69</f>
        <v>2</v>
      </c>
      <c r="AR69">
        <f>'EFFECTS OF COVID 19 ON THE P...'!AO69</f>
        <v>1</v>
      </c>
      <c r="AS69">
        <f>'EFFECTS OF COVID 19 ON THE P...'!AP69</f>
        <v>2</v>
      </c>
      <c r="AT69">
        <f>'EFFECTS OF COVID 19 ON THE P...'!AQ69</f>
        <v>4</v>
      </c>
      <c r="AU69">
        <f>'EFFECTS OF COVID 19 ON THE P...'!AR69</f>
        <v>5</v>
      </c>
      <c r="AV69">
        <f>'EFFECTS OF COVID 19 ON THE P...'!AS69</f>
        <v>1</v>
      </c>
      <c r="AW69">
        <f>'EFFECTS OF COVID 19 ON THE P...'!AT69</f>
        <v>1</v>
      </c>
      <c r="AX69" t="str">
        <f>'EFFECTS OF COVID 19 ON THE P...'!AU69</f>
        <v>No</v>
      </c>
      <c r="AY69">
        <f>'EFFECTS OF COVID 19 ON THE P...'!AV69</f>
        <v>0</v>
      </c>
      <c r="AZ69">
        <f>'EFFECTS OF COVID 19 ON THE P...'!AW69</f>
        <v>0</v>
      </c>
      <c r="BA69">
        <f>'EFFECTS OF COVID 19 ON THE P...'!AX69</f>
        <v>0</v>
      </c>
      <c r="BB69">
        <f>'EFFECTS OF COVID 19 ON THE P...'!AY69</f>
        <v>0</v>
      </c>
      <c r="BC69">
        <f>'EFFECTS OF COVID 19 ON THE P...'!AZ69</f>
        <v>0</v>
      </c>
      <c r="BD69">
        <f>'EFFECTS OF COVID 19 ON THE P...'!BA69</f>
        <v>0</v>
      </c>
    </row>
    <row r="70" spans="1:56" x14ac:dyDescent="0.3">
      <c r="A70">
        <v>69</v>
      </c>
      <c r="B70" t="str">
        <f>'EFFECTS OF COVID 19 ON THE P...'!A70</f>
        <v>Yes</v>
      </c>
      <c r="C70" t="str">
        <f>'EFFECTS OF COVID 19 ON THE P...'!B70</f>
        <v>Yes</v>
      </c>
      <c r="D70" t="str">
        <f>'EFFECTS OF COVID 19 ON THE P...'!C70</f>
        <v>Yes</v>
      </c>
      <c r="E70" t="str">
        <f>'EFFECTS OF COVID 19 ON THE P...'!D70</f>
        <v>Yes</v>
      </c>
      <c r="F70" t="str">
        <f>'EFFECTS OF COVID 19 ON THE P...'!E70</f>
        <v>Yes</v>
      </c>
      <c r="G70" t="str">
        <f>'EFFECTS OF COVID 19 ON THE P...'!F70</f>
        <v>Female</v>
      </c>
      <c r="H70" t="str">
        <f>'EFFECTS OF COVID 19 ON THE P...'!G70</f>
        <v>d) 41-50 years</v>
      </c>
      <c r="I70" s="4" t="str">
        <f>VLOOKUP(H70,List!D:E,2,FALSE)</f>
        <v>41-50</v>
      </c>
      <c r="J70">
        <f>'EFFECTS OF COVID 19 ON THE P...'!H70</f>
        <v>5</v>
      </c>
      <c r="K70" t="str">
        <f>'EFFECTS OF COVID 19 ON THE P...'!I70</f>
        <v>m) Residential services, and repair services</v>
      </c>
      <c r="L70" s="2" t="str">
        <f>VLOOKUP(K70,List!G:H,2,FALSE)</f>
        <v>Residential Services &amp; Repair Services</v>
      </c>
      <c r="M70" t="str">
        <f>'EFFECTS OF COVID 19 ON THE P...'!J70</f>
        <v>Yes</v>
      </c>
      <c r="N70">
        <f>'EFFECTS OF COVID 19 ON THE P...'!K70</f>
        <v>0</v>
      </c>
      <c r="O70" t="str">
        <f>'EFFECTS OF COVID 19 ON THE P...'!L70</f>
        <v>Yes</v>
      </c>
      <c r="P70">
        <f>'EFFECTS OF COVID 19 ON THE P...'!M70</f>
        <v>0</v>
      </c>
      <c r="Q70" t="str">
        <f>'EFFECTS OF COVID 19 ON THE P...'!N70</f>
        <v>Lack of Insight into Employee Activity</v>
      </c>
      <c r="R70" t="str">
        <f>'EFFECTS OF COVID 19 ON THE P...'!O70</f>
        <v>Technical Problems</v>
      </c>
      <c r="S70" t="str">
        <f>'EFFECTS OF COVID 19 ON THE P...'!P70</f>
        <v>New Security threats</v>
      </c>
      <c r="T70" t="str">
        <f>'EFFECTS OF COVID 19 ON THE P...'!Q70</f>
        <v>Recruiting</v>
      </c>
      <c r="U70" t="str">
        <f>'EFFECTS OF COVID 19 ON THE P...'!R70</f>
        <v>Team Communication</v>
      </c>
      <c r="V70" t="str">
        <f>'EFFECTS OF COVID 19 ON THE P...'!S70</f>
        <v>Working from different time zones</v>
      </c>
      <c r="W70" t="str">
        <f>'EFFECTS OF COVID 19 ON THE P...'!T70</f>
        <v>No</v>
      </c>
      <c r="X70" t="str">
        <f>'EFFECTS OF COVID 19 ON THE P...'!U70</f>
        <v>Yes</v>
      </c>
      <c r="Y70">
        <f>'EFFECTS OF COVID 19 ON THE P...'!V70</f>
        <v>0</v>
      </c>
      <c r="Z70" t="str">
        <f>'EFFECTS OF COVID 19 ON THE P...'!W70</f>
        <v>Stimulate consumption</v>
      </c>
      <c r="AA70" t="str">
        <f>'EFFECTS OF COVID 19 ON THE P...'!X70</f>
        <v>Reduce, exempt or postpone value-added tax, income tax, insurance premiums and other taxes</v>
      </c>
      <c r="AB70" t="str">
        <f>'EFFECTS OF COVID 19 ON THE P...'!Y70</f>
        <v>Allow firms to implement a staged flexible salary method</v>
      </c>
      <c r="AC70" t="str">
        <f>'EFFECTS OF COVID 19 ON THE P...'!Z70</f>
        <v>Provide subsidies for rent, utilities, post stabilization etc.</v>
      </c>
      <c r="AD70">
        <f>'EFFECTS OF COVID 19 ON THE P...'!AA70</f>
        <v>0</v>
      </c>
      <c r="AE70">
        <f>'EFFECTS OF COVID 19 ON THE P...'!AB70</f>
        <v>0</v>
      </c>
      <c r="AF70">
        <f>'EFFECTS OF COVID 19 ON THE P...'!AC70</f>
        <v>0</v>
      </c>
      <c r="AG70">
        <f>'EFFECTS OF COVID 19 ON THE P...'!AD70</f>
        <v>0</v>
      </c>
      <c r="AH70">
        <f>'EFFECTS OF COVID 19 ON THE P...'!AE70</f>
        <v>0</v>
      </c>
      <c r="AI70">
        <f>'EFFECTS OF COVID 19 ON THE P...'!AF70</f>
        <v>1</v>
      </c>
      <c r="AJ70">
        <f>'EFFECTS OF COVID 19 ON THE P...'!AG70</f>
        <v>0</v>
      </c>
      <c r="AK70">
        <f>'EFFECTS OF COVID 19 ON THE P...'!AH70</f>
        <v>0</v>
      </c>
      <c r="AL70">
        <f>'EFFECTS OF COVID 19 ON THE P...'!AI70</f>
        <v>0</v>
      </c>
      <c r="AM70">
        <f>'EFFECTS OF COVID 19 ON THE P...'!AJ70</f>
        <v>0</v>
      </c>
      <c r="AN70">
        <f>'EFFECTS OF COVID 19 ON THE P...'!AK70</f>
        <v>0</v>
      </c>
      <c r="AO70">
        <f>'EFFECTS OF COVID 19 ON THE P...'!AL70</f>
        <v>4</v>
      </c>
      <c r="AP70">
        <f>'EFFECTS OF COVID 19 ON THE P...'!AM70</f>
        <v>3</v>
      </c>
      <c r="AQ70">
        <f>'EFFECTS OF COVID 19 ON THE P...'!AN70</f>
        <v>2</v>
      </c>
      <c r="AR70">
        <f>'EFFECTS OF COVID 19 ON THE P...'!AO70</f>
        <v>3</v>
      </c>
      <c r="AS70">
        <f>'EFFECTS OF COVID 19 ON THE P...'!AP70</f>
        <v>3</v>
      </c>
      <c r="AT70">
        <f>'EFFECTS OF COVID 19 ON THE P...'!AQ70</f>
        <v>5</v>
      </c>
      <c r="AU70">
        <f>'EFFECTS OF COVID 19 ON THE P...'!AR70</f>
        <v>4</v>
      </c>
      <c r="AV70">
        <f>'EFFECTS OF COVID 19 ON THE P...'!AS70</f>
        <v>1</v>
      </c>
      <c r="AW70">
        <f>'EFFECTS OF COVID 19 ON THE P...'!AT70</f>
        <v>1</v>
      </c>
      <c r="AX70" t="str">
        <f>'EFFECTS OF COVID 19 ON THE P...'!AU70</f>
        <v>No</v>
      </c>
      <c r="AY70">
        <f>'EFFECTS OF COVID 19 ON THE P...'!AV70</f>
        <v>0</v>
      </c>
      <c r="AZ70">
        <f>'EFFECTS OF COVID 19 ON THE P...'!AW70</f>
        <v>0</v>
      </c>
      <c r="BA70">
        <f>'EFFECTS OF COVID 19 ON THE P...'!AX70</f>
        <v>0</v>
      </c>
      <c r="BB70">
        <f>'EFFECTS OF COVID 19 ON THE P...'!AY70</f>
        <v>0</v>
      </c>
      <c r="BC70">
        <f>'EFFECTS OF COVID 19 ON THE P...'!AZ70</f>
        <v>0</v>
      </c>
      <c r="BD70">
        <f>'EFFECTS OF COVID 19 ON THE P...'!BA70</f>
        <v>0</v>
      </c>
    </row>
    <row r="71" spans="1:56" x14ac:dyDescent="0.3">
      <c r="A71">
        <v>70</v>
      </c>
      <c r="B71" t="str">
        <f>'EFFECTS OF COVID 19 ON THE P...'!A71</f>
        <v>Yes</v>
      </c>
      <c r="C71" t="str">
        <f>'EFFECTS OF COVID 19 ON THE P...'!B71</f>
        <v>Yes</v>
      </c>
      <c r="D71" t="str">
        <f>'EFFECTS OF COVID 19 ON THE P...'!C71</f>
        <v>Yes</v>
      </c>
      <c r="E71" t="str">
        <f>'EFFECTS OF COVID 19 ON THE P...'!D71</f>
        <v>Yes</v>
      </c>
      <c r="F71" t="str">
        <f>'EFFECTS OF COVID 19 ON THE P...'!E71</f>
        <v>Yes</v>
      </c>
      <c r="G71" t="str">
        <f>'EFFECTS OF COVID 19 ON THE P...'!F71</f>
        <v>Male</v>
      </c>
      <c r="H71" t="str">
        <f>'EFFECTS OF COVID 19 ON THE P...'!G71</f>
        <v>d) 41-50 years</v>
      </c>
      <c r="I71" s="4" t="str">
        <f>VLOOKUP(H71,List!D:E,2,FALSE)</f>
        <v>41-50</v>
      </c>
      <c r="J71">
        <f>'EFFECTS OF COVID 19 ON THE P...'!H71</f>
        <v>4</v>
      </c>
      <c r="K71" t="str">
        <f>'EFFECTS OF COVID 19 ON THE P...'!I71</f>
        <v>f) Accommodation and catering</v>
      </c>
      <c r="L71" s="2" t="str">
        <f>VLOOKUP(K71,List!G:H,2,FALSE)</f>
        <v>Accomodation &amp; Catering</v>
      </c>
      <c r="M71" t="str">
        <f>'EFFECTS OF COVID 19 ON THE P...'!J71</f>
        <v>Yes</v>
      </c>
      <c r="N71">
        <f>'EFFECTS OF COVID 19 ON THE P...'!K71</f>
        <v>0</v>
      </c>
      <c r="O71" t="str">
        <f>'EFFECTS OF COVID 19 ON THE P...'!L71</f>
        <v>Yes</v>
      </c>
      <c r="P71">
        <f>'EFFECTS OF COVID 19 ON THE P...'!M71</f>
        <v>0</v>
      </c>
      <c r="Q71" t="str">
        <f>'EFFECTS OF COVID 19 ON THE P...'!N71</f>
        <v>Team Communication</v>
      </c>
      <c r="R71" t="str">
        <f>'EFFECTS OF COVID 19 ON THE P...'!O71</f>
        <v>Lack of Insight into Employee Activity</v>
      </c>
      <c r="S71" t="str">
        <f>'EFFECTS OF COVID 19 ON THE P...'!P71</f>
        <v>Recruiting</v>
      </c>
      <c r="T71" t="str">
        <f>'EFFECTS OF COVID 19 ON THE P...'!Q71</f>
        <v>New Security threats</v>
      </c>
      <c r="U71" t="str">
        <f>'EFFECTS OF COVID 19 ON THE P...'!R71</f>
        <v>Working from different time zones</v>
      </c>
      <c r="V71" t="str">
        <f>'EFFECTS OF COVID 19 ON THE P...'!S71</f>
        <v>Technical Problems</v>
      </c>
      <c r="W71" t="str">
        <f>'EFFECTS OF COVID 19 ON THE P...'!T71</f>
        <v>No</v>
      </c>
      <c r="X71" t="str">
        <f>'EFFECTS OF COVID 19 ON THE P...'!U71</f>
        <v>No</v>
      </c>
      <c r="Y71">
        <f>'EFFECTS OF COVID 19 ON THE P...'!V71</f>
        <v>0</v>
      </c>
      <c r="Z71" t="str">
        <f>'EFFECTS OF COVID 19 ON THE P...'!W71</f>
        <v>Stimulate consumption</v>
      </c>
      <c r="AA71" t="str">
        <f>'EFFECTS OF COVID 19 ON THE P...'!X71</f>
        <v>Provide subsidies for rent, utilities, post stabilization etc.</v>
      </c>
      <c r="AB71" t="str">
        <f>'EFFECTS OF COVID 19 ON THE P...'!Y71</f>
        <v>Reduce, exempt or postpone value-added tax, income tax, insurance premiums and other taxes</v>
      </c>
      <c r="AC71" t="str">
        <f>'EFFECTS OF COVID 19 ON THE P...'!Z71</f>
        <v>Allow firms to implement a staged flexible salary method</v>
      </c>
      <c r="AD71">
        <f>'EFFECTS OF COVID 19 ON THE P...'!AA71</f>
        <v>0</v>
      </c>
      <c r="AE71">
        <f>'EFFECTS OF COVID 19 ON THE P...'!AB71</f>
        <v>0</v>
      </c>
      <c r="AF71">
        <f>'EFFECTS OF COVID 19 ON THE P...'!AC71</f>
        <v>0</v>
      </c>
      <c r="AG71">
        <f>'EFFECTS OF COVID 19 ON THE P...'!AD71</f>
        <v>0</v>
      </c>
      <c r="AH71">
        <f>'EFFECTS OF COVID 19 ON THE P...'!AE71</f>
        <v>1</v>
      </c>
      <c r="AI71">
        <f>'EFFECTS OF COVID 19 ON THE P...'!AF71</f>
        <v>0</v>
      </c>
      <c r="AJ71">
        <f>'EFFECTS OF COVID 19 ON THE P...'!AG71</f>
        <v>0</v>
      </c>
      <c r="AK71">
        <f>'EFFECTS OF COVID 19 ON THE P...'!AH71</f>
        <v>0</v>
      </c>
      <c r="AL71">
        <f>'EFFECTS OF COVID 19 ON THE P...'!AI71</f>
        <v>0</v>
      </c>
      <c r="AM71">
        <f>'EFFECTS OF COVID 19 ON THE P...'!AJ71</f>
        <v>0</v>
      </c>
      <c r="AN71">
        <f>'EFFECTS OF COVID 19 ON THE P...'!AK71</f>
        <v>0</v>
      </c>
      <c r="AO71">
        <f>'EFFECTS OF COVID 19 ON THE P...'!AL71</f>
        <v>3</v>
      </c>
      <c r="AP71">
        <f>'EFFECTS OF COVID 19 ON THE P...'!AM71</f>
        <v>4</v>
      </c>
      <c r="AQ71">
        <f>'EFFECTS OF COVID 19 ON THE P...'!AN71</f>
        <v>4</v>
      </c>
      <c r="AR71">
        <f>'EFFECTS OF COVID 19 ON THE P...'!AO71</f>
        <v>4</v>
      </c>
      <c r="AS71">
        <f>'EFFECTS OF COVID 19 ON THE P...'!AP71</f>
        <v>4</v>
      </c>
      <c r="AT71">
        <f>'EFFECTS OF COVID 19 ON THE P...'!AQ71</f>
        <v>4</v>
      </c>
      <c r="AU71">
        <f>'EFFECTS OF COVID 19 ON THE P...'!AR71</f>
        <v>4</v>
      </c>
      <c r="AV71">
        <f>'EFFECTS OF COVID 19 ON THE P...'!AS71</f>
        <v>2</v>
      </c>
      <c r="AW71">
        <f>'EFFECTS OF COVID 19 ON THE P...'!AT71</f>
        <v>1</v>
      </c>
      <c r="AX71" t="str">
        <f>'EFFECTS OF COVID 19 ON THE P...'!AU71</f>
        <v>No</v>
      </c>
      <c r="AY71">
        <f>'EFFECTS OF COVID 19 ON THE P...'!AV71</f>
        <v>0</v>
      </c>
      <c r="AZ71">
        <f>'EFFECTS OF COVID 19 ON THE P...'!AW71</f>
        <v>0</v>
      </c>
      <c r="BA71">
        <f>'EFFECTS OF COVID 19 ON THE P...'!AX71</f>
        <v>0</v>
      </c>
      <c r="BB71">
        <f>'EFFECTS OF COVID 19 ON THE P...'!AY71</f>
        <v>0</v>
      </c>
      <c r="BC71">
        <f>'EFFECTS OF COVID 19 ON THE P...'!AZ71</f>
        <v>0</v>
      </c>
      <c r="BD71">
        <f>'EFFECTS OF COVID 19 ON THE P...'!BA71</f>
        <v>0</v>
      </c>
    </row>
    <row r="72" spans="1:56" x14ac:dyDescent="0.3">
      <c r="A72">
        <v>71</v>
      </c>
      <c r="B72" t="str">
        <f>'EFFECTS OF COVID 19 ON THE P...'!A72</f>
        <v>Yes</v>
      </c>
      <c r="C72" t="str">
        <f>'EFFECTS OF COVID 19 ON THE P...'!B72</f>
        <v>Yes</v>
      </c>
      <c r="D72" t="str">
        <f>'EFFECTS OF COVID 19 ON THE P...'!C72</f>
        <v>Yes</v>
      </c>
      <c r="E72" t="str">
        <f>'EFFECTS OF COVID 19 ON THE P...'!D72</f>
        <v>Yes</v>
      </c>
      <c r="F72" t="str">
        <f>'EFFECTS OF COVID 19 ON THE P...'!E72</f>
        <v>Yes</v>
      </c>
      <c r="G72" t="str">
        <f>'EFFECTS OF COVID 19 ON THE P...'!F72</f>
        <v>Male</v>
      </c>
      <c r="H72" t="str">
        <f>'EFFECTS OF COVID 19 ON THE P...'!G72</f>
        <v>d) 41-50 years</v>
      </c>
      <c r="I72" s="4" t="str">
        <f>VLOOKUP(H72,List!D:E,2,FALSE)</f>
        <v>41-50</v>
      </c>
      <c r="J72">
        <f>'EFFECTS OF COVID 19 ON THE P...'!H72</f>
        <v>2</v>
      </c>
      <c r="K72" t="str">
        <f>'EFFECTS OF COVID 19 ON THE P...'!I72</f>
        <v>n) Education</v>
      </c>
      <c r="L72" s="2" t="str">
        <f>VLOOKUP(K72,List!G:H,2,FALSE)</f>
        <v>Education</v>
      </c>
      <c r="M72" t="str">
        <f>'EFFECTS OF COVID 19 ON THE P...'!J72</f>
        <v>Yes</v>
      </c>
      <c r="N72">
        <f>'EFFECTS OF COVID 19 ON THE P...'!K72</f>
        <v>0</v>
      </c>
      <c r="O72" t="str">
        <f>'EFFECTS OF COVID 19 ON THE P...'!L72</f>
        <v>Yes</v>
      </c>
      <c r="P72">
        <f>'EFFECTS OF COVID 19 ON THE P...'!M72</f>
        <v>0</v>
      </c>
      <c r="Q72" t="str">
        <f>'EFFECTS OF COVID 19 ON THE P...'!N72</f>
        <v>Team Communication</v>
      </c>
      <c r="R72" t="str">
        <f>'EFFECTS OF COVID 19 ON THE P...'!O72</f>
        <v>Technical Problems</v>
      </c>
      <c r="S72" t="str">
        <f>'EFFECTS OF COVID 19 ON THE P...'!P72</f>
        <v>Lack of Insight into Employee Activity</v>
      </c>
      <c r="T72" t="str">
        <f>'EFFECTS OF COVID 19 ON THE P...'!Q72</f>
        <v>Recruiting</v>
      </c>
      <c r="U72" t="str">
        <f>'EFFECTS OF COVID 19 ON THE P...'!R72</f>
        <v>New Security threats</v>
      </c>
      <c r="V72" t="str">
        <f>'EFFECTS OF COVID 19 ON THE P...'!S72</f>
        <v>Working from different time zones</v>
      </c>
      <c r="W72" t="str">
        <f>'EFFECTS OF COVID 19 ON THE P...'!T72</f>
        <v>No</v>
      </c>
      <c r="X72" t="str">
        <f>'EFFECTS OF COVID 19 ON THE P...'!U72</f>
        <v>Yes</v>
      </c>
      <c r="Y72">
        <f>'EFFECTS OF COVID 19 ON THE P...'!V72</f>
        <v>0</v>
      </c>
      <c r="Z72" t="str">
        <f>'EFFECTS OF COVID 19 ON THE P...'!W72</f>
        <v>Reduce, exempt or postpone value-added tax, income tax, insurance premiums and other taxes</v>
      </c>
      <c r="AA72" t="str">
        <f>'EFFECTS OF COVID 19 ON THE P...'!X72</f>
        <v>Stimulate consumption</v>
      </c>
      <c r="AB72" t="str">
        <f>'EFFECTS OF COVID 19 ON THE P...'!Y72</f>
        <v>Allow firms to implement a staged flexible salary method</v>
      </c>
      <c r="AC72" t="str">
        <f>'EFFECTS OF COVID 19 ON THE P...'!Z72</f>
        <v>Provide subsidies for rent, utilities, post stabilization etc.</v>
      </c>
      <c r="AD72">
        <f>'EFFECTS OF COVID 19 ON THE P...'!AA72</f>
        <v>0</v>
      </c>
      <c r="AE72">
        <f>'EFFECTS OF COVID 19 ON THE P...'!AB72</f>
        <v>0</v>
      </c>
      <c r="AF72">
        <f>'EFFECTS OF COVID 19 ON THE P...'!AC72</f>
        <v>0</v>
      </c>
      <c r="AG72">
        <f>'EFFECTS OF COVID 19 ON THE P...'!AD72</f>
        <v>0</v>
      </c>
      <c r="AH72">
        <f>'EFFECTS OF COVID 19 ON THE P...'!AE72</f>
        <v>0</v>
      </c>
      <c r="AI72">
        <f>'EFFECTS OF COVID 19 ON THE P...'!AF72</f>
        <v>1</v>
      </c>
      <c r="AJ72">
        <f>'EFFECTS OF COVID 19 ON THE P...'!AG72</f>
        <v>0</v>
      </c>
      <c r="AK72">
        <f>'EFFECTS OF COVID 19 ON THE P...'!AH72</f>
        <v>0</v>
      </c>
      <c r="AL72">
        <f>'EFFECTS OF COVID 19 ON THE P...'!AI72</f>
        <v>0</v>
      </c>
      <c r="AM72">
        <f>'EFFECTS OF COVID 19 ON THE P...'!AJ72</f>
        <v>0</v>
      </c>
      <c r="AN72">
        <f>'EFFECTS OF COVID 19 ON THE P...'!AK72</f>
        <v>0</v>
      </c>
      <c r="AO72">
        <f>'EFFECTS OF COVID 19 ON THE P...'!AL72</f>
        <v>4</v>
      </c>
      <c r="AP72">
        <f>'EFFECTS OF COVID 19 ON THE P...'!AM72</f>
        <v>5</v>
      </c>
      <c r="AQ72">
        <f>'EFFECTS OF COVID 19 ON THE P...'!AN72</f>
        <v>5</v>
      </c>
      <c r="AR72">
        <f>'EFFECTS OF COVID 19 ON THE P...'!AO72</f>
        <v>3</v>
      </c>
      <c r="AS72">
        <f>'EFFECTS OF COVID 19 ON THE P...'!AP72</f>
        <v>3</v>
      </c>
      <c r="AT72">
        <f>'EFFECTS OF COVID 19 ON THE P...'!AQ72</f>
        <v>3</v>
      </c>
      <c r="AU72">
        <f>'EFFECTS OF COVID 19 ON THE P...'!AR72</f>
        <v>2</v>
      </c>
      <c r="AV72">
        <f>'EFFECTS OF COVID 19 ON THE P...'!AS72</f>
        <v>3</v>
      </c>
      <c r="AW72">
        <f>'EFFECTS OF COVID 19 ON THE P...'!AT72</f>
        <v>2</v>
      </c>
      <c r="AX72" t="str">
        <f>'EFFECTS OF COVID 19 ON THE P...'!AU72</f>
        <v>No</v>
      </c>
      <c r="AY72">
        <f>'EFFECTS OF COVID 19 ON THE P...'!AV72</f>
        <v>0</v>
      </c>
      <c r="AZ72">
        <f>'EFFECTS OF COVID 19 ON THE P...'!AW72</f>
        <v>0</v>
      </c>
      <c r="BA72">
        <f>'EFFECTS OF COVID 19 ON THE P...'!AX72</f>
        <v>0</v>
      </c>
      <c r="BB72">
        <f>'EFFECTS OF COVID 19 ON THE P...'!AY72</f>
        <v>0</v>
      </c>
      <c r="BC72">
        <f>'EFFECTS OF COVID 19 ON THE P...'!AZ72</f>
        <v>0</v>
      </c>
      <c r="BD72">
        <f>'EFFECTS OF COVID 19 ON THE P...'!BA72</f>
        <v>0</v>
      </c>
    </row>
    <row r="73" spans="1:56" x14ac:dyDescent="0.3">
      <c r="A73">
        <v>72</v>
      </c>
      <c r="B73" t="str">
        <f>'EFFECTS OF COVID 19 ON THE P...'!A73</f>
        <v>Yes</v>
      </c>
      <c r="C73" t="str">
        <f>'EFFECTS OF COVID 19 ON THE P...'!B73</f>
        <v>Yes</v>
      </c>
      <c r="D73" t="str">
        <f>'EFFECTS OF COVID 19 ON THE P...'!C73</f>
        <v>Yes</v>
      </c>
      <c r="E73" t="str">
        <f>'EFFECTS OF COVID 19 ON THE P...'!D73</f>
        <v>Yes</v>
      </c>
      <c r="F73" t="str">
        <f>'EFFECTS OF COVID 19 ON THE P...'!E73</f>
        <v>Yes</v>
      </c>
      <c r="G73" t="str">
        <f>'EFFECTS OF COVID 19 ON THE P...'!F73</f>
        <v>Female</v>
      </c>
      <c r="H73" t="str">
        <f>'EFFECTS OF COVID 19 ON THE P...'!G73</f>
        <v>d) 41-50 years</v>
      </c>
      <c r="I73" s="4" t="str">
        <f>VLOOKUP(H73,List!D:E,2,FALSE)</f>
        <v>41-50</v>
      </c>
      <c r="J73">
        <f>'EFFECTS OF COVID 19 ON THE P...'!H73</f>
        <v>3</v>
      </c>
      <c r="K73" t="str">
        <f>'EFFECTS OF COVID 19 ON THE P...'!I73</f>
        <v>c) Construction</v>
      </c>
      <c r="L73" s="2" t="str">
        <f>VLOOKUP(K73,List!G:H,2,FALSE)</f>
        <v>Construction</v>
      </c>
      <c r="M73" t="str">
        <f>'EFFECTS OF COVID 19 ON THE P...'!J73</f>
        <v>Yes</v>
      </c>
      <c r="N73">
        <f>'EFFECTS OF COVID 19 ON THE P...'!K73</f>
        <v>0</v>
      </c>
      <c r="O73" t="str">
        <f>'EFFECTS OF COVID 19 ON THE P...'!L73</f>
        <v>Yes</v>
      </c>
      <c r="P73">
        <f>'EFFECTS OF COVID 19 ON THE P...'!M73</f>
        <v>0</v>
      </c>
      <c r="Q73" t="str">
        <f>'EFFECTS OF COVID 19 ON THE P...'!N73</f>
        <v>Technical Problems</v>
      </c>
      <c r="R73" t="str">
        <f>'EFFECTS OF COVID 19 ON THE P...'!O73</f>
        <v>Team Communication</v>
      </c>
      <c r="S73" t="str">
        <f>'EFFECTS OF COVID 19 ON THE P...'!P73</f>
        <v>Lack of Insight into Employee Activity</v>
      </c>
      <c r="T73" t="str">
        <f>'EFFECTS OF COVID 19 ON THE P...'!Q73</f>
        <v>Recruiting</v>
      </c>
      <c r="U73" t="str">
        <f>'EFFECTS OF COVID 19 ON THE P...'!R73</f>
        <v>Working from different time zones</v>
      </c>
      <c r="V73" t="str">
        <f>'EFFECTS OF COVID 19 ON THE P...'!S73</f>
        <v>New Security threats</v>
      </c>
      <c r="W73" t="str">
        <f>'EFFECTS OF COVID 19 ON THE P...'!T73</f>
        <v>Yes</v>
      </c>
      <c r="X73" t="str">
        <f>'EFFECTS OF COVID 19 ON THE P...'!U73</f>
        <v>No</v>
      </c>
      <c r="Y73">
        <f>'EFFECTS OF COVID 19 ON THE P...'!V73</f>
        <v>0</v>
      </c>
      <c r="Z73" t="str">
        <f>'EFFECTS OF COVID 19 ON THE P...'!W73</f>
        <v>Allow firms to implement a staged flexible salary method</v>
      </c>
      <c r="AA73" t="str">
        <f>'EFFECTS OF COVID 19 ON THE P...'!X73</f>
        <v>Provide subsidies for rent, utilities, post stabilization etc.</v>
      </c>
      <c r="AB73" t="str">
        <f>'EFFECTS OF COVID 19 ON THE P...'!Y73</f>
        <v>Reduce, exempt or postpone value-added tax, income tax, insurance premiums and other taxes</v>
      </c>
      <c r="AC73" t="str">
        <f>'EFFECTS OF COVID 19 ON THE P...'!Z73</f>
        <v>Stimulate consumption</v>
      </c>
      <c r="AD73">
        <f>'EFFECTS OF COVID 19 ON THE P...'!AA73</f>
        <v>0</v>
      </c>
      <c r="AE73">
        <f>'EFFECTS OF COVID 19 ON THE P...'!AB73</f>
        <v>0</v>
      </c>
      <c r="AF73">
        <f>'EFFECTS OF COVID 19 ON THE P...'!AC73</f>
        <v>0</v>
      </c>
      <c r="AG73">
        <f>'EFFECTS OF COVID 19 ON THE P...'!AD73</f>
        <v>0</v>
      </c>
      <c r="AH73">
        <f>'EFFECTS OF COVID 19 ON THE P...'!AE73</f>
        <v>0</v>
      </c>
      <c r="AI73">
        <f>'EFFECTS OF COVID 19 ON THE P...'!AF73</f>
        <v>1</v>
      </c>
      <c r="AJ73">
        <f>'EFFECTS OF COVID 19 ON THE P...'!AG73</f>
        <v>0</v>
      </c>
      <c r="AK73">
        <f>'EFFECTS OF COVID 19 ON THE P...'!AH73</f>
        <v>0</v>
      </c>
      <c r="AL73">
        <f>'EFFECTS OF COVID 19 ON THE P...'!AI73</f>
        <v>0</v>
      </c>
      <c r="AM73">
        <f>'EFFECTS OF COVID 19 ON THE P...'!AJ73</f>
        <v>0</v>
      </c>
      <c r="AN73">
        <f>'EFFECTS OF COVID 19 ON THE P...'!AK73</f>
        <v>0</v>
      </c>
      <c r="AO73">
        <f>'EFFECTS OF COVID 19 ON THE P...'!AL73</f>
        <v>4</v>
      </c>
      <c r="AP73">
        <f>'EFFECTS OF COVID 19 ON THE P...'!AM73</f>
        <v>5</v>
      </c>
      <c r="AQ73">
        <f>'EFFECTS OF COVID 19 ON THE P...'!AN73</f>
        <v>4</v>
      </c>
      <c r="AR73">
        <f>'EFFECTS OF COVID 19 ON THE P...'!AO73</f>
        <v>2</v>
      </c>
      <c r="AS73">
        <f>'EFFECTS OF COVID 19 ON THE P...'!AP73</f>
        <v>2</v>
      </c>
      <c r="AT73">
        <f>'EFFECTS OF COVID 19 ON THE P...'!AQ73</f>
        <v>4</v>
      </c>
      <c r="AU73">
        <f>'EFFECTS OF COVID 19 ON THE P...'!AR73</f>
        <v>3</v>
      </c>
      <c r="AV73">
        <f>'EFFECTS OF COVID 19 ON THE P...'!AS73</f>
        <v>2</v>
      </c>
      <c r="AW73">
        <f>'EFFECTS OF COVID 19 ON THE P...'!AT73</f>
        <v>2</v>
      </c>
      <c r="AX73" t="str">
        <f>'EFFECTS OF COVID 19 ON THE P...'!AU73</f>
        <v>No</v>
      </c>
      <c r="AY73">
        <f>'EFFECTS OF COVID 19 ON THE P...'!AV73</f>
        <v>0</v>
      </c>
      <c r="AZ73">
        <f>'EFFECTS OF COVID 19 ON THE P...'!AW73</f>
        <v>0</v>
      </c>
      <c r="BA73">
        <f>'EFFECTS OF COVID 19 ON THE P...'!AX73</f>
        <v>0</v>
      </c>
      <c r="BB73">
        <f>'EFFECTS OF COVID 19 ON THE P...'!AY73</f>
        <v>0</v>
      </c>
      <c r="BC73">
        <f>'EFFECTS OF COVID 19 ON THE P...'!AZ73</f>
        <v>0</v>
      </c>
      <c r="BD73">
        <f>'EFFECTS OF COVID 19 ON THE P...'!BA73</f>
        <v>0</v>
      </c>
    </row>
    <row r="74" spans="1:56" x14ac:dyDescent="0.3">
      <c r="A74">
        <v>73</v>
      </c>
      <c r="B74" t="str">
        <f>'EFFECTS OF COVID 19 ON THE P...'!A74</f>
        <v>Yes</v>
      </c>
      <c r="C74" t="str">
        <f>'EFFECTS OF COVID 19 ON THE P...'!B74</f>
        <v>Yes</v>
      </c>
      <c r="D74" t="str">
        <f>'EFFECTS OF COVID 19 ON THE P...'!C74</f>
        <v>Yes</v>
      </c>
      <c r="E74" t="str">
        <f>'EFFECTS OF COVID 19 ON THE P...'!D74</f>
        <v>Yes</v>
      </c>
      <c r="F74" t="str">
        <f>'EFFECTS OF COVID 19 ON THE P...'!E74</f>
        <v>Yes</v>
      </c>
      <c r="G74" t="str">
        <f>'EFFECTS OF COVID 19 ON THE P...'!F74</f>
        <v>Female</v>
      </c>
      <c r="H74" t="str">
        <f>'EFFECTS OF COVID 19 ON THE P...'!G74</f>
        <v>c) 31-40 years</v>
      </c>
      <c r="I74" s="4" t="str">
        <f>VLOOKUP(H74,List!D:E,2,FALSE)</f>
        <v>31-40</v>
      </c>
      <c r="J74">
        <f>'EFFECTS OF COVID 19 ON THE P...'!H74</f>
        <v>4</v>
      </c>
      <c r="K74" t="str">
        <f>'EFFECTS OF COVID 19 ON THE P...'!I74</f>
        <v>o) Health and Social Work</v>
      </c>
      <c r="L74" s="2" t="str">
        <f>VLOOKUP(K74,List!G:H,2,FALSE)</f>
        <v>Health &amp; Social Work</v>
      </c>
      <c r="M74" t="str">
        <f>'EFFECTS OF COVID 19 ON THE P...'!J74</f>
        <v>Yes</v>
      </c>
      <c r="N74">
        <f>'EFFECTS OF COVID 19 ON THE P...'!K74</f>
        <v>0</v>
      </c>
      <c r="O74" t="str">
        <f>'EFFECTS OF COVID 19 ON THE P...'!L74</f>
        <v>Yes</v>
      </c>
      <c r="P74">
        <f>'EFFECTS OF COVID 19 ON THE P...'!M74</f>
        <v>0</v>
      </c>
      <c r="Q74" t="str">
        <f>'EFFECTS OF COVID 19 ON THE P...'!N74</f>
        <v>Technical Problems</v>
      </c>
      <c r="R74" t="str">
        <f>'EFFECTS OF COVID 19 ON THE P...'!O74</f>
        <v>Team Communication</v>
      </c>
      <c r="S74" t="str">
        <f>'EFFECTS OF COVID 19 ON THE P...'!P74</f>
        <v>Lack of Insight into Employee Activity</v>
      </c>
      <c r="T74" t="str">
        <f>'EFFECTS OF COVID 19 ON THE P...'!Q74</f>
        <v>Working from different time zones</v>
      </c>
      <c r="U74" t="str">
        <f>'EFFECTS OF COVID 19 ON THE P...'!R74</f>
        <v>Recruiting</v>
      </c>
      <c r="V74" t="str">
        <f>'EFFECTS OF COVID 19 ON THE P...'!S74</f>
        <v>New Security threats</v>
      </c>
      <c r="W74" t="str">
        <f>'EFFECTS OF COVID 19 ON THE P...'!T74</f>
        <v>No</v>
      </c>
      <c r="X74" t="str">
        <f>'EFFECTS OF COVID 19 ON THE P...'!U74</f>
        <v>Yes</v>
      </c>
      <c r="Y74">
        <f>'EFFECTS OF COVID 19 ON THE P...'!V74</f>
        <v>0</v>
      </c>
      <c r="Z74" t="str">
        <f>'EFFECTS OF COVID 19 ON THE P...'!W74</f>
        <v>Stimulate consumption</v>
      </c>
      <c r="AA74" t="str">
        <f>'EFFECTS OF COVID 19 ON THE P...'!X74</f>
        <v>Reduce, exempt or postpone value-added tax, income tax, insurance premiums and other taxes</v>
      </c>
      <c r="AB74" t="str">
        <f>'EFFECTS OF COVID 19 ON THE P...'!Y74</f>
        <v>Allow firms to implement a staged flexible salary method</v>
      </c>
      <c r="AC74" t="str">
        <f>'EFFECTS OF COVID 19 ON THE P...'!Z74</f>
        <v>Provide subsidies for rent, utilities, post stabilization etc.</v>
      </c>
      <c r="AD74">
        <f>'EFFECTS OF COVID 19 ON THE P...'!AA74</f>
        <v>0</v>
      </c>
      <c r="AE74">
        <f>'EFFECTS OF COVID 19 ON THE P...'!AB74</f>
        <v>0</v>
      </c>
      <c r="AF74">
        <f>'EFFECTS OF COVID 19 ON THE P...'!AC74</f>
        <v>0</v>
      </c>
      <c r="AG74">
        <f>'EFFECTS OF COVID 19 ON THE P...'!AD74</f>
        <v>0</v>
      </c>
      <c r="AH74">
        <f>'EFFECTS OF COVID 19 ON THE P...'!AE74</f>
        <v>1</v>
      </c>
      <c r="AI74">
        <f>'EFFECTS OF COVID 19 ON THE P...'!AF74</f>
        <v>0</v>
      </c>
      <c r="AJ74">
        <f>'EFFECTS OF COVID 19 ON THE P...'!AG74</f>
        <v>1</v>
      </c>
      <c r="AK74">
        <f>'EFFECTS OF COVID 19 ON THE P...'!AH74</f>
        <v>0</v>
      </c>
      <c r="AL74">
        <f>'EFFECTS OF COVID 19 ON THE P...'!AI74</f>
        <v>0</v>
      </c>
      <c r="AM74">
        <f>'EFFECTS OF COVID 19 ON THE P...'!AJ74</f>
        <v>0</v>
      </c>
      <c r="AN74">
        <f>'EFFECTS OF COVID 19 ON THE P...'!AK74</f>
        <v>0</v>
      </c>
      <c r="AO74">
        <f>'EFFECTS OF COVID 19 ON THE P...'!AL74</f>
        <v>3</v>
      </c>
      <c r="AP74">
        <f>'EFFECTS OF COVID 19 ON THE P...'!AM74</f>
        <v>4</v>
      </c>
      <c r="AQ74">
        <f>'EFFECTS OF COVID 19 ON THE P...'!AN74</f>
        <v>5</v>
      </c>
      <c r="AR74">
        <f>'EFFECTS OF COVID 19 ON THE P...'!AO74</f>
        <v>1</v>
      </c>
      <c r="AS74">
        <f>'EFFECTS OF COVID 19 ON THE P...'!AP74</f>
        <v>1</v>
      </c>
      <c r="AT74">
        <f>'EFFECTS OF COVID 19 ON THE P...'!AQ74</f>
        <v>5</v>
      </c>
      <c r="AU74">
        <f>'EFFECTS OF COVID 19 ON THE P...'!AR74</f>
        <v>4</v>
      </c>
      <c r="AV74">
        <f>'EFFECTS OF COVID 19 ON THE P...'!AS74</f>
        <v>1</v>
      </c>
      <c r="AW74">
        <f>'EFFECTS OF COVID 19 ON THE P...'!AT74</f>
        <v>1</v>
      </c>
      <c r="AX74" t="str">
        <f>'EFFECTS OF COVID 19 ON THE P...'!AU74</f>
        <v>No</v>
      </c>
      <c r="AY74">
        <f>'EFFECTS OF COVID 19 ON THE P...'!AV74</f>
        <v>0</v>
      </c>
      <c r="AZ74">
        <f>'EFFECTS OF COVID 19 ON THE P...'!AW74</f>
        <v>0</v>
      </c>
      <c r="BA74">
        <f>'EFFECTS OF COVID 19 ON THE P...'!AX74</f>
        <v>0</v>
      </c>
      <c r="BB74">
        <f>'EFFECTS OF COVID 19 ON THE P...'!AY74</f>
        <v>0</v>
      </c>
      <c r="BC74">
        <f>'EFFECTS OF COVID 19 ON THE P...'!AZ74</f>
        <v>0</v>
      </c>
      <c r="BD74">
        <f>'EFFECTS OF COVID 19 ON THE P...'!BA74</f>
        <v>0</v>
      </c>
    </row>
    <row r="75" spans="1:56" x14ac:dyDescent="0.3">
      <c r="A75">
        <v>74</v>
      </c>
      <c r="B75" t="str">
        <f>'EFFECTS OF COVID 19 ON THE P...'!A75</f>
        <v>Yes</v>
      </c>
      <c r="C75" t="str">
        <f>'EFFECTS OF COVID 19 ON THE P...'!B75</f>
        <v>Yes</v>
      </c>
      <c r="D75" t="str">
        <f>'EFFECTS OF COVID 19 ON THE P...'!C75</f>
        <v>Yes</v>
      </c>
      <c r="E75" t="str">
        <f>'EFFECTS OF COVID 19 ON THE P...'!D75</f>
        <v>Yes</v>
      </c>
      <c r="F75" t="str">
        <f>'EFFECTS OF COVID 19 ON THE P...'!E75</f>
        <v>Yes</v>
      </c>
      <c r="G75" t="str">
        <f>'EFFECTS OF COVID 19 ON THE P...'!F75</f>
        <v>Female</v>
      </c>
      <c r="H75" t="str">
        <f>'EFFECTS OF COVID 19 ON THE P...'!G75</f>
        <v>a) Less than 20 years</v>
      </c>
      <c r="I75" s="4" t="str">
        <f>VLOOKUP(H75,List!D:E,2,FALSE)</f>
        <v>&lt;20</v>
      </c>
      <c r="J75">
        <f>'EFFECTS OF COVID 19 ON THE P...'!H75</f>
        <v>6</v>
      </c>
      <c r="K75" t="str">
        <f>'EFFECTS OF COVID 19 ON THE P...'!I75</f>
        <v>c) Construction</v>
      </c>
      <c r="L75" s="2" t="str">
        <f>VLOOKUP(K75,List!G:H,2,FALSE)</f>
        <v>Construction</v>
      </c>
      <c r="M75" t="str">
        <f>'EFFECTS OF COVID 19 ON THE P...'!J75</f>
        <v>No</v>
      </c>
      <c r="N75">
        <f>'EFFECTS OF COVID 19 ON THE P...'!K75</f>
        <v>0</v>
      </c>
      <c r="O75" t="str">
        <f>'EFFECTS OF COVID 19 ON THE P...'!L75</f>
        <v>Yes</v>
      </c>
      <c r="P75">
        <f>'EFFECTS OF COVID 19 ON THE P...'!M75</f>
        <v>0</v>
      </c>
      <c r="Q75" t="str">
        <f>'EFFECTS OF COVID 19 ON THE P...'!N75</f>
        <v>Lack of Insight into Employee Activity</v>
      </c>
      <c r="R75" t="str">
        <f>'EFFECTS OF COVID 19 ON THE P...'!O75</f>
        <v>Team Communication</v>
      </c>
      <c r="S75" t="str">
        <f>'EFFECTS OF COVID 19 ON THE P...'!P75</f>
        <v>Technical Problems</v>
      </c>
      <c r="T75" t="str">
        <f>'EFFECTS OF COVID 19 ON THE P...'!Q75</f>
        <v>New Security threats</v>
      </c>
      <c r="U75" t="str">
        <f>'EFFECTS OF COVID 19 ON THE P...'!R75</f>
        <v>Working from different time zones</v>
      </c>
      <c r="V75" t="str">
        <f>'EFFECTS OF COVID 19 ON THE P...'!S75</f>
        <v>Recruiting</v>
      </c>
      <c r="W75" t="str">
        <f>'EFFECTS OF COVID 19 ON THE P...'!T75</f>
        <v>No</v>
      </c>
      <c r="X75" t="str">
        <f>'EFFECTS OF COVID 19 ON THE P...'!U75</f>
        <v>No</v>
      </c>
      <c r="Y75">
        <f>'EFFECTS OF COVID 19 ON THE P...'!V75</f>
        <v>0</v>
      </c>
      <c r="Z75" t="str">
        <f>'EFFECTS OF COVID 19 ON THE P...'!W75</f>
        <v>Reduce, exempt or postpone value-added tax, income tax, insurance premiums and other taxes</v>
      </c>
      <c r="AA75" t="str">
        <f>'EFFECTS OF COVID 19 ON THE P...'!X75</f>
        <v>Allow firms to implement a staged flexible salary method</v>
      </c>
      <c r="AB75" t="str">
        <f>'EFFECTS OF COVID 19 ON THE P...'!Y75</f>
        <v>Stimulate consumption</v>
      </c>
      <c r="AC75" t="str">
        <f>'EFFECTS OF COVID 19 ON THE P...'!Z75</f>
        <v>Provide subsidies for rent, utilities, post stabilization etc.</v>
      </c>
      <c r="AD75">
        <f>'EFFECTS OF COVID 19 ON THE P...'!AA75</f>
        <v>0</v>
      </c>
      <c r="AE75">
        <f>'EFFECTS OF COVID 19 ON THE P...'!AB75</f>
        <v>0</v>
      </c>
      <c r="AF75">
        <f>'EFFECTS OF COVID 19 ON THE P...'!AC75</f>
        <v>0</v>
      </c>
      <c r="AG75">
        <f>'EFFECTS OF COVID 19 ON THE P...'!AD75</f>
        <v>0</v>
      </c>
      <c r="AH75">
        <f>'EFFECTS OF COVID 19 ON THE P...'!AE75</f>
        <v>0</v>
      </c>
      <c r="AI75">
        <f>'EFFECTS OF COVID 19 ON THE P...'!AF75</f>
        <v>0</v>
      </c>
      <c r="AJ75">
        <f>'EFFECTS OF COVID 19 ON THE P...'!AG75</f>
        <v>1</v>
      </c>
      <c r="AK75">
        <f>'EFFECTS OF COVID 19 ON THE P...'!AH75</f>
        <v>0</v>
      </c>
      <c r="AL75">
        <f>'EFFECTS OF COVID 19 ON THE P...'!AI75</f>
        <v>0</v>
      </c>
      <c r="AM75">
        <f>'EFFECTS OF COVID 19 ON THE P...'!AJ75</f>
        <v>0</v>
      </c>
      <c r="AN75">
        <f>'EFFECTS OF COVID 19 ON THE P...'!AK75</f>
        <v>0</v>
      </c>
      <c r="AO75">
        <f>'EFFECTS OF COVID 19 ON THE P...'!AL75</f>
        <v>4</v>
      </c>
      <c r="AP75">
        <f>'EFFECTS OF COVID 19 ON THE P...'!AM75</f>
        <v>4</v>
      </c>
      <c r="AQ75">
        <f>'EFFECTS OF COVID 19 ON THE P...'!AN75</f>
        <v>5</v>
      </c>
      <c r="AR75">
        <f>'EFFECTS OF COVID 19 ON THE P...'!AO75</f>
        <v>3</v>
      </c>
      <c r="AS75">
        <f>'EFFECTS OF COVID 19 ON THE P...'!AP75</f>
        <v>3</v>
      </c>
      <c r="AT75">
        <f>'EFFECTS OF COVID 19 ON THE P...'!AQ75</f>
        <v>4</v>
      </c>
      <c r="AU75">
        <f>'EFFECTS OF COVID 19 ON THE P...'!AR75</f>
        <v>5</v>
      </c>
      <c r="AV75">
        <f>'EFFECTS OF COVID 19 ON THE P...'!AS75</f>
        <v>1</v>
      </c>
      <c r="AW75">
        <f>'EFFECTS OF COVID 19 ON THE P...'!AT75</f>
        <v>1</v>
      </c>
      <c r="AX75" t="str">
        <f>'EFFECTS OF COVID 19 ON THE P...'!AU75</f>
        <v>No</v>
      </c>
      <c r="AY75">
        <f>'EFFECTS OF COVID 19 ON THE P...'!AV75</f>
        <v>0</v>
      </c>
      <c r="AZ75">
        <f>'EFFECTS OF COVID 19 ON THE P...'!AW75</f>
        <v>0</v>
      </c>
      <c r="BA75">
        <f>'EFFECTS OF COVID 19 ON THE P...'!AX75</f>
        <v>0</v>
      </c>
      <c r="BB75">
        <f>'EFFECTS OF COVID 19 ON THE P...'!AY75</f>
        <v>0</v>
      </c>
      <c r="BC75">
        <f>'EFFECTS OF COVID 19 ON THE P...'!AZ75</f>
        <v>0</v>
      </c>
      <c r="BD75">
        <f>'EFFECTS OF COVID 19 ON THE P...'!BA75</f>
        <v>0</v>
      </c>
    </row>
    <row r="76" spans="1:56" x14ac:dyDescent="0.3">
      <c r="A76">
        <v>75</v>
      </c>
      <c r="B76" t="str">
        <f>'EFFECTS OF COVID 19 ON THE P...'!A76</f>
        <v>Yes</v>
      </c>
      <c r="C76" t="str">
        <f>'EFFECTS OF COVID 19 ON THE P...'!B76</f>
        <v>Yes</v>
      </c>
      <c r="D76" t="str">
        <f>'EFFECTS OF COVID 19 ON THE P...'!C76</f>
        <v>Yes</v>
      </c>
      <c r="E76" t="str">
        <f>'EFFECTS OF COVID 19 ON THE P...'!D76</f>
        <v>Yes</v>
      </c>
      <c r="F76" t="str">
        <f>'EFFECTS OF COVID 19 ON THE P...'!E76</f>
        <v>Yes</v>
      </c>
      <c r="G76" t="str">
        <f>'EFFECTS OF COVID 19 ON THE P...'!F76</f>
        <v>Male</v>
      </c>
      <c r="H76" t="str">
        <f>'EFFECTS OF COVID 19 ON THE P...'!G76</f>
        <v>b) 20-30 years</v>
      </c>
      <c r="I76" s="4" t="str">
        <f>VLOOKUP(H76,List!D:E,2,FALSE)</f>
        <v>20-30</v>
      </c>
      <c r="J76">
        <f>'EFFECTS OF COVID 19 ON THE P...'!H76</f>
        <v>7</v>
      </c>
      <c r="K76" t="str">
        <f>'EFFECTS OF COVID 19 ON THE P...'!I76</f>
        <v>e) Transport</v>
      </c>
      <c r="L76" s="2" t="str">
        <f>VLOOKUP(K76,List!G:H,2,FALSE)</f>
        <v>Transport</v>
      </c>
      <c r="M76" t="str">
        <f>'EFFECTS OF COVID 19 ON THE P...'!J76</f>
        <v>Yes</v>
      </c>
      <c r="N76">
        <f>'EFFECTS OF COVID 19 ON THE P...'!K76</f>
        <v>0</v>
      </c>
      <c r="O76" t="str">
        <f>'EFFECTS OF COVID 19 ON THE P...'!L76</f>
        <v>No</v>
      </c>
      <c r="P76">
        <f>'EFFECTS OF COVID 19 ON THE P...'!M76</f>
        <v>0</v>
      </c>
      <c r="Q76" t="str">
        <f>'EFFECTS OF COVID 19 ON THE P...'!N76</f>
        <v>Team Communication</v>
      </c>
      <c r="R76" t="str">
        <f>'EFFECTS OF COVID 19 ON THE P...'!O76</f>
        <v>Lack of Insight into Employee Activity</v>
      </c>
      <c r="S76" t="str">
        <f>'EFFECTS OF COVID 19 ON THE P...'!P76</f>
        <v>Working from different time zones</v>
      </c>
      <c r="T76" t="str">
        <f>'EFFECTS OF COVID 19 ON THE P...'!Q76</f>
        <v>New Security threats</v>
      </c>
      <c r="U76" t="str">
        <f>'EFFECTS OF COVID 19 ON THE P...'!R76</f>
        <v>Technical Problems</v>
      </c>
      <c r="V76" t="str">
        <f>'EFFECTS OF COVID 19 ON THE P...'!S76</f>
        <v>Recruiting</v>
      </c>
      <c r="W76" t="str">
        <f>'EFFECTS OF COVID 19 ON THE P...'!T76</f>
        <v>No</v>
      </c>
      <c r="X76" t="str">
        <f>'EFFECTS OF COVID 19 ON THE P...'!U76</f>
        <v>Yes</v>
      </c>
      <c r="Y76">
        <f>'EFFECTS OF COVID 19 ON THE P...'!V76</f>
        <v>0</v>
      </c>
      <c r="Z76" t="str">
        <f>'EFFECTS OF COVID 19 ON THE P...'!W76</f>
        <v>Allow firms to implement a staged flexible salary method</v>
      </c>
      <c r="AA76" t="str">
        <f>'EFFECTS OF COVID 19 ON THE P...'!X76</f>
        <v>Reduce, exempt or postpone value-added tax, income tax, insurance premiums and other taxes</v>
      </c>
      <c r="AB76" t="str">
        <f>'EFFECTS OF COVID 19 ON THE P...'!Y76</f>
        <v>Stimulate consumption</v>
      </c>
      <c r="AC76" t="str">
        <f>'EFFECTS OF COVID 19 ON THE P...'!Z76</f>
        <v>Provide subsidies for rent, utilities, post stabilization etc.</v>
      </c>
      <c r="AD76">
        <f>'EFFECTS OF COVID 19 ON THE P...'!AA76</f>
        <v>0</v>
      </c>
      <c r="AE76">
        <f>'EFFECTS OF COVID 19 ON THE P...'!AB76</f>
        <v>0</v>
      </c>
      <c r="AF76">
        <f>'EFFECTS OF COVID 19 ON THE P...'!AC76</f>
        <v>0</v>
      </c>
      <c r="AG76">
        <f>'EFFECTS OF COVID 19 ON THE P...'!AD76</f>
        <v>0</v>
      </c>
      <c r="AH76">
        <f>'EFFECTS OF COVID 19 ON THE P...'!AE76</f>
        <v>0</v>
      </c>
      <c r="AI76">
        <f>'EFFECTS OF COVID 19 ON THE P...'!AF76</f>
        <v>0</v>
      </c>
      <c r="AJ76">
        <f>'EFFECTS OF COVID 19 ON THE P...'!AG76</f>
        <v>0</v>
      </c>
      <c r="AK76">
        <f>'EFFECTS OF COVID 19 ON THE P...'!AH76</f>
        <v>1</v>
      </c>
      <c r="AL76">
        <f>'EFFECTS OF COVID 19 ON THE P...'!AI76</f>
        <v>0</v>
      </c>
      <c r="AM76">
        <f>'EFFECTS OF COVID 19 ON THE P...'!AJ76</f>
        <v>0</v>
      </c>
      <c r="AN76">
        <f>'EFFECTS OF COVID 19 ON THE P...'!AK76</f>
        <v>0</v>
      </c>
      <c r="AO76">
        <f>'EFFECTS OF COVID 19 ON THE P...'!AL76</f>
        <v>4</v>
      </c>
      <c r="AP76">
        <f>'EFFECTS OF COVID 19 ON THE P...'!AM76</f>
        <v>4</v>
      </c>
      <c r="AQ76">
        <f>'EFFECTS OF COVID 19 ON THE P...'!AN76</f>
        <v>5</v>
      </c>
      <c r="AR76">
        <f>'EFFECTS OF COVID 19 ON THE P...'!AO76</f>
        <v>4</v>
      </c>
      <c r="AS76">
        <f>'EFFECTS OF COVID 19 ON THE P...'!AP76</f>
        <v>4</v>
      </c>
      <c r="AT76">
        <f>'EFFECTS OF COVID 19 ON THE P...'!AQ76</f>
        <v>4</v>
      </c>
      <c r="AU76">
        <f>'EFFECTS OF COVID 19 ON THE P...'!AR76</f>
        <v>3</v>
      </c>
      <c r="AV76">
        <f>'EFFECTS OF COVID 19 ON THE P...'!AS76</f>
        <v>1</v>
      </c>
      <c r="AW76">
        <f>'EFFECTS OF COVID 19 ON THE P...'!AT76</f>
        <v>1</v>
      </c>
      <c r="AX76" t="str">
        <f>'EFFECTS OF COVID 19 ON THE P...'!AU76</f>
        <v>No</v>
      </c>
      <c r="AY76">
        <f>'EFFECTS OF COVID 19 ON THE P...'!AV76</f>
        <v>0</v>
      </c>
      <c r="AZ76">
        <f>'EFFECTS OF COVID 19 ON THE P...'!AW76</f>
        <v>0</v>
      </c>
      <c r="BA76">
        <f>'EFFECTS OF COVID 19 ON THE P...'!AX76</f>
        <v>0</v>
      </c>
      <c r="BB76">
        <f>'EFFECTS OF COVID 19 ON THE P...'!AY76</f>
        <v>0</v>
      </c>
      <c r="BC76">
        <f>'EFFECTS OF COVID 19 ON THE P...'!AZ76</f>
        <v>0</v>
      </c>
      <c r="BD76">
        <f>'EFFECTS OF COVID 19 ON THE P...'!BA76</f>
        <v>0</v>
      </c>
    </row>
  </sheetData>
  <sheetProtection algorithmName="SHA-512" hashValue="KzHmYnNHDLmMpsWqBzkCsTYZFPvpdpSv5t/8tpWp0+CJtK7GCn6EPDxKtZ1gTuygfvBjVa6N7Wpmm57UiXfHaQ==" saltValue="JqPdsEqItmUCBo11wnB8w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019A-D410-433B-8848-1D6604206AE7}">
  <dimension ref="A1:AX76"/>
  <sheetViews>
    <sheetView workbookViewId="0">
      <selection activeCell="B4" sqref="B4"/>
    </sheetView>
  </sheetViews>
  <sheetFormatPr defaultRowHeight="14.4" x14ac:dyDescent="0.3"/>
  <cols>
    <col min="1" max="1" width="3" bestFit="1" customWidth="1"/>
    <col min="9" max="9" width="8.88671875" style="2"/>
    <col min="11" max="11" width="36" bestFit="1" customWidth="1"/>
    <col min="12" max="12" width="36" style="2" customWidth="1"/>
    <col min="13" max="13" width="12.6640625" customWidth="1"/>
    <col min="14" max="14" width="15.109375" customWidth="1"/>
    <col min="15" max="15" width="11.44140625" customWidth="1"/>
    <col min="16" max="16" width="13" customWidth="1"/>
    <col min="24" max="24" width="15.33203125" customWidth="1"/>
    <col min="33" max="33" width="14.21875" customWidth="1"/>
    <col min="44" max="44" width="22.33203125" customWidth="1"/>
  </cols>
  <sheetData>
    <row r="1" spans="1:50" s="33" customFormat="1" ht="120" customHeight="1" x14ac:dyDescent="0.3">
      <c r="A1" s="33" t="str">
        <f>Clean!A1</f>
        <v>ID</v>
      </c>
      <c r="B1" s="33" t="str">
        <f>Clean!B1</f>
        <v>a. I confirm that I have read and understood the information sheet for the above study and what my contribution will be.</v>
      </c>
      <c r="C1" s="33" t="str">
        <f>Clean!C1</f>
        <v>b. I have been given the opportunity to answer questions (through a call centre)</v>
      </c>
      <c r="D1" s="33" t="str">
        <f>Clean!D1</f>
        <v>c. I agree to take part in the process</v>
      </c>
      <c r="E1" s="33" t="str">
        <f>Clean!E1</f>
        <v xml:space="preserve">d. I understand that my participation is voluntary and that I can       withdraw from the research at any time without giving any reason </v>
      </c>
      <c r="F1" s="33" t="str">
        <f>Clean!F1</f>
        <v xml:space="preserve">e. I agree to take part in the above study </v>
      </c>
      <c r="G1" s="33" t="str">
        <f>Clean!G1</f>
        <v xml:space="preserve"> 1. What is the gender of business owner?</v>
      </c>
      <c r="H1" s="33" t="str">
        <f>Clean!H1</f>
        <v>2. What is the age of the business owner?</v>
      </c>
      <c r="I1" s="34" t="str">
        <f>Clean!I1</f>
        <v>Age</v>
      </c>
      <c r="J1" s="33" t="str">
        <f>Clean!J1</f>
        <v xml:space="preserve">3. Number of employees? </v>
      </c>
      <c r="K1" s="33" t="str">
        <f>Clean!K1</f>
        <v>4. What industry is your company in?</v>
      </c>
      <c r="L1" s="34" t="str">
        <f>Clean!L1</f>
        <v>Industry</v>
      </c>
      <c r="M1" s="33" t="str">
        <f>Clean!M1</f>
        <v>1. Did the total sales reduce as a result of the pandemic?</v>
      </c>
      <c r="N1" s="33" t="str">
        <f>Clean!N1</f>
        <v>10. How did productivity change while your employees were teleworking?</v>
      </c>
      <c r="O1" s="33" t="str">
        <f>Clean!O1</f>
        <v>2. Did remote working affect your productivity levels?</v>
      </c>
      <c r="P1" s="33" t="str">
        <f>Clean!P1</f>
        <v>3. Can you rank (from the highest) the challenges that remote working had to your company?</v>
      </c>
      <c r="Q1" s="33" t="str">
        <f>Clean!Q1</f>
        <v>1st choice</v>
      </c>
      <c r="R1" s="33" t="str">
        <f>Clean!R1</f>
        <v>2nd choice</v>
      </c>
      <c r="S1" s="33" t="str">
        <f>Clean!S1</f>
        <v>3rd choice</v>
      </c>
      <c r="T1" s="33" t="str">
        <f>Clean!T1</f>
        <v>4th choice</v>
      </c>
      <c r="U1" s="33" t="str">
        <f>Clean!U1</f>
        <v>5th choice</v>
      </c>
      <c r="V1" s="33" t="str">
        <f>Clean!V1</f>
        <v>6th choice</v>
      </c>
      <c r="W1" s="33" t="str">
        <f>Clean!W1</f>
        <v>7. Did the company adopt digital marketing to expand its sales during the pandemic?</v>
      </c>
      <c r="X1" s="33" t="str">
        <f>Clean!X1</f>
        <v>8. Did the company resort to getting short or long-term loans so as to meet the financial requirements during the pandemic?</v>
      </c>
      <c r="Y1" s="33" t="str">
        <f>Clean!Y1</f>
        <v>9. What policies did you (do you) expect the government could have put in place to help your firm overcome the difficulties? (Rank the given choices)</v>
      </c>
      <c r="Z1" s="33" t="str">
        <f>Clean!Z1</f>
        <v>1st choice</v>
      </c>
      <c r="AA1" s="33" t="str">
        <f>Clean!AA1</f>
        <v>2nd choice</v>
      </c>
      <c r="AB1" s="33" t="str">
        <f>Clean!AB1</f>
        <v>3rd choice</v>
      </c>
      <c r="AC1" s="33" t="str">
        <f>Clean!AC1</f>
        <v>4th choice</v>
      </c>
      <c r="AD1" s="33">
        <f>Clean!AD1</f>
        <v>0</v>
      </c>
      <c r="AE1" s="33" t="str">
        <f>Clean!AE1</f>
        <v>10. Which are the most important strategies to increase your revenue during and following COVID-19?/Offer new products or services</v>
      </c>
      <c r="AF1" s="33" t="str">
        <f>Clean!AF1</f>
        <v>10. Which are the most important strategies to increase your revenue during and following COVID-19?/Decrease price of selected products or services</v>
      </c>
      <c r="AG1" s="33" t="str">
        <f>Clean!AG1</f>
        <v>10. Which are the most important strategies to increase your revenue during and following COVID-19?/Change payment terms (e.g establish payment plan)</v>
      </c>
      <c r="AH1" s="33" t="str">
        <f>Clean!AH1</f>
        <v>10. Which are the most important strategies to increase your revenue during and following COVID-19?/Change distribution channels (e.g promote delivery or online purchases)</v>
      </c>
      <c r="AI1" s="33" t="str">
        <f>Clean!AI1</f>
        <v>10. Which are the most important strategies to increase your revenue during and following COVID-19?/Diversify markets (e.g operate in different locations or with new clients)</v>
      </c>
      <c r="AJ1" s="33" t="str">
        <f>Clean!AJ1</f>
        <v>10. Which are the most important strategies to increase your revenue during and following COVID-19?/Modify supply chain agreements (e.g. source from other suppliers, negotiate with suppliers)</v>
      </c>
      <c r="AK1" s="33" t="str">
        <f>Clean!AK1</f>
        <v>10. Which are the most important strategies to increase your revenue during and following COVID-19?/Create partnerships with other enterprises or develop loyalty plans to reach more clients</v>
      </c>
      <c r="AL1" s="33" t="str">
        <f>Clean!AL1</f>
        <v>10. Which are the most important strategies to increase your revenue during and following COVID-19?/Ensure business continuity planning</v>
      </c>
      <c r="AM1" s="33" t="str">
        <f>Clean!AM1</f>
        <v>10. Which are the most important strategies to increase your revenue during and following COVID-19?/Acquire new talent</v>
      </c>
      <c r="AN1" s="33" t="str">
        <f>Clean!AN1</f>
        <v>10. Which are the most important strategies to increase your revenue during and following COVID-19?/Other</v>
      </c>
      <c r="AO1" s="33" t="str">
        <f>Clean!AO1</f>
        <v>Q1.To what extent do you agree with the statement: "The lockdown measures implemented due to COVID-19 have negatively impacted the performance of SMEs in Nairobi County"?</v>
      </c>
      <c r="AP1" s="33" t="str">
        <f>Clean!AP1</f>
        <v>Q2. How much have the travel restrictions imposed due to COVID-19 affected the operations of your SME in Nairobi County?</v>
      </c>
      <c r="AQ1" s="33" t="str">
        <f>Clean!AQ1</f>
        <v>Q3. How have the COVID-19 restrictions impacted your SME's ability to generate revenue in Nairobi County?</v>
      </c>
      <c r="AR1" s="35" t="str">
        <f>Clean!AR1</f>
        <v>Q4. To what extent do you agree with the statement: "Remote working has improved the productivity of SMEs in Nairobi County during the COVID-19 pandemic"?</v>
      </c>
      <c r="AS1" s="33" t="str">
        <f>Clean!AS1</f>
        <v>Q5. How much has the adoption of remote working impacted the ability of your SME to maintain business continuity during the COVID-19 pandemic in Nairobi County?</v>
      </c>
      <c r="AT1" s="33" t="str">
        <f>Clean!AT1</f>
        <v>Q6. To what extent do you agree with the statement: "Scaling down of business operations due to COVID-19 has led to a decrease in revenue generation for SMEs in Nairobi County"?</v>
      </c>
      <c r="AU1" s="33" t="str">
        <f>Clean!AU1</f>
        <v>Q7. How much has the scaling down of business operations impacted the ability of your SME to meet customer demand during the COVID-19 pandemic in Nairobi County?</v>
      </c>
      <c r="AV1" s="33" t="str">
        <f>Clean!AV1</f>
        <v>Q8. To what extent has the performance of your SME been affected by the COVID-19 pandemic and associated measures?</v>
      </c>
      <c r="AW1" s="33" t="str">
        <f>Clean!AW1</f>
        <v>Q9.How satisfied are you with the current performance of your SME in light of the COVID-19 pandemic and associated measures?</v>
      </c>
      <c r="AX1" s="33" t="str">
        <f>Clean!AX1</f>
        <v>1. Did your company resort to remote working as a result of the pandemic?</v>
      </c>
    </row>
    <row r="2" spans="1:50" x14ac:dyDescent="0.3">
      <c r="A2" s="33">
        <f>Clean!A2</f>
        <v>1</v>
      </c>
      <c r="B2" t="str">
        <f>IF(VLOOKUP($A2,prefilter!$A:$C,3,FALSE)="Included",Clean!B2)</f>
        <v>Yes</v>
      </c>
      <c r="C2" t="str">
        <f>IF(VLOOKUP($A2,prefilter!$A:$C,3,FALSE)="Included",Clean!C2)</f>
        <v>Yes</v>
      </c>
      <c r="D2" t="str">
        <f>IF(VLOOKUP($A2,prefilter!$A:$C,3,FALSE)="Included",Clean!D2)</f>
        <v>Yes</v>
      </c>
      <c r="E2" t="str">
        <f>IF(VLOOKUP($A2,prefilter!$A:$C,3,FALSE)="Included",Clean!E2)</f>
        <v>Yes</v>
      </c>
      <c r="F2" t="str">
        <f>IF(VLOOKUP($A2,prefilter!$A:$C,3,FALSE)="Included",Clean!F2)</f>
        <v>Yes</v>
      </c>
      <c r="G2" t="str">
        <f>IF(VLOOKUP($A2,prefilter!$A:$C,3,FALSE)="Included",Clean!G2)</f>
        <v>Male</v>
      </c>
      <c r="H2" t="str">
        <f>IF(VLOOKUP($A2,prefilter!$A:$C,3,FALSE)="Included",Clean!H2)</f>
        <v>b) 20-30 years</v>
      </c>
      <c r="I2" t="str">
        <f>IF(VLOOKUP($A2,prefilter!$A:$C,3,FALSE)="Included",Clean!I2)</f>
        <v>20-30</v>
      </c>
      <c r="J2">
        <f>IF(VLOOKUP($A2,prefilter!$A:$C,3,FALSE)="Included",Clean!J2)</f>
        <v>7</v>
      </c>
      <c r="K2" t="str">
        <f>IF(VLOOKUP($A2,prefilter!$A:$C,3,FALSE)="Included",Clean!K2)</f>
        <v>d) Wholesale and retail trade</v>
      </c>
      <c r="L2" t="str">
        <f>IF(VLOOKUP($A2,prefilter!$A:$C,3,FALSE)="Included",Clean!L2)</f>
        <v>Wholesale and Retail Trade</v>
      </c>
      <c r="M2" t="str">
        <f>IF(VLOOKUP($A2,prefilter!$A:$C,3,FALSE)="Included",Clean!M2)</f>
        <v>Yes</v>
      </c>
      <c r="N2" t="str">
        <f>IF(VLOOKUP($A2,prefilter!$A:$C,3,FALSE)="Included",Clean!N2)</f>
        <v>Productivity decreased</v>
      </c>
      <c r="O2" t="str">
        <f>IF(VLOOKUP($A2,prefilter!$A:$C,3,FALSE)="Included",Clean!O2)</f>
        <v>Yes</v>
      </c>
      <c r="P2">
        <f>IF(VLOOKUP($A2,prefilter!$A:$C,3,FALSE)="Included",Clean!P2)</f>
        <v>0</v>
      </c>
      <c r="Q2" t="str">
        <f>IF(VLOOKUP($A2,prefilter!$A:$C,3,FALSE)="Included",Clean!Q2)</f>
        <v>Team Communication</v>
      </c>
      <c r="R2" t="str">
        <f>IF(VLOOKUP($A2,prefilter!$A:$C,3,FALSE)="Included",Clean!R2)</f>
        <v>Recruiting</v>
      </c>
      <c r="S2" t="str">
        <f>IF(VLOOKUP($A2,prefilter!$A:$C,3,FALSE)="Included",Clean!S2)</f>
        <v>New Security threats</v>
      </c>
      <c r="T2" t="str">
        <f>IF(VLOOKUP($A2,prefilter!$A:$C,3,FALSE)="Included",Clean!T2)</f>
        <v>Lack of Insight into Employee Activity</v>
      </c>
      <c r="U2" t="str">
        <f>IF(VLOOKUP($A2,prefilter!$A:$C,3,FALSE)="Included",Clean!U2)</f>
        <v>Technical Problems</v>
      </c>
      <c r="V2" t="str">
        <f>IF(VLOOKUP($A2,prefilter!$A:$C,3,FALSE)="Included",Clean!V2)</f>
        <v>Working from different time zones</v>
      </c>
      <c r="W2" t="str">
        <f>IF(VLOOKUP($A2,prefilter!$A:$C,3,FALSE)="Included",Clean!W2)</f>
        <v>Yes</v>
      </c>
      <c r="X2" t="str">
        <f>IF(VLOOKUP($A2,prefilter!$A:$C,3,FALSE)="Included",Clean!X2)</f>
        <v>Yes</v>
      </c>
      <c r="Y2">
        <f>IF(VLOOKUP($A2,prefilter!$A:$C,3,FALSE)="Included",Clean!Y2)</f>
        <v>0</v>
      </c>
      <c r="Z2" t="str">
        <f>IF(VLOOKUP($A2,prefilter!$A:$C,3,FALSE)="Included",Clean!Z2)</f>
        <v>Reduce, exempt or postpone value-added tax, income tax, insurance premiums and other taxes</v>
      </c>
      <c r="AA2" t="str">
        <f>IF(VLOOKUP($A2,prefilter!$A:$C,3,FALSE)="Included",Clean!AA2)</f>
        <v>Stimulate consumption</v>
      </c>
      <c r="AB2" t="str">
        <f>IF(VLOOKUP($A2,prefilter!$A:$C,3,FALSE)="Included",Clean!AB2)</f>
        <v>Provide subsidies for rent, utilities, post stabilization etc.</v>
      </c>
      <c r="AC2" t="str">
        <f>IF(VLOOKUP($A2,prefilter!$A:$C,3,FALSE)="Included",Clean!AC2)</f>
        <v>Allow firms to implement a staged flexible salary method</v>
      </c>
      <c r="AD2">
        <f>IF(VLOOKUP($A2,prefilter!$A:$C,3,FALSE)="Included",Clean!AD2)</f>
        <v>0</v>
      </c>
      <c r="AE2">
        <f>IF(VLOOKUP($A2,prefilter!$A:$C,3,FALSE)="Included",Clean!AE2)</f>
        <v>0</v>
      </c>
      <c r="AF2">
        <f>IF(VLOOKUP($A2,prefilter!$A:$C,3,FALSE)="Included",Clean!AF2)</f>
        <v>0</v>
      </c>
      <c r="AG2">
        <f>IF(VLOOKUP($A2,prefilter!$A:$C,3,FALSE)="Included",Clean!AG2)</f>
        <v>0</v>
      </c>
      <c r="AH2">
        <f>IF(VLOOKUP($A2,prefilter!$A:$C,3,FALSE)="Included",Clean!AH2)</f>
        <v>0</v>
      </c>
      <c r="AI2">
        <f>IF(VLOOKUP($A2,prefilter!$A:$C,3,FALSE)="Included",Clean!AI2)</f>
        <v>1</v>
      </c>
      <c r="AJ2">
        <f>IF(VLOOKUP($A2,prefilter!$A:$C,3,FALSE)="Included",Clean!AJ2)</f>
        <v>0</v>
      </c>
      <c r="AK2">
        <f>IF(VLOOKUP($A2,prefilter!$A:$C,3,FALSE)="Included",Clean!AK2)</f>
        <v>0</v>
      </c>
      <c r="AL2">
        <f>IF(VLOOKUP($A2,prefilter!$A:$C,3,FALSE)="Included",Clean!AL2)</f>
        <v>1</v>
      </c>
      <c r="AM2">
        <f>IF(VLOOKUP($A2,prefilter!$A:$C,3,FALSE)="Included",Clean!AM2)</f>
        <v>0</v>
      </c>
      <c r="AN2">
        <f>IF(VLOOKUP($A2,prefilter!$A:$C,3,FALSE)="Included",Clean!AN2)</f>
        <v>0</v>
      </c>
      <c r="AO2">
        <f>IF(VLOOKUP($A2,prefilter!$A:$C,3,FALSE)="Included",Clean!AO2)</f>
        <v>5</v>
      </c>
      <c r="AP2">
        <f>IF(VLOOKUP($A2,prefilter!$A:$C,3,FALSE)="Included",Clean!AP2)</f>
        <v>5</v>
      </c>
      <c r="AQ2">
        <f>IF(VLOOKUP($A2,prefilter!$A:$C,3,FALSE)="Included",Clean!AQ2)</f>
        <v>3</v>
      </c>
      <c r="AR2">
        <f>IF(VLOOKUP($A2,prefilter!$A:$C,3,FALSE)="Included",Clean!AR2)</f>
        <v>3</v>
      </c>
      <c r="AS2">
        <f>IF(VLOOKUP($A2,prefilter!$A:$C,3,FALSE)="Included",Clean!AS2)</f>
        <v>2</v>
      </c>
      <c r="AT2">
        <f>IF(VLOOKUP($A2,prefilter!$A:$C,3,FALSE)="Included",Clean!AT2)</f>
        <v>5</v>
      </c>
      <c r="AU2">
        <f>IF(VLOOKUP($A2,prefilter!$A:$C,3,FALSE)="Included",Clean!AU2)</f>
        <v>5</v>
      </c>
      <c r="AV2">
        <f>IF(VLOOKUP($A2,prefilter!$A:$C,3,FALSE)="Included",Clean!AV2)</f>
        <v>1</v>
      </c>
      <c r="AW2">
        <f>IF(VLOOKUP($A2,prefilter!$A:$C,3,FALSE)="Included",Clean!AW2)</f>
        <v>2</v>
      </c>
      <c r="AX2" t="str">
        <f>IF(VLOOKUP($A2,prefilter!$A:$C,3,FALSE)="Included",Clean!AX2)</f>
        <v>Yes</v>
      </c>
    </row>
    <row r="3" spans="1:50" x14ac:dyDescent="0.3">
      <c r="A3" s="33">
        <f>Clean!A3</f>
        <v>2</v>
      </c>
      <c r="B3" t="str">
        <f>IF(VLOOKUP($A3,prefilter!$A:$C,3,FALSE)="Included",Clean!B3)</f>
        <v>Yes</v>
      </c>
      <c r="C3" t="str">
        <f>IF(VLOOKUP($A3,prefilter!$A:$C,3,FALSE)="Included",Clean!C3)</f>
        <v>Yes</v>
      </c>
      <c r="D3" t="str">
        <f>IF(VLOOKUP($A3,prefilter!$A:$C,3,FALSE)="Included",Clean!D3)</f>
        <v>Yes</v>
      </c>
      <c r="E3" t="str">
        <f>IF(VLOOKUP($A3,prefilter!$A:$C,3,FALSE)="Included",Clean!E3)</f>
        <v>Yes</v>
      </c>
      <c r="F3" t="str">
        <f>IF(VLOOKUP($A3,prefilter!$A:$C,3,FALSE)="Included",Clean!F3)</f>
        <v>Yes</v>
      </c>
      <c r="G3" t="str">
        <f>IF(VLOOKUP($A3,prefilter!$A:$C,3,FALSE)="Included",Clean!G3)</f>
        <v>Female</v>
      </c>
      <c r="H3" t="str">
        <f>IF(VLOOKUP($A3,prefilter!$A:$C,3,FALSE)="Included",Clean!H3)</f>
        <v>c) 31-40 years</v>
      </c>
      <c r="I3" t="str">
        <f>IF(VLOOKUP($A3,prefilter!$A:$C,3,FALSE)="Included",Clean!I3)</f>
        <v>31-40</v>
      </c>
      <c r="J3">
        <f>IF(VLOOKUP($A3,prefilter!$A:$C,3,FALSE)="Included",Clean!J3)</f>
        <v>8</v>
      </c>
      <c r="K3" t="str">
        <f>IF(VLOOKUP($A3,prefilter!$A:$C,3,FALSE)="Included",Clean!K3)</f>
        <v>f) Accommodation and catering</v>
      </c>
      <c r="L3" t="str">
        <f>IF(VLOOKUP($A3,prefilter!$A:$C,3,FALSE)="Included",Clean!L3)</f>
        <v>Accomodation &amp; Catering</v>
      </c>
      <c r="M3" t="str">
        <f>IF(VLOOKUP($A3,prefilter!$A:$C,3,FALSE)="Included",Clean!M3)</f>
        <v>Yes</v>
      </c>
      <c r="N3">
        <f>IF(VLOOKUP($A3,prefilter!$A:$C,3,FALSE)="Included",Clean!N3)</f>
        <v>0</v>
      </c>
      <c r="O3" t="str">
        <f>IF(VLOOKUP($A3,prefilter!$A:$C,3,FALSE)="Included",Clean!O3)</f>
        <v>Yes</v>
      </c>
      <c r="P3">
        <f>IF(VLOOKUP($A3,prefilter!$A:$C,3,FALSE)="Included",Clean!P3)</f>
        <v>0</v>
      </c>
      <c r="Q3" t="str">
        <f>IF(VLOOKUP($A3,prefilter!$A:$C,3,FALSE)="Included",Clean!Q3)</f>
        <v>Team Communication</v>
      </c>
      <c r="R3" t="str">
        <f>IF(VLOOKUP($A3,prefilter!$A:$C,3,FALSE)="Included",Clean!R3)</f>
        <v>Lack of Insight into Employee Activity</v>
      </c>
      <c r="S3" t="str">
        <f>IF(VLOOKUP($A3,prefilter!$A:$C,3,FALSE)="Included",Clean!S3)</f>
        <v>Working from different time zones</v>
      </c>
      <c r="T3" t="str">
        <f>IF(VLOOKUP($A3,prefilter!$A:$C,3,FALSE)="Included",Clean!T3)</f>
        <v>New Security threats</v>
      </c>
      <c r="U3" t="str">
        <f>IF(VLOOKUP($A3,prefilter!$A:$C,3,FALSE)="Included",Clean!U3)</f>
        <v>Technical Problems</v>
      </c>
      <c r="V3" t="str">
        <f>IF(VLOOKUP($A3,prefilter!$A:$C,3,FALSE)="Included",Clean!V3)</f>
        <v>Recruiting</v>
      </c>
      <c r="W3" t="str">
        <f>IF(VLOOKUP($A3,prefilter!$A:$C,3,FALSE)="Included",Clean!W3)</f>
        <v>Yes</v>
      </c>
      <c r="X3" t="str">
        <f>IF(VLOOKUP($A3,prefilter!$A:$C,3,FALSE)="Included",Clean!X3)</f>
        <v>Yes</v>
      </c>
      <c r="Y3">
        <f>IF(VLOOKUP($A3,prefilter!$A:$C,3,FALSE)="Included",Clean!Y3)</f>
        <v>0</v>
      </c>
      <c r="Z3" t="str">
        <f>IF(VLOOKUP($A3,prefilter!$A:$C,3,FALSE)="Included",Clean!Z3)</f>
        <v>Allow firms to implement a staged flexible salary method</v>
      </c>
      <c r="AA3" t="str">
        <f>IF(VLOOKUP($A3,prefilter!$A:$C,3,FALSE)="Included",Clean!AA3)</f>
        <v>Reduce, exempt or postpone value-added tax, income tax, insurance premiums and other taxes</v>
      </c>
      <c r="AB3" t="str">
        <f>IF(VLOOKUP($A3,prefilter!$A:$C,3,FALSE)="Included",Clean!AB3)</f>
        <v>Stimulate consumption</v>
      </c>
      <c r="AC3" t="str">
        <f>IF(VLOOKUP($A3,prefilter!$A:$C,3,FALSE)="Included",Clean!AC3)</f>
        <v>Provide subsidies for rent, utilities, post stabilization etc.</v>
      </c>
      <c r="AD3">
        <f>IF(VLOOKUP($A3,prefilter!$A:$C,3,FALSE)="Included",Clean!AD3)</f>
        <v>0</v>
      </c>
      <c r="AE3">
        <f>IF(VLOOKUP($A3,prefilter!$A:$C,3,FALSE)="Included",Clean!AE3)</f>
        <v>0</v>
      </c>
      <c r="AF3">
        <f>IF(VLOOKUP($A3,prefilter!$A:$C,3,FALSE)="Included",Clean!AF3)</f>
        <v>0</v>
      </c>
      <c r="AG3">
        <f>IF(VLOOKUP($A3,prefilter!$A:$C,3,FALSE)="Included",Clean!AG3)</f>
        <v>1</v>
      </c>
      <c r="AH3">
        <f>IF(VLOOKUP($A3,prefilter!$A:$C,3,FALSE)="Included",Clean!AH3)</f>
        <v>0</v>
      </c>
      <c r="AI3">
        <f>IF(VLOOKUP($A3,prefilter!$A:$C,3,FALSE)="Included",Clean!AI3)</f>
        <v>1</v>
      </c>
      <c r="AJ3">
        <f>IF(VLOOKUP($A3,prefilter!$A:$C,3,FALSE)="Included",Clean!AJ3)</f>
        <v>0</v>
      </c>
      <c r="AK3">
        <f>IF(VLOOKUP($A3,prefilter!$A:$C,3,FALSE)="Included",Clean!AK3)</f>
        <v>0</v>
      </c>
      <c r="AL3">
        <f>IF(VLOOKUP($A3,prefilter!$A:$C,3,FALSE)="Included",Clean!AL3)</f>
        <v>0</v>
      </c>
      <c r="AM3">
        <f>IF(VLOOKUP($A3,prefilter!$A:$C,3,FALSE)="Included",Clean!AM3)</f>
        <v>0</v>
      </c>
      <c r="AN3">
        <f>IF(VLOOKUP($A3,prefilter!$A:$C,3,FALSE)="Included",Clean!AN3)</f>
        <v>0</v>
      </c>
      <c r="AO3">
        <f>IF(VLOOKUP($A3,prefilter!$A:$C,3,FALSE)="Included",Clean!AO3)</f>
        <v>5</v>
      </c>
      <c r="AP3">
        <f>IF(VLOOKUP($A3,prefilter!$A:$C,3,FALSE)="Included",Clean!AP3)</f>
        <v>3</v>
      </c>
      <c r="AQ3">
        <f>IF(VLOOKUP($A3,prefilter!$A:$C,3,FALSE)="Included",Clean!AQ3)</f>
        <v>4</v>
      </c>
      <c r="AR3">
        <f>IF(VLOOKUP($A3,prefilter!$A:$C,3,FALSE)="Included",Clean!AR3)</f>
        <v>3</v>
      </c>
      <c r="AS3">
        <f>IF(VLOOKUP($A3,prefilter!$A:$C,3,FALSE)="Included",Clean!AS3)</f>
        <v>3</v>
      </c>
      <c r="AT3">
        <f>IF(VLOOKUP($A3,prefilter!$A:$C,3,FALSE)="Included",Clean!AT3)</f>
        <v>4</v>
      </c>
      <c r="AU3">
        <f>IF(VLOOKUP($A3,prefilter!$A:$C,3,FALSE)="Included",Clean!AU3)</f>
        <v>4</v>
      </c>
      <c r="AV3">
        <f>IF(VLOOKUP($A3,prefilter!$A:$C,3,FALSE)="Included",Clean!AV3)</f>
        <v>2</v>
      </c>
      <c r="AW3">
        <f>IF(VLOOKUP($A3,prefilter!$A:$C,3,FALSE)="Included",Clean!AW3)</f>
        <v>1</v>
      </c>
      <c r="AX3" t="str">
        <f>IF(VLOOKUP($A3,prefilter!$A:$C,3,FALSE)="Included",Clean!AX3)</f>
        <v>No</v>
      </c>
    </row>
    <row r="4" spans="1:50" x14ac:dyDescent="0.3">
      <c r="A4" s="33">
        <f>Clean!A4</f>
        <v>3</v>
      </c>
      <c r="B4" t="str">
        <f>IF(VLOOKUP($A4,prefilter!$A:$C,3,FALSE)="Included",Clean!B4)</f>
        <v>Yes</v>
      </c>
      <c r="C4" t="str">
        <f>IF(VLOOKUP($A4,prefilter!$A:$C,3,FALSE)="Included",Clean!C4)</f>
        <v>Yes</v>
      </c>
      <c r="D4" t="str">
        <f>IF(VLOOKUP($A4,prefilter!$A:$C,3,FALSE)="Included",Clean!D4)</f>
        <v>Yes</v>
      </c>
      <c r="E4" t="str">
        <f>IF(VLOOKUP($A4,prefilter!$A:$C,3,FALSE)="Included",Clean!E4)</f>
        <v>Yes</v>
      </c>
      <c r="F4" t="str">
        <f>IF(VLOOKUP($A4,prefilter!$A:$C,3,FALSE)="Included",Clean!F4)</f>
        <v>Yes</v>
      </c>
      <c r="G4" t="str">
        <f>IF(VLOOKUP($A4,prefilter!$A:$C,3,FALSE)="Included",Clean!G4)</f>
        <v>Male</v>
      </c>
      <c r="H4" t="str">
        <f>IF(VLOOKUP($A4,prefilter!$A:$C,3,FALSE)="Included",Clean!H4)</f>
        <v>d) 41-50 years</v>
      </c>
      <c r="I4" t="str">
        <f>IF(VLOOKUP($A4,prefilter!$A:$C,3,FALSE)="Included",Clean!I4)</f>
        <v>41-50</v>
      </c>
      <c r="J4">
        <f>IF(VLOOKUP($A4,prefilter!$A:$C,3,FALSE)="Included",Clean!J4)</f>
        <v>25</v>
      </c>
      <c r="K4" t="str">
        <f>IF(VLOOKUP($A4,prefilter!$A:$C,3,FALSE)="Included",Clean!K4)</f>
        <v>c) Construction</v>
      </c>
      <c r="L4" t="str">
        <f>IF(VLOOKUP($A4,prefilter!$A:$C,3,FALSE)="Included",Clean!L4)</f>
        <v>Construction</v>
      </c>
      <c r="M4" t="str">
        <f>IF(VLOOKUP($A4,prefilter!$A:$C,3,FALSE)="Included",Clean!M4)</f>
        <v>Yes</v>
      </c>
      <c r="N4">
        <f>IF(VLOOKUP($A4,prefilter!$A:$C,3,FALSE)="Included",Clean!N4)</f>
        <v>0</v>
      </c>
      <c r="O4" t="str">
        <f>IF(VLOOKUP($A4,prefilter!$A:$C,3,FALSE)="Included",Clean!O4)</f>
        <v>Yes</v>
      </c>
      <c r="P4">
        <f>IF(VLOOKUP($A4,prefilter!$A:$C,3,FALSE)="Included",Clean!P4)</f>
        <v>0</v>
      </c>
      <c r="Q4" t="str">
        <f>IF(VLOOKUP($A4,prefilter!$A:$C,3,FALSE)="Included",Clean!Q4)</f>
        <v>Lack of Insight into Employee Activity</v>
      </c>
      <c r="R4" t="str">
        <f>IF(VLOOKUP($A4,prefilter!$A:$C,3,FALSE)="Included",Clean!R4)</f>
        <v>Team Communication</v>
      </c>
      <c r="S4" t="str">
        <f>IF(VLOOKUP($A4,prefilter!$A:$C,3,FALSE)="Included",Clean!S4)</f>
        <v>Technical Problems</v>
      </c>
      <c r="T4" t="str">
        <f>IF(VLOOKUP($A4,prefilter!$A:$C,3,FALSE)="Included",Clean!T4)</f>
        <v>Recruiting</v>
      </c>
      <c r="U4" t="str">
        <f>IF(VLOOKUP($A4,prefilter!$A:$C,3,FALSE)="Included",Clean!U4)</f>
        <v>New Security threats</v>
      </c>
      <c r="V4" t="str">
        <f>IF(VLOOKUP($A4,prefilter!$A:$C,3,FALSE)="Included",Clean!V4)</f>
        <v>Working from different time zones</v>
      </c>
      <c r="W4" t="str">
        <f>IF(VLOOKUP($A4,prefilter!$A:$C,3,FALSE)="Included",Clean!W4)</f>
        <v>Yes</v>
      </c>
      <c r="X4" t="str">
        <f>IF(VLOOKUP($A4,prefilter!$A:$C,3,FALSE)="Included",Clean!X4)</f>
        <v>Yes</v>
      </c>
      <c r="Y4">
        <f>IF(VLOOKUP($A4,prefilter!$A:$C,3,FALSE)="Included",Clean!Y4)</f>
        <v>0</v>
      </c>
      <c r="Z4" t="str">
        <f>IF(VLOOKUP($A4,prefilter!$A:$C,3,FALSE)="Included",Clean!Z4)</f>
        <v>Stimulate consumption</v>
      </c>
      <c r="AA4" t="str">
        <f>IF(VLOOKUP($A4,prefilter!$A:$C,3,FALSE)="Included",Clean!AA4)</f>
        <v>Reduce, exempt or postpone value-added tax, income tax, insurance premiums and other taxes</v>
      </c>
      <c r="AB4" t="str">
        <f>IF(VLOOKUP($A4,prefilter!$A:$C,3,FALSE)="Included",Clean!AB4)</f>
        <v>Provide subsidies for rent, utilities, post stabilization etc.</v>
      </c>
      <c r="AC4" t="str">
        <f>IF(VLOOKUP($A4,prefilter!$A:$C,3,FALSE)="Included",Clean!AC4)</f>
        <v>Allow firms to implement a staged flexible salary method</v>
      </c>
      <c r="AD4">
        <f>IF(VLOOKUP($A4,prefilter!$A:$C,3,FALSE)="Included",Clean!AD4)</f>
        <v>0</v>
      </c>
      <c r="AE4">
        <f>IF(VLOOKUP($A4,prefilter!$A:$C,3,FALSE)="Included",Clean!AE4)</f>
        <v>0</v>
      </c>
      <c r="AF4">
        <f>IF(VLOOKUP($A4,prefilter!$A:$C,3,FALSE)="Included",Clean!AF4)</f>
        <v>0</v>
      </c>
      <c r="AG4">
        <f>IF(VLOOKUP($A4,prefilter!$A:$C,3,FALSE)="Included",Clean!AG4)</f>
        <v>0</v>
      </c>
      <c r="AH4">
        <f>IF(VLOOKUP($A4,prefilter!$A:$C,3,FALSE)="Included",Clean!AH4)</f>
        <v>1</v>
      </c>
      <c r="AI4">
        <f>IF(VLOOKUP($A4,prefilter!$A:$C,3,FALSE)="Included",Clean!AI4)</f>
        <v>0</v>
      </c>
      <c r="AJ4">
        <f>IF(VLOOKUP($A4,prefilter!$A:$C,3,FALSE)="Included",Clean!AJ4)</f>
        <v>0</v>
      </c>
      <c r="AK4">
        <f>IF(VLOOKUP($A4,prefilter!$A:$C,3,FALSE)="Included",Clean!AK4)</f>
        <v>1</v>
      </c>
      <c r="AL4">
        <f>IF(VLOOKUP($A4,prefilter!$A:$C,3,FALSE)="Included",Clean!AL4)</f>
        <v>0</v>
      </c>
      <c r="AM4">
        <f>IF(VLOOKUP($A4,prefilter!$A:$C,3,FALSE)="Included",Clean!AM4)</f>
        <v>0</v>
      </c>
      <c r="AN4">
        <f>IF(VLOOKUP($A4,prefilter!$A:$C,3,FALSE)="Included",Clean!AN4)</f>
        <v>0</v>
      </c>
      <c r="AO4">
        <f>IF(VLOOKUP($A4,prefilter!$A:$C,3,FALSE)="Included",Clean!AO4)</f>
        <v>4</v>
      </c>
      <c r="AP4">
        <f>IF(VLOOKUP($A4,prefilter!$A:$C,3,FALSE)="Included",Clean!AP4)</f>
        <v>4</v>
      </c>
      <c r="AQ4">
        <f>IF(VLOOKUP($A4,prefilter!$A:$C,3,FALSE)="Included",Clean!AQ4)</f>
        <v>3</v>
      </c>
      <c r="AR4">
        <f>IF(VLOOKUP($A4,prefilter!$A:$C,3,FALSE)="Included",Clean!AR4)</f>
        <v>4</v>
      </c>
      <c r="AS4">
        <f>IF(VLOOKUP($A4,prefilter!$A:$C,3,FALSE)="Included",Clean!AS4)</f>
        <v>4</v>
      </c>
      <c r="AT4">
        <f>IF(VLOOKUP($A4,prefilter!$A:$C,3,FALSE)="Included",Clean!AT4)</f>
        <v>4</v>
      </c>
      <c r="AU4">
        <f>IF(VLOOKUP($A4,prefilter!$A:$C,3,FALSE)="Included",Clean!AU4)</f>
        <v>5</v>
      </c>
      <c r="AV4">
        <f>IF(VLOOKUP($A4,prefilter!$A:$C,3,FALSE)="Included",Clean!AV4)</f>
        <v>3</v>
      </c>
      <c r="AW4">
        <f>IF(VLOOKUP($A4,prefilter!$A:$C,3,FALSE)="Included",Clean!AW4)</f>
        <v>2</v>
      </c>
      <c r="AX4" t="str">
        <f>IF(VLOOKUP($A4,prefilter!$A:$C,3,FALSE)="Included",Clean!AX4)</f>
        <v>No</v>
      </c>
    </row>
    <row r="5" spans="1:50" x14ac:dyDescent="0.3">
      <c r="A5" s="33">
        <f>Clean!A5</f>
        <v>4</v>
      </c>
      <c r="B5" t="str">
        <f>IF(VLOOKUP($A5,prefilter!$A:$C,3,FALSE)="Included",Clean!B5)</f>
        <v>Yes</v>
      </c>
      <c r="C5" t="str">
        <f>IF(VLOOKUP($A5,prefilter!$A:$C,3,FALSE)="Included",Clean!C5)</f>
        <v>Yes</v>
      </c>
      <c r="D5" t="str">
        <f>IF(VLOOKUP($A5,prefilter!$A:$C,3,FALSE)="Included",Clean!D5)</f>
        <v>Yes</v>
      </c>
      <c r="E5" t="str">
        <f>IF(VLOOKUP($A5,prefilter!$A:$C,3,FALSE)="Included",Clean!E5)</f>
        <v>Yes</v>
      </c>
      <c r="F5" t="str">
        <f>IF(VLOOKUP($A5,prefilter!$A:$C,3,FALSE)="Included",Clean!F5)</f>
        <v>Yes</v>
      </c>
      <c r="G5" t="str">
        <f>IF(VLOOKUP($A5,prefilter!$A:$C,3,FALSE)="Included",Clean!G5)</f>
        <v>Male</v>
      </c>
      <c r="H5" t="str">
        <f>IF(VLOOKUP($A5,prefilter!$A:$C,3,FALSE)="Included",Clean!H5)</f>
        <v>d) 41-50 years</v>
      </c>
      <c r="I5" t="str">
        <f>IF(VLOOKUP($A5,prefilter!$A:$C,3,FALSE)="Included",Clean!I5)</f>
        <v>41-50</v>
      </c>
      <c r="J5">
        <f>IF(VLOOKUP($A5,prefilter!$A:$C,3,FALSE)="Included",Clean!J5)</f>
        <v>40</v>
      </c>
      <c r="K5" t="str">
        <f>IF(VLOOKUP($A5,prefilter!$A:$C,3,FALSE)="Included",Clean!K5)</f>
        <v>i) Real Estate</v>
      </c>
      <c r="L5" t="str">
        <f>IF(VLOOKUP($A5,prefilter!$A:$C,3,FALSE)="Included",Clean!L5)</f>
        <v>Real Estate</v>
      </c>
      <c r="M5" t="str">
        <f>IF(VLOOKUP($A5,prefilter!$A:$C,3,FALSE)="Included",Clean!M5)</f>
        <v>Yes</v>
      </c>
      <c r="N5">
        <f>IF(VLOOKUP($A5,prefilter!$A:$C,3,FALSE)="Included",Clean!N5)</f>
        <v>0</v>
      </c>
      <c r="O5" t="str">
        <f>IF(VLOOKUP($A5,prefilter!$A:$C,3,FALSE)="Included",Clean!O5)</f>
        <v>Yes</v>
      </c>
      <c r="P5">
        <f>IF(VLOOKUP($A5,prefilter!$A:$C,3,FALSE)="Included",Clean!P5)</f>
        <v>0</v>
      </c>
      <c r="Q5" t="str">
        <f>IF(VLOOKUP($A5,prefilter!$A:$C,3,FALSE)="Included",Clean!Q5)</f>
        <v>Lack of Insight into Employee Activity</v>
      </c>
      <c r="R5" t="str">
        <f>IF(VLOOKUP($A5,prefilter!$A:$C,3,FALSE)="Included",Clean!R5)</f>
        <v>Technical Problems</v>
      </c>
      <c r="S5" t="str">
        <f>IF(VLOOKUP($A5,prefilter!$A:$C,3,FALSE)="Included",Clean!S5)</f>
        <v>Recruiting</v>
      </c>
      <c r="T5" t="str">
        <f>IF(VLOOKUP($A5,prefilter!$A:$C,3,FALSE)="Included",Clean!T5)</f>
        <v>Working from different time zones</v>
      </c>
      <c r="U5" t="str">
        <f>IF(VLOOKUP($A5,prefilter!$A:$C,3,FALSE)="Included",Clean!U5)</f>
        <v>New Security threats</v>
      </c>
      <c r="V5" t="str">
        <f>IF(VLOOKUP($A5,prefilter!$A:$C,3,FALSE)="Included",Clean!V5)</f>
        <v>Team Communication</v>
      </c>
      <c r="W5" t="str">
        <f>IF(VLOOKUP($A5,prefilter!$A:$C,3,FALSE)="Included",Clean!W5)</f>
        <v>Yes</v>
      </c>
      <c r="X5" t="str">
        <f>IF(VLOOKUP($A5,prefilter!$A:$C,3,FALSE)="Included",Clean!X5)</f>
        <v>No</v>
      </c>
      <c r="Y5">
        <f>IF(VLOOKUP($A5,prefilter!$A:$C,3,FALSE)="Included",Clean!Y5)</f>
        <v>0</v>
      </c>
      <c r="Z5" t="str">
        <f>IF(VLOOKUP($A5,prefilter!$A:$C,3,FALSE)="Included",Clean!Z5)</f>
        <v>Allow firms to implement a staged flexible salary method</v>
      </c>
      <c r="AA5" t="str">
        <f>IF(VLOOKUP($A5,prefilter!$A:$C,3,FALSE)="Included",Clean!AA5)</f>
        <v>Stimulate consumption</v>
      </c>
      <c r="AB5" t="str">
        <f>IF(VLOOKUP($A5,prefilter!$A:$C,3,FALSE)="Included",Clean!AB5)</f>
        <v>Reduce, exempt or postpone value-added tax, income tax, insurance premiums and other taxes</v>
      </c>
      <c r="AC5" t="str">
        <f>IF(VLOOKUP($A5,prefilter!$A:$C,3,FALSE)="Included",Clean!AC5)</f>
        <v>Provide subsidies for rent, utilities, post stabilization etc.</v>
      </c>
      <c r="AD5">
        <f>IF(VLOOKUP($A5,prefilter!$A:$C,3,FALSE)="Included",Clean!AD5)</f>
        <v>0</v>
      </c>
      <c r="AE5">
        <f>IF(VLOOKUP($A5,prefilter!$A:$C,3,FALSE)="Included",Clean!AE5)</f>
        <v>1</v>
      </c>
      <c r="AF5">
        <f>IF(VLOOKUP($A5,prefilter!$A:$C,3,FALSE)="Included",Clean!AF5)</f>
        <v>0</v>
      </c>
      <c r="AG5">
        <f>IF(VLOOKUP($A5,prefilter!$A:$C,3,FALSE)="Included",Clean!AG5)</f>
        <v>0</v>
      </c>
      <c r="AH5">
        <f>IF(VLOOKUP($A5,prefilter!$A:$C,3,FALSE)="Included",Clean!AH5)</f>
        <v>0</v>
      </c>
      <c r="AI5">
        <f>IF(VLOOKUP($A5,prefilter!$A:$C,3,FALSE)="Included",Clean!AI5)</f>
        <v>0</v>
      </c>
      <c r="AJ5">
        <f>IF(VLOOKUP($A5,prefilter!$A:$C,3,FALSE)="Included",Clean!AJ5)</f>
        <v>1</v>
      </c>
      <c r="AK5">
        <f>IF(VLOOKUP($A5,prefilter!$A:$C,3,FALSE)="Included",Clean!AK5)</f>
        <v>0</v>
      </c>
      <c r="AL5">
        <f>IF(VLOOKUP($A5,prefilter!$A:$C,3,FALSE)="Included",Clean!AL5)</f>
        <v>0</v>
      </c>
      <c r="AM5">
        <f>IF(VLOOKUP($A5,prefilter!$A:$C,3,FALSE)="Included",Clean!AM5)</f>
        <v>0</v>
      </c>
      <c r="AN5">
        <f>IF(VLOOKUP($A5,prefilter!$A:$C,3,FALSE)="Included",Clean!AN5)</f>
        <v>0</v>
      </c>
      <c r="AO5">
        <f>IF(VLOOKUP($A5,prefilter!$A:$C,3,FALSE)="Included",Clean!AO5)</f>
        <v>4</v>
      </c>
      <c r="AP5">
        <f>IF(VLOOKUP($A5,prefilter!$A:$C,3,FALSE)="Included",Clean!AP5)</f>
        <v>5</v>
      </c>
      <c r="AQ5">
        <f>IF(VLOOKUP($A5,prefilter!$A:$C,3,FALSE)="Included",Clean!AQ5)</f>
        <v>4</v>
      </c>
      <c r="AR5">
        <f>IF(VLOOKUP($A5,prefilter!$A:$C,3,FALSE)="Included",Clean!AR5)</f>
        <v>2</v>
      </c>
      <c r="AS5">
        <f>IF(VLOOKUP($A5,prefilter!$A:$C,3,FALSE)="Included",Clean!AS5)</f>
        <v>2</v>
      </c>
      <c r="AT5">
        <f>IF(VLOOKUP($A5,prefilter!$A:$C,3,FALSE)="Included",Clean!AT5)</f>
        <v>5</v>
      </c>
      <c r="AU5">
        <f>IF(VLOOKUP($A5,prefilter!$A:$C,3,FALSE)="Included",Clean!AU5)</f>
        <v>4</v>
      </c>
      <c r="AV5">
        <f>IF(VLOOKUP($A5,prefilter!$A:$C,3,FALSE)="Included",Clean!AV5)</f>
        <v>2</v>
      </c>
      <c r="AW5">
        <f>IF(VLOOKUP($A5,prefilter!$A:$C,3,FALSE)="Included",Clean!AW5)</f>
        <v>2</v>
      </c>
      <c r="AX5" t="str">
        <f>IF(VLOOKUP($A5,prefilter!$A:$C,3,FALSE)="Included",Clean!AX5)</f>
        <v>No</v>
      </c>
    </row>
    <row r="6" spans="1:50" x14ac:dyDescent="0.3">
      <c r="A6" s="33">
        <f>Clean!A6</f>
        <v>5</v>
      </c>
      <c r="B6" t="str">
        <f>IF(VLOOKUP($A6,prefilter!$A:$C,3,FALSE)="Included",Clean!B6)</f>
        <v>Yes</v>
      </c>
      <c r="C6" t="str">
        <f>IF(VLOOKUP($A6,prefilter!$A:$C,3,FALSE)="Included",Clean!C6)</f>
        <v>Yes</v>
      </c>
      <c r="D6" t="str">
        <f>IF(VLOOKUP($A6,prefilter!$A:$C,3,FALSE)="Included",Clean!D6)</f>
        <v>Yes</v>
      </c>
      <c r="E6" t="str">
        <f>IF(VLOOKUP($A6,prefilter!$A:$C,3,FALSE)="Included",Clean!E6)</f>
        <v>Yes</v>
      </c>
      <c r="F6" t="str">
        <f>IF(VLOOKUP($A6,prefilter!$A:$C,3,FALSE)="Included",Clean!F6)</f>
        <v>Yes</v>
      </c>
      <c r="G6" t="str">
        <f>IF(VLOOKUP($A6,prefilter!$A:$C,3,FALSE)="Included",Clean!G6)</f>
        <v>Male</v>
      </c>
      <c r="H6" t="str">
        <f>IF(VLOOKUP($A6,prefilter!$A:$C,3,FALSE)="Included",Clean!H6)</f>
        <v>c) 31-40 years</v>
      </c>
      <c r="I6" t="str">
        <f>IF(VLOOKUP($A6,prefilter!$A:$C,3,FALSE)="Included",Clean!I6)</f>
        <v>31-40</v>
      </c>
      <c r="J6">
        <f>IF(VLOOKUP($A6,prefilter!$A:$C,3,FALSE)="Included",Clean!J6)</f>
        <v>23</v>
      </c>
      <c r="K6" t="str">
        <f>IF(VLOOKUP($A6,prefilter!$A:$C,3,FALSE)="Included",Clean!K6)</f>
        <v>f) Accommodation and catering</v>
      </c>
      <c r="L6" t="str">
        <f>IF(VLOOKUP($A6,prefilter!$A:$C,3,FALSE)="Included",Clean!L6)</f>
        <v>Accomodation &amp; Catering</v>
      </c>
      <c r="M6" t="str">
        <f>IF(VLOOKUP($A6,prefilter!$A:$C,3,FALSE)="Included",Clean!M6)</f>
        <v>Yes</v>
      </c>
      <c r="N6">
        <f>IF(VLOOKUP($A6,prefilter!$A:$C,3,FALSE)="Included",Clean!N6)</f>
        <v>0</v>
      </c>
      <c r="O6" t="str">
        <f>IF(VLOOKUP($A6,prefilter!$A:$C,3,FALSE)="Included",Clean!O6)</f>
        <v>Yes</v>
      </c>
      <c r="P6">
        <f>IF(VLOOKUP($A6,prefilter!$A:$C,3,FALSE)="Included",Clean!P6)</f>
        <v>0</v>
      </c>
      <c r="Q6" t="str">
        <f>IF(VLOOKUP($A6,prefilter!$A:$C,3,FALSE)="Included",Clean!Q6)</f>
        <v>Technical Problems</v>
      </c>
      <c r="R6" t="str">
        <f>IF(VLOOKUP($A6,prefilter!$A:$C,3,FALSE)="Included",Clean!R6)</f>
        <v>Team Communication</v>
      </c>
      <c r="S6" t="str">
        <f>IF(VLOOKUP($A6,prefilter!$A:$C,3,FALSE)="Included",Clean!S6)</f>
        <v>Lack of Insight into Employee Activity</v>
      </c>
      <c r="T6" t="str">
        <f>IF(VLOOKUP($A6,prefilter!$A:$C,3,FALSE)="Included",Clean!T6)</f>
        <v>Recruiting</v>
      </c>
      <c r="U6" t="str">
        <f>IF(VLOOKUP($A6,prefilter!$A:$C,3,FALSE)="Included",Clean!U6)</f>
        <v>Working from different time zones</v>
      </c>
      <c r="V6" t="str">
        <f>IF(VLOOKUP($A6,prefilter!$A:$C,3,FALSE)="Included",Clean!V6)</f>
        <v>New Security threats</v>
      </c>
      <c r="W6" t="str">
        <f>IF(VLOOKUP($A6,prefilter!$A:$C,3,FALSE)="Included",Clean!W6)</f>
        <v>Yes</v>
      </c>
      <c r="X6" t="str">
        <f>IF(VLOOKUP($A6,prefilter!$A:$C,3,FALSE)="Included",Clean!X6)</f>
        <v>No</v>
      </c>
      <c r="Y6">
        <f>IF(VLOOKUP($A6,prefilter!$A:$C,3,FALSE)="Included",Clean!Y6)</f>
        <v>0</v>
      </c>
      <c r="Z6" t="str">
        <f>IF(VLOOKUP($A6,prefilter!$A:$C,3,FALSE)="Included",Clean!Z6)</f>
        <v>Provide subsidies for rent, utilities, post stabilization etc.</v>
      </c>
      <c r="AA6" t="str">
        <f>IF(VLOOKUP($A6,prefilter!$A:$C,3,FALSE)="Included",Clean!AA6)</f>
        <v>Allow firms to implement a staged flexible salary method</v>
      </c>
      <c r="AB6" t="str">
        <f>IF(VLOOKUP($A6,prefilter!$A:$C,3,FALSE)="Included",Clean!AB6)</f>
        <v>Reduce, exempt or postpone value-added tax, income tax, insurance premiums and other taxes</v>
      </c>
      <c r="AC6" t="str">
        <f>IF(VLOOKUP($A6,prefilter!$A:$C,3,FALSE)="Included",Clean!AC6)</f>
        <v>Stimulate consumption</v>
      </c>
      <c r="AD6">
        <f>IF(VLOOKUP($A6,prefilter!$A:$C,3,FALSE)="Included",Clean!AD6)</f>
        <v>0</v>
      </c>
      <c r="AE6">
        <f>IF(VLOOKUP($A6,prefilter!$A:$C,3,FALSE)="Included",Clean!AE6)</f>
        <v>0</v>
      </c>
      <c r="AF6">
        <f>IF(VLOOKUP($A6,prefilter!$A:$C,3,FALSE)="Included",Clean!AF6)</f>
        <v>0</v>
      </c>
      <c r="AG6">
        <f>IF(VLOOKUP($A6,prefilter!$A:$C,3,FALSE)="Included",Clean!AG6)</f>
        <v>0</v>
      </c>
      <c r="AH6">
        <f>IF(VLOOKUP($A6,prefilter!$A:$C,3,FALSE)="Included",Clean!AH6)</f>
        <v>0</v>
      </c>
      <c r="AI6">
        <f>IF(VLOOKUP($A6,prefilter!$A:$C,3,FALSE)="Included",Clean!AI6)</f>
        <v>1</v>
      </c>
      <c r="AJ6">
        <f>IF(VLOOKUP($A6,prefilter!$A:$C,3,FALSE)="Included",Clean!AJ6)</f>
        <v>1</v>
      </c>
      <c r="AK6">
        <f>IF(VLOOKUP($A6,prefilter!$A:$C,3,FALSE)="Included",Clean!AK6)</f>
        <v>0</v>
      </c>
      <c r="AL6">
        <f>IF(VLOOKUP($A6,prefilter!$A:$C,3,FALSE)="Included",Clean!AL6)</f>
        <v>0</v>
      </c>
      <c r="AM6">
        <f>IF(VLOOKUP($A6,prefilter!$A:$C,3,FALSE)="Included",Clean!AM6)</f>
        <v>0</v>
      </c>
      <c r="AN6">
        <f>IF(VLOOKUP($A6,prefilter!$A:$C,3,FALSE)="Included",Clean!AN6)</f>
        <v>0</v>
      </c>
      <c r="AO6">
        <f>IF(VLOOKUP($A6,prefilter!$A:$C,3,FALSE)="Included",Clean!AO6)</f>
        <v>5</v>
      </c>
      <c r="AP6">
        <f>IF(VLOOKUP($A6,prefilter!$A:$C,3,FALSE)="Included",Clean!AP6)</f>
        <v>3</v>
      </c>
      <c r="AQ6">
        <f>IF(VLOOKUP($A6,prefilter!$A:$C,3,FALSE)="Included",Clean!AQ6)</f>
        <v>5</v>
      </c>
      <c r="AR6">
        <f>IF(VLOOKUP($A6,prefilter!$A:$C,3,FALSE)="Included",Clean!AR6)</f>
        <v>3</v>
      </c>
      <c r="AS6">
        <f>IF(VLOOKUP($A6,prefilter!$A:$C,3,FALSE)="Included",Clean!AS6)</f>
        <v>3</v>
      </c>
      <c r="AT6">
        <f>IF(VLOOKUP($A6,prefilter!$A:$C,3,FALSE)="Included",Clean!AT6)</f>
        <v>4</v>
      </c>
      <c r="AU6">
        <f>IF(VLOOKUP($A6,prefilter!$A:$C,3,FALSE)="Included",Clean!AU6)</f>
        <v>3</v>
      </c>
      <c r="AV6">
        <f>IF(VLOOKUP($A6,prefilter!$A:$C,3,FALSE)="Included",Clean!AV6)</f>
        <v>1</v>
      </c>
      <c r="AW6">
        <f>IF(VLOOKUP($A6,prefilter!$A:$C,3,FALSE)="Included",Clean!AW6)</f>
        <v>2</v>
      </c>
      <c r="AX6" t="str">
        <f>IF(VLOOKUP($A6,prefilter!$A:$C,3,FALSE)="Included",Clean!AX6)</f>
        <v>No</v>
      </c>
    </row>
    <row r="7" spans="1:50" x14ac:dyDescent="0.3">
      <c r="A7" s="33">
        <f>Clean!A7</f>
        <v>6</v>
      </c>
      <c r="B7" t="str">
        <f>IF(VLOOKUP($A7,prefilter!$A:$C,3,FALSE)="Included",Clean!B7)</f>
        <v>Yes</v>
      </c>
      <c r="C7" t="str">
        <f>IF(VLOOKUP($A7,prefilter!$A:$C,3,FALSE)="Included",Clean!C7)</f>
        <v>Yes</v>
      </c>
      <c r="D7" t="str">
        <f>IF(VLOOKUP($A7,prefilter!$A:$C,3,FALSE)="Included",Clean!D7)</f>
        <v>Yes</v>
      </c>
      <c r="E7" t="str">
        <f>IF(VLOOKUP($A7,prefilter!$A:$C,3,FALSE)="Included",Clean!E7)</f>
        <v>Yes</v>
      </c>
      <c r="F7" t="str">
        <f>IF(VLOOKUP($A7,prefilter!$A:$C,3,FALSE)="Included",Clean!F7)</f>
        <v>Yes</v>
      </c>
      <c r="G7" t="str">
        <f>IF(VLOOKUP($A7,prefilter!$A:$C,3,FALSE)="Included",Clean!G7)</f>
        <v>Male</v>
      </c>
      <c r="H7" t="str">
        <f>IF(VLOOKUP($A7,prefilter!$A:$C,3,FALSE)="Included",Clean!H7)</f>
        <v>c) 31-40 years</v>
      </c>
      <c r="I7" t="str">
        <f>IF(VLOOKUP($A7,prefilter!$A:$C,3,FALSE)="Included",Clean!I7)</f>
        <v>31-40</v>
      </c>
      <c r="J7">
        <f>IF(VLOOKUP($A7,prefilter!$A:$C,3,FALSE)="Included",Clean!J7)</f>
        <v>50</v>
      </c>
      <c r="K7" t="str">
        <f>IF(VLOOKUP($A7,prefilter!$A:$C,3,FALSE)="Included",Clean!K7)</f>
        <v>k) Scientific research</v>
      </c>
      <c r="L7" t="str">
        <f>IF(VLOOKUP($A7,prefilter!$A:$C,3,FALSE)="Included",Clean!L7)</f>
        <v>Scientific Research</v>
      </c>
      <c r="M7" t="str">
        <f>IF(VLOOKUP($A7,prefilter!$A:$C,3,FALSE)="Included",Clean!M7)</f>
        <v>No</v>
      </c>
      <c r="N7" t="str">
        <f>IF(VLOOKUP($A7,prefilter!$A:$C,3,FALSE)="Included",Clean!N7)</f>
        <v>There were no noticeable changes</v>
      </c>
      <c r="O7" t="str">
        <f>IF(VLOOKUP($A7,prefilter!$A:$C,3,FALSE)="Included",Clean!O7)</f>
        <v>No</v>
      </c>
      <c r="P7">
        <f>IF(VLOOKUP($A7,prefilter!$A:$C,3,FALSE)="Included",Clean!P7)</f>
        <v>0</v>
      </c>
      <c r="Q7" t="str">
        <f>IF(VLOOKUP($A7,prefilter!$A:$C,3,FALSE)="Included",Clean!Q7)</f>
        <v>Technical Problems</v>
      </c>
      <c r="R7" t="str">
        <f>IF(VLOOKUP($A7,prefilter!$A:$C,3,FALSE)="Included",Clean!R7)</f>
        <v>Recruiting</v>
      </c>
      <c r="S7" t="str">
        <f>IF(VLOOKUP($A7,prefilter!$A:$C,3,FALSE)="Included",Clean!S7)</f>
        <v>Working from different time zones</v>
      </c>
      <c r="T7" t="str">
        <f>IF(VLOOKUP($A7,prefilter!$A:$C,3,FALSE)="Included",Clean!T7)</f>
        <v>Team Communication</v>
      </c>
      <c r="U7" t="str">
        <f>IF(VLOOKUP($A7,prefilter!$A:$C,3,FALSE)="Included",Clean!U7)</f>
        <v>Lack of Insight into Employee Activity</v>
      </c>
      <c r="V7" t="str">
        <f>IF(VLOOKUP($A7,prefilter!$A:$C,3,FALSE)="Included",Clean!V7)</f>
        <v>New Security threats</v>
      </c>
      <c r="W7" t="str">
        <f>IF(VLOOKUP($A7,prefilter!$A:$C,3,FALSE)="Included",Clean!W7)</f>
        <v>Yes</v>
      </c>
      <c r="X7" t="str">
        <f>IF(VLOOKUP($A7,prefilter!$A:$C,3,FALSE)="Included",Clean!X7)</f>
        <v>No</v>
      </c>
      <c r="Y7">
        <f>IF(VLOOKUP($A7,prefilter!$A:$C,3,FALSE)="Included",Clean!Y7)</f>
        <v>0</v>
      </c>
      <c r="Z7" t="str">
        <f>IF(VLOOKUP($A7,prefilter!$A:$C,3,FALSE)="Included",Clean!Z7)</f>
        <v>Allow firms to implement a staged flexible salary method</v>
      </c>
      <c r="AA7" t="str">
        <f>IF(VLOOKUP($A7,prefilter!$A:$C,3,FALSE)="Included",Clean!AA7)</f>
        <v>Reduce, exempt or postpone value-added tax, income tax, insurance premiums and other taxes</v>
      </c>
      <c r="AB7" t="str">
        <f>IF(VLOOKUP($A7,prefilter!$A:$C,3,FALSE)="Included",Clean!AB7)</f>
        <v>Stimulate consumption</v>
      </c>
      <c r="AC7" t="str">
        <f>IF(VLOOKUP($A7,prefilter!$A:$C,3,FALSE)="Included",Clean!AC7)</f>
        <v>Provide subsidies for rent, utilities, post stabilization etc.</v>
      </c>
      <c r="AD7">
        <f>IF(VLOOKUP($A7,prefilter!$A:$C,3,FALSE)="Included",Clean!AD7)</f>
        <v>0</v>
      </c>
      <c r="AE7">
        <f>IF(VLOOKUP($A7,prefilter!$A:$C,3,FALSE)="Included",Clean!AE7)</f>
        <v>0</v>
      </c>
      <c r="AF7">
        <f>IF(VLOOKUP($A7,prefilter!$A:$C,3,FALSE)="Included",Clean!AF7)</f>
        <v>1</v>
      </c>
      <c r="AG7">
        <f>IF(VLOOKUP($A7,prefilter!$A:$C,3,FALSE)="Included",Clean!AG7)</f>
        <v>0</v>
      </c>
      <c r="AH7">
        <f>IF(VLOOKUP($A7,prefilter!$A:$C,3,FALSE)="Included",Clean!AH7)</f>
        <v>0</v>
      </c>
      <c r="AI7">
        <f>IF(VLOOKUP($A7,prefilter!$A:$C,3,FALSE)="Included",Clean!AI7)</f>
        <v>0</v>
      </c>
      <c r="AJ7">
        <f>IF(VLOOKUP($A7,prefilter!$A:$C,3,FALSE)="Included",Clean!AJ7)</f>
        <v>0</v>
      </c>
      <c r="AK7">
        <f>IF(VLOOKUP($A7,prefilter!$A:$C,3,FALSE)="Included",Clean!AK7)</f>
        <v>1</v>
      </c>
      <c r="AL7">
        <f>IF(VLOOKUP($A7,prefilter!$A:$C,3,FALSE)="Included",Clean!AL7)</f>
        <v>0</v>
      </c>
      <c r="AM7">
        <f>IF(VLOOKUP($A7,prefilter!$A:$C,3,FALSE)="Included",Clean!AM7)</f>
        <v>0</v>
      </c>
      <c r="AN7">
        <f>IF(VLOOKUP($A7,prefilter!$A:$C,3,FALSE)="Included",Clean!AN7)</f>
        <v>0</v>
      </c>
      <c r="AO7">
        <f>IF(VLOOKUP($A7,prefilter!$A:$C,3,FALSE)="Included",Clean!AO7)</f>
        <v>4</v>
      </c>
      <c r="AP7">
        <f>IF(VLOOKUP($A7,prefilter!$A:$C,3,FALSE)="Included",Clean!AP7)</f>
        <v>4</v>
      </c>
      <c r="AQ7">
        <f>IF(VLOOKUP($A7,prefilter!$A:$C,3,FALSE)="Included",Clean!AQ7)</f>
        <v>2</v>
      </c>
      <c r="AR7">
        <f>IF(VLOOKUP($A7,prefilter!$A:$C,3,FALSE)="Included",Clean!AR7)</f>
        <v>4</v>
      </c>
      <c r="AS7">
        <f>IF(VLOOKUP($A7,prefilter!$A:$C,3,FALSE)="Included",Clean!AS7)</f>
        <v>2</v>
      </c>
      <c r="AT7">
        <f>IF(VLOOKUP($A7,prefilter!$A:$C,3,FALSE)="Included",Clean!AT7)</f>
        <v>3</v>
      </c>
      <c r="AU7">
        <f>IF(VLOOKUP($A7,prefilter!$A:$C,3,FALSE)="Included",Clean!AU7)</f>
        <v>4</v>
      </c>
      <c r="AV7">
        <f>IF(VLOOKUP($A7,prefilter!$A:$C,3,FALSE)="Included",Clean!AV7)</f>
        <v>2</v>
      </c>
      <c r="AW7">
        <f>IF(VLOOKUP($A7,prefilter!$A:$C,3,FALSE)="Included",Clean!AW7)</f>
        <v>2</v>
      </c>
      <c r="AX7" t="str">
        <f>IF(VLOOKUP($A7,prefilter!$A:$C,3,FALSE)="Included",Clean!AX7)</f>
        <v>Yes</v>
      </c>
    </row>
    <row r="8" spans="1:50" x14ac:dyDescent="0.3">
      <c r="A8" s="33">
        <f>Clean!A8</f>
        <v>7</v>
      </c>
      <c r="B8" t="str">
        <f>IF(VLOOKUP($A8,prefilter!$A:$C,3,FALSE)="Included",Clean!B8)</f>
        <v>Yes</v>
      </c>
      <c r="C8" t="str">
        <f>IF(VLOOKUP($A8,prefilter!$A:$C,3,FALSE)="Included",Clean!C8)</f>
        <v>Yes</v>
      </c>
      <c r="D8" t="str">
        <f>IF(VLOOKUP($A8,prefilter!$A:$C,3,FALSE)="Included",Clean!D8)</f>
        <v>Yes</v>
      </c>
      <c r="E8" t="str">
        <f>IF(VLOOKUP($A8,prefilter!$A:$C,3,FALSE)="Included",Clean!E8)</f>
        <v>Yes</v>
      </c>
      <c r="F8" t="str">
        <f>IF(VLOOKUP($A8,prefilter!$A:$C,3,FALSE)="Included",Clean!F8)</f>
        <v>Yes</v>
      </c>
      <c r="G8" t="str">
        <f>IF(VLOOKUP($A8,prefilter!$A:$C,3,FALSE)="Included",Clean!G8)</f>
        <v>Female</v>
      </c>
      <c r="H8" t="str">
        <f>IF(VLOOKUP($A8,prefilter!$A:$C,3,FALSE)="Included",Clean!H8)</f>
        <v>e) 51-60 years</v>
      </c>
      <c r="I8" t="str">
        <f>IF(VLOOKUP($A8,prefilter!$A:$C,3,FALSE)="Included",Clean!I8)</f>
        <v>51-60</v>
      </c>
      <c r="J8">
        <f>IF(VLOOKUP($A8,prefilter!$A:$C,3,FALSE)="Included",Clean!J8)</f>
        <v>34</v>
      </c>
      <c r="K8" t="str">
        <f>IF(VLOOKUP($A8,prefilter!$A:$C,3,FALSE)="Included",Clean!K8)</f>
        <v>d) Wholesale and retail trade</v>
      </c>
      <c r="L8" t="str">
        <f>IF(VLOOKUP($A8,prefilter!$A:$C,3,FALSE)="Included",Clean!L8)</f>
        <v>Wholesale and Retail Trade</v>
      </c>
      <c r="M8" t="str">
        <f>IF(VLOOKUP($A8,prefilter!$A:$C,3,FALSE)="Included",Clean!M8)</f>
        <v>Yes</v>
      </c>
      <c r="N8" t="str">
        <f>IF(VLOOKUP($A8,prefilter!$A:$C,3,FALSE)="Included",Clean!N8)</f>
        <v>Productivity decreased</v>
      </c>
      <c r="O8" t="str">
        <f>IF(VLOOKUP($A8,prefilter!$A:$C,3,FALSE)="Included",Clean!O8)</f>
        <v>No</v>
      </c>
      <c r="P8">
        <f>IF(VLOOKUP($A8,prefilter!$A:$C,3,FALSE)="Included",Clean!P8)</f>
        <v>0</v>
      </c>
      <c r="Q8" t="str">
        <f>IF(VLOOKUP($A8,prefilter!$A:$C,3,FALSE)="Included",Clean!Q8)</f>
        <v>Team Communication</v>
      </c>
      <c r="R8" t="str">
        <f>IF(VLOOKUP($A8,prefilter!$A:$C,3,FALSE)="Included",Clean!R8)</f>
        <v>Technical Problems</v>
      </c>
      <c r="S8" t="str">
        <f>IF(VLOOKUP($A8,prefilter!$A:$C,3,FALSE)="Included",Clean!S8)</f>
        <v>Recruiting</v>
      </c>
      <c r="T8" t="str">
        <f>IF(VLOOKUP($A8,prefilter!$A:$C,3,FALSE)="Included",Clean!T8)</f>
        <v>New Security threats</v>
      </c>
      <c r="U8" t="str">
        <f>IF(VLOOKUP($A8,prefilter!$A:$C,3,FALSE)="Included",Clean!U8)</f>
        <v>Lack of Insight into Employee Activity</v>
      </c>
      <c r="V8" t="str">
        <f>IF(VLOOKUP($A8,prefilter!$A:$C,3,FALSE)="Included",Clean!V8)</f>
        <v>Working from different time zones</v>
      </c>
      <c r="W8" t="str">
        <f>IF(VLOOKUP($A8,prefilter!$A:$C,3,FALSE)="Included",Clean!W8)</f>
        <v>Yes</v>
      </c>
      <c r="X8" t="str">
        <f>IF(VLOOKUP($A8,prefilter!$A:$C,3,FALSE)="Included",Clean!X8)</f>
        <v>Yes</v>
      </c>
      <c r="Y8">
        <f>IF(VLOOKUP($A8,prefilter!$A:$C,3,FALSE)="Included",Clean!Y8)</f>
        <v>0</v>
      </c>
      <c r="Z8" t="str">
        <f>IF(VLOOKUP($A8,prefilter!$A:$C,3,FALSE)="Included",Clean!Z8)</f>
        <v>Reduce, exempt or postpone value-added tax, income tax, insurance premiums and other taxes</v>
      </c>
      <c r="AA8" t="str">
        <f>IF(VLOOKUP($A8,prefilter!$A:$C,3,FALSE)="Included",Clean!AA8)</f>
        <v>Stimulate consumption</v>
      </c>
      <c r="AB8" t="str">
        <f>IF(VLOOKUP($A8,prefilter!$A:$C,3,FALSE)="Included",Clean!AB8)</f>
        <v>Allow firms to implement a staged flexible salary method</v>
      </c>
      <c r="AC8" t="str">
        <f>IF(VLOOKUP($A8,prefilter!$A:$C,3,FALSE)="Included",Clean!AC8)</f>
        <v>Provide subsidies for rent, utilities, post stabilization etc.</v>
      </c>
      <c r="AD8">
        <f>IF(VLOOKUP($A8,prefilter!$A:$C,3,FALSE)="Included",Clean!AD8)</f>
        <v>0</v>
      </c>
      <c r="AE8">
        <f>IF(VLOOKUP($A8,prefilter!$A:$C,3,FALSE)="Included",Clean!AE8)</f>
        <v>0</v>
      </c>
      <c r="AF8">
        <f>IF(VLOOKUP($A8,prefilter!$A:$C,3,FALSE)="Included",Clean!AF8)</f>
        <v>0</v>
      </c>
      <c r="AG8">
        <f>IF(VLOOKUP($A8,prefilter!$A:$C,3,FALSE)="Included",Clean!AG8)</f>
        <v>1</v>
      </c>
      <c r="AH8">
        <f>IF(VLOOKUP($A8,prefilter!$A:$C,3,FALSE)="Included",Clean!AH8)</f>
        <v>0</v>
      </c>
      <c r="AI8">
        <f>IF(VLOOKUP($A8,prefilter!$A:$C,3,FALSE)="Included",Clean!AI8)</f>
        <v>1</v>
      </c>
      <c r="AJ8">
        <f>IF(VLOOKUP($A8,prefilter!$A:$C,3,FALSE)="Included",Clean!AJ8)</f>
        <v>0</v>
      </c>
      <c r="AK8">
        <f>IF(VLOOKUP($A8,prefilter!$A:$C,3,FALSE)="Included",Clean!AK8)</f>
        <v>0</v>
      </c>
      <c r="AL8">
        <f>IF(VLOOKUP($A8,prefilter!$A:$C,3,FALSE)="Included",Clean!AL8)</f>
        <v>0</v>
      </c>
      <c r="AM8">
        <f>IF(VLOOKUP($A8,prefilter!$A:$C,3,FALSE)="Included",Clean!AM8)</f>
        <v>0</v>
      </c>
      <c r="AN8">
        <f>IF(VLOOKUP($A8,prefilter!$A:$C,3,FALSE)="Included",Clean!AN8)</f>
        <v>0</v>
      </c>
      <c r="AO8">
        <f>IF(VLOOKUP($A8,prefilter!$A:$C,3,FALSE)="Included",Clean!AO8)</f>
        <v>3</v>
      </c>
      <c r="AP8">
        <f>IF(VLOOKUP($A8,prefilter!$A:$C,3,FALSE)="Included",Clean!AP8)</f>
        <v>5</v>
      </c>
      <c r="AQ8">
        <f>IF(VLOOKUP($A8,prefilter!$A:$C,3,FALSE)="Included",Clean!AQ8)</f>
        <v>2</v>
      </c>
      <c r="AR8">
        <f>IF(VLOOKUP($A8,prefilter!$A:$C,3,FALSE)="Included",Clean!AR8)</f>
        <v>2</v>
      </c>
      <c r="AS8">
        <f>IF(VLOOKUP($A8,prefilter!$A:$C,3,FALSE)="Included",Clean!AS8)</f>
        <v>1</v>
      </c>
      <c r="AT8">
        <f>IF(VLOOKUP($A8,prefilter!$A:$C,3,FALSE)="Included",Clean!AT8)</f>
        <v>4</v>
      </c>
      <c r="AU8">
        <f>IF(VLOOKUP($A8,prefilter!$A:$C,3,FALSE)="Included",Clean!AU8)</f>
        <v>5</v>
      </c>
      <c r="AV8">
        <f>IF(VLOOKUP($A8,prefilter!$A:$C,3,FALSE)="Included",Clean!AV8)</f>
        <v>1</v>
      </c>
      <c r="AW8">
        <f>IF(VLOOKUP($A8,prefilter!$A:$C,3,FALSE)="Included",Clean!AW8)</f>
        <v>1</v>
      </c>
      <c r="AX8" t="str">
        <f>IF(VLOOKUP($A8,prefilter!$A:$C,3,FALSE)="Included",Clean!AX8)</f>
        <v>Yes</v>
      </c>
    </row>
    <row r="9" spans="1:50" x14ac:dyDescent="0.3">
      <c r="A9" s="33">
        <f>Clean!A9</f>
        <v>8</v>
      </c>
      <c r="B9" t="str">
        <f>IF(VLOOKUP($A9,prefilter!$A:$C,3,FALSE)="Included",Clean!B9)</f>
        <v>Yes</v>
      </c>
      <c r="C9" t="str">
        <f>IF(VLOOKUP($A9,prefilter!$A:$C,3,FALSE)="Included",Clean!C9)</f>
        <v>Yes</v>
      </c>
      <c r="D9" t="str">
        <f>IF(VLOOKUP($A9,prefilter!$A:$C,3,FALSE)="Included",Clean!D9)</f>
        <v>Yes</v>
      </c>
      <c r="E9" t="str">
        <f>IF(VLOOKUP($A9,prefilter!$A:$C,3,FALSE)="Included",Clean!E9)</f>
        <v>Yes</v>
      </c>
      <c r="F9" t="str">
        <f>IF(VLOOKUP($A9,prefilter!$A:$C,3,FALSE)="Included",Clean!F9)</f>
        <v>Yes</v>
      </c>
      <c r="G9" t="str">
        <f>IF(VLOOKUP($A9,prefilter!$A:$C,3,FALSE)="Included",Clean!G9)</f>
        <v>Female</v>
      </c>
      <c r="H9" t="str">
        <f>IF(VLOOKUP($A9,prefilter!$A:$C,3,FALSE)="Included",Clean!H9)</f>
        <v>b) 20-30 years</v>
      </c>
      <c r="I9" t="str">
        <f>IF(VLOOKUP($A9,prefilter!$A:$C,3,FALSE)="Included",Clean!I9)</f>
        <v>20-30</v>
      </c>
      <c r="J9">
        <f>IF(VLOOKUP($A9,prefilter!$A:$C,3,FALSE)="Included",Clean!J9)</f>
        <v>27</v>
      </c>
      <c r="K9" t="str">
        <f>IF(VLOOKUP($A9,prefilter!$A:$C,3,FALSE)="Included",Clean!K9)</f>
        <v>f) Accommodation and catering</v>
      </c>
      <c r="L9" t="str">
        <f>IF(VLOOKUP($A9,prefilter!$A:$C,3,FALSE)="Included",Clean!L9)</f>
        <v>Accomodation &amp; Catering</v>
      </c>
      <c r="M9" t="str">
        <f>IF(VLOOKUP($A9,prefilter!$A:$C,3,FALSE)="Included",Clean!M9)</f>
        <v>Yes</v>
      </c>
      <c r="N9" t="str">
        <f>IF(VLOOKUP($A9,prefilter!$A:$C,3,FALSE)="Included",Clean!N9)</f>
        <v>There were no noticeable changes</v>
      </c>
      <c r="O9" t="str">
        <f>IF(VLOOKUP($A9,prefilter!$A:$C,3,FALSE)="Included",Clean!O9)</f>
        <v>Yes</v>
      </c>
      <c r="P9">
        <f>IF(VLOOKUP($A9,prefilter!$A:$C,3,FALSE)="Included",Clean!P9)</f>
        <v>0</v>
      </c>
      <c r="Q9" t="str">
        <f>IF(VLOOKUP($A9,prefilter!$A:$C,3,FALSE)="Included",Clean!Q9)</f>
        <v>Team Communication</v>
      </c>
      <c r="R9" t="str">
        <f>IF(VLOOKUP($A9,prefilter!$A:$C,3,FALSE)="Included",Clean!R9)</f>
        <v>Recruiting</v>
      </c>
      <c r="S9" t="str">
        <f>IF(VLOOKUP($A9,prefilter!$A:$C,3,FALSE)="Included",Clean!S9)</f>
        <v>Working from different time zones</v>
      </c>
      <c r="T9" t="str">
        <f>IF(VLOOKUP($A9,prefilter!$A:$C,3,FALSE)="Included",Clean!T9)</f>
        <v>Lack of Insight into Employee Activity</v>
      </c>
      <c r="U9" t="str">
        <f>IF(VLOOKUP($A9,prefilter!$A:$C,3,FALSE)="Included",Clean!U9)</f>
        <v>New Security threats</v>
      </c>
      <c r="V9" t="str">
        <f>IF(VLOOKUP($A9,prefilter!$A:$C,3,FALSE)="Included",Clean!V9)</f>
        <v>Technical Problems</v>
      </c>
      <c r="W9" t="str">
        <f>IF(VLOOKUP($A9,prefilter!$A:$C,3,FALSE)="Included",Clean!W9)</f>
        <v>Yes</v>
      </c>
      <c r="X9" t="str">
        <f>IF(VLOOKUP($A9,prefilter!$A:$C,3,FALSE)="Included",Clean!X9)</f>
        <v>Yes</v>
      </c>
      <c r="Y9">
        <f>IF(VLOOKUP($A9,prefilter!$A:$C,3,FALSE)="Included",Clean!Y9)</f>
        <v>0</v>
      </c>
      <c r="Z9" t="str">
        <f>IF(VLOOKUP($A9,prefilter!$A:$C,3,FALSE)="Included",Clean!Z9)</f>
        <v>Reduce, exempt or postpone value-added tax, income tax, insurance premiums and other taxes</v>
      </c>
      <c r="AA9" t="str">
        <f>IF(VLOOKUP($A9,prefilter!$A:$C,3,FALSE)="Included",Clean!AA9)</f>
        <v>Stimulate consumption</v>
      </c>
      <c r="AB9" t="str">
        <f>IF(VLOOKUP($A9,prefilter!$A:$C,3,FALSE)="Included",Clean!AB9)</f>
        <v>Provide subsidies for rent, utilities, post stabilization etc.</v>
      </c>
      <c r="AC9" t="str">
        <f>IF(VLOOKUP($A9,prefilter!$A:$C,3,FALSE)="Included",Clean!AC9)</f>
        <v>Allow firms to implement a staged flexible salary method</v>
      </c>
      <c r="AD9">
        <f>IF(VLOOKUP($A9,prefilter!$A:$C,3,FALSE)="Included",Clean!AD9)</f>
        <v>0</v>
      </c>
      <c r="AE9">
        <f>IF(VLOOKUP($A9,prefilter!$A:$C,3,FALSE)="Included",Clean!AE9)</f>
        <v>0</v>
      </c>
      <c r="AF9">
        <f>IF(VLOOKUP($A9,prefilter!$A:$C,3,FALSE)="Included",Clean!AF9)</f>
        <v>0</v>
      </c>
      <c r="AG9">
        <f>IF(VLOOKUP($A9,prefilter!$A:$C,3,FALSE)="Included",Clean!AG9)</f>
        <v>0</v>
      </c>
      <c r="AH9">
        <f>IF(VLOOKUP($A9,prefilter!$A:$C,3,FALSE)="Included",Clean!AH9)</f>
        <v>1</v>
      </c>
      <c r="AI9">
        <f>IF(VLOOKUP($A9,prefilter!$A:$C,3,FALSE)="Included",Clean!AI9)</f>
        <v>0</v>
      </c>
      <c r="AJ9">
        <f>IF(VLOOKUP($A9,prefilter!$A:$C,3,FALSE)="Included",Clean!AJ9)</f>
        <v>0</v>
      </c>
      <c r="AK9">
        <f>IF(VLOOKUP($A9,prefilter!$A:$C,3,FALSE)="Included",Clean!AK9)</f>
        <v>1</v>
      </c>
      <c r="AL9">
        <f>IF(VLOOKUP($A9,prefilter!$A:$C,3,FALSE)="Included",Clean!AL9)</f>
        <v>0</v>
      </c>
      <c r="AM9">
        <f>IF(VLOOKUP($A9,prefilter!$A:$C,3,FALSE)="Included",Clean!AM9)</f>
        <v>0</v>
      </c>
      <c r="AN9">
        <f>IF(VLOOKUP($A9,prefilter!$A:$C,3,FALSE)="Included",Clean!AN9)</f>
        <v>0</v>
      </c>
      <c r="AO9">
        <f>IF(VLOOKUP($A9,prefilter!$A:$C,3,FALSE)="Included",Clean!AO9)</f>
        <v>5</v>
      </c>
      <c r="AP9">
        <f>IF(VLOOKUP($A9,prefilter!$A:$C,3,FALSE)="Included",Clean!AP9)</f>
        <v>3</v>
      </c>
      <c r="AQ9">
        <f>IF(VLOOKUP($A9,prefilter!$A:$C,3,FALSE)="Included",Clean!AQ9)</f>
        <v>3</v>
      </c>
      <c r="AR9">
        <f>IF(VLOOKUP($A9,prefilter!$A:$C,3,FALSE)="Included",Clean!AR9)</f>
        <v>1</v>
      </c>
      <c r="AS9">
        <f>IF(VLOOKUP($A9,prefilter!$A:$C,3,FALSE)="Included",Clean!AS9)</f>
        <v>3</v>
      </c>
      <c r="AT9">
        <f>IF(VLOOKUP($A9,prefilter!$A:$C,3,FALSE)="Included",Clean!AT9)</f>
        <v>5</v>
      </c>
      <c r="AU9">
        <f>IF(VLOOKUP($A9,prefilter!$A:$C,3,FALSE)="Included",Clean!AU9)</f>
        <v>4</v>
      </c>
      <c r="AV9">
        <f>IF(VLOOKUP($A9,prefilter!$A:$C,3,FALSE)="Included",Clean!AV9)</f>
        <v>2</v>
      </c>
      <c r="AW9">
        <f>IF(VLOOKUP($A9,prefilter!$A:$C,3,FALSE)="Included",Clean!AW9)</f>
        <v>4</v>
      </c>
      <c r="AX9" t="str">
        <f>IF(VLOOKUP($A9,prefilter!$A:$C,3,FALSE)="Included",Clean!AX9)</f>
        <v>Yes</v>
      </c>
    </row>
    <row r="10" spans="1:50" x14ac:dyDescent="0.3">
      <c r="A10" s="33">
        <f>Clean!A10</f>
        <v>9</v>
      </c>
      <c r="B10" t="str">
        <f>IF(VLOOKUP($A10,prefilter!$A:$C,3,FALSE)="Included",Clean!B10)</f>
        <v>Yes</v>
      </c>
      <c r="C10" t="str">
        <f>IF(VLOOKUP($A10,prefilter!$A:$C,3,FALSE)="Included",Clean!C10)</f>
        <v>Yes</v>
      </c>
      <c r="D10" t="str">
        <f>IF(VLOOKUP($A10,prefilter!$A:$C,3,FALSE)="Included",Clean!D10)</f>
        <v>Yes</v>
      </c>
      <c r="E10" t="str">
        <f>IF(VLOOKUP($A10,prefilter!$A:$C,3,FALSE)="Included",Clean!E10)</f>
        <v>Yes</v>
      </c>
      <c r="F10" t="str">
        <f>IF(VLOOKUP($A10,prefilter!$A:$C,3,FALSE)="Included",Clean!F10)</f>
        <v>Yes</v>
      </c>
      <c r="G10" t="str">
        <f>IF(VLOOKUP($A10,prefilter!$A:$C,3,FALSE)="Included",Clean!G10)</f>
        <v>Male</v>
      </c>
      <c r="H10" t="str">
        <f>IF(VLOOKUP($A10,prefilter!$A:$C,3,FALSE)="Included",Clean!H10)</f>
        <v>d) 41-50 years</v>
      </c>
      <c r="I10" t="str">
        <f>IF(VLOOKUP($A10,prefilter!$A:$C,3,FALSE)="Included",Clean!I10)</f>
        <v>41-50</v>
      </c>
      <c r="J10">
        <f>IF(VLOOKUP($A10,prefilter!$A:$C,3,FALSE)="Included",Clean!J10)</f>
        <v>45</v>
      </c>
      <c r="K10" t="str">
        <f>IF(VLOOKUP($A10,prefilter!$A:$C,3,FALSE)="Included",Clean!K10)</f>
        <v>c) Construction</v>
      </c>
      <c r="L10" t="str">
        <f>IF(VLOOKUP($A10,prefilter!$A:$C,3,FALSE)="Included",Clean!L10)</f>
        <v>Construction</v>
      </c>
      <c r="M10" t="str">
        <f>IF(VLOOKUP($A10,prefilter!$A:$C,3,FALSE)="Included",Clean!M10)</f>
        <v>Yes</v>
      </c>
      <c r="N10">
        <f>IF(VLOOKUP($A10,prefilter!$A:$C,3,FALSE)="Included",Clean!N10)</f>
        <v>0</v>
      </c>
      <c r="O10" t="str">
        <f>IF(VLOOKUP($A10,prefilter!$A:$C,3,FALSE)="Included",Clean!O10)</f>
        <v>Yes</v>
      </c>
      <c r="P10">
        <f>IF(VLOOKUP($A10,prefilter!$A:$C,3,FALSE)="Included",Clean!P10)</f>
        <v>0</v>
      </c>
      <c r="Q10" t="str">
        <f>IF(VLOOKUP($A10,prefilter!$A:$C,3,FALSE)="Included",Clean!Q10)</f>
        <v>Team Communication</v>
      </c>
      <c r="R10" t="str">
        <f>IF(VLOOKUP($A10,prefilter!$A:$C,3,FALSE)="Included",Clean!R10)</f>
        <v>Technical Problems</v>
      </c>
      <c r="S10" t="str">
        <f>IF(VLOOKUP($A10,prefilter!$A:$C,3,FALSE)="Included",Clean!S10)</f>
        <v>Recruiting</v>
      </c>
      <c r="T10" t="str">
        <f>IF(VLOOKUP($A10,prefilter!$A:$C,3,FALSE)="Included",Clean!T10)</f>
        <v>New Security threats</v>
      </c>
      <c r="U10" t="str">
        <f>IF(VLOOKUP($A10,prefilter!$A:$C,3,FALSE)="Included",Clean!U10)</f>
        <v>Lack of Insight into Employee Activity</v>
      </c>
      <c r="V10" t="str">
        <f>IF(VLOOKUP($A10,prefilter!$A:$C,3,FALSE)="Included",Clean!V10)</f>
        <v>Working from different time zones</v>
      </c>
      <c r="W10" t="str">
        <f>IF(VLOOKUP($A10,prefilter!$A:$C,3,FALSE)="Included",Clean!W10)</f>
        <v>Yes</v>
      </c>
      <c r="X10" t="str">
        <f>IF(VLOOKUP($A10,prefilter!$A:$C,3,FALSE)="Included",Clean!X10)</f>
        <v>No</v>
      </c>
      <c r="Y10">
        <f>IF(VLOOKUP($A10,prefilter!$A:$C,3,FALSE)="Included",Clean!Y10)</f>
        <v>0</v>
      </c>
      <c r="Z10" t="str">
        <f>IF(VLOOKUP($A10,prefilter!$A:$C,3,FALSE)="Included",Clean!Z10)</f>
        <v>Reduce, exempt or postpone value-added tax, income tax, insurance premiums and other taxes</v>
      </c>
      <c r="AA10" t="str">
        <f>IF(VLOOKUP($A10,prefilter!$A:$C,3,FALSE)="Included",Clean!AA10)</f>
        <v>Stimulate consumption</v>
      </c>
      <c r="AB10" t="str">
        <f>IF(VLOOKUP($A10,prefilter!$A:$C,3,FALSE)="Included",Clean!AB10)</f>
        <v>Allow firms to implement a staged flexible salary method</v>
      </c>
      <c r="AC10" t="str">
        <f>IF(VLOOKUP($A10,prefilter!$A:$C,3,FALSE)="Included",Clean!AC10)</f>
        <v>Provide subsidies for rent, utilities, post stabilization etc.</v>
      </c>
      <c r="AD10">
        <f>IF(VLOOKUP($A10,prefilter!$A:$C,3,FALSE)="Included",Clean!AD10)</f>
        <v>0</v>
      </c>
      <c r="AE10">
        <f>IF(VLOOKUP($A10,prefilter!$A:$C,3,FALSE)="Included",Clean!AE10)</f>
        <v>0</v>
      </c>
      <c r="AF10">
        <f>IF(VLOOKUP($A10,prefilter!$A:$C,3,FALSE)="Included",Clean!AF10)</f>
        <v>0</v>
      </c>
      <c r="AG10">
        <f>IF(VLOOKUP($A10,prefilter!$A:$C,3,FALSE)="Included",Clean!AG10)</f>
        <v>1</v>
      </c>
      <c r="AH10">
        <f>IF(VLOOKUP($A10,prefilter!$A:$C,3,FALSE)="Included",Clean!AH10)</f>
        <v>0</v>
      </c>
      <c r="AI10">
        <f>IF(VLOOKUP($A10,prefilter!$A:$C,3,FALSE)="Included",Clean!AI10)</f>
        <v>1</v>
      </c>
      <c r="AJ10">
        <f>IF(VLOOKUP($A10,prefilter!$A:$C,3,FALSE)="Included",Clean!AJ10)</f>
        <v>0</v>
      </c>
      <c r="AK10">
        <f>IF(VLOOKUP($A10,prefilter!$A:$C,3,FALSE)="Included",Clean!AK10)</f>
        <v>0</v>
      </c>
      <c r="AL10">
        <f>IF(VLOOKUP($A10,prefilter!$A:$C,3,FALSE)="Included",Clean!AL10)</f>
        <v>0</v>
      </c>
      <c r="AM10">
        <f>IF(VLOOKUP($A10,prefilter!$A:$C,3,FALSE)="Included",Clean!AM10)</f>
        <v>0</v>
      </c>
      <c r="AN10">
        <f>IF(VLOOKUP($A10,prefilter!$A:$C,3,FALSE)="Included",Clean!AN10)</f>
        <v>0</v>
      </c>
      <c r="AO10">
        <f>IF(VLOOKUP($A10,prefilter!$A:$C,3,FALSE)="Included",Clean!AO10)</f>
        <v>4</v>
      </c>
      <c r="AP10">
        <f>IF(VLOOKUP($A10,prefilter!$A:$C,3,FALSE)="Included",Clean!AP10)</f>
        <v>3</v>
      </c>
      <c r="AQ10">
        <f>IF(VLOOKUP($A10,prefilter!$A:$C,3,FALSE)="Included",Clean!AQ10)</f>
        <v>4</v>
      </c>
      <c r="AR10">
        <f>IF(VLOOKUP($A10,prefilter!$A:$C,3,FALSE)="Included",Clean!AR10)</f>
        <v>2</v>
      </c>
      <c r="AS10">
        <f>IF(VLOOKUP($A10,prefilter!$A:$C,3,FALSE)="Included",Clean!AS10)</f>
        <v>2</v>
      </c>
      <c r="AT10">
        <f>IF(VLOOKUP($A10,prefilter!$A:$C,3,FALSE)="Included",Clean!AT10)</f>
        <v>4</v>
      </c>
      <c r="AU10">
        <f>IF(VLOOKUP($A10,prefilter!$A:$C,3,FALSE)="Included",Clean!AU10)</f>
        <v>3</v>
      </c>
      <c r="AV10">
        <f>IF(VLOOKUP($A10,prefilter!$A:$C,3,FALSE)="Included",Clean!AV10)</f>
        <v>2</v>
      </c>
      <c r="AW10">
        <f>IF(VLOOKUP($A10,prefilter!$A:$C,3,FALSE)="Included",Clean!AW10)</f>
        <v>4</v>
      </c>
      <c r="AX10" t="str">
        <f>IF(VLOOKUP($A10,prefilter!$A:$C,3,FALSE)="Included",Clean!AX10)</f>
        <v>No</v>
      </c>
    </row>
    <row r="11" spans="1:50" x14ac:dyDescent="0.3">
      <c r="A11" s="33">
        <f>Clean!A11</f>
        <v>10</v>
      </c>
      <c r="B11" t="str">
        <f>IF(VLOOKUP($A11,prefilter!$A:$C,3,FALSE)="Included",Clean!B11)</f>
        <v>Yes</v>
      </c>
      <c r="C11" t="str">
        <f>IF(VLOOKUP($A11,prefilter!$A:$C,3,FALSE)="Included",Clean!C11)</f>
        <v>Yes</v>
      </c>
      <c r="D11" t="str">
        <f>IF(VLOOKUP($A11,prefilter!$A:$C,3,FALSE)="Included",Clean!D11)</f>
        <v>Yes</v>
      </c>
      <c r="E11" t="str">
        <f>IF(VLOOKUP($A11,prefilter!$A:$C,3,FALSE)="Included",Clean!E11)</f>
        <v>Yes</v>
      </c>
      <c r="F11" t="str">
        <f>IF(VLOOKUP($A11,prefilter!$A:$C,3,FALSE)="Included",Clean!F11)</f>
        <v>Yes</v>
      </c>
      <c r="G11" t="str">
        <f>IF(VLOOKUP($A11,prefilter!$A:$C,3,FALSE)="Included",Clean!G11)</f>
        <v>Female</v>
      </c>
      <c r="H11" t="str">
        <f>IF(VLOOKUP($A11,prefilter!$A:$C,3,FALSE)="Included",Clean!H11)</f>
        <v>d) 41-50 years</v>
      </c>
      <c r="I11" t="str">
        <f>IF(VLOOKUP($A11,prefilter!$A:$C,3,FALSE)="Included",Clean!I11)</f>
        <v>41-50</v>
      </c>
      <c r="J11">
        <f>IF(VLOOKUP($A11,prefilter!$A:$C,3,FALSE)="Included",Clean!J11)</f>
        <v>15</v>
      </c>
      <c r="K11" t="str">
        <f>IF(VLOOKUP($A11,prefilter!$A:$C,3,FALSE)="Included",Clean!K11)</f>
        <v>o) Health and Social Work</v>
      </c>
      <c r="L11" t="str">
        <f>IF(VLOOKUP($A11,prefilter!$A:$C,3,FALSE)="Included",Clean!L11)</f>
        <v>Health &amp; Social Work</v>
      </c>
      <c r="M11" t="str">
        <f>IF(VLOOKUP($A11,prefilter!$A:$C,3,FALSE)="Included",Clean!M11)</f>
        <v>Yes</v>
      </c>
      <c r="N11" t="str">
        <f>IF(VLOOKUP($A11,prefilter!$A:$C,3,FALSE)="Included",Clean!N11)</f>
        <v>Productivity increased</v>
      </c>
      <c r="O11" t="str">
        <f>IF(VLOOKUP($A11,prefilter!$A:$C,3,FALSE)="Included",Clean!O11)</f>
        <v>Yes</v>
      </c>
      <c r="P11">
        <f>IF(VLOOKUP($A11,prefilter!$A:$C,3,FALSE)="Included",Clean!P11)</f>
        <v>0</v>
      </c>
      <c r="Q11" t="str">
        <f>IF(VLOOKUP($A11,prefilter!$A:$C,3,FALSE)="Included",Clean!Q11)</f>
        <v>Team Communication</v>
      </c>
      <c r="R11" t="str">
        <f>IF(VLOOKUP($A11,prefilter!$A:$C,3,FALSE)="Included",Clean!R11)</f>
        <v>Technical Problems</v>
      </c>
      <c r="S11" t="str">
        <f>IF(VLOOKUP($A11,prefilter!$A:$C,3,FALSE)="Included",Clean!S11)</f>
        <v>Lack of Insight into Employee Activity</v>
      </c>
      <c r="T11" t="str">
        <f>IF(VLOOKUP($A11,prefilter!$A:$C,3,FALSE)="Included",Clean!T11)</f>
        <v>Recruiting</v>
      </c>
      <c r="U11" t="str">
        <f>IF(VLOOKUP($A11,prefilter!$A:$C,3,FALSE)="Included",Clean!U11)</f>
        <v>New Security threats</v>
      </c>
      <c r="V11" t="str">
        <f>IF(VLOOKUP($A11,prefilter!$A:$C,3,FALSE)="Included",Clean!V11)</f>
        <v>Working from different time zones</v>
      </c>
      <c r="W11" t="str">
        <f>IF(VLOOKUP($A11,prefilter!$A:$C,3,FALSE)="Included",Clean!W11)</f>
        <v>No</v>
      </c>
      <c r="X11" t="str">
        <f>IF(VLOOKUP($A11,prefilter!$A:$C,3,FALSE)="Included",Clean!X11)</f>
        <v>No</v>
      </c>
      <c r="Y11">
        <f>IF(VLOOKUP($A11,prefilter!$A:$C,3,FALSE)="Included",Clean!Y11)</f>
        <v>0</v>
      </c>
      <c r="Z11" t="str">
        <f>IF(VLOOKUP($A11,prefilter!$A:$C,3,FALSE)="Included",Clean!Z11)</f>
        <v>Allow firms to implement a staged flexible salary method</v>
      </c>
      <c r="AA11" t="str">
        <f>IF(VLOOKUP($A11,prefilter!$A:$C,3,FALSE)="Included",Clean!AA11)</f>
        <v>Provide subsidies for rent, utilities, post stabilization etc.</v>
      </c>
      <c r="AB11" t="str">
        <f>IF(VLOOKUP($A11,prefilter!$A:$C,3,FALSE)="Included",Clean!AB11)</f>
        <v>Reduce, exempt or postpone value-added tax, income tax, insurance premiums and other taxes</v>
      </c>
      <c r="AC11" t="str">
        <f>IF(VLOOKUP($A11,prefilter!$A:$C,3,FALSE)="Included",Clean!AC11)</f>
        <v>Stimulate consumption</v>
      </c>
      <c r="AD11">
        <f>IF(VLOOKUP($A11,prefilter!$A:$C,3,FALSE)="Included",Clean!AD11)</f>
        <v>0</v>
      </c>
      <c r="AE11">
        <f>IF(VLOOKUP($A11,prefilter!$A:$C,3,FALSE)="Included",Clean!AE11)</f>
        <v>0</v>
      </c>
      <c r="AF11">
        <f>IF(VLOOKUP($A11,prefilter!$A:$C,3,FALSE)="Included",Clean!AF11)</f>
        <v>0</v>
      </c>
      <c r="AG11">
        <f>IF(VLOOKUP($A11,prefilter!$A:$C,3,FALSE)="Included",Clean!AG11)</f>
        <v>0</v>
      </c>
      <c r="AH11">
        <f>IF(VLOOKUP($A11,prefilter!$A:$C,3,FALSE)="Included",Clean!AH11)</f>
        <v>1</v>
      </c>
      <c r="AI11">
        <f>IF(VLOOKUP($A11,prefilter!$A:$C,3,FALSE)="Included",Clean!AI11)</f>
        <v>1</v>
      </c>
      <c r="AJ11">
        <f>IF(VLOOKUP($A11,prefilter!$A:$C,3,FALSE)="Included",Clean!AJ11)</f>
        <v>0</v>
      </c>
      <c r="AK11">
        <f>IF(VLOOKUP($A11,prefilter!$A:$C,3,FALSE)="Included",Clean!AK11)</f>
        <v>0</v>
      </c>
      <c r="AL11">
        <f>IF(VLOOKUP($A11,prefilter!$A:$C,3,FALSE)="Included",Clean!AL11)</f>
        <v>0</v>
      </c>
      <c r="AM11">
        <f>IF(VLOOKUP($A11,prefilter!$A:$C,3,FALSE)="Included",Clean!AM11)</f>
        <v>0</v>
      </c>
      <c r="AN11">
        <f>IF(VLOOKUP($A11,prefilter!$A:$C,3,FALSE)="Included",Clean!AN11)</f>
        <v>0</v>
      </c>
      <c r="AO11">
        <f>IF(VLOOKUP($A11,prefilter!$A:$C,3,FALSE)="Included",Clean!AO11)</f>
        <v>3</v>
      </c>
      <c r="AP11">
        <f>IF(VLOOKUP($A11,prefilter!$A:$C,3,FALSE)="Included",Clean!AP11)</f>
        <v>4</v>
      </c>
      <c r="AQ11">
        <f>IF(VLOOKUP($A11,prefilter!$A:$C,3,FALSE)="Included",Clean!AQ11)</f>
        <v>5</v>
      </c>
      <c r="AR11">
        <f>IF(VLOOKUP($A11,prefilter!$A:$C,3,FALSE)="Included",Clean!AR11)</f>
        <v>3</v>
      </c>
      <c r="AS11">
        <f>IF(VLOOKUP($A11,prefilter!$A:$C,3,FALSE)="Included",Clean!AS11)</f>
        <v>3</v>
      </c>
      <c r="AT11">
        <f>IF(VLOOKUP($A11,prefilter!$A:$C,3,FALSE)="Included",Clean!AT11)</f>
        <v>3</v>
      </c>
      <c r="AU11">
        <f>IF(VLOOKUP($A11,prefilter!$A:$C,3,FALSE)="Included",Clean!AU11)</f>
        <v>3</v>
      </c>
      <c r="AV11">
        <f>IF(VLOOKUP($A11,prefilter!$A:$C,3,FALSE)="Included",Clean!AV11)</f>
        <v>2</v>
      </c>
      <c r="AW11">
        <f>IF(VLOOKUP($A11,prefilter!$A:$C,3,FALSE)="Included",Clean!AW11)</f>
        <v>5</v>
      </c>
      <c r="AX11" t="str">
        <f>IF(VLOOKUP($A11,prefilter!$A:$C,3,FALSE)="Included",Clean!AX11)</f>
        <v>Yes</v>
      </c>
    </row>
    <row r="12" spans="1:50" x14ac:dyDescent="0.3">
      <c r="A12" s="33">
        <f>Clean!A12</f>
        <v>11</v>
      </c>
      <c r="B12" t="str">
        <f>IF(VLOOKUP($A12,prefilter!$A:$C,3,FALSE)="Included",Clean!B12)</f>
        <v>Yes</v>
      </c>
      <c r="C12" t="str">
        <f>IF(VLOOKUP($A12,prefilter!$A:$C,3,FALSE)="Included",Clean!C12)</f>
        <v>Yes</v>
      </c>
      <c r="D12" t="str">
        <f>IF(VLOOKUP($A12,prefilter!$A:$C,3,FALSE)="Included",Clean!D12)</f>
        <v>Yes</v>
      </c>
      <c r="E12" t="str">
        <f>IF(VLOOKUP($A12,prefilter!$A:$C,3,FALSE)="Included",Clean!E12)</f>
        <v>Yes</v>
      </c>
      <c r="F12" t="str">
        <f>IF(VLOOKUP($A12,prefilter!$A:$C,3,FALSE)="Included",Clean!F12)</f>
        <v>Yes</v>
      </c>
      <c r="G12" t="str">
        <f>IF(VLOOKUP($A12,prefilter!$A:$C,3,FALSE)="Included",Clean!G12)</f>
        <v>Male</v>
      </c>
      <c r="H12" t="str">
        <f>IF(VLOOKUP($A12,prefilter!$A:$C,3,FALSE)="Included",Clean!H12)</f>
        <v>a) Less than 20 years</v>
      </c>
      <c r="I12" t="str">
        <f>IF(VLOOKUP($A12,prefilter!$A:$C,3,FALSE)="Included",Clean!I12)</f>
        <v>&lt;20</v>
      </c>
      <c r="J12">
        <f>IF(VLOOKUP($A12,prefilter!$A:$C,3,FALSE)="Included",Clean!J12)</f>
        <v>10</v>
      </c>
      <c r="K12" t="str">
        <f>IF(VLOOKUP($A12,prefilter!$A:$C,3,FALSE)="Included",Clean!K12)</f>
        <v>d) Wholesale and retail trade</v>
      </c>
      <c r="L12" t="str">
        <f>IF(VLOOKUP($A12,prefilter!$A:$C,3,FALSE)="Included",Clean!L12)</f>
        <v>Wholesale and Retail Trade</v>
      </c>
      <c r="M12" t="str">
        <f>IF(VLOOKUP($A12,prefilter!$A:$C,3,FALSE)="Included",Clean!M12)</f>
        <v>Yes</v>
      </c>
      <c r="N12">
        <f>IF(VLOOKUP($A12,prefilter!$A:$C,3,FALSE)="Included",Clean!N12)</f>
        <v>0</v>
      </c>
      <c r="O12" t="str">
        <f>IF(VLOOKUP($A12,prefilter!$A:$C,3,FALSE)="Included",Clean!O12)</f>
        <v>No</v>
      </c>
      <c r="P12">
        <f>IF(VLOOKUP($A12,prefilter!$A:$C,3,FALSE)="Included",Clean!P12)</f>
        <v>0</v>
      </c>
      <c r="Q12" t="str">
        <f>IF(VLOOKUP($A12,prefilter!$A:$C,3,FALSE)="Included",Clean!Q12)</f>
        <v>Technical Problems</v>
      </c>
      <c r="R12" t="str">
        <f>IF(VLOOKUP($A12,prefilter!$A:$C,3,FALSE)="Included",Clean!R12)</f>
        <v>Team Communication</v>
      </c>
      <c r="S12" t="str">
        <f>IF(VLOOKUP($A12,prefilter!$A:$C,3,FALSE)="Included",Clean!S12)</f>
        <v>Recruiting</v>
      </c>
      <c r="T12" t="str">
        <f>IF(VLOOKUP($A12,prefilter!$A:$C,3,FALSE)="Included",Clean!T12)</f>
        <v>Lack of Insight into Employee Activity</v>
      </c>
      <c r="U12" t="str">
        <f>IF(VLOOKUP($A12,prefilter!$A:$C,3,FALSE)="Included",Clean!U12)</f>
        <v>New Security threats</v>
      </c>
      <c r="V12" t="str">
        <f>IF(VLOOKUP($A12,prefilter!$A:$C,3,FALSE)="Included",Clean!V12)</f>
        <v>Working from different time zones</v>
      </c>
      <c r="W12" t="str">
        <f>IF(VLOOKUP($A12,prefilter!$A:$C,3,FALSE)="Included",Clean!W12)</f>
        <v>Yes</v>
      </c>
      <c r="X12" t="str">
        <f>IF(VLOOKUP($A12,prefilter!$A:$C,3,FALSE)="Included",Clean!X12)</f>
        <v>No</v>
      </c>
      <c r="Y12">
        <f>IF(VLOOKUP($A12,prefilter!$A:$C,3,FALSE)="Included",Clean!Y12)</f>
        <v>0</v>
      </c>
      <c r="Z12" t="str">
        <f>IF(VLOOKUP($A12,prefilter!$A:$C,3,FALSE)="Included",Clean!Z12)</f>
        <v>Stimulate consumption</v>
      </c>
      <c r="AA12" t="str">
        <f>IF(VLOOKUP($A12,prefilter!$A:$C,3,FALSE)="Included",Clean!AA12)</f>
        <v>Reduce, exempt or postpone value-added tax, income tax, insurance premiums and other taxes</v>
      </c>
      <c r="AB12" t="str">
        <f>IF(VLOOKUP($A12,prefilter!$A:$C,3,FALSE)="Included",Clean!AB12)</f>
        <v>Allow firms to implement a staged flexible salary method</v>
      </c>
      <c r="AC12" t="str">
        <f>IF(VLOOKUP($A12,prefilter!$A:$C,3,FALSE)="Included",Clean!AC12)</f>
        <v>Provide subsidies for rent, utilities, post stabilization etc.</v>
      </c>
      <c r="AD12">
        <f>IF(VLOOKUP($A12,prefilter!$A:$C,3,FALSE)="Included",Clean!AD12)</f>
        <v>0</v>
      </c>
      <c r="AE12">
        <f>IF(VLOOKUP($A12,prefilter!$A:$C,3,FALSE)="Included",Clean!AE12)</f>
        <v>0</v>
      </c>
      <c r="AF12">
        <f>IF(VLOOKUP($A12,prefilter!$A:$C,3,FALSE)="Included",Clean!AF12)</f>
        <v>0</v>
      </c>
      <c r="AG12">
        <f>IF(VLOOKUP($A12,prefilter!$A:$C,3,FALSE)="Included",Clean!AG12)</f>
        <v>1</v>
      </c>
      <c r="AH12">
        <f>IF(VLOOKUP($A12,prefilter!$A:$C,3,FALSE)="Included",Clean!AH12)</f>
        <v>0</v>
      </c>
      <c r="AI12">
        <f>IF(VLOOKUP($A12,prefilter!$A:$C,3,FALSE)="Included",Clean!AI12)</f>
        <v>1</v>
      </c>
      <c r="AJ12">
        <f>IF(VLOOKUP($A12,prefilter!$A:$C,3,FALSE)="Included",Clean!AJ12)</f>
        <v>0</v>
      </c>
      <c r="AK12">
        <f>IF(VLOOKUP($A12,prefilter!$A:$C,3,FALSE)="Included",Clean!AK12)</f>
        <v>0</v>
      </c>
      <c r="AL12">
        <f>IF(VLOOKUP($A12,prefilter!$A:$C,3,FALSE)="Included",Clean!AL12)</f>
        <v>0</v>
      </c>
      <c r="AM12">
        <f>IF(VLOOKUP($A12,prefilter!$A:$C,3,FALSE)="Included",Clean!AM12)</f>
        <v>0</v>
      </c>
      <c r="AN12">
        <f>IF(VLOOKUP($A12,prefilter!$A:$C,3,FALSE)="Included",Clean!AN12)</f>
        <v>0</v>
      </c>
      <c r="AO12">
        <f>IF(VLOOKUP($A12,prefilter!$A:$C,3,FALSE)="Included",Clean!AO12)</f>
        <v>4</v>
      </c>
      <c r="AP12">
        <f>IF(VLOOKUP($A12,prefilter!$A:$C,3,FALSE)="Included",Clean!AP12)</f>
        <v>4</v>
      </c>
      <c r="AQ12">
        <f>IF(VLOOKUP($A12,prefilter!$A:$C,3,FALSE)="Included",Clean!AQ12)</f>
        <v>4</v>
      </c>
      <c r="AR12">
        <f>IF(VLOOKUP($A12,prefilter!$A:$C,3,FALSE)="Included",Clean!AR12)</f>
        <v>2</v>
      </c>
      <c r="AS12">
        <f>IF(VLOOKUP($A12,prefilter!$A:$C,3,FALSE)="Included",Clean!AS12)</f>
        <v>4</v>
      </c>
      <c r="AT12">
        <f>IF(VLOOKUP($A12,prefilter!$A:$C,3,FALSE)="Included",Clean!AT12)</f>
        <v>4</v>
      </c>
      <c r="AU12">
        <f>IF(VLOOKUP($A12,prefilter!$A:$C,3,FALSE)="Included",Clean!AU12)</f>
        <v>4</v>
      </c>
      <c r="AV12">
        <f>IF(VLOOKUP($A12,prefilter!$A:$C,3,FALSE)="Included",Clean!AV12)</f>
        <v>2</v>
      </c>
      <c r="AW12">
        <f>IF(VLOOKUP($A12,prefilter!$A:$C,3,FALSE)="Included",Clean!AW12)</f>
        <v>5</v>
      </c>
      <c r="AX12" t="str">
        <f>IF(VLOOKUP($A12,prefilter!$A:$C,3,FALSE)="Included",Clean!AX12)</f>
        <v>No</v>
      </c>
    </row>
    <row r="13" spans="1:50" x14ac:dyDescent="0.3">
      <c r="A13" s="33">
        <f>Clean!A13</f>
        <v>12</v>
      </c>
      <c r="B13" t="str">
        <f>IF(VLOOKUP($A13,prefilter!$A:$C,3,FALSE)="Included",Clean!B13)</f>
        <v>Yes</v>
      </c>
      <c r="C13" t="str">
        <f>IF(VLOOKUP($A13,prefilter!$A:$C,3,FALSE)="Included",Clean!C13)</f>
        <v>Yes</v>
      </c>
      <c r="D13" t="str">
        <f>IF(VLOOKUP($A13,prefilter!$A:$C,3,FALSE)="Included",Clean!D13)</f>
        <v>Yes</v>
      </c>
      <c r="E13" t="str">
        <f>IF(VLOOKUP($A13,prefilter!$A:$C,3,FALSE)="Included",Clean!E13)</f>
        <v>Yes</v>
      </c>
      <c r="F13" t="str">
        <f>IF(VLOOKUP($A13,prefilter!$A:$C,3,FALSE)="Included",Clean!F13)</f>
        <v>Yes</v>
      </c>
      <c r="G13" t="str">
        <f>IF(VLOOKUP($A13,prefilter!$A:$C,3,FALSE)="Included",Clean!G13)</f>
        <v>Female</v>
      </c>
      <c r="H13" t="str">
        <f>IF(VLOOKUP($A13,prefilter!$A:$C,3,FALSE)="Included",Clean!H13)</f>
        <v>b) 20-30 years</v>
      </c>
      <c r="I13" t="str">
        <f>IF(VLOOKUP($A13,prefilter!$A:$C,3,FALSE)="Included",Clean!I13)</f>
        <v>20-30</v>
      </c>
      <c r="J13">
        <f>IF(VLOOKUP($A13,prefilter!$A:$C,3,FALSE)="Included",Clean!J13)</f>
        <v>23</v>
      </c>
      <c r="K13" t="str">
        <f>IF(VLOOKUP($A13,prefilter!$A:$C,3,FALSE)="Included",Clean!K13)</f>
        <v>n) Education</v>
      </c>
      <c r="L13" t="str">
        <f>IF(VLOOKUP($A13,prefilter!$A:$C,3,FALSE)="Included",Clean!L13)</f>
        <v>Education</v>
      </c>
      <c r="M13" t="str">
        <f>IF(VLOOKUP($A13,prefilter!$A:$C,3,FALSE)="Included",Clean!M13)</f>
        <v>Yes</v>
      </c>
      <c r="N13" t="str">
        <f>IF(VLOOKUP($A13,prefilter!$A:$C,3,FALSE)="Included",Clean!N13)</f>
        <v>Productivity decreased</v>
      </c>
      <c r="O13" t="str">
        <f>IF(VLOOKUP($A13,prefilter!$A:$C,3,FALSE)="Included",Clean!O13)</f>
        <v>Yes</v>
      </c>
      <c r="P13">
        <f>IF(VLOOKUP($A13,prefilter!$A:$C,3,FALSE)="Included",Clean!P13)</f>
        <v>0</v>
      </c>
      <c r="Q13" t="str">
        <f>IF(VLOOKUP($A13,prefilter!$A:$C,3,FALSE)="Included",Clean!Q13)</f>
        <v>Lack of Insight into Employee Activity</v>
      </c>
      <c r="R13" t="str">
        <f>IF(VLOOKUP($A13,prefilter!$A:$C,3,FALSE)="Included",Clean!R13)</f>
        <v>Team Communication</v>
      </c>
      <c r="S13" t="str">
        <f>IF(VLOOKUP($A13,prefilter!$A:$C,3,FALSE)="Included",Clean!S13)</f>
        <v>Technical Problems</v>
      </c>
      <c r="T13" t="str">
        <f>IF(VLOOKUP($A13,prefilter!$A:$C,3,FALSE)="Included",Clean!T13)</f>
        <v>Recruiting</v>
      </c>
      <c r="U13" t="str">
        <f>IF(VLOOKUP($A13,prefilter!$A:$C,3,FALSE)="Included",Clean!U13)</f>
        <v>New Security threats</v>
      </c>
      <c r="V13" t="str">
        <f>IF(VLOOKUP($A13,prefilter!$A:$C,3,FALSE)="Included",Clean!V13)</f>
        <v>Working from different time zones</v>
      </c>
      <c r="W13" t="str">
        <f>IF(VLOOKUP($A13,prefilter!$A:$C,3,FALSE)="Included",Clean!W13)</f>
        <v>Yes</v>
      </c>
      <c r="X13" t="str">
        <f>IF(VLOOKUP($A13,prefilter!$A:$C,3,FALSE)="Included",Clean!X13)</f>
        <v>Yes</v>
      </c>
      <c r="Y13">
        <f>IF(VLOOKUP($A13,prefilter!$A:$C,3,FALSE)="Included",Clean!Y13)</f>
        <v>0</v>
      </c>
      <c r="Z13" t="str">
        <f>IF(VLOOKUP($A13,prefilter!$A:$C,3,FALSE)="Included",Clean!Z13)</f>
        <v>Reduce, exempt or postpone value-added tax, income tax, insurance premiums and other taxes</v>
      </c>
      <c r="AA13" t="str">
        <f>IF(VLOOKUP($A13,prefilter!$A:$C,3,FALSE)="Included",Clean!AA13)</f>
        <v>Allow firms to implement a staged flexible salary method</v>
      </c>
      <c r="AB13" t="str">
        <f>IF(VLOOKUP($A13,prefilter!$A:$C,3,FALSE)="Included",Clean!AB13)</f>
        <v>Stimulate consumption</v>
      </c>
      <c r="AC13" t="str">
        <f>IF(VLOOKUP($A13,prefilter!$A:$C,3,FALSE)="Included",Clean!AC13)</f>
        <v>Provide subsidies for rent, utilities, post stabilization etc.</v>
      </c>
      <c r="AD13">
        <f>IF(VLOOKUP($A13,prefilter!$A:$C,3,FALSE)="Included",Clean!AD13)</f>
        <v>0</v>
      </c>
      <c r="AE13">
        <f>IF(VLOOKUP($A13,prefilter!$A:$C,3,FALSE)="Included",Clean!AE13)</f>
        <v>0</v>
      </c>
      <c r="AF13">
        <f>IF(VLOOKUP($A13,prefilter!$A:$C,3,FALSE)="Included",Clean!AF13)</f>
        <v>0</v>
      </c>
      <c r="AG13">
        <f>IF(VLOOKUP($A13,prefilter!$A:$C,3,FALSE)="Included",Clean!AG13)</f>
        <v>1</v>
      </c>
      <c r="AH13">
        <f>IF(VLOOKUP($A13,prefilter!$A:$C,3,FALSE)="Included",Clean!AH13)</f>
        <v>0</v>
      </c>
      <c r="AI13">
        <f>IF(VLOOKUP($A13,prefilter!$A:$C,3,FALSE)="Included",Clean!AI13)</f>
        <v>0</v>
      </c>
      <c r="AJ13">
        <f>IF(VLOOKUP($A13,prefilter!$A:$C,3,FALSE)="Included",Clean!AJ13)</f>
        <v>0</v>
      </c>
      <c r="AK13">
        <f>IF(VLOOKUP($A13,prefilter!$A:$C,3,FALSE)="Included",Clean!AK13)</f>
        <v>0</v>
      </c>
      <c r="AL13">
        <f>IF(VLOOKUP($A13,prefilter!$A:$C,3,FALSE)="Included",Clean!AL13)</f>
        <v>1</v>
      </c>
      <c r="AM13">
        <f>IF(VLOOKUP($A13,prefilter!$A:$C,3,FALSE)="Included",Clean!AM13)</f>
        <v>0</v>
      </c>
      <c r="AN13">
        <f>IF(VLOOKUP($A13,prefilter!$A:$C,3,FALSE)="Included",Clean!AN13)</f>
        <v>0</v>
      </c>
      <c r="AO13">
        <f>IF(VLOOKUP($A13,prefilter!$A:$C,3,FALSE)="Included",Clean!AO13)</f>
        <v>4</v>
      </c>
      <c r="AP13">
        <f>IF(VLOOKUP($A13,prefilter!$A:$C,3,FALSE)="Included",Clean!AP13)</f>
        <v>4</v>
      </c>
      <c r="AQ13">
        <f>IF(VLOOKUP($A13,prefilter!$A:$C,3,FALSE)="Included",Clean!AQ13)</f>
        <v>2</v>
      </c>
      <c r="AR13">
        <f>IF(VLOOKUP($A13,prefilter!$A:$C,3,FALSE)="Included",Clean!AR13)</f>
        <v>3</v>
      </c>
      <c r="AS13">
        <f>IF(VLOOKUP($A13,prefilter!$A:$C,3,FALSE)="Included",Clean!AS13)</f>
        <v>2</v>
      </c>
      <c r="AT13">
        <f>IF(VLOOKUP($A13,prefilter!$A:$C,3,FALSE)="Included",Clean!AT13)</f>
        <v>5</v>
      </c>
      <c r="AU13">
        <f>IF(VLOOKUP($A13,prefilter!$A:$C,3,FALSE)="Included",Clean!AU13)</f>
        <v>5</v>
      </c>
      <c r="AV13">
        <f>IF(VLOOKUP($A13,prefilter!$A:$C,3,FALSE)="Included",Clean!AV13)</f>
        <v>1</v>
      </c>
      <c r="AW13">
        <f>IF(VLOOKUP($A13,prefilter!$A:$C,3,FALSE)="Included",Clean!AW13)</f>
        <v>4</v>
      </c>
      <c r="AX13" t="str">
        <f>IF(VLOOKUP($A13,prefilter!$A:$C,3,FALSE)="Included",Clean!AX13)</f>
        <v>Yes</v>
      </c>
    </row>
    <row r="14" spans="1:50" x14ac:dyDescent="0.3">
      <c r="A14" s="33">
        <f>Clean!A14</f>
        <v>13</v>
      </c>
      <c r="B14" t="str">
        <f>IF(VLOOKUP($A14,prefilter!$A:$C,3,FALSE)="Included",Clean!B14)</f>
        <v>Yes</v>
      </c>
      <c r="C14" t="str">
        <f>IF(VLOOKUP($A14,prefilter!$A:$C,3,FALSE)="Included",Clean!C14)</f>
        <v>Yes</v>
      </c>
      <c r="D14" t="str">
        <f>IF(VLOOKUP($A14,prefilter!$A:$C,3,FALSE)="Included",Clean!D14)</f>
        <v>Yes</v>
      </c>
      <c r="E14" t="str">
        <f>IF(VLOOKUP($A14,prefilter!$A:$C,3,FALSE)="Included",Clean!E14)</f>
        <v>Yes</v>
      </c>
      <c r="F14" t="str">
        <f>IF(VLOOKUP($A14,prefilter!$A:$C,3,FALSE)="Included",Clean!F14)</f>
        <v>Yes</v>
      </c>
      <c r="G14" t="str">
        <f>IF(VLOOKUP($A14,prefilter!$A:$C,3,FALSE)="Included",Clean!G14)</f>
        <v>Male</v>
      </c>
      <c r="H14" t="str">
        <f>IF(VLOOKUP($A14,prefilter!$A:$C,3,FALSE)="Included",Clean!H14)</f>
        <v>b) 20-30 years</v>
      </c>
      <c r="I14" t="str">
        <f>IF(VLOOKUP($A14,prefilter!$A:$C,3,FALSE)="Included",Clean!I14)</f>
        <v>20-30</v>
      </c>
      <c r="J14">
        <f>IF(VLOOKUP($A14,prefilter!$A:$C,3,FALSE)="Included",Clean!J14)</f>
        <v>9</v>
      </c>
      <c r="K14" t="str">
        <f>IF(VLOOKUP($A14,prefilter!$A:$C,3,FALSE)="Included",Clean!K14)</f>
        <v>j) Leasing and business services</v>
      </c>
      <c r="L14" t="str">
        <f>IF(VLOOKUP($A14,prefilter!$A:$C,3,FALSE)="Included",Clean!L14)</f>
        <v>Leasing &amp; Business Services</v>
      </c>
      <c r="M14" t="str">
        <f>IF(VLOOKUP($A14,prefilter!$A:$C,3,FALSE)="Included",Clean!M14)</f>
        <v>Yes</v>
      </c>
      <c r="N14" t="str">
        <f>IF(VLOOKUP($A14,prefilter!$A:$C,3,FALSE)="Included",Clean!N14)</f>
        <v>Productivity increased</v>
      </c>
      <c r="O14" t="str">
        <f>IF(VLOOKUP($A14,prefilter!$A:$C,3,FALSE)="Included",Clean!O14)</f>
        <v>Yes</v>
      </c>
      <c r="P14">
        <f>IF(VLOOKUP($A14,prefilter!$A:$C,3,FALSE)="Included",Clean!P14)</f>
        <v>0</v>
      </c>
      <c r="Q14" t="str">
        <f>IF(VLOOKUP($A14,prefilter!$A:$C,3,FALSE)="Included",Clean!Q14)</f>
        <v>Technical Problems</v>
      </c>
      <c r="R14" t="str">
        <f>IF(VLOOKUP($A14,prefilter!$A:$C,3,FALSE)="Included",Clean!R14)</f>
        <v>Team Communication</v>
      </c>
      <c r="S14" t="str">
        <f>IF(VLOOKUP($A14,prefilter!$A:$C,3,FALSE)="Included",Clean!S14)</f>
        <v>Lack of Insight into Employee Activity</v>
      </c>
      <c r="T14" t="str">
        <f>IF(VLOOKUP($A14,prefilter!$A:$C,3,FALSE)="Included",Clean!T14)</f>
        <v>Recruiting</v>
      </c>
      <c r="U14" t="str">
        <f>IF(VLOOKUP($A14,prefilter!$A:$C,3,FALSE)="Included",Clean!U14)</f>
        <v>Working from different time zones</v>
      </c>
      <c r="V14" t="str">
        <f>IF(VLOOKUP($A14,prefilter!$A:$C,3,FALSE)="Included",Clean!V14)</f>
        <v>New Security threats</v>
      </c>
      <c r="W14" t="str">
        <f>IF(VLOOKUP($A14,prefilter!$A:$C,3,FALSE)="Included",Clean!W14)</f>
        <v>Yes</v>
      </c>
      <c r="X14" t="str">
        <f>IF(VLOOKUP($A14,prefilter!$A:$C,3,FALSE)="Included",Clean!X14)</f>
        <v>Yes</v>
      </c>
      <c r="Y14">
        <f>IF(VLOOKUP($A14,prefilter!$A:$C,3,FALSE)="Included",Clean!Y14)</f>
        <v>0</v>
      </c>
      <c r="Z14" t="str">
        <f>IF(VLOOKUP($A14,prefilter!$A:$C,3,FALSE)="Included",Clean!Z14)</f>
        <v>Allow firms to implement a staged flexible salary method</v>
      </c>
      <c r="AA14" t="str">
        <f>IF(VLOOKUP($A14,prefilter!$A:$C,3,FALSE)="Included",Clean!AA14)</f>
        <v>Reduce, exempt or postpone value-added tax, income tax, insurance premiums and other taxes</v>
      </c>
      <c r="AB14" t="str">
        <f>IF(VLOOKUP($A14,prefilter!$A:$C,3,FALSE)="Included",Clean!AB14)</f>
        <v>Stimulate consumption</v>
      </c>
      <c r="AC14" t="str">
        <f>IF(VLOOKUP($A14,prefilter!$A:$C,3,FALSE)="Included",Clean!AC14)</f>
        <v>Provide subsidies for rent, utilities, post stabilization etc.</v>
      </c>
      <c r="AD14">
        <f>IF(VLOOKUP($A14,prefilter!$A:$C,3,FALSE)="Included",Clean!AD14)</f>
        <v>0</v>
      </c>
      <c r="AE14">
        <f>IF(VLOOKUP($A14,prefilter!$A:$C,3,FALSE)="Included",Clean!AE14)</f>
        <v>0</v>
      </c>
      <c r="AF14">
        <f>IF(VLOOKUP($A14,prefilter!$A:$C,3,FALSE)="Included",Clean!AF14)</f>
        <v>0</v>
      </c>
      <c r="AG14">
        <f>IF(VLOOKUP($A14,prefilter!$A:$C,3,FALSE)="Included",Clean!AG14)</f>
        <v>0</v>
      </c>
      <c r="AH14">
        <f>IF(VLOOKUP($A14,prefilter!$A:$C,3,FALSE)="Included",Clean!AH14)</f>
        <v>1</v>
      </c>
      <c r="AI14">
        <f>IF(VLOOKUP($A14,prefilter!$A:$C,3,FALSE)="Included",Clean!AI14)</f>
        <v>0</v>
      </c>
      <c r="AJ14">
        <f>IF(VLOOKUP($A14,prefilter!$A:$C,3,FALSE)="Included",Clean!AJ14)</f>
        <v>0</v>
      </c>
      <c r="AK14">
        <f>IF(VLOOKUP($A14,prefilter!$A:$C,3,FALSE)="Included",Clean!AK14)</f>
        <v>1</v>
      </c>
      <c r="AL14">
        <f>IF(VLOOKUP($A14,prefilter!$A:$C,3,FALSE)="Included",Clean!AL14)</f>
        <v>0</v>
      </c>
      <c r="AM14">
        <f>IF(VLOOKUP($A14,prefilter!$A:$C,3,FALSE)="Included",Clean!AM14)</f>
        <v>0</v>
      </c>
      <c r="AN14">
        <f>IF(VLOOKUP($A14,prefilter!$A:$C,3,FALSE)="Included",Clean!AN14)</f>
        <v>0</v>
      </c>
      <c r="AO14">
        <f>IF(VLOOKUP($A14,prefilter!$A:$C,3,FALSE)="Included",Clean!AO14)</f>
        <v>3</v>
      </c>
      <c r="AP14">
        <f>IF(VLOOKUP($A14,prefilter!$A:$C,3,FALSE)="Included",Clean!AP14)</f>
        <v>3</v>
      </c>
      <c r="AQ14">
        <f>IF(VLOOKUP($A14,prefilter!$A:$C,3,FALSE)="Included",Clean!AQ14)</f>
        <v>3</v>
      </c>
      <c r="AR14">
        <f>IF(VLOOKUP($A14,prefilter!$A:$C,3,FALSE)="Included",Clean!AR14)</f>
        <v>2</v>
      </c>
      <c r="AS14">
        <f>IF(VLOOKUP($A14,prefilter!$A:$C,3,FALSE)="Included",Clean!AS14)</f>
        <v>3</v>
      </c>
      <c r="AT14">
        <f>IF(VLOOKUP($A14,prefilter!$A:$C,3,FALSE)="Included",Clean!AT14)</f>
        <v>4</v>
      </c>
      <c r="AU14">
        <f>IF(VLOOKUP($A14,prefilter!$A:$C,3,FALSE)="Included",Clean!AU14)</f>
        <v>3</v>
      </c>
      <c r="AV14">
        <f>IF(VLOOKUP($A14,prefilter!$A:$C,3,FALSE)="Included",Clean!AV14)</f>
        <v>2</v>
      </c>
      <c r="AW14">
        <f>IF(VLOOKUP($A14,prefilter!$A:$C,3,FALSE)="Included",Clean!AW14)</f>
        <v>3</v>
      </c>
      <c r="AX14" t="str">
        <f>IF(VLOOKUP($A14,prefilter!$A:$C,3,FALSE)="Included",Clean!AX14)</f>
        <v>Yes</v>
      </c>
    </row>
    <row r="15" spans="1:50" x14ac:dyDescent="0.3">
      <c r="A15" s="33">
        <f>Clean!A15</f>
        <v>14</v>
      </c>
      <c r="B15" t="str">
        <f>IF(VLOOKUP($A15,prefilter!$A:$C,3,FALSE)="Included",Clean!B15)</f>
        <v>Yes</v>
      </c>
      <c r="C15" t="str">
        <f>IF(VLOOKUP($A15,prefilter!$A:$C,3,FALSE)="Included",Clean!C15)</f>
        <v>Yes</v>
      </c>
      <c r="D15" t="str">
        <f>IF(VLOOKUP($A15,prefilter!$A:$C,3,FALSE)="Included",Clean!D15)</f>
        <v>Yes</v>
      </c>
      <c r="E15" t="str">
        <f>IF(VLOOKUP($A15,prefilter!$A:$C,3,FALSE)="Included",Clean!E15)</f>
        <v>Yes</v>
      </c>
      <c r="F15" t="str">
        <f>IF(VLOOKUP($A15,prefilter!$A:$C,3,FALSE)="Included",Clean!F15)</f>
        <v>Yes</v>
      </c>
      <c r="G15" t="str">
        <f>IF(VLOOKUP($A15,prefilter!$A:$C,3,FALSE)="Included",Clean!G15)</f>
        <v>Male</v>
      </c>
      <c r="H15" t="str">
        <f>IF(VLOOKUP($A15,prefilter!$A:$C,3,FALSE)="Included",Clean!H15)</f>
        <v>b) 20-30 years</v>
      </c>
      <c r="I15" t="str">
        <f>IF(VLOOKUP($A15,prefilter!$A:$C,3,FALSE)="Included",Clean!I15)</f>
        <v>20-30</v>
      </c>
      <c r="J15">
        <f>IF(VLOOKUP($A15,prefilter!$A:$C,3,FALSE)="Included",Clean!J15)</f>
        <v>31</v>
      </c>
      <c r="K15" t="str">
        <f>IF(VLOOKUP($A15,prefilter!$A:$C,3,FALSE)="Included",Clean!K15)</f>
        <v>m) Residential services, and repair services</v>
      </c>
      <c r="L15" t="str">
        <f>IF(VLOOKUP($A15,prefilter!$A:$C,3,FALSE)="Included",Clean!L15)</f>
        <v>Residential Services &amp; Repair Services</v>
      </c>
      <c r="M15" t="str">
        <f>IF(VLOOKUP($A15,prefilter!$A:$C,3,FALSE)="Included",Clean!M15)</f>
        <v>Yes</v>
      </c>
      <c r="N15">
        <f>IF(VLOOKUP($A15,prefilter!$A:$C,3,FALSE)="Included",Clean!N15)</f>
        <v>0</v>
      </c>
      <c r="O15" t="str">
        <f>IF(VLOOKUP($A15,prefilter!$A:$C,3,FALSE)="Included",Clean!O15)</f>
        <v>No</v>
      </c>
      <c r="P15">
        <f>IF(VLOOKUP($A15,prefilter!$A:$C,3,FALSE)="Included",Clean!P15)</f>
        <v>0</v>
      </c>
      <c r="Q15" t="str">
        <f>IF(VLOOKUP($A15,prefilter!$A:$C,3,FALSE)="Included",Clean!Q15)</f>
        <v>Technical Problems</v>
      </c>
      <c r="R15" t="str">
        <f>IF(VLOOKUP($A15,prefilter!$A:$C,3,FALSE)="Included",Clean!R15)</f>
        <v>Team Communication</v>
      </c>
      <c r="S15" t="str">
        <f>IF(VLOOKUP($A15,prefilter!$A:$C,3,FALSE)="Included",Clean!S15)</f>
        <v>Lack of Insight into Employee Activity</v>
      </c>
      <c r="T15" t="str">
        <f>IF(VLOOKUP($A15,prefilter!$A:$C,3,FALSE)="Included",Clean!T15)</f>
        <v>Working from different time zones</v>
      </c>
      <c r="U15" t="str">
        <f>IF(VLOOKUP($A15,prefilter!$A:$C,3,FALSE)="Included",Clean!U15)</f>
        <v>Recruiting</v>
      </c>
      <c r="V15" t="str">
        <f>IF(VLOOKUP($A15,prefilter!$A:$C,3,FALSE)="Included",Clean!V15)</f>
        <v>New Security threats</v>
      </c>
      <c r="W15" t="str">
        <f>IF(VLOOKUP($A15,prefilter!$A:$C,3,FALSE)="Included",Clean!W15)</f>
        <v>Yes</v>
      </c>
      <c r="X15" t="str">
        <f>IF(VLOOKUP($A15,prefilter!$A:$C,3,FALSE)="Included",Clean!X15)</f>
        <v>No</v>
      </c>
      <c r="Y15">
        <f>IF(VLOOKUP($A15,prefilter!$A:$C,3,FALSE)="Included",Clean!Y15)</f>
        <v>0</v>
      </c>
      <c r="Z15" t="str">
        <f>IF(VLOOKUP($A15,prefilter!$A:$C,3,FALSE)="Included",Clean!Z15)</f>
        <v>Allow firms to implement a staged flexible salary method</v>
      </c>
      <c r="AA15" t="str">
        <f>IF(VLOOKUP($A15,prefilter!$A:$C,3,FALSE)="Included",Clean!AA15)</f>
        <v>Provide subsidies for rent, utilities, post stabilization etc.</v>
      </c>
      <c r="AB15" t="str">
        <f>IF(VLOOKUP($A15,prefilter!$A:$C,3,FALSE)="Included",Clean!AB15)</f>
        <v>Reduce, exempt or postpone value-added tax, income tax, insurance premiums and other taxes</v>
      </c>
      <c r="AC15" t="str">
        <f>IF(VLOOKUP($A15,prefilter!$A:$C,3,FALSE)="Included",Clean!AC15)</f>
        <v>Stimulate consumption</v>
      </c>
      <c r="AD15">
        <f>IF(VLOOKUP($A15,prefilter!$A:$C,3,FALSE)="Included",Clean!AD15)</f>
        <v>0</v>
      </c>
      <c r="AE15">
        <f>IF(VLOOKUP($A15,prefilter!$A:$C,3,FALSE)="Included",Clean!AE15)</f>
        <v>0</v>
      </c>
      <c r="AF15">
        <f>IF(VLOOKUP($A15,prefilter!$A:$C,3,FALSE)="Included",Clean!AF15)</f>
        <v>0</v>
      </c>
      <c r="AG15">
        <f>IF(VLOOKUP($A15,prefilter!$A:$C,3,FALSE)="Included",Clean!AG15)</f>
        <v>0</v>
      </c>
      <c r="AH15">
        <f>IF(VLOOKUP($A15,prefilter!$A:$C,3,FALSE)="Included",Clean!AH15)</f>
        <v>0</v>
      </c>
      <c r="AI15">
        <f>IF(VLOOKUP($A15,prefilter!$A:$C,3,FALSE)="Included",Clean!AI15)</f>
        <v>0</v>
      </c>
      <c r="AJ15">
        <f>IF(VLOOKUP($A15,prefilter!$A:$C,3,FALSE)="Included",Clean!AJ15)</f>
        <v>0</v>
      </c>
      <c r="AK15">
        <f>IF(VLOOKUP($A15,prefilter!$A:$C,3,FALSE)="Included",Clean!AK15)</f>
        <v>1</v>
      </c>
      <c r="AL15">
        <f>IF(VLOOKUP($A15,prefilter!$A:$C,3,FALSE)="Included",Clean!AL15)</f>
        <v>1</v>
      </c>
      <c r="AM15">
        <f>IF(VLOOKUP($A15,prefilter!$A:$C,3,FALSE)="Included",Clean!AM15)</f>
        <v>0</v>
      </c>
      <c r="AN15">
        <f>IF(VLOOKUP($A15,prefilter!$A:$C,3,FALSE)="Included",Clean!AN15)</f>
        <v>0</v>
      </c>
      <c r="AO15">
        <f>IF(VLOOKUP($A15,prefilter!$A:$C,3,FALSE)="Included",Clean!AO15)</f>
        <v>4</v>
      </c>
      <c r="AP15">
        <f>IF(VLOOKUP($A15,prefilter!$A:$C,3,FALSE)="Included",Clean!AP15)</f>
        <v>3</v>
      </c>
      <c r="AQ15">
        <f>IF(VLOOKUP($A15,prefilter!$A:$C,3,FALSE)="Included",Clean!AQ15)</f>
        <v>4</v>
      </c>
      <c r="AR15">
        <f>IF(VLOOKUP($A15,prefilter!$A:$C,3,FALSE)="Included",Clean!AR15)</f>
        <v>3</v>
      </c>
      <c r="AS15">
        <f>IF(VLOOKUP($A15,prefilter!$A:$C,3,FALSE)="Included",Clean!AS15)</f>
        <v>1</v>
      </c>
      <c r="AT15">
        <f>IF(VLOOKUP($A15,prefilter!$A:$C,3,FALSE)="Included",Clean!AT15)</f>
        <v>3</v>
      </c>
      <c r="AU15">
        <f>IF(VLOOKUP($A15,prefilter!$A:$C,3,FALSE)="Included",Clean!AU15)</f>
        <v>4</v>
      </c>
      <c r="AV15">
        <f>IF(VLOOKUP($A15,prefilter!$A:$C,3,FALSE)="Included",Clean!AV15)</f>
        <v>2</v>
      </c>
      <c r="AW15">
        <f>IF(VLOOKUP($A15,prefilter!$A:$C,3,FALSE)="Included",Clean!AW15)</f>
        <v>3</v>
      </c>
      <c r="AX15" t="str">
        <f>IF(VLOOKUP($A15,prefilter!$A:$C,3,FALSE)="Included",Clean!AX15)</f>
        <v>No</v>
      </c>
    </row>
    <row r="16" spans="1:50" x14ac:dyDescent="0.3">
      <c r="A16" s="33">
        <f>Clean!A16</f>
        <v>15</v>
      </c>
      <c r="B16" t="str">
        <f>IF(VLOOKUP($A16,prefilter!$A:$C,3,FALSE)="Included",Clean!B16)</f>
        <v>Yes</v>
      </c>
      <c r="C16" t="str">
        <f>IF(VLOOKUP($A16,prefilter!$A:$C,3,FALSE)="Included",Clean!C16)</f>
        <v>Yes</v>
      </c>
      <c r="D16" t="str">
        <f>IF(VLOOKUP($A16,prefilter!$A:$C,3,FALSE)="Included",Clean!D16)</f>
        <v>Yes</v>
      </c>
      <c r="E16" t="str">
        <f>IF(VLOOKUP($A16,prefilter!$A:$C,3,FALSE)="Included",Clean!E16)</f>
        <v>Yes</v>
      </c>
      <c r="F16" t="str">
        <f>IF(VLOOKUP($A16,prefilter!$A:$C,3,FALSE)="Included",Clean!F16)</f>
        <v>Yes</v>
      </c>
      <c r="G16" t="str">
        <f>IF(VLOOKUP($A16,prefilter!$A:$C,3,FALSE)="Included",Clean!G16)</f>
        <v>Male</v>
      </c>
      <c r="H16" t="str">
        <f>IF(VLOOKUP($A16,prefilter!$A:$C,3,FALSE)="Included",Clean!H16)</f>
        <v>e) 51-60 years</v>
      </c>
      <c r="I16" t="str">
        <f>IF(VLOOKUP($A16,prefilter!$A:$C,3,FALSE)="Included",Clean!I16)</f>
        <v>51-60</v>
      </c>
      <c r="J16">
        <f>IF(VLOOKUP($A16,prefilter!$A:$C,3,FALSE)="Included",Clean!J16)</f>
        <v>26</v>
      </c>
      <c r="K16" t="str">
        <f>IF(VLOOKUP($A16,prefilter!$A:$C,3,FALSE)="Included",Clean!K16)</f>
        <v>f) Accommodation and catering</v>
      </c>
      <c r="L16" t="str">
        <f>IF(VLOOKUP($A16,prefilter!$A:$C,3,FALSE)="Included",Clean!L16)</f>
        <v>Accomodation &amp; Catering</v>
      </c>
      <c r="M16" t="str">
        <f>IF(VLOOKUP($A16,prefilter!$A:$C,3,FALSE)="Included",Clean!M16)</f>
        <v>Yes</v>
      </c>
      <c r="N16">
        <f>IF(VLOOKUP($A16,prefilter!$A:$C,3,FALSE)="Included",Clean!N16)</f>
        <v>0</v>
      </c>
      <c r="O16" t="str">
        <f>IF(VLOOKUP($A16,prefilter!$A:$C,3,FALSE)="Included",Clean!O16)</f>
        <v>Yes</v>
      </c>
      <c r="P16">
        <f>IF(VLOOKUP($A16,prefilter!$A:$C,3,FALSE)="Included",Clean!P16)</f>
        <v>0</v>
      </c>
      <c r="Q16" t="str">
        <f>IF(VLOOKUP($A16,prefilter!$A:$C,3,FALSE)="Included",Clean!Q16)</f>
        <v>Lack of Insight into Employee Activity</v>
      </c>
      <c r="R16" t="str">
        <f>IF(VLOOKUP($A16,prefilter!$A:$C,3,FALSE)="Included",Clean!R16)</f>
        <v>Team Communication</v>
      </c>
      <c r="S16" t="str">
        <f>IF(VLOOKUP($A16,prefilter!$A:$C,3,FALSE)="Included",Clean!S16)</f>
        <v>Technical Problems</v>
      </c>
      <c r="T16" t="str">
        <f>IF(VLOOKUP($A16,prefilter!$A:$C,3,FALSE)="Included",Clean!T16)</f>
        <v>New Security threats</v>
      </c>
      <c r="U16" t="str">
        <f>IF(VLOOKUP($A16,prefilter!$A:$C,3,FALSE)="Included",Clean!U16)</f>
        <v>Working from different time zones</v>
      </c>
      <c r="V16" t="str">
        <f>IF(VLOOKUP($A16,prefilter!$A:$C,3,FALSE)="Included",Clean!V16)</f>
        <v>Recruiting</v>
      </c>
      <c r="W16" t="str">
        <f>IF(VLOOKUP($A16,prefilter!$A:$C,3,FALSE)="Included",Clean!W16)</f>
        <v>No</v>
      </c>
      <c r="X16" t="str">
        <f>IF(VLOOKUP($A16,prefilter!$A:$C,3,FALSE)="Included",Clean!X16)</f>
        <v>Yes</v>
      </c>
      <c r="Y16">
        <f>IF(VLOOKUP($A16,prefilter!$A:$C,3,FALSE)="Included",Clean!Y16)</f>
        <v>0</v>
      </c>
      <c r="Z16" t="str">
        <f>IF(VLOOKUP($A16,prefilter!$A:$C,3,FALSE)="Included",Clean!Z16)</f>
        <v>Stimulate consumption</v>
      </c>
      <c r="AA16" t="str">
        <f>IF(VLOOKUP($A16,prefilter!$A:$C,3,FALSE)="Included",Clean!AA16)</f>
        <v>Provide subsidies for rent, utilities, post stabilization etc.</v>
      </c>
      <c r="AB16" t="str">
        <f>IF(VLOOKUP($A16,prefilter!$A:$C,3,FALSE)="Included",Clean!AB16)</f>
        <v>Reduce, exempt or postpone value-added tax, income tax, insurance premiums and other taxes</v>
      </c>
      <c r="AC16" t="str">
        <f>IF(VLOOKUP($A16,prefilter!$A:$C,3,FALSE)="Included",Clean!AC16)</f>
        <v>Allow firms to implement a staged flexible salary method</v>
      </c>
      <c r="AD16">
        <f>IF(VLOOKUP($A16,prefilter!$A:$C,3,FALSE)="Included",Clean!AD16)</f>
        <v>0</v>
      </c>
      <c r="AE16">
        <f>IF(VLOOKUP($A16,prefilter!$A:$C,3,FALSE)="Included",Clean!AE16)</f>
        <v>0</v>
      </c>
      <c r="AF16">
        <f>IF(VLOOKUP($A16,prefilter!$A:$C,3,FALSE)="Included",Clean!AF16)</f>
        <v>1</v>
      </c>
      <c r="AG16">
        <f>IF(VLOOKUP($A16,prefilter!$A:$C,3,FALSE)="Included",Clean!AG16)</f>
        <v>0</v>
      </c>
      <c r="AH16">
        <f>IF(VLOOKUP($A16,prefilter!$A:$C,3,FALSE)="Included",Clean!AH16)</f>
        <v>0</v>
      </c>
      <c r="AI16">
        <f>IF(VLOOKUP($A16,prefilter!$A:$C,3,FALSE)="Included",Clean!AI16)</f>
        <v>0</v>
      </c>
      <c r="AJ16">
        <f>IF(VLOOKUP($A16,prefilter!$A:$C,3,FALSE)="Included",Clean!AJ16)</f>
        <v>1</v>
      </c>
      <c r="AK16">
        <f>IF(VLOOKUP($A16,prefilter!$A:$C,3,FALSE)="Included",Clean!AK16)</f>
        <v>0</v>
      </c>
      <c r="AL16">
        <f>IF(VLOOKUP($A16,prefilter!$A:$C,3,FALSE)="Included",Clean!AL16)</f>
        <v>0</v>
      </c>
      <c r="AM16">
        <f>IF(VLOOKUP($A16,prefilter!$A:$C,3,FALSE)="Included",Clean!AM16)</f>
        <v>0</v>
      </c>
      <c r="AN16">
        <f>IF(VLOOKUP($A16,prefilter!$A:$C,3,FALSE)="Included",Clean!AN16)</f>
        <v>0</v>
      </c>
      <c r="AO16">
        <f>IF(VLOOKUP($A16,prefilter!$A:$C,3,FALSE)="Included",Clean!AO16)</f>
        <v>4</v>
      </c>
      <c r="AP16">
        <f>IF(VLOOKUP($A16,prefilter!$A:$C,3,FALSE)="Included",Clean!AP16)</f>
        <v>3</v>
      </c>
      <c r="AQ16">
        <f>IF(VLOOKUP($A16,prefilter!$A:$C,3,FALSE)="Included",Clean!AQ16)</f>
        <v>5</v>
      </c>
      <c r="AR16">
        <f>IF(VLOOKUP($A16,prefilter!$A:$C,3,FALSE)="Included",Clean!AR16)</f>
        <v>4</v>
      </c>
      <c r="AS16">
        <f>IF(VLOOKUP($A16,prefilter!$A:$C,3,FALSE)="Included",Clean!AS16)</f>
        <v>2</v>
      </c>
      <c r="AT16">
        <f>IF(VLOOKUP($A16,prefilter!$A:$C,3,FALSE)="Included",Clean!AT16)</f>
        <v>4</v>
      </c>
      <c r="AU16">
        <f>IF(VLOOKUP($A16,prefilter!$A:$C,3,FALSE)="Included",Clean!AU16)</f>
        <v>4</v>
      </c>
      <c r="AV16">
        <f>IF(VLOOKUP($A16,prefilter!$A:$C,3,FALSE)="Included",Clean!AV16)</f>
        <v>1</v>
      </c>
      <c r="AW16">
        <f>IF(VLOOKUP($A16,prefilter!$A:$C,3,FALSE)="Included",Clean!AW16)</f>
        <v>3</v>
      </c>
      <c r="AX16" t="str">
        <f>IF(VLOOKUP($A16,prefilter!$A:$C,3,FALSE)="Included",Clean!AX16)</f>
        <v>No</v>
      </c>
    </row>
    <row r="17" spans="1:50" x14ac:dyDescent="0.3">
      <c r="A17" s="33">
        <f>Clean!A17</f>
        <v>16</v>
      </c>
      <c r="B17" t="str">
        <f>IF(VLOOKUP($A17,prefilter!$A:$C,3,FALSE)="Included",Clean!B17)</f>
        <v>Yes</v>
      </c>
      <c r="C17" t="str">
        <f>IF(VLOOKUP($A17,prefilter!$A:$C,3,FALSE)="Included",Clean!C17)</f>
        <v>Yes</v>
      </c>
      <c r="D17" t="str">
        <f>IF(VLOOKUP($A17,prefilter!$A:$C,3,FALSE)="Included",Clean!D17)</f>
        <v>Yes</v>
      </c>
      <c r="E17" t="str">
        <f>IF(VLOOKUP($A17,prefilter!$A:$C,3,FALSE)="Included",Clean!E17)</f>
        <v>Yes</v>
      </c>
      <c r="F17" t="str">
        <f>IF(VLOOKUP($A17,prefilter!$A:$C,3,FALSE)="Included",Clean!F17)</f>
        <v>Yes</v>
      </c>
      <c r="G17" t="str">
        <f>IF(VLOOKUP($A17,prefilter!$A:$C,3,FALSE)="Included",Clean!G17)</f>
        <v>Female</v>
      </c>
      <c r="H17" t="str">
        <f>IF(VLOOKUP($A17,prefilter!$A:$C,3,FALSE)="Included",Clean!H17)</f>
        <v>d) 41-50 years</v>
      </c>
      <c r="I17" t="str">
        <f>IF(VLOOKUP($A17,prefilter!$A:$C,3,FALSE)="Included",Clean!I17)</f>
        <v>41-50</v>
      </c>
      <c r="J17">
        <f>IF(VLOOKUP($A17,prefilter!$A:$C,3,FALSE)="Included",Clean!J17)</f>
        <v>13</v>
      </c>
      <c r="K17" t="str">
        <f>IF(VLOOKUP($A17,prefilter!$A:$C,3,FALSE)="Included",Clean!K17)</f>
        <v>n) Education</v>
      </c>
      <c r="L17" t="str">
        <f>IF(VLOOKUP($A17,prefilter!$A:$C,3,FALSE)="Included",Clean!L17)</f>
        <v>Education</v>
      </c>
      <c r="M17" t="str">
        <f>IF(VLOOKUP($A17,prefilter!$A:$C,3,FALSE)="Included",Clean!M17)</f>
        <v>Yes</v>
      </c>
      <c r="N17">
        <f>IF(VLOOKUP($A17,prefilter!$A:$C,3,FALSE)="Included",Clean!N17)</f>
        <v>0</v>
      </c>
      <c r="O17" t="str">
        <f>IF(VLOOKUP($A17,prefilter!$A:$C,3,FALSE)="Included",Clean!O17)</f>
        <v>Yes</v>
      </c>
      <c r="P17">
        <f>IF(VLOOKUP($A17,prefilter!$A:$C,3,FALSE)="Included",Clean!P17)</f>
        <v>0</v>
      </c>
      <c r="Q17" t="str">
        <f>IF(VLOOKUP($A17,prefilter!$A:$C,3,FALSE)="Included",Clean!Q17)</f>
        <v>Team Communication</v>
      </c>
      <c r="R17" t="str">
        <f>IF(VLOOKUP($A17,prefilter!$A:$C,3,FALSE)="Included",Clean!R17)</f>
        <v>Lack of Insight into Employee Activity</v>
      </c>
      <c r="S17" t="str">
        <f>IF(VLOOKUP($A17,prefilter!$A:$C,3,FALSE)="Included",Clean!S17)</f>
        <v>Recruiting</v>
      </c>
      <c r="T17" t="str">
        <f>IF(VLOOKUP($A17,prefilter!$A:$C,3,FALSE)="Included",Clean!T17)</f>
        <v>New Security threats</v>
      </c>
      <c r="U17" t="str">
        <f>IF(VLOOKUP($A17,prefilter!$A:$C,3,FALSE)="Included",Clean!U17)</f>
        <v>Technical Problems</v>
      </c>
      <c r="V17" t="str">
        <f>IF(VLOOKUP($A17,prefilter!$A:$C,3,FALSE)="Included",Clean!V17)</f>
        <v>Working from different time zones</v>
      </c>
      <c r="W17" t="str">
        <f>IF(VLOOKUP($A17,prefilter!$A:$C,3,FALSE)="Included",Clean!W17)</f>
        <v>No</v>
      </c>
      <c r="X17" t="str">
        <f>IF(VLOOKUP($A17,prefilter!$A:$C,3,FALSE)="Included",Clean!X17)</f>
        <v>Yes</v>
      </c>
      <c r="Y17">
        <f>IF(VLOOKUP($A17,prefilter!$A:$C,3,FALSE)="Included",Clean!Y17)</f>
        <v>0</v>
      </c>
      <c r="Z17" t="str">
        <f>IF(VLOOKUP($A17,prefilter!$A:$C,3,FALSE)="Included",Clean!Z17)</f>
        <v>Stimulate consumption</v>
      </c>
      <c r="AA17" t="str">
        <f>IF(VLOOKUP($A17,prefilter!$A:$C,3,FALSE)="Included",Clean!AA17)</f>
        <v>Provide subsidies for rent, utilities, post stabilization etc.</v>
      </c>
      <c r="AB17" t="str">
        <f>IF(VLOOKUP($A17,prefilter!$A:$C,3,FALSE)="Included",Clean!AB17)</f>
        <v>Reduce, exempt or postpone value-added tax, income tax, insurance premiums and other taxes</v>
      </c>
      <c r="AC17" t="str">
        <f>IF(VLOOKUP($A17,prefilter!$A:$C,3,FALSE)="Included",Clean!AC17)</f>
        <v>Allow firms to implement a staged flexible salary method</v>
      </c>
      <c r="AD17">
        <f>IF(VLOOKUP($A17,prefilter!$A:$C,3,FALSE)="Included",Clean!AD17)</f>
        <v>0</v>
      </c>
      <c r="AE17">
        <f>IF(VLOOKUP($A17,prefilter!$A:$C,3,FALSE)="Included",Clean!AE17)</f>
        <v>0</v>
      </c>
      <c r="AF17">
        <f>IF(VLOOKUP($A17,prefilter!$A:$C,3,FALSE)="Included",Clean!AF17)</f>
        <v>0</v>
      </c>
      <c r="AG17">
        <f>IF(VLOOKUP($A17,prefilter!$A:$C,3,FALSE)="Included",Clean!AG17)</f>
        <v>0</v>
      </c>
      <c r="AH17">
        <f>IF(VLOOKUP($A17,prefilter!$A:$C,3,FALSE)="Included",Clean!AH17)</f>
        <v>0</v>
      </c>
      <c r="AI17">
        <f>IF(VLOOKUP($A17,prefilter!$A:$C,3,FALSE)="Included",Clean!AI17)</f>
        <v>1</v>
      </c>
      <c r="AJ17">
        <f>IF(VLOOKUP($A17,prefilter!$A:$C,3,FALSE)="Included",Clean!AJ17)</f>
        <v>1</v>
      </c>
      <c r="AK17">
        <f>IF(VLOOKUP($A17,prefilter!$A:$C,3,FALSE)="Included",Clean!AK17)</f>
        <v>0</v>
      </c>
      <c r="AL17">
        <f>IF(VLOOKUP($A17,prefilter!$A:$C,3,FALSE)="Included",Clean!AL17)</f>
        <v>0</v>
      </c>
      <c r="AM17">
        <f>IF(VLOOKUP($A17,prefilter!$A:$C,3,FALSE)="Included",Clean!AM17)</f>
        <v>0</v>
      </c>
      <c r="AN17">
        <f>IF(VLOOKUP($A17,prefilter!$A:$C,3,FALSE)="Included",Clean!AN17)</f>
        <v>0</v>
      </c>
      <c r="AO17">
        <f>IF(VLOOKUP($A17,prefilter!$A:$C,3,FALSE)="Included",Clean!AO17)</f>
        <v>4</v>
      </c>
      <c r="AP17">
        <f>IF(VLOOKUP($A17,prefilter!$A:$C,3,FALSE)="Included",Clean!AP17)</f>
        <v>4</v>
      </c>
      <c r="AQ17">
        <f>IF(VLOOKUP($A17,prefilter!$A:$C,3,FALSE)="Included",Clean!AQ17)</f>
        <v>4</v>
      </c>
      <c r="AR17">
        <f>IF(VLOOKUP($A17,prefilter!$A:$C,3,FALSE)="Included",Clean!AR17)</f>
        <v>3</v>
      </c>
      <c r="AS17">
        <f>IF(VLOOKUP($A17,prefilter!$A:$C,3,FALSE)="Included",Clean!AS17)</f>
        <v>3</v>
      </c>
      <c r="AT17">
        <f>IF(VLOOKUP($A17,prefilter!$A:$C,3,FALSE)="Included",Clean!AT17)</f>
        <v>5</v>
      </c>
      <c r="AU17">
        <f>IF(VLOOKUP($A17,prefilter!$A:$C,3,FALSE)="Included",Clean!AU17)</f>
        <v>4</v>
      </c>
      <c r="AV17">
        <f>IF(VLOOKUP($A17,prefilter!$A:$C,3,FALSE)="Included",Clean!AV17)</f>
        <v>2</v>
      </c>
      <c r="AW17">
        <f>IF(VLOOKUP($A17,prefilter!$A:$C,3,FALSE)="Included",Clean!AW17)</f>
        <v>3</v>
      </c>
      <c r="AX17" t="str">
        <f>IF(VLOOKUP($A17,prefilter!$A:$C,3,FALSE)="Included",Clean!AX17)</f>
        <v>No</v>
      </c>
    </row>
    <row r="18" spans="1:50" x14ac:dyDescent="0.3">
      <c r="A18" s="33">
        <f>Clean!A18</f>
        <v>17</v>
      </c>
      <c r="B18" t="str">
        <f>IF(VLOOKUP($A18,prefilter!$A:$C,3,FALSE)="Included",Clean!B18)</f>
        <v>Yes</v>
      </c>
      <c r="C18" t="str">
        <f>IF(VLOOKUP($A18,prefilter!$A:$C,3,FALSE)="Included",Clean!C18)</f>
        <v>Yes</v>
      </c>
      <c r="D18" t="str">
        <f>IF(VLOOKUP($A18,prefilter!$A:$C,3,FALSE)="Included",Clean!D18)</f>
        <v>Yes</v>
      </c>
      <c r="E18" t="str">
        <f>IF(VLOOKUP($A18,prefilter!$A:$C,3,FALSE)="Included",Clean!E18)</f>
        <v>Yes</v>
      </c>
      <c r="F18" t="str">
        <f>IF(VLOOKUP($A18,prefilter!$A:$C,3,FALSE)="Included",Clean!F18)</f>
        <v>Yes</v>
      </c>
      <c r="G18" t="str">
        <f>IF(VLOOKUP($A18,prefilter!$A:$C,3,FALSE)="Included",Clean!G18)</f>
        <v>Female</v>
      </c>
      <c r="H18" t="str">
        <f>IF(VLOOKUP($A18,prefilter!$A:$C,3,FALSE)="Included",Clean!H18)</f>
        <v>b) 20-30 years</v>
      </c>
      <c r="I18" t="str">
        <f>IF(VLOOKUP($A18,prefilter!$A:$C,3,FALSE)="Included",Clean!I18)</f>
        <v>20-30</v>
      </c>
      <c r="J18">
        <f>IF(VLOOKUP($A18,prefilter!$A:$C,3,FALSE)="Included",Clean!J18)</f>
        <v>45</v>
      </c>
      <c r="K18" t="str">
        <f>IF(VLOOKUP($A18,prefilter!$A:$C,3,FALSE)="Included",Clean!K18)</f>
        <v>k) Scientific research</v>
      </c>
      <c r="L18" t="str">
        <f>IF(VLOOKUP($A18,prefilter!$A:$C,3,FALSE)="Included",Clean!L18)</f>
        <v>Scientific Research</v>
      </c>
      <c r="M18" t="str">
        <f>IF(VLOOKUP($A18,prefilter!$A:$C,3,FALSE)="Included",Clean!M18)</f>
        <v>Yes</v>
      </c>
      <c r="N18" t="str">
        <f>IF(VLOOKUP($A18,prefilter!$A:$C,3,FALSE)="Included",Clean!N18)</f>
        <v>Productivity decreased</v>
      </c>
      <c r="O18" t="str">
        <f>IF(VLOOKUP($A18,prefilter!$A:$C,3,FALSE)="Included",Clean!O18)</f>
        <v>No</v>
      </c>
      <c r="P18">
        <f>IF(VLOOKUP($A18,prefilter!$A:$C,3,FALSE)="Included",Clean!P18)</f>
        <v>0</v>
      </c>
      <c r="Q18" t="str">
        <f>IF(VLOOKUP($A18,prefilter!$A:$C,3,FALSE)="Included",Clean!Q18)</f>
        <v>Team Communication</v>
      </c>
      <c r="R18" t="str">
        <f>IF(VLOOKUP($A18,prefilter!$A:$C,3,FALSE)="Included",Clean!R18)</f>
        <v>Technical Problems</v>
      </c>
      <c r="S18" t="str">
        <f>IF(VLOOKUP($A18,prefilter!$A:$C,3,FALSE)="Included",Clean!S18)</f>
        <v>Recruiting</v>
      </c>
      <c r="T18" t="str">
        <f>IF(VLOOKUP($A18,prefilter!$A:$C,3,FALSE)="Included",Clean!T18)</f>
        <v>Lack of Insight into Employee Activity</v>
      </c>
      <c r="U18" t="str">
        <f>IF(VLOOKUP($A18,prefilter!$A:$C,3,FALSE)="Included",Clean!U18)</f>
        <v>New Security threats</v>
      </c>
      <c r="V18" t="str">
        <f>IF(VLOOKUP($A18,prefilter!$A:$C,3,FALSE)="Included",Clean!V18)</f>
        <v>Working from different time zones</v>
      </c>
      <c r="W18" t="str">
        <f>IF(VLOOKUP($A18,prefilter!$A:$C,3,FALSE)="Included",Clean!W18)</f>
        <v>Yes</v>
      </c>
      <c r="X18" t="str">
        <f>IF(VLOOKUP($A18,prefilter!$A:$C,3,FALSE)="Included",Clean!X18)</f>
        <v>Yes</v>
      </c>
      <c r="Y18">
        <f>IF(VLOOKUP($A18,prefilter!$A:$C,3,FALSE)="Included",Clean!Y18)</f>
        <v>0</v>
      </c>
      <c r="Z18" t="str">
        <f>IF(VLOOKUP($A18,prefilter!$A:$C,3,FALSE)="Included",Clean!Z18)</f>
        <v>Stimulate consumption</v>
      </c>
      <c r="AA18" t="str">
        <f>IF(VLOOKUP($A18,prefilter!$A:$C,3,FALSE)="Included",Clean!AA18)</f>
        <v>Provide subsidies for rent, utilities, post stabilization etc.</v>
      </c>
      <c r="AB18" t="str">
        <f>IF(VLOOKUP($A18,prefilter!$A:$C,3,FALSE)="Included",Clean!AB18)</f>
        <v>Allow firms to implement a staged flexible salary method</v>
      </c>
      <c r="AC18" t="str">
        <f>IF(VLOOKUP($A18,prefilter!$A:$C,3,FALSE)="Included",Clean!AC18)</f>
        <v>Reduce, exempt or postpone value-added tax, income tax, insurance premiums and other taxes</v>
      </c>
      <c r="AD18">
        <f>IF(VLOOKUP($A18,prefilter!$A:$C,3,FALSE)="Included",Clean!AD18)</f>
        <v>0</v>
      </c>
      <c r="AE18">
        <f>IF(VLOOKUP($A18,prefilter!$A:$C,3,FALSE)="Included",Clean!AE18)</f>
        <v>0</v>
      </c>
      <c r="AF18">
        <f>IF(VLOOKUP($A18,prefilter!$A:$C,3,FALSE)="Included",Clean!AF18)</f>
        <v>0</v>
      </c>
      <c r="AG18">
        <f>IF(VLOOKUP($A18,prefilter!$A:$C,3,FALSE)="Included",Clean!AG18)</f>
        <v>0</v>
      </c>
      <c r="AH18">
        <f>IF(VLOOKUP($A18,prefilter!$A:$C,3,FALSE)="Included",Clean!AH18)</f>
        <v>0</v>
      </c>
      <c r="AI18">
        <f>IF(VLOOKUP($A18,prefilter!$A:$C,3,FALSE)="Included",Clean!AI18)</f>
        <v>1</v>
      </c>
      <c r="AJ18">
        <f>IF(VLOOKUP($A18,prefilter!$A:$C,3,FALSE)="Included",Clean!AJ18)</f>
        <v>0</v>
      </c>
      <c r="AK18">
        <f>IF(VLOOKUP($A18,prefilter!$A:$C,3,FALSE)="Included",Clean!AK18)</f>
        <v>0</v>
      </c>
      <c r="AL18">
        <f>IF(VLOOKUP($A18,prefilter!$A:$C,3,FALSE)="Included",Clean!AL18)</f>
        <v>1</v>
      </c>
      <c r="AM18">
        <f>IF(VLOOKUP($A18,prefilter!$A:$C,3,FALSE)="Included",Clean!AM18)</f>
        <v>0</v>
      </c>
      <c r="AN18">
        <f>IF(VLOOKUP($A18,prefilter!$A:$C,3,FALSE)="Included",Clean!AN18)</f>
        <v>0</v>
      </c>
      <c r="AO18">
        <f>IF(VLOOKUP($A18,prefilter!$A:$C,3,FALSE)="Included",Clean!AO18)</f>
        <v>4</v>
      </c>
      <c r="AP18">
        <f>IF(VLOOKUP($A18,prefilter!$A:$C,3,FALSE)="Included",Clean!AP18)</f>
        <v>4</v>
      </c>
      <c r="AQ18">
        <f>IF(VLOOKUP($A18,prefilter!$A:$C,3,FALSE)="Included",Clean!AQ18)</f>
        <v>3</v>
      </c>
      <c r="AR18">
        <f>IF(VLOOKUP($A18,prefilter!$A:$C,3,FALSE)="Included",Clean!AR18)</f>
        <v>2</v>
      </c>
      <c r="AS18">
        <f>IF(VLOOKUP($A18,prefilter!$A:$C,3,FALSE)="Included",Clean!AS18)</f>
        <v>4</v>
      </c>
      <c r="AT18">
        <f>IF(VLOOKUP($A18,prefilter!$A:$C,3,FALSE)="Included",Clean!AT18)</f>
        <v>4</v>
      </c>
      <c r="AU18">
        <f>IF(VLOOKUP($A18,prefilter!$A:$C,3,FALSE)="Included",Clean!AU18)</f>
        <v>3</v>
      </c>
      <c r="AV18">
        <f>IF(VLOOKUP($A18,prefilter!$A:$C,3,FALSE)="Included",Clean!AV18)</f>
        <v>2</v>
      </c>
      <c r="AW18">
        <f>IF(VLOOKUP($A18,prefilter!$A:$C,3,FALSE)="Included",Clean!AW18)</f>
        <v>2</v>
      </c>
      <c r="AX18" t="str">
        <f>IF(VLOOKUP($A18,prefilter!$A:$C,3,FALSE)="Included",Clean!AX18)</f>
        <v>Yes</v>
      </c>
    </row>
    <row r="19" spans="1:50" x14ac:dyDescent="0.3">
      <c r="A19" s="33">
        <f>Clean!A19</f>
        <v>18</v>
      </c>
      <c r="B19" t="str">
        <f>IF(VLOOKUP($A19,prefilter!$A:$C,3,FALSE)="Included",Clean!B19)</f>
        <v>Yes</v>
      </c>
      <c r="C19" t="str">
        <f>IF(VLOOKUP($A19,prefilter!$A:$C,3,FALSE)="Included",Clean!C19)</f>
        <v>Yes</v>
      </c>
      <c r="D19" t="str">
        <f>IF(VLOOKUP($A19,prefilter!$A:$C,3,FALSE)="Included",Clean!D19)</f>
        <v>Yes</v>
      </c>
      <c r="E19" t="str">
        <f>IF(VLOOKUP($A19,prefilter!$A:$C,3,FALSE)="Included",Clean!E19)</f>
        <v>Yes</v>
      </c>
      <c r="F19" t="str">
        <f>IF(VLOOKUP($A19,prefilter!$A:$C,3,FALSE)="Included",Clean!F19)</f>
        <v>Yes</v>
      </c>
      <c r="G19" t="str">
        <f>IF(VLOOKUP($A19,prefilter!$A:$C,3,FALSE)="Included",Clean!G19)</f>
        <v>Female</v>
      </c>
      <c r="H19" t="str">
        <f>IF(VLOOKUP($A19,prefilter!$A:$C,3,FALSE)="Included",Clean!H19)</f>
        <v>d) 41-50 years</v>
      </c>
      <c r="I19" t="str">
        <f>IF(VLOOKUP($A19,prefilter!$A:$C,3,FALSE)="Included",Clean!I19)</f>
        <v>41-50</v>
      </c>
      <c r="J19">
        <f>IF(VLOOKUP($A19,prefilter!$A:$C,3,FALSE)="Included",Clean!J19)</f>
        <v>12</v>
      </c>
      <c r="K19" t="str">
        <f>IF(VLOOKUP($A19,prefilter!$A:$C,3,FALSE)="Included",Clean!K19)</f>
        <v>j) Leasing and business services</v>
      </c>
      <c r="L19" t="str">
        <f>IF(VLOOKUP($A19,prefilter!$A:$C,3,FALSE)="Included",Clean!L19)</f>
        <v>Leasing &amp; Business Services</v>
      </c>
      <c r="M19" t="str">
        <f>IF(VLOOKUP($A19,prefilter!$A:$C,3,FALSE)="Included",Clean!M19)</f>
        <v>Yes</v>
      </c>
      <c r="N19" t="str">
        <f>IF(VLOOKUP($A19,prefilter!$A:$C,3,FALSE)="Included",Clean!N19)</f>
        <v>There were no noticeable changes</v>
      </c>
      <c r="O19" t="str">
        <f>IF(VLOOKUP($A19,prefilter!$A:$C,3,FALSE)="Included",Clean!O19)</f>
        <v>Yes</v>
      </c>
      <c r="P19">
        <f>IF(VLOOKUP($A19,prefilter!$A:$C,3,FALSE)="Included",Clean!P19)</f>
        <v>0</v>
      </c>
      <c r="Q19" t="str">
        <f>IF(VLOOKUP($A19,prefilter!$A:$C,3,FALSE)="Included",Clean!Q19)</f>
        <v>Team Communication</v>
      </c>
      <c r="R19" t="str">
        <f>IF(VLOOKUP($A19,prefilter!$A:$C,3,FALSE)="Included",Clean!R19)</f>
        <v>Lack of Insight into Employee Activity</v>
      </c>
      <c r="S19" t="str">
        <f>IF(VLOOKUP($A19,prefilter!$A:$C,3,FALSE)="Included",Clean!S19)</f>
        <v>Working from different time zones</v>
      </c>
      <c r="T19" t="str">
        <f>IF(VLOOKUP($A19,prefilter!$A:$C,3,FALSE)="Included",Clean!T19)</f>
        <v>New Security threats</v>
      </c>
      <c r="U19" t="str">
        <f>IF(VLOOKUP($A19,prefilter!$A:$C,3,FALSE)="Included",Clean!U19)</f>
        <v>Technical Problems</v>
      </c>
      <c r="V19" t="str">
        <f>IF(VLOOKUP($A19,prefilter!$A:$C,3,FALSE)="Included",Clean!V19)</f>
        <v>Recruiting</v>
      </c>
      <c r="W19" t="str">
        <f>IF(VLOOKUP($A19,prefilter!$A:$C,3,FALSE)="Included",Clean!W19)</f>
        <v>Yes</v>
      </c>
      <c r="X19" t="str">
        <f>IF(VLOOKUP($A19,prefilter!$A:$C,3,FALSE)="Included",Clean!X19)</f>
        <v>Yes</v>
      </c>
      <c r="Y19">
        <f>IF(VLOOKUP($A19,prefilter!$A:$C,3,FALSE)="Included",Clean!Y19)</f>
        <v>0</v>
      </c>
      <c r="Z19" t="str">
        <f>IF(VLOOKUP($A19,prefilter!$A:$C,3,FALSE)="Included",Clean!Z19)</f>
        <v>Stimulate consumption</v>
      </c>
      <c r="AA19" t="str">
        <f>IF(VLOOKUP($A19,prefilter!$A:$C,3,FALSE)="Included",Clean!AA19)</f>
        <v>Allow firms to implement a staged flexible salary method</v>
      </c>
      <c r="AB19" t="str">
        <f>IF(VLOOKUP($A19,prefilter!$A:$C,3,FALSE)="Included",Clean!AB19)</f>
        <v>Reduce, exempt or postpone value-added tax, income tax, insurance premiums and other taxes</v>
      </c>
      <c r="AC19" t="str">
        <f>IF(VLOOKUP($A19,prefilter!$A:$C,3,FALSE)="Included",Clean!AC19)</f>
        <v>Provide subsidies for rent, utilities, post stabilization etc.</v>
      </c>
      <c r="AD19">
        <f>IF(VLOOKUP($A19,prefilter!$A:$C,3,FALSE)="Included",Clean!AD19)</f>
        <v>0</v>
      </c>
      <c r="AE19">
        <f>IF(VLOOKUP($A19,prefilter!$A:$C,3,FALSE)="Included",Clean!AE19)</f>
        <v>0</v>
      </c>
      <c r="AF19">
        <f>IF(VLOOKUP($A19,prefilter!$A:$C,3,FALSE)="Included",Clean!AF19)</f>
        <v>1</v>
      </c>
      <c r="AG19">
        <f>IF(VLOOKUP($A19,prefilter!$A:$C,3,FALSE)="Included",Clean!AG19)</f>
        <v>1</v>
      </c>
      <c r="AH19">
        <f>IF(VLOOKUP($A19,prefilter!$A:$C,3,FALSE)="Included",Clean!AH19)</f>
        <v>0</v>
      </c>
      <c r="AI19">
        <f>IF(VLOOKUP($A19,prefilter!$A:$C,3,FALSE)="Included",Clean!AI19)</f>
        <v>0</v>
      </c>
      <c r="AJ19">
        <f>IF(VLOOKUP($A19,prefilter!$A:$C,3,FALSE)="Included",Clean!AJ19)</f>
        <v>0</v>
      </c>
      <c r="AK19">
        <f>IF(VLOOKUP($A19,prefilter!$A:$C,3,FALSE)="Included",Clean!AK19)</f>
        <v>0</v>
      </c>
      <c r="AL19">
        <f>IF(VLOOKUP($A19,prefilter!$A:$C,3,FALSE)="Included",Clean!AL19)</f>
        <v>0</v>
      </c>
      <c r="AM19">
        <f>IF(VLOOKUP($A19,prefilter!$A:$C,3,FALSE)="Included",Clean!AM19)</f>
        <v>0</v>
      </c>
      <c r="AN19">
        <f>IF(VLOOKUP($A19,prefilter!$A:$C,3,FALSE)="Included",Clean!AN19)</f>
        <v>0</v>
      </c>
      <c r="AO19">
        <f>IF(VLOOKUP($A19,prefilter!$A:$C,3,FALSE)="Included",Clean!AO19)</f>
        <v>3</v>
      </c>
      <c r="AP19">
        <f>IF(VLOOKUP($A19,prefilter!$A:$C,3,FALSE)="Included",Clean!AP19)</f>
        <v>5</v>
      </c>
      <c r="AQ19">
        <f>IF(VLOOKUP($A19,prefilter!$A:$C,3,FALSE)="Included",Clean!AQ19)</f>
        <v>4</v>
      </c>
      <c r="AR19">
        <f>IF(VLOOKUP($A19,prefilter!$A:$C,3,FALSE)="Included",Clean!AR19)</f>
        <v>3</v>
      </c>
      <c r="AS19">
        <f>IF(VLOOKUP($A19,prefilter!$A:$C,3,FALSE)="Included",Clean!AS19)</f>
        <v>2</v>
      </c>
      <c r="AT19">
        <f>IF(VLOOKUP($A19,prefilter!$A:$C,3,FALSE)="Included",Clean!AT19)</f>
        <v>4</v>
      </c>
      <c r="AU19">
        <f>IF(VLOOKUP($A19,prefilter!$A:$C,3,FALSE)="Included",Clean!AU19)</f>
        <v>3</v>
      </c>
      <c r="AV19">
        <f>IF(VLOOKUP($A19,prefilter!$A:$C,3,FALSE)="Included",Clean!AV19)</f>
        <v>1</v>
      </c>
      <c r="AW19">
        <f>IF(VLOOKUP($A19,prefilter!$A:$C,3,FALSE)="Included",Clean!AW19)</f>
        <v>2</v>
      </c>
      <c r="AX19" t="str">
        <f>IF(VLOOKUP($A19,prefilter!$A:$C,3,FALSE)="Included",Clean!AX19)</f>
        <v>Yes</v>
      </c>
    </row>
    <row r="20" spans="1:50" x14ac:dyDescent="0.3">
      <c r="A20" s="33">
        <f>Clean!A20</f>
        <v>19</v>
      </c>
      <c r="B20" t="str">
        <f>IF(VLOOKUP($A20,prefilter!$A:$C,3,FALSE)="Included",Clean!B20)</f>
        <v>Yes</v>
      </c>
      <c r="C20" t="str">
        <f>IF(VLOOKUP($A20,prefilter!$A:$C,3,FALSE)="Included",Clean!C20)</f>
        <v>Yes</v>
      </c>
      <c r="D20" t="str">
        <f>IF(VLOOKUP($A20,prefilter!$A:$C,3,FALSE)="Included",Clean!D20)</f>
        <v>Yes</v>
      </c>
      <c r="E20" t="str">
        <f>IF(VLOOKUP($A20,prefilter!$A:$C,3,FALSE)="Included",Clean!E20)</f>
        <v>Yes</v>
      </c>
      <c r="F20" t="str">
        <f>IF(VLOOKUP($A20,prefilter!$A:$C,3,FALSE)="Included",Clean!F20)</f>
        <v>Yes</v>
      </c>
      <c r="G20" t="str">
        <f>IF(VLOOKUP($A20,prefilter!$A:$C,3,FALSE)="Included",Clean!G20)</f>
        <v>Female</v>
      </c>
      <c r="H20" t="str">
        <f>IF(VLOOKUP($A20,prefilter!$A:$C,3,FALSE)="Included",Clean!H20)</f>
        <v>e) 51-60 years</v>
      </c>
      <c r="I20" t="str">
        <f>IF(VLOOKUP($A20,prefilter!$A:$C,3,FALSE)="Included",Clean!I20)</f>
        <v>51-60</v>
      </c>
      <c r="J20">
        <f>IF(VLOOKUP($A20,prefilter!$A:$C,3,FALSE)="Included",Clean!J20)</f>
        <v>23</v>
      </c>
      <c r="K20" t="str">
        <f>IF(VLOOKUP($A20,prefilter!$A:$C,3,FALSE)="Included",Clean!K20)</f>
        <v>e) Transport</v>
      </c>
      <c r="L20" t="str">
        <f>IF(VLOOKUP($A20,prefilter!$A:$C,3,FALSE)="Included",Clean!L20)</f>
        <v>Transport</v>
      </c>
      <c r="M20" t="str">
        <f>IF(VLOOKUP($A20,prefilter!$A:$C,3,FALSE)="Included",Clean!M20)</f>
        <v>Yes</v>
      </c>
      <c r="N20" t="str">
        <f>IF(VLOOKUP($A20,prefilter!$A:$C,3,FALSE)="Included",Clean!N20)</f>
        <v>There were no noticeable changes</v>
      </c>
      <c r="O20" t="str">
        <f>IF(VLOOKUP($A20,prefilter!$A:$C,3,FALSE)="Included",Clean!O20)</f>
        <v>Yes</v>
      </c>
      <c r="P20">
        <f>IF(VLOOKUP($A20,prefilter!$A:$C,3,FALSE)="Included",Clean!P20)</f>
        <v>0</v>
      </c>
      <c r="Q20" t="str">
        <f>IF(VLOOKUP($A20,prefilter!$A:$C,3,FALSE)="Included",Clean!Q20)</f>
        <v>Lack of Insight into Employee Activity</v>
      </c>
      <c r="R20" t="str">
        <f>IF(VLOOKUP($A20,prefilter!$A:$C,3,FALSE)="Included",Clean!R20)</f>
        <v>Team Communication</v>
      </c>
      <c r="S20" t="str">
        <f>IF(VLOOKUP($A20,prefilter!$A:$C,3,FALSE)="Included",Clean!S20)</f>
        <v>Technical Problems</v>
      </c>
      <c r="T20" t="str">
        <f>IF(VLOOKUP($A20,prefilter!$A:$C,3,FALSE)="Included",Clean!T20)</f>
        <v>Recruiting</v>
      </c>
      <c r="U20" t="str">
        <f>IF(VLOOKUP($A20,prefilter!$A:$C,3,FALSE)="Included",Clean!U20)</f>
        <v>Working from different time zones</v>
      </c>
      <c r="V20" t="str">
        <f>IF(VLOOKUP($A20,prefilter!$A:$C,3,FALSE)="Included",Clean!V20)</f>
        <v>New Security threats</v>
      </c>
      <c r="W20" t="str">
        <f>IF(VLOOKUP($A20,prefilter!$A:$C,3,FALSE)="Included",Clean!W20)</f>
        <v>Yes</v>
      </c>
      <c r="X20" t="str">
        <f>IF(VLOOKUP($A20,prefilter!$A:$C,3,FALSE)="Included",Clean!X20)</f>
        <v>Yes</v>
      </c>
      <c r="Y20">
        <f>IF(VLOOKUP($A20,prefilter!$A:$C,3,FALSE)="Included",Clean!Y20)</f>
        <v>0</v>
      </c>
      <c r="Z20" t="str">
        <f>IF(VLOOKUP($A20,prefilter!$A:$C,3,FALSE)="Included",Clean!Z20)</f>
        <v>Stimulate consumption</v>
      </c>
      <c r="AA20" t="str">
        <f>IF(VLOOKUP($A20,prefilter!$A:$C,3,FALSE)="Included",Clean!AA20)</f>
        <v>Provide subsidies for rent, utilities, post stabilization etc.</v>
      </c>
      <c r="AB20" t="str">
        <f>IF(VLOOKUP($A20,prefilter!$A:$C,3,FALSE)="Included",Clean!AB20)</f>
        <v>Reduce, exempt or postpone value-added tax, income tax, insurance premiums and other taxes</v>
      </c>
      <c r="AC20" t="str">
        <f>IF(VLOOKUP($A20,prefilter!$A:$C,3,FALSE)="Included",Clean!AC20)</f>
        <v>Allow firms to implement a staged flexible salary method</v>
      </c>
      <c r="AD20">
        <f>IF(VLOOKUP($A20,prefilter!$A:$C,3,FALSE)="Included",Clean!AD20)</f>
        <v>0</v>
      </c>
      <c r="AE20">
        <f>IF(VLOOKUP($A20,prefilter!$A:$C,3,FALSE)="Included",Clean!AE20)</f>
        <v>0</v>
      </c>
      <c r="AF20">
        <f>IF(VLOOKUP($A20,prefilter!$A:$C,3,FALSE)="Included",Clean!AF20)</f>
        <v>1</v>
      </c>
      <c r="AG20">
        <f>IF(VLOOKUP($A20,prefilter!$A:$C,3,FALSE)="Included",Clean!AG20)</f>
        <v>0</v>
      </c>
      <c r="AH20">
        <f>IF(VLOOKUP($A20,prefilter!$A:$C,3,FALSE)="Included",Clean!AH20)</f>
        <v>0</v>
      </c>
      <c r="AI20">
        <f>IF(VLOOKUP($A20,prefilter!$A:$C,3,FALSE)="Included",Clean!AI20)</f>
        <v>0</v>
      </c>
      <c r="AJ20">
        <f>IF(VLOOKUP($A20,prefilter!$A:$C,3,FALSE)="Included",Clean!AJ20)</f>
        <v>0</v>
      </c>
      <c r="AK20">
        <f>IF(VLOOKUP($A20,prefilter!$A:$C,3,FALSE)="Included",Clean!AK20)</f>
        <v>1</v>
      </c>
      <c r="AL20">
        <f>IF(VLOOKUP($A20,prefilter!$A:$C,3,FALSE)="Included",Clean!AL20)</f>
        <v>0</v>
      </c>
      <c r="AM20">
        <f>IF(VLOOKUP($A20,prefilter!$A:$C,3,FALSE)="Included",Clean!AM20)</f>
        <v>0</v>
      </c>
      <c r="AN20">
        <f>IF(VLOOKUP($A20,prefilter!$A:$C,3,FALSE)="Included",Clean!AN20)</f>
        <v>0</v>
      </c>
      <c r="AO20">
        <f>IF(VLOOKUP($A20,prefilter!$A:$C,3,FALSE)="Included",Clean!AO20)</f>
        <v>3</v>
      </c>
      <c r="AP20">
        <f>IF(VLOOKUP($A20,prefilter!$A:$C,3,FALSE)="Included",Clean!AP20)</f>
        <v>5</v>
      </c>
      <c r="AQ20">
        <f>IF(VLOOKUP($A20,prefilter!$A:$C,3,FALSE)="Included",Clean!AQ20)</f>
        <v>5</v>
      </c>
      <c r="AR20">
        <f>IF(VLOOKUP($A20,prefilter!$A:$C,3,FALSE)="Included",Clean!AR20)</f>
        <v>4</v>
      </c>
      <c r="AS20">
        <f>IF(VLOOKUP($A20,prefilter!$A:$C,3,FALSE)="Included",Clean!AS20)</f>
        <v>3</v>
      </c>
      <c r="AT20">
        <f>IF(VLOOKUP($A20,prefilter!$A:$C,3,FALSE)="Included",Clean!AT20)</f>
        <v>3</v>
      </c>
      <c r="AU20">
        <f>IF(VLOOKUP($A20,prefilter!$A:$C,3,FALSE)="Included",Clean!AU20)</f>
        <v>4</v>
      </c>
      <c r="AV20">
        <f>IF(VLOOKUP($A20,prefilter!$A:$C,3,FALSE)="Included",Clean!AV20)</f>
        <v>2</v>
      </c>
      <c r="AW20">
        <f>IF(VLOOKUP($A20,prefilter!$A:$C,3,FALSE)="Included",Clean!AW20)</f>
        <v>2</v>
      </c>
      <c r="AX20" t="str">
        <f>IF(VLOOKUP($A20,prefilter!$A:$C,3,FALSE)="Included",Clean!AX20)</f>
        <v>Yes</v>
      </c>
    </row>
    <row r="21" spans="1:50" x14ac:dyDescent="0.3">
      <c r="A21" s="33">
        <f>Clean!A21</f>
        <v>20</v>
      </c>
      <c r="B21" t="str">
        <f>IF(VLOOKUP($A21,prefilter!$A:$C,3,FALSE)="Included",Clean!B21)</f>
        <v>Yes</v>
      </c>
      <c r="C21" t="str">
        <f>IF(VLOOKUP($A21,prefilter!$A:$C,3,FALSE)="Included",Clean!C21)</f>
        <v>Yes</v>
      </c>
      <c r="D21" t="str">
        <f>IF(VLOOKUP($A21,prefilter!$A:$C,3,FALSE)="Included",Clean!D21)</f>
        <v>Yes</v>
      </c>
      <c r="E21" t="str">
        <f>IF(VLOOKUP($A21,prefilter!$A:$C,3,FALSE)="Included",Clean!E21)</f>
        <v>Yes</v>
      </c>
      <c r="F21" t="str">
        <f>IF(VLOOKUP($A21,prefilter!$A:$C,3,FALSE)="Included",Clean!F21)</f>
        <v>Yes</v>
      </c>
      <c r="G21" t="str">
        <f>IF(VLOOKUP($A21,prefilter!$A:$C,3,FALSE)="Included",Clean!G21)</f>
        <v>Male</v>
      </c>
      <c r="H21" t="str">
        <f>IF(VLOOKUP($A21,prefilter!$A:$C,3,FALSE)="Included",Clean!H21)</f>
        <v>d) 41-50 years</v>
      </c>
      <c r="I21" t="str">
        <f>IF(VLOOKUP($A21,prefilter!$A:$C,3,FALSE)="Included",Clean!I21)</f>
        <v>41-50</v>
      </c>
      <c r="J21">
        <f>IF(VLOOKUP($A21,prefilter!$A:$C,3,FALSE)="Included",Clean!J21)</f>
        <v>15</v>
      </c>
      <c r="K21" t="str">
        <f>IF(VLOOKUP($A21,prefilter!$A:$C,3,FALSE)="Included",Clean!K21)</f>
        <v>i) Real Estate</v>
      </c>
      <c r="L21" t="str">
        <f>IF(VLOOKUP($A21,prefilter!$A:$C,3,FALSE)="Included",Clean!L21)</f>
        <v>Real Estate</v>
      </c>
      <c r="M21" t="str">
        <f>IF(VLOOKUP($A21,prefilter!$A:$C,3,FALSE)="Included",Clean!M21)</f>
        <v>Yes</v>
      </c>
      <c r="N21" t="str">
        <f>IF(VLOOKUP($A21,prefilter!$A:$C,3,FALSE)="Included",Clean!N21)</f>
        <v>Productivity decreased</v>
      </c>
      <c r="O21" t="str">
        <f>IF(VLOOKUP($A21,prefilter!$A:$C,3,FALSE)="Included",Clean!O21)</f>
        <v>Yes</v>
      </c>
      <c r="P21">
        <f>IF(VLOOKUP($A21,prefilter!$A:$C,3,FALSE)="Included",Clean!P21)</f>
        <v>0</v>
      </c>
      <c r="Q21" t="str">
        <f>IF(VLOOKUP($A21,prefilter!$A:$C,3,FALSE)="Included",Clean!Q21)</f>
        <v>Team Communication</v>
      </c>
      <c r="R21" t="str">
        <f>IF(VLOOKUP($A21,prefilter!$A:$C,3,FALSE)="Included",Clean!R21)</f>
        <v>Recruiting</v>
      </c>
      <c r="S21" t="str">
        <f>IF(VLOOKUP($A21,prefilter!$A:$C,3,FALSE)="Included",Clean!S21)</f>
        <v>Lack of Insight into Employee Activity</v>
      </c>
      <c r="T21" t="str">
        <f>IF(VLOOKUP($A21,prefilter!$A:$C,3,FALSE)="Included",Clean!T21)</f>
        <v>Working from different time zones</v>
      </c>
      <c r="U21" t="str">
        <f>IF(VLOOKUP($A21,prefilter!$A:$C,3,FALSE)="Included",Clean!U21)</f>
        <v>New Security threats</v>
      </c>
      <c r="V21" t="str">
        <f>IF(VLOOKUP($A21,prefilter!$A:$C,3,FALSE)="Included",Clean!V21)</f>
        <v>Technical Problems</v>
      </c>
      <c r="W21" t="str">
        <f>IF(VLOOKUP($A21,prefilter!$A:$C,3,FALSE)="Included",Clean!W21)</f>
        <v>Yes</v>
      </c>
      <c r="X21" t="str">
        <f>IF(VLOOKUP($A21,prefilter!$A:$C,3,FALSE)="Included",Clean!X21)</f>
        <v>Yes</v>
      </c>
      <c r="Y21">
        <f>IF(VLOOKUP($A21,prefilter!$A:$C,3,FALSE)="Included",Clean!Y21)</f>
        <v>0</v>
      </c>
      <c r="Z21" t="str">
        <f>IF(VLOOKUP($A21,prefilter!$A:$C,3,FALSE)="Included",Clean!Z21)</f>
        <v>Allow firms to implement a staged flexible salary method</v>
      </c>
      <c r="AA21" t="str">
        <f>IF(VLOOKUP($A21,prefilter!$A:$C,3,FALSE)="Included",Clean!AA21)</f>
        <v>Reduce, exempt or postpone value-added tax, income tax, insurance premiums and other taxes</v>
      </c>
      <c r="AB21" t="str">
        <f>IF(VLOOKUP($A21,prefilter!$A:$C,3,FALSE)="Included",Clean!AB21)</f>
        <v>Stimulate consumption</v>
      </c>
      <c r="AC21" t="str">
        <f>IF(VLOOKUP($A21,prefilter!$A:$C,3,FALSE)="Included",Clean!AC21)</f>
        <v>Provide subsidies for rent, utilities, post stabilization etc.</v>
      </c>
      <c r="AD21">
        <f>IF(VLOOKUP($A21,prefilter!$A:$C,3,FALSE)="Included",Clean!AD21)</f>
        <v>0</v>
      </c>
      <c r="AE21">
        <f>IF(VLOOKUP($A21,prefilter!$A:$C,3,FALSE)="Included",Clean!AE21)</f>
        <v>0</v>
      </c>
      <c r="AF21">
        <f>IF(VLOOKUP($A21,prefilter!$A:$C,3,FALSE)="Included",Clean!AF21)</f>
        <v>1</v>
      </c>
      <c r="AG21">
        <f>IF(VLOOKUP($A21,prefilter!$A:$C,3,FALSE)="Included",Clean!AG21)</f>
        <v>0</v>
      </c>
      <c r="AH21">
        <f>IF(VLOOKUP($A21,prefilter!$A:$C,3,FALSE)="Included",Clean!AH21)</f>
        <v>0</v>
      </c>
      <c r="AI21">
        <f>IF(VLOOKUP($A21,prefilter!$A:$C,3,FALSE)="Included",Clean!AI21)</f>
        <v>0</v>
      </c>
      <c r="AJ21">
        <f>IF(VLOOKUP($A21,prefilter!$A:$C,3,FALSE)="Included",Clean!AJ21)</f>
        <v>0</v>
      </c>
      <c r="AK21">
        <f>IF(VLOOKUP($A21,prefilter!$A:$C,3,FALSE)="Included",Clean!AK21)</f>
        <v>1</v>
      </c>
      <c r="AL21">
        <f>IF(VLOOKUP($A21,prefilter!$A:$C,3,FALSE)="Included",Clean!AL21)</f>
        <v>0</v>
      </c>
      <c r="AM21">
        <f>IF(VLOOKUP($A21,prefilter!$A:$C,3,FALSE)="Included",Clean!AM21)</f>
        <v>0</v>
      </c>
      <c r="AN21">
        <f>IF(VLOOKUP($A21,prefilter!$A:$C,3,FALSE)="Included",Clean!AN21)</f>
        <v>0</v>
      </c>
      <c r="AO21">
        <f>IF(VLOOKUP($A21,prefilter!$A:$C,3,FALSE)="Included",Clean!AO21)</f>
        <v>2</v>
      </c>
      <c r="AP21">
        <f>IF(VLOOKUP($A21,prefilter!$A:$C,3,FALSE)="Included",Clean!AP21)</f>
        <v>5</v>
      </c>
      <c r="AQ21">
        <f>IF(VLOOKUP($A21,prefilter!$A:$C,3,FALSE)="Included",Clean!AQ21)</f>
        <v>4</v>
      </c>
      <c r="AR21">
        <f>IF(VLOOKUP($A21,prefilter!$A:$C,3,FALSE)="Included",Clean!AR21)</f>
        <v>5</v>
      </c>
      <c r="AS21">
        <f>IF(VLOOKUP($A21,prefilter!$A:$C,3,FALSE)="Included",Clean!AS21)</f>
        <v>2</v>
      </c>
      <c r="AT21">
        <f>IF(VLOOKUP($A21,prefilter!$A:$C,3,FALSE)="Included",Clean!AT21)</f>
        <v>4</v>
      </c>
      <c r="AU21">
        <f>IF(VLOOKUP($A21,prefilter!$A:$C,3,FALSE)="Included",Clean!AU21)</f>
        <v>5</v>
      </c>
      <c r="AV21">
        <f>IF(VLOOKUP($A21,prefilter!$A:$C,3,FALSE)="Included",Clean!AV21)</f>
        <v>2</v>
      </c>
      <c r="AW21">
        <f>IF(VLOOKUP($A21,prefilter!$A:$C,3,FALSE)="Included",Clean!AW21)</f>
        <v>4</v>
      </c>
      <c r="AX21" t="str">
        <f>IF(VLOOKUP($A21,prefilter!$A:$C,3,FALSE)="Included",Clean!AX21)</f>
        <v>Yes</v>
      </c>
    </row>
    <row r="22" spans="1:50" x14ac:dyDescent="0.3">
      <c r="A22" s="33">
        <f>Clean!A22</f>
        <v>21</v>
      </c>
      <c r="B22" t="str">
        <f>IF(VLOOKUP($A22,prefilter!$A:$C,3,FALSE)="Included",Clean!B22)</f>
        <v>Yes</v>
      </c>
      <c r="C22" t="str">
        <f>IF(VLOOKUP($A22,prefilter!$A:$C,3,FALSE)="Included",Clean!C22)</f>
        <v>Yes</v>
      </c>
      <c r="D22" t="str">
        <f>IF(VLOOKUP($A22,prefilter!$A:$C,3,FALSE)="Included",Clean!D22)</f>
        <v>Yes</v>
      </c>
      <c r="E22" t="str">
        <f>IF(VLOOKUP($A22,prefilter!$A:$C,3,FALSE)="Included",Clean!E22)</f>
        <v>Yes</v>
      </c>
      <c r="F22" t="str">
        <f>IF(VLOOKUP($A22,prefilter!$A:$C,3,FALSE)="Included",Clean!F22)</f>
        <v>Yes</v>
      </c>
      <c r="G22" t="str">
        <f>IF(VLOOKUP($A22,prefilter!$A:$C,3,FALSE)="Included",Clean!G22)</f>
        <v>Male</v>
      </c>
      <c r="H22" t="str">
        <f>IF(VLOOKUP($A22,prefilter!$A:$C,3,FALSE)="Included",Clean!H22)</f>
        <v>e) 51-60 years</v>
      </c>
      <c r="I22" t="str">
        <f>IF(VLOOKUP($A22,prefilter!$A:$C,3,FALSE)="Included",Clean!I22)</f>
        <v>51-60</v>
      </c>
      <c r="J22">
        <f>IF(VLOOKUP($A22,prefilter!$A:$C,3,FALSE)="Included",Clean!J22)</f>
        <v>56</v>
      </c>
      <c r="K22" t="str">
        <f>IF(VLOOKUP($A22,prefilter!$A:$C,3,FALSE)="Included",Clean!K22)</f>
        <v>h) Financial</v>
      </c>
      <c r="L22" t="str">
        <f>IF(VLOOKUP($A22,prefilter!$A:$C,3,FALSE)="Included",Clean!L22)</f>
        <v>Financial</v>
      </c>
      <c r="M22" t="str">
        <f>IF(VLOOKUP($A22,prefilter!$A:$C,3,FALSE)="Included",Clean!M22)</f>
        <v>No</v>
      </c>
      <c r="N22" t="str">
        <f>IF(VLOOKUP($A22,prefilter!$A:$C,3,FALSE)="Included",Clean!N22)</f>
        <v>Productivity increased</v>
      </c>
      <c r="O22" t="str">
        <f>IF(VLOOKUP($A22,prefilter!$A:$C,3,FALSE)="Included",Clean!O22)</f>
        <v>Yes</v>
      </c>
      <c r="P22">
        <f>IF(VLOOKUP($A22,prefilter!$A:$C,3,FALSE)="Included",Clean!P22)</f>
        <v>0</v>
      </c>
      <c r="Q22" t="str">
        <f>IF(VLOOKUP($A22,prefilter!$A:$C,3,FALSE)="Included",Clean!Q22)</f>
        <v>Lack of Insight into Employee Activity</v>
      </c>
      <c r="R22" t="str">
        <f>IF(VLOOKUP($A22,prefilter!$A:$C,3,FALSE)="Included",Clean!R22)</f>
        <v>Technical Problems</v>
      </c>
      <c r="S22" t="str">
        <f>IF(VLOOKUP($A22,prefilter!$A:$C,3,FALSE)="Included",Clean!S22)</f>
        <v>New Security threats</v>
      </c>
      <c r="T22" t="str">
        <f>IF(VLOOKUP($A22,prefilter!$A:$C,3,FALSE)="Included",Clean!T22)</f>
        <v>Recruiting</v>
      </c>
      <c r="U22" t="str">
        <f>IF(VLOOKUP($A22,prefilter!$A:$C,3,FALSE)="Included",Clean!U22)</f>
        <v>Team Communication</v>
      </c>
      <c r="V22" t="str">
        <f>IF(VLOOKUP($A22,prefilter!$A:$C,3,FALSE)="Included",Clean!V22)</f>
        <v>Working from different time zones</v>
      </c>
      <c r="W22" t="str">
        <f>IF(VLOOKUP($A22,prefilter!$A:$C,3,FALSE)="Included",Clean!W22)</f>
        <v>Yes</v>
      </c>
      <c r="X22" t="str">
        <f>IF(VLOOKUP($A22,prefilter!$A:$C,3,FALSE)="Included",Clean!X22)</f>
        <v>No</v>
      </c>
      <c r="Y22">
        <f>IF(VLOOKUP($A22,prefilter!$A:$C,3,FALSE)="Included",Clean!Y22)</f>
        <v>0</v>
      </c>
      <c r="Z22" t="str">
        <f>IF(VLOOKUP($A22,prefilter!$A:$C,3,FALSE)="Included",Clean!Z22)</f>
        <v>Stimulate consumption</v>
      </c>
      <c r="AA22" t="str">
        <f>IF(VLOOKUP($A22,prefilter!$A:$C,3,FALSE)="Included",Clean!AA22)</f>
        <v>Reduce, exempt or postpone value-added tax, income tax, insurance premiums and other taxes</v>
      </c>
      <c r="AB22" t="str">
        <f>IF(VLOOKUP($A22,prefilter!$A:$C,3,FALSE)="Included",Clean!AB22)</f>
        <v>Provide subsidies for rent, utilities, post stabilization etc.</v>
      </c>
      <c r="AC22" t="str">
        <f>IF(VLOOKUP($A22,prefilter!$A:$C,3,FALSE)="Included",Clean!AC22)</f>
        <v>Allow firms to implement a staged flexible salary method</v>
      </c>
      <c r="AD22">
        <f>IF(VLOOKUP($A22,prefilter!$A:$C,3,FALSE)="Included",Clean!AD22)</f>
        <v>0</v>
      </c>
      <c r="AE22">
        <f>IF(VLOOKUP($A22,prefilter!$A:$C,3,FALSE)="Included",Clean!AE22)</f>
        <v>0</v>
      </c>
      <c r="AF22">
        <f>IF(VLOOKUP($A22,prefilter!$A:$C,3,FALSE)="Included",Clean!AF22)</f>
        <v>0</v>
      </c>
      <c r="AG22">
        <f>IF(VLOOKUP($A22,prefilter!$A:$C,3,FALSE)="Included",Clean!AG22)</f>
        <v>0</v>
      </c>
      <c r="AH22">
        <f>IF(VLOOKUP($A22,prefilter!$A:$C,3,FALSE)="Included",Clean!AH22)</f>
        <v>0</v>
      </c>
      <c r="AI22">
        <f>IF(VLOOKUP($A22,prefilter!$A:$C,3,FALSE)="Included",Clean!AI22)</f>
        <v>1</v>
      </c>
      <c r="AJ22">
        <f>IF(VLOOKUP($A22,prefilter!$A:$C,3,FALSE)="Included",Clean!AJ22)</f>
        <v>0</v>
      </c>
      <c r="AK22">
        <f>IF(VLOOKUP($A22,prefilter!$A:$C,3,FALSE)="Included",Clean!AK22)</f>
        <v>1</v>
      </c>
      <c r="AL22">
        <f>IF(VLOOKUP($A22,prefilter!$A:$C,3,FALSE)="Included",Clean!AL22)</f>
        <v>0</v>
      </c>
      <c r="AM22">
        <f>IF(VLOOKUP($A22,prefilter!$A:$C,3,FALSE)="Included",Clean!AM22)</f>
        <v>0</v>
      </c>
      <c r="AN22">
        <f>IF(VLOOKUP($A22,prefilter!$A:$C,3,FALSE)="Included",Clean!AN22)</f>
        <v>0</v>
      </c>
      <c r="AO22">
        <f>IF(VLOOKUP($A22,prefilter!$A:$C,3,FALSE)="Included",Clean!AO22)</f>
        <v>2</v>
      </c>
      <c r="AP22">
        <f>IF(VLOOKUP($A22,prefilter!$A:$C,3,FALSE)="Included",Clean!AP22)</f>
        <v>5</v>
      </c>
      <c r="AQ22">
        <f>IF(VLOOKUP($A22,prefilter!$A:$C,3,FALSE)="Included",Clean!AQ22)</f>
        <v>3</v>
      </c>
      <c r="AR22">
        <f>IF(VLOOKUP($A22,prefilter!$A:$C,3,FALSE)="Included",Clean!AR22)</f>
        <v>4</v>
      </c>
      <c r="AS22">
        <f>IF(VLOOKUP($A22,prefilter!$A:$C,3,FALSE)="Included",Clean!AS22)</f>
        <v>1</v>
      </c>
      <c r="AT22">
        <f>IF(VLOOKUP($A22,prefilter!$A:$C,3,FALSE)="Included",Clean!AT22)</f>
        <v>2</v>
      </c>
      <c r="AU22">
        <f>IF(VLOOKUP($A22,prefilter!$A:$C,3,FALSE)="Included",Clean!AU22)</f>
        <v>4</v>
      </c>
      <c r="AV22">
        <f>IF(VLOOKUP($A22,prefilter!$A:$C,3,FALSE)="Included",Clean!AV22)</f>
        <v>3</v>
      </c>
      <c r="AW22">
        <f>IF(VLOOKUP($A22,prefilter!$A:$C,3,FALSE)="Included",Clean!AW22)</f>
        <v>5</v>
      </c>
      <c r="AX22" t="str">
        <f>IF(VLOOKUP($A22,prefilter!$A:$C,3,FALSE)="Included",Clean!AX22)</f>
        <v>Yes</v>
      </c>
    </row>
    <row r="23" spans="1:50" x14ac:dyDescent="0.3">
      <c r="A23" s="33">
        <f>Clean!A23</f>
        <v>22</v>
      </c>
      <c r="B23" t="str">
        <f>IF(VLOOKUP($A23,prefilter!$A:$C,3,FALSE)="Included",Clean!B23)</f>
        <v>Yes</v>
      </c>
      <c r="C23" t="str">
        <f>IF(VLOOKUP($A23,prefilter!$A:$C,3,FALSE)="Included",Clean!C23)</f>
        <v>Yes</v>
      </c>
      <c r="D23" t="str">
        <f>IF(VLOOKUP($A23,prefilter!$A:$C,3,FALSE)="Included",Clean!D23)</f>
        <v>Yes</v>
      </c>
      <c r="E23" t="str">
        <f>IF(VLOOKUP($A23,prefilter!$A:$C,3,FALSE)="Included",Clean!E23)</f>
        <v>Yes</v>
      </c>
      <c r="F23" t="str">
        <f>IF(VLOOKUP($A23,prefilter!$A:$C,3,FALSE)="Included",Clean!F23)</f>
        <v>Yes</v>
      </c>
      <c r="G23" t="str">
        <f>IF(VLOOKUP($A23,prefilter!$A:$C,3,FALSE)="Included",Clean!G23)</f>
        <v>Female</v>
      </c>
      <c r="H23" t="str">
        <f>IF(VLOOKUP($A23,prefilter!$A:$C,3,FALSE)="Included",Clean!H23)</f>
        <v>b) 20-30 years</v>
      </c>
      <c r="I23" t="str">
        <f>IF(VLOOKUP($A23,prefilter!$A:$C,3,FALSE)="Included",Clean!I23)</f>
        <v>20-30</v>
      </c>
      <c r="J23">
        <f>IF(VLOOKUP($A23,prefilter!$A:$C,3,FALSE)="Included",Clean!J23)</f>
        <v>15</v>
      </c>
      <c r="K23" t="str">
        <f>IF(VLOOKUP($A23,prefilter!$A:$C,3,FALSE)="Included",Clean!K23)</f>
        <v>h) Financial</v>
      </c>
      <c r="L23" t="str">
        <f>IF(VLOOKUP($A23,prefilter!$A:$C,3,FALSE)="Included",Clean!L23)</f>
        <v>Financial</v>
      </c>
      <c r="M23" t="str">
        <f>IF(VLOOKUP($A23,prefilter!$A:$C,3,FALSE)="Included",Clean!M23)</f>
        <v>No</v>
      </c>
      <c r="N23" t="str">
        <f>IF(VLOOKUP($A23,prefilter!$A:$C,3,FALSE)="Included",Clean!N23)</f>
        <v>Productivity increased</v>
      </c>
      <c r="O23" t="str">
        <f>IF(VLOOKUP($A23,prefilter!$A:$C,3,FALSE)="Included",Clean!O23)</f>
        <v>No</v>
      </c>
      <c r="P23">
        <f>IF(VLOOKUP($A23,prefilter!$A:$C,3,FALSE)="Included",Clean!P23)</f>
        <v>0</v>
      </c>
      <c r="Q23" t="str">
        <f>IF(VLOOKUP($A23,prefilter!$A:$C,3,FALSE)="Included",Clean!Q23)</f>
        <v>Team Communication</v>
      </c>
      <c r="R23" t="str">
        <f>IF(VLOOKUP($A23,prefilter!$A:$C,3,FALSE)="Included",Clean!R23)</f>
        <v>Lack of Insight into Employee Activity</v>
      </c>
      <c r="S23" t="str">
        <f>IF(VLOOKUP($A23,prefilter!$A:$C,3,FALSE)="Included",Clean!S23)</f>
        <v>Recruiting</v>
      </c>
      <c r="T23" t="str">
        <f>IF(VLOOKUP($A23,prefilter!$A:$C,3,FALSE)="Included",Clean!T23)</f>
        <v>New Security threats</v>
      </c>
      <c r="U23" t="str">
        <f>IF(VLOOKUP($A23,prefilter!$A:$C,3,FALSE)="Included",Clean!U23)</f>
        <v>Working from different time zones</v>
      </c>
      <c r="V23" t="str">
        <f>IF(VLOOKUP($A23,prefilter!$A:$C,3,FALSE)="Included",Clean!V23)</f>
        <v>Technical Problems</v>
      </c>
      <c r="W23" t="str">
        <f>IF(VLOOKUP($A23,prefilter!$A:$C,3,FALSE)="Included",Clean!W23)</f>
        <v>Yes</v>
      </c>
      <c r="X23" t="str">
        <f>IF(VLOOKUP($A23,prefilter!$A:$C,3,FALSE)="Included",Clean!X23)</f>
        <v>Yes</v>
      </c>
      <c r="Y23">
        <f>IF(VLOOKUP($A23,prefilter!$A:$C,3,FALSE)="Included",Clean!Y23)</f>
        <v>0</v>
      </c>
      <c r="Z23" t="str">
        <f>IF(VLOOKUP($A23,prefilter!$A:$C,3,FALSE)="Included",Clean!Z23)</f>
        <v>Stimulate consumption</v>
      </c>
      <c r="AA23" t="str">
        <f>IF(VLOOKUP($A23,prefilter!$A:$C,3,FALSE)="Included",Clean!AA23)</f>
        <v>Allow firms to implement a staged flexible salary method</v>
      </c>
      <c r="AB23" t="str">
        <f>IF(VLOOKUP($A23,prefilter!$A:$C,3,FALSE)="Included",Clean!AB23)</f>
        <v>Reduce, exempt or postpone value-added tax, income tax, insurance premiums and other taxes</v>
      </c>
      <c r="AC23" t="str">
        <f>IF(VLOOKUP($A23,prefilter!$A:$C,3,FALSE)="Included",Clean!AC23)</f>
        <v>Provide subsidies for rent, utilities, post stabilization etc.</v>
      </c>
      <c r="AD23">
        <f>IF(VLOOKUP($A23,prefilter!$A:$C,3,FALSE)="Included",Clean!AD23)</f>
        <v>0</v>
      </c>
      <c r="AE23">
        <f>IF(VLOOKUP($A23,prefilter!$A:$C,3,FALSE)="Included",Clean!AE23)</f>
        <v>0</v>
      </c>
      <c r="AF23">
        <f>IF(VLOOKUP($A23,prefilter!$A:$C,3,FALSE)="Included",Clean!AF23)</f>
        <v>0</v>
      </c>
      <c r="AG23">
        <f>IF(VLOOKUP($A23,prefilter!$A:$C,3,FALSE)="Included",Clean!AG23)</f>
        <v>0</v>
      </c>
      <c r="AH23">
        <f>IF(VLOOKUP($A23,prefilter!$A:$C,3,FALSE)="Included",Clean!AH23)</f>
        <v>0</v>
      </c>
      <c r="AI23">
        <f>IF(VLOOKUP($A23,prefilter!$A:$C,3,FALSE)="Included",Clean!AI23)</f>
        <v>1</v>
      </c>
      <c r="AJ23">
        <f>IF(VLOOKUP($A23,prefilter!$A:$C,3,FALSE)="Included",Clean!AJ23)</f>
        <v>0</v>
      </c>
      <c r="AK23">
        <f>IF(VLOOKUP($A23,prefilter!$A:$C,3,FALSE)="Included",Clean!AK23)</f>
        <v>1</v>
      </c>
      <c r="AL23">
        <f>IF(VLOOKUP($A23,prefilter!$A:$C,3,FALSE)="Included",Clean!AL23)</f>
        <v>0</v>
      </c>
      <c r="AM23">
        <f>IF(VLOOKUP($A23,prefilter!$A:$C,3,FALSE)="Included",Clean!AM23)</f>
        <v>0</v>
      </c>
      <c r="AN23">
        <f>IF(VLOOKUP($A23,prefilter!$A:$C,3,FALSE)="Included",Clean!AN23)</f>
        <v>0</v>
      </c>
      <c r="AO23">
        <f>IF(VLOOKUP($A23,prefilter!$A:$C,3,FALSE)="Included",Clean!AO23)</f>
        <v>2</v>
      </c>
      <c r="AP23">
        <f>IF(VLOOKUP($A23,prefilter!$A:$C,3,FALSE)="Included",Clean!AP23)</f>
        <v>3</v>
      </c>
      <c r="AQ23">
        <f>IF(VLOOKUP($A23,prefilter!$A:$C,3,FALSE)="Included",Clean!AQ23)</f>
        <v>4</v>
      </c>
      <c r="AR23">
        <f>IF(VLOOKUP($A23,prefilter!$A:$C,3,FALSE)="Included",Clean!AR23)</f>
        <v>3</v>
      </c>
      <c r="AS23">
        <f>IF(VLOOKUP($A23,prefilter!$A:$C,3,FALSE)="Included",Clean!AS23)</f>
        <v>3</v>
      </c>
      <c r="AT23">
        <f>IF(VLOOKUP($A23,prefilter!$A:$C,3,FALSE)="Included",Clean!AT23)</f>
        <v>3</v>
      </c>
      <c r="AU23">
        <f>IF(VLOOKUP($A23,prefilter!$A:$C,3,FALSE)="Included",Clean!AU23)</f>
        <v>3</v>
      </c>
      <c r="AV23">
        <f>IF(VLOOKUP($A23,prefilter!$A:$C,3,FALSE)="Included",Clean!AV23)</f>
        <v>4</v>
      </c>
      <c r="AW23">
        <f>IF(VLOOKUP($A23,prefilter!$A:$C,3,FALSE)="Included",Clean!AW23)</f>
        <v>5</v>
      </c>
      <c r="AX23" t="str">
        <f>IF(VLOOKUP($A23,prefilter!$A:$C,3,FALSE)="Included",Clean!AX23)</f>
        <v>Yes</v>
      </c>
    </row>
    <row r="24" spans="1:50" x14ac:dyDescent="0.3">
      <c r="A24" s="33">
        <f>Clean!A24</f>
        <v>23</v>
      </c>
      <c r="B24" t="str">
        <f>IF(VLOOKUP($A24,prefilter!$A:$C,3,FALSE)="Included",Clean!B24)</f>
        <v>Yes</v>
      </c>
      <c r="C24" t="str">
        <f>IF(VLOOKUP($A24,prefilter!$A:$C,3,FALSE)="Included",Clean!C24)</f>
        <v>Yes</v>
      </c>
      <c r="D24" t="str">
        <f>IF(VLOOKUP($A24,prefilter!$A:$C,3,FALSE)="Included",Clean!D24)</f>
        <v>Yes</v>
      </c>
      <c r="E24" t="str">
        <f>IF(VLOOKUP($A24,prefilter!$A:$C,3,FALSE)="Included",Clean!E24)</f>
        <v>Yes</v>
      </c>
      <c r="F24" t="str">
        <f>IF(VLOOKUP($A24,prefilter!$A:$C,3,FALSE)="Included",Clean!F24)</f>
        <v>Yes</v>
      </c>
      <c r="G24" t="str">
        <f>IF(VLOOKUP($A24,prefilter!$A:$C,3,FALSE)="Included",Clean!G24)</f>
        <v>Male</v>
      </c>
      <c r="H24" t="str">
        <f>IF(VLOOKUP($A24,prefilter!$A:$C,3,FALSE)="Included",Clean!H24)</f>
        <v>d) 41-50 years</v>
      </c>
      <c r="I24" t="str">
        <f>IF(VLOOKUP($A24,prefilter!$A:$C,3,FALSE)="Included",Clean!I24)</f>
        <v>41-50</v>
      </c>
      <c r="J24">
        <f>IF(VLOOKUP($A24,prefilter!$A:$C,3,FALSE)="Included",Clean!J24)</f>
        <v>12</v>
      </c>
      <c r="K24" t="str">
        <f>IF(VLOOKUP($A24,prefilter!$A:$C,3,FALSE)="Included",Clean!K24)</f>
        <v>m) Residential services, and repair services</v>
      </c>
      <c r="L24" t="str">
        <f>IF(VLOOKUP($A24,prefilter!$A:$C,3,FALSE)="Included",Clean!L24)</f>
        <v>Residential Services &amp; Repair Services</v>
      </c>
      <c r="M24" t="str">
        <f>IF(VLOOKUP($A24,prefilter!$A:$C,3,FALSE)="Included",Clean!M24)</f>
        <v>Yes</v>
      </c>
      <c r="N24">
        <f>IF(VLOOKUP($A24,prefilter!$A:$C,3,FALSE)="Included",Clean!N24)</f>
        <v>0</v>
      </c>
      <c r="O24" t="str">
        <f>IF(VLOOKUP($A24,prefilter!$A:$C,3,FALSE)="Included",Clean!O24)</f>
        <v>No</v>
      </c>
      <c r="P24">
        <f>IF(VLOOKUP($A24,prefilter!$A:$C,3,FALSE)="Included",Clean!P24)</f>
        <v>0</v>
      </c>
      <c r="Q24" t="str">
        <f>IF(VLOOKUP($A24,prefilter!$A:$C,3,FALSE)="Included",Clean!Q24)</f>
        <v>Working from different time zones</v>
      </c>
      <c r="R24" t="str">
        <f>IF(VLOOKUP($A24,prefilter!$A:$C,3,FALSE)="Included",Clean!R24)</f>
        <v>Team Communication</v>
      </c>
      <c r="S24" t="str">
        <f>IF(VLOOKUP($A24,prefilter!$A:$C,3,FALSE)="Included",Clean!S24)</f>
        <v>Recruiting</v>
      </c>
      <c r="T24" t="str">
        <f>IF(VLOOKUP($A24,prefilter!$A:$C,3,FALSE)="Included",Clean!T24)</f>
        <v>Lack of Insight into Employee Activity</v>
      </c>
      <c r="U24" t="str">
        <f>IF(VLOOKUP($A24,prefilter!$A:$C,3,FALSE)="Included",Clean!U24)</f>
        <v>New Security threats</v>
      </c>
      <c r="V24" t="str">
        <f>IF(VLOOKUP($A24,prefilter!$A:$C,3,FALSE)="Included",Clean!V24)</f>
        <v>Technical Problems</v>
      </c>
      <c r="W24" t="str">
        <f>IF(VLOOKUP($A24,prefilter!$A:$C,3,FALSE)="Included",Clean!W24)</f>
        <v>Yes</v>
      </c>
      <c r="X24" t="str">
        <f>IF(VLOOKUP($A24,prefilter!$A:$C,3,FALSE)="Included",Clean!X24)</f>
        <v>Yes</v>
      </c>
      <c r="Y24">
        <f>IF(VLOOKUP($A24,prefilter!$A:$C,3,FALSE)="Included",Clean!Y24)</f>
        <v>0</v>
      </c>
      <c r="Z24" t="str">
        <f>IF(VLOOKUP($A24,prefilter!$A:$C,3,FALSE)="Included",Clean!Z24)</f>
        <v>Stimulate consumption</v>
      </c>
      <c r="AA24" t="str">
        <f>IF(VLOOKUP($A24,prefilter!$A:$C,3,FALSE)="Included",Clean!AA24)</f>
        <v>Allow firms to implement a staged flexible salary method</v>
      </c>
      <c r="AB24" t="str">
        <f>IF(VLOOKUP($A24,prefilter!$A:$C,3,FALSE)="Included",Clean!AB24)</f>
        <v>Provide subsidies for rent, utilities, post stabilization etc.</v>
      </c>
      <c r="AC24" t="str">
        <f>IF(VLOOKUP($A24,prefilter!$A:$C,3,FALSE)="Included",Clean!AC24)</f>
        <v>Reduce, exempt or postpone value-added tax, income tax, insurance premiums and other taxes</v>
      </c>
      <c r="AD24">
        <f>IF(VLOOKUP($A24,prefilter!$A:$C,3,FALSE)="Included",Clean!AD24)</f>
        <v>0</v>
      </c>
      <c r="AE24">
        <f>IF(VLOOKUP($A24,prefilter!$A:$C,3,FALSE)="Included",Clean!AE24)</f>
        <v>0</v>
      </c>
      <c r="AF24">
        <f>IF(VLOOKUP($A24,prefilter!$A:$C,3,FALSE)="Included",Clean!AF24)</f>
        <v>0</v>
      </c>
      <c r="AG24">
        <f>IF(VLOOKUP($A24,prefilter!$A:$C,3,FALSE)="Included",Clean!AG24)</f>
        <v>0</v>
      </c>
      <c r="AH24">
        <f>IF(VLOOKUP($A24,prefilter!$A:$C,3,FALSE)="Included",Clean!AH24)</f>
        <v>0</v>
      </c>
      <c r="AI24">
        <f>IF(VLOOKUP($A24,prefilter!$A:$C,3,FALSE)="Included",Clean!AI24)</f>
        <v>1</v>
      </c>
      <c r="AJ24">
        <f>IF(VLOOKUP($A24,prefilter!$A:$C,3,FALSE)="Included",Clean!AJ24)</f>
        <v>0</v>
      </c>
      <c r="AK24">
        <f>IF(VLOOKUP($A24,prefilter!$A:$C,3,FALSE)="Included",Clean!AK24)</f>
        <v>1</v>
      </c>
      <c r="AL24">
        <f>IF(VLOOKUP($A24,prefilter!$A:$C,3,FALSE)="Included",Clean!AL24)</f>
        <v>0</v>
      </c>
      <c r="AM24">
        <f>IF(VLOOKUP($A24,prefilter!$A:$C,3,FALSE)="Included",Clean!AM24)</f>
        <v>0</v>
      </c>
      <c r="AN24">
        <f>IF(VLOOKUP($A24,prefilter!$A:$C,3,FALSE)="Included",Clean!AN24)</f>
        <v>0</v>
      </c>
      <c r="AO24">
        <f>IF(VLOOKUP($A24,prefilter!$A:$C,3,FALSE)="Included",Clean!AO24)</f>
        <v>4</v>
      </c>
      <c r="AP24">
        <f>IF(VLOOKUP($A24,prefilter!$A:$C,3,FALSE)="Included",Clean!AP24)</f>
        <v>3</v>
      </c>
      <c r="AQ24">
        <f>IF(VLOOKUP($A24,prefilter!$A:$C,3,FALSE)="Included",Clean!AQ24)</f>
        <v>5</v>
      </c>
      <c r="AR24">
        <f>IF(VLOOKUP($A24,prefilter!$A:$C,3,FALSE)="Included",Clean!AR24)</f>
        <v>2</v>
      </c>
      <c r="AS24">
        <f>IF(VLOOKUP($A24,prefilter!$A:$C,3,FALSE)="Included",Clean!AS24)</f>
        <v>4</v>
      </c>
      <c r="AT24">
        <f>IF(VLOOKUP($A24,prefilter!$A:$C,3,FALSE)="Included",Clean!AT24)</f>
        <v>4</v>
      </c>
      <c r="AU24">
        <f>IF(VLOOKUP($A24,prefilter!$A:$C,3,FALSE)="Included",Clean!AU24)</f>
        <v>4</v>
      </c>
      <c r="AV24">
        <f>IF(VLOOKUP($A24,prefilter!$A:$C,3,FALSE)="Included",Clean!AV24)</f>
        <v>3</v>
      </c>
      <c r="AW24">
        <f>IF(VLOOKUP($A24,prefilter!$A:$C,3,FALSE)="Included",Clean!AW24)</f>
        <v>4</v>
      </c>
      <c r="AX24" t="str">
        <f>IF(VLOOKUP($A24,prefilter!$A:$C,3,FALSE)="Included",Clean!AX24)</f>
        <v>No</v>
      </c>
    </row>
    <row r="25" spans="1:50" x14ac:dyDescent="0.3">
      <c r="A25" s="33">
        <f>Clean!A25</f>
        <v>24</v>
      </c>
      <c r="B25" t="str">
        <f>IF(VLOOKUP($A25,prefilter!$A:$C,3,FALSE)="Included",Clean!B25)</f>
        <v>Yes</v>
      </c>
      <c r="C25" t="str">
        <f>IF(VLOOKUP($A25,prefilter!$A:$C,3,FALSE)="Included",Clean!C25)</f>
        <v>Yes</v>
      </c>
      <c r="D25" t="str">
        <f>IF(VLOOKUP($A25,prefilter!$A:$C,3,FALSE)="Included",Clean!D25)</f>
        <v>Yes</v>
      </c>
      <c r="E25" t="str">
        <f>IF(VLOOKUP($A25,prefilter!$A:$C,3,FALSE)="Included",Clean!E25)</f>
        <v>Yes</v>
      </c>
      <c r="F25" t="str">
        <f>IF(VLOOKUP($A25,prefilter!$A:$C,3,FALSE)="Included",Clean!F25)</f>
        <v>Yes</v>
      </c>
      <c r="G25" t="str">
        <f>IF(VLOOKUP($A25,prefilter!$A:$C,3,FALSE)="Included",Clean!G25)</f>
        <v>Female</v>
      </c>
      <c r="H25" t="str">
        <f>IF(VLOOKUP($A25,prefilter!$A:$C,3,FALSE)="Included",Clean!H25)</f>
        <v>c) 31-40 years</v>
      </c>
      <c r="I25" t="str">
        <f>IF(VLOOKUP($A25,prefilter!$A:$C,3,FALSE)="Included",Clean!I25)</f>
        <v>31-40</v>
      </c>
      <c r="J25">
        <f>IF(VLOOKUP($A25,prefilter!$A:$C,3,FALSE)="Included",Clean!J25)</f>
        <v>19</v>
      </c>
      <c r="K25" t="str">
        <f>IF(VLOOKUP($A25,prefilter!$A:$C,3,FALSE)="Included",Clean!K25)</f>
        <v>f) Accommodation and catering</v>
      </c>
      <c r="L25" t="str">
        <f>IF(VLOOKUP($A25,prefilter!$A:$C,3,FALSE)="Included",Clean!L25)</f>
        <v>Accomodation &amp; Catering</v>
      </c>
      <c r="M25" t="str">
        <f>IF(VLOOKUP($A25,prefilter!$A:$C,3,FALSE)="Included",Clean!M25)</f>
        <v>Yes</v>
      </c>
      <c r="N25" t="str">
        <f>IF(VLOOKUP($A25,prefilter!$A:$C,3,FALSE)="Included",Clean!N25)</f>
        <v>Productivity decreased</v>
      </c>
      <c r="O25" t="str">
        <f>IF(VLOOKUP($A25,prefilter!$A:$C,3,FALSE)="Included",Clean!O25)</f>
        <v>Yes</v>
      </c>
      <c r="P25">
        <f>IF(VLOOKUP($A25,prefilter!$A:$C,3,FALSE)="Included",Clean!P25)</f>
        <v>0</v>
      </c>
      <c r="Q25" t="str">
        <f>IF(VLOOKUP($A25,prefilter!$A:$C,3,FALSE)="Included",Clean!Q25)</f>
        <v>Lack of Insight into Employee Activity</v>
      </c>
      <c r="R25" t="str">
        <f>IF(VLOOKUP($A25,prefilter!$A:$C,3,FALSE)="Included",Clean!R25)</f>
        <v>Team Communication</v>
      </c>
      <c r="S25" t="str">
        <f>IF(VLOOKUP($A25,prefilter!$A:$C,3,FALSE)="Included",Clean!S25)</f>
        <v>Recruiting</v>
      </c>
      <c r="T25" t="str">
        <f>IF(VLOOKUP($A25,prefilter!$A:$C,3,FALSE)="Included",Clean!T25)</f>
        <v>New Security threats</v>
      </c>
      <c r="U25" t="str">
        <f>IF(VLOOKUP($A25,prefilter!$A:$C,3,FALSE)="Included",Clean!U25)</f>
        <v>Technical Problems</v>
      </c>
      <c r="V25" t="str">
        <f>IF(VLOOKUP($A25,prefilter!$A:$C,3,FALSE)="Included",Clean!V25)</f>
        <v>Working from different time zones</v>
      </c>
      <c r="W25" t="str">
        <f>IF(VLOOKUP($A25,prefilter!$A:$C,3,FALSE)="Included",Clean!W25)</f>
        <v>Yes</v>
      </c>
      <c r="X25" t="str">
        <f>IF(VLOOKUP($A25,prefilter!$A:$C,3,FALSE)="Included",Clean!X25)</f>
        <v>Yes</v>
      </c>
      <c r="Y25">
        <f>IF(VLOOKUP($A25,prefilter!$A:$C,3,FALSE)="Included",Clean!Y25)</f>
        <v>0</v>
      </c>
      <c r="Z25" t="str">
        <f>IF(VLOOKUP($A25,prefilter!$A:$C,3,FALSE)="Included",Clean!Z25)</f>
        <v>Stimulate consumption</v>
      </c>
      <c r="AA25" t="str">
        <f>IF(VLOOKUP($A25,prefilter!$A:$C,3,FALSE)="Included",Clean!AA25)</f>
        <v>Provide subsidies for rent, utilities, post stabilization etc.</v>
      </c>
      <c r="AB25" t="str">
        <f>IF(VLOOKUP($A25,prefilter!$A:$C,3,FALSE)="Included",Clean!AB25)</f>
        <v>Reduce, exempt or postpone value-added tax, income tax, insurance premiums and other taxes</v>
      </c>
      <c r="AC25" t="str">
        <f>IF(VLOOKUP($A25,prefilter!$A:$C,3,FALSE)="Included",Clean!AC25)</f>
        <v>Allow firms to implement a staged flexible salary method</v>
      </c>
      <c r="AD25">
        <f>IF(VLOOKUP($A25,prefilter!$A:$C,3,FALSE)="Included",Clean!AD25)</f>
        <v>0</v>
      </c>
      <c r="AE25">
        <f>IF(VLOOKUP($A25,prefilter!$A:$C,3,FALSE)="Included",Clean!AE25)</f>
        <v>0</v>
      </c>
      <c r="AF25">
        <f>IF(VLOOKUP($A25,prefilter!$A:$C,3,FALSE)="Included",Clean!AF25)</f>
        <v>0</v>
      </c>
      <c r="AG25">
        <f>IF(VLOOKUP($A25,prefilter!$A:$C,3,FALSE)="Included",Clean!AG25)</f>
        <v>0</v>
      </c>
      <c r="AH25">
        <f>IF(VLOOKUP($A25,prefilter!$A:$C,3,FALSE)="Included",Clean!AH25)</f>
        <v>1</v>
      </c>
      <c r="AI25">
        <f>IF(VLOOKUP($A25,prefilter!$A:$C,3,FALSE)="Included",Clean!AI25)</f>
        <v>1</v>
      </c>
      <c r="AJ25">
        <f>IF(VLOOKUP($A25,prefilter!$A:$C,3,FALSE)="Included",Clean!AJ25)</f>
        <v>0</v>
      </c>
      <c r="AK25">
        <f>IF(VLOOKUP($A25,prefilter!$A:$C,3,FALSE)="Included",Clean!AK25)</f>
        <v>0</v>
      </c>
      <c r="AL25">
        <f>IF(VLOOKUP($A25,prefilter!$A:$C,3,FALSE)="Included",Clean!AL25)</f>
        <v>0</v>
      </c>
      <c r="AM25">
        <f>IF(VLOOKUP($A25,prefilter!$A:$C,3,FALSE)="Included",Clean!AM25)</f>
        <v>0</v>
      </c>
      <c r="AN25">
        <f>IF(VLOOKUP($A25,prefilter!$A:$C,3,FALSE)="Included",Clean!AN25)</f>
        <v>0</v>
      </c>
      <c r="AO25">
        <f>IF(VLOOKUP($A25,prefilter!$A:$C,3,FALSE)="Included",Clean!AO25)</f>
        <v>5</v>
      </c>
      <c r="AP25">
        <f>IF(VLOOKUP($A25,prefilter!$A:$C,3,FALSE)="Included",Clean!AP25)</f>
        <v>4</v>
      </c>
      <c r="AQ25">
        <f>IF(VLOOKUP($A25,prefilter!$A:$C,3,FALSE)="Included",Clean!AQ25)</f>
        <v>4</v>
      </c>
      <c r="AR25">
        <f>IF(VLOOKUP($A25,prefilter!$A:$C,3,FALSE)="Included",Clean!AR25)</f>
        <v>3</v>
      </c>
      <c r="AS25">
        <f>IF(VLOOKUP($A25,prefilter!$A:$C,3,FALSE)="Included",Clean!AS25)</f>
        <v>3</v>
      </c>
      <c r="AT25">
        <f>IF(VLOOKUP($A25,prefilter!$A:$C,3,FALSE)="Included",Clean!AT25)</f>
        <v>5</v>
      </c>
      <c r="AU25">
        <f>IF(VLOOKUP($A25,prefilter!$A:$C,3,FALSE)="Included",Clean!AU25)</f>
        <v>3</v>
      </c>
      <c r="AV25">
        <f>IF(VLOOKUP($A25,prefilter!$A:$C,3,FALSE)="Included",Clean!AV25)</f>
        <v>4</v>
      </c>
      <c r="AW25">
        <f>IF(VLOOKUP($A25,prefilter!$A:$C,3,FALSE)="Included",Clean!AW25)</f>
        <v>3</v>
      </c>
      <c r="AX25" t="str">
        <f>IF(VLOOKUP($A25,prefilter!$A:$C,3,FALSE)="Included",Clean!AX25)</f>
        <v>Yes</v>
      </c>
    </row>
    <row r="26" spans="1:50" x14ac:dyDescent="0.3">
      <c r="A26" s="33">
        <f>Clean!A26</f>
        <v>25</v>
      </c>
      <c r="B26" t="str">
        <f>IF(VLOOKUP($A26,prefilter!$A:$C,3,FALSE)="Included",Clean!B26)</f>
        <v>Yes</v>
      </c>
      <c r="C26" t="str">
        <f>IF(VLOOKUP($A26,prefilter!$A:$C,3,FALSE)="Included",Clean!C26)</f>
        <v>Yes</v>
      </c>
      <c r="D26" t="str">
        <f>IF(VLOOKUP($A26,prefilter!$A:$C,3,FALSE)="Included",Clean!D26)</f>
        <v>Yes</v>
      </c>
      <c r="E26" t="str">
        <f>IF(VLOOKUP($A26,prefilter!$A:$C,3,FALSE)="Included",Clean!E26)</f>
        <v>Yes</v>
      </c>
      <c r="F26" t="str">
        <f>IF(VLOOKUP($A26,prefilter!$A:$C,3,FALSE)="Included",Clean!F26)</f>
        <v>Yes</v>
      </c>
      <c r="G26" t="str">
        <f>IF(VLOOKUP($A26,prefilter!$A:$C,3,FALSE)="Included",Clean!G26)</f>
        <v>Female</v>
      </c>
      <c r="H26" t="str">
        <f>IF(VLOOKUP($A26,prefilter!$A:$C,3,FALSE)="Included",Clean!H26)</f>
        <v>d) 41-50 years</v>
      </c>
      <c r="I26" t="str">
        <f>IF(VLOOKUP($A26,prefilter!$A:$C,3,FALSE)="Included",Clean!I26)</f>
        <v>41-50</v>
      </c>
      <c r="J26">
        <f>IF(VLOOKUP($A26,prefilter!$A:$C,3,FALSE)="Included",Clean!J26)</f>
        <v>67</v>
      </c>
      <c r="K26" t="str">
        <f>IF(VLOOKUP($A26,prefilter!$A:$C,3,FALSE)="Included",Clean!K26)</f>
        <v>o) Health and Social Work</v>
      </c>
      <c r="L26" t="str">
        <f>IF(VLOOKUP($A26,prefilter!$A:$C,3,FALSE)="Included",Clean!L26)</f>
        <v>Health &amp; Social Work</v>
      </c>
      <c r="M26" t="str">
        <f>IF(VLOOKUP($A26,prefilter!$A:$C,3,FALSE)="Included",Clean!M26)</f>
        <v>Yes</v>
      </c>
      <c r="N26">
        <f>IF(VLOOKUP($A26,prefilter!$A:$C,3,FALSE)="Included",Clean!N26)</f>
        <v>0</v>
      </c>
      <c r="O26" t="str">
        <f>IF(VLOOKUP($A26,prefilter!$A:$C,3,FALSE)="Included",Clean!O26)</f>
        <v>Yes</v>
      </c>
      <c r="P26">
        <f>IF(VLOOKUP($A26,prefilter!$A:$C,3,FALSE)="Included",Clean!P26)</f>
        <v>0</v>
      </c>
      <c r="Q26" t="str">
        <f>IF(VLOOKUP($A26,prefilter!$A:$C,3,FALSE)="Included",Clean!Q26)</f>
        <v>Lack of Insight into Employee Activity</v>
      </c>
      <c r="R26" t="str">
        <f>IF(VLOOKUP($A26,prefilter!$A:$C,3,FALSE)="Included",Clean!R26)</f>
        <v>Team Communication</v>
      </c>
      <c r="S26" t="str">
        <f>IF(VLOOKUP($A26,prefilter!$A:$C,3,FALSE)="Included",Clean!S26)</f>
        <v>Technical Problems</v>
      </c>
      <c r="T26" t="str">
        <f>IF(VLOOKUP($A26,prefilter!$A:$C,3,FALSE)="Included",Clean!T26)</f>
        <v>New Security threats</v>
      </c>
      <c r="U26" t="str">
        <f>IF(VLOOKUP($A26,prefilter!$A:$C,3,FALSE)="Included",Clean!U26)</f>
        <v>Recruiting</v>
      </c>
      <c r="V26" t="str">
        <f>IF(VLOOKUP($A26,prefilter!$A:$C,3,FALSE)="Included",Clean!V26)</f>
        <v>Working from different time zones</v>
      </c>
      <c r="W26" t="str">
        <f>IF(VLOOKUP($A26,prefilter!$A:$C,3,FALSE)="Included",Clean!W26)</f>
        <v>Yes</v>
      </c>
      <c r="X26" t="str">
        <f>IF(VLOOKUP($A26,prefilter!$A:$C,3,FALSE)="Included",Clean!X26)</f>
        <v>No</v>
      </c>
      <c r="Y26">
        <f>IF(VLOOKUP($A26,prefilter!$A:$C,3,FALSE)="Included",Clean!Y26)</f>
        <v>0</v>
      </c>
      <c r="Z26" t="str">
        <f>IF(VLOOKUP($A26,prefilter!$A:$C,3,FALSE)="Included",Clean!Z26)</f>
        <v>Stimulate consumption</v>
      </c>
      <c r="AA26" t="str">
        <f>IF(VLOOKUP($A26,prefilter!$A:$C,3,FALSE)="Included",Clean!AA26)</f>
        <v>Reduce, exempt or postpone value-added tax, income tax, insurance premiums and other taxes</v>
      </c>
      <c r="AB26" t="str">
        <f>IF(VLOOKUP($A26,prefilter!$A:$C,3,FALSE)="Included",Clean!AB26)</f>
        <v>Allow firms to implement a staged flexible salary method</v>
      </c>
      <c r="AC26" t="str">
        <f>IF(VLOOKUP($A26,prefilter!$A:$C,3,FALSE)="Included",Clean!AC26)</f>
        <v>Provide subsidies for rent, utilities, post stabilization etc.</v>
      </c>
      <c r="AD26">
        <f>IF(VLOOKUP($A26,prefilter!$A:$C,3,FALSE)="Included",Clean!AD26)</f>
        <v>0</v>
      </c>
      <c r="AE26">
        <f>IF(VLOOKUP($A26,prefilter!$A:$C,3,FALSE)="Included",Clean!AE26)</f>
        <v>0</v>
      </c>
      <c r="AF26">
        <f>IF(VLOOKUP($A26,prefilter!$A:$C,3,FALSE)="Included",Clean!AF26)</f>
        <v>1</v>
      </c>
      <c r="AG26">
        <f>IF(VLOOKUP($A26,prefilter!$A:$C,3,FALSE)="Included",Clean!AG26)</f>
        <v>0</v>
      </c>
      <c r="AH26">
        <f>IF(VLOOKUP($A26,prefilter!$A:$C,3,FALSE)="Included",Clean!AH26)</f>
        <v>0</v>
      </c>
      <c r="AI26">
        <f>IF(VLOOKUP($A26,prefilter!$A:$C,3,FALSE)="Included",Clean!AI26)</f>
        <v>1</v>
      </c>
      <c r="AJ26">
        <f>IF(VLOOKUP($A26,prefilter!$A:$C,3,FALSE)="Included",Clean!AJ26)</f>
        <v>0</v>
      </c>
      <c r="AK26">
        <f>IF(VLOOKUP($A26,prefilter!$A:$C,3,FALSE)="Included",Clean!AK26)</f>
        <v>0</v>
      </c>
      <c r="AL26">
        <f>IF(VLOOKUP($A26,prefilter!$A:$C,3,FALSE)="Included",Clean!AL26)</f>
        <v>0</v>
      </c>
      <c r="AM26">
        <f>IF(VLOOKUP($A26,prefilter!$A:$C,3,FALSE)="Included",Clean!AM26)</f>
        <v>0</v>
      </c>
      <c r="AN26">
        <f>IF(VLOOKUP($A26,prefilter!$A:$C,3,FALSE)="Included",Clean!AN26)</f>
        <v>0</v>
      </c>
      <c r="AO26">
        <f>IF(VLOOKUP($A26,prefilter!$A:$C,3,FALSE)="Included",Clean!AO26)</f>
        <v>4</v>
      </c>
      <c r="AP26">
        <f>IF(VLOOKUP($A26,prefilter!$A:$C,3,FALSE)="Included",Clean!AP26)</f>
        <v>3</v>
      </c>
      <c r="AQ26">
        <f>IF(VLOOKUP($A26,prefilter!$A:$C,3,FALSE)="Included",Clean!AQ26)</f>
        <v>3</v>
      </c>
      <c r="AR26">
        <f>IF(VLOOKUP($A26,prefilter!$A:$C,3,FALSE)="Included",Clean!AR26)</f>
        <v>4</v>
      </c>
      <c r="AS26">
        <f>IF(VLOOKUP($A26,prefilter!$A:$C,3,FALSE)="Included",Clean!AS26)</f>
        <v>2</v>
      </c>
      <c r="AT26">
        <f>IF(VLOOKUP($A26,prefilter!$A:$C,3,FALSE)="Included",Clean!AT26)</f>
        <v>4</v>
      </c>
      <c r="AU26">
        <f>IF(VLOOKUP($A26,prefilter!$A:$C,3,FALSE)="Included",Clean!AU26)</f>
        <v>4</v>
      </c>
      <c r="AV26">
        <f>IF(VLOOKUP($A26,prefilter!$A:$C,3,FALSE)="Included",Clean!AV26)</f>
        <v>3</v>
      </c>
      <c r="AW26">
        <f>IF(VLOOKUP($A26,prefilter!$A:$C,3,FALSE)="Included",Clean!AW26)</f>
        <v>3</v>
      </c>
      <c r="AX26" t="str">
        <f>IF(VLOOKUP($A26,prefilter!$A:$C,3,FALSE)="Included",Clean!AX26)</f>
        <v>No</v>
      </c>
    </row>
    <row r="27" spans="1:50" x14ac:dyDescent="0.3">
      <c r="A27" s="33">
        <f>Clean!A27</f>
        <v>26</v>
      </c>
      <c r="B27" t="str">
        <f>IF(VLOOKUP($A27,prefilter!$A:$C,3,FALSE)="Included",Clean!B27)</f>
        <v>Yes</v>
      </c>
      <c r="C27" t="str">
        <f>IF(VLOOKUP($A27,prefilter!$A:$C,3,FALSE)="Included",Clean!C27)</f>
        <v>Yes</v>
      </c>
      <c r="D27" t="str">
        <f>IF(VLOOKUP($A27,prefilter!$A:$C,3,FALSE)="Included",Clean!D27)</f>
        <v>Yes</v>
      </c>
      <c r="E27" t="str">
        <f>IF(VLOOKUP($A27,prefilter!$A:$C,3,FALSE)="Included",Clean!E27)</f>
        <v>Yes</v>
      </c>
      <c r="F27" t="str">
        <f>IF(VLOOKUP($A27,prefilter!$A:$C,3,FALSE)="Included",Clean!F27)</f>
        <v>Yes</v>
      </c>
      <c r="G27" t="str">
        <f>IF(VLOOKUP($A27,prefilter!$A:$C,3,FALSE)="Included",Clean!G27)</f>
        <v>Female</v>
      </c>
      <c r="H27" t="str">
        <f>IF(VLOOKUP($A27,prefilter!$A:$C,3,FALSE)="Included",Clean!H27)</f>
        <v>c) 31-40 years</v>
      </c>
      <c r="I27" t="str">
        <f>IF(VLOOKUP($A27,prefilter!$A:$C,3,FALSE)="Included",Clean!I27)</f>
        <v>31-40</v>
      </c>
      <c r="J27">
        <f>IF(VLOOKUP($A27,prefilter!$A:$C,3,FALSE)="Included",Clean!J27)</f>
        <v>23</v>
      </c>
      <c r="K27" t="str">
        <f>IF(VLOOKUP($A27,prefilter!$A:$C,3,FALSE)="Included",Clean!K27)</f>
        <v>h) Financial</v>
      </c>
      <c r="L27" t="str">
        <f>IF(VLOOKUP($A27,prefilter!$A:$C,3,FALSE)="Included",Clean!L27)</f>
        <v>Financial</v>
      </c>
      <c r="M27" t="str">
        <f>IF(VLOOKUP($A27,prefilter!$A:$C,3,FALSE)="Included",Clean!M27)</f>
        <v>Yes</v>
      </c>
      <c r="N27">
        <f>IF(VLOOKUP($A27,prefilter!$A:$C,3,FALSE)="Included",Clean!N27)</f>
        <v>0</v>
      </c>
      <c r="O27" t="str">
        <f>IF(VLOOKUP($A27,prefilter!$A:$C,3,FALSE)="Included",Clean!O27)</f>
        <v>Yes</v>
      </c>
      <c r="P27">
        <f>IF(VLOOKUP($A27,prefilter!$A:$C,3,FALSE)="Included",Clean!P27)</f>
        <v>0</v>
      </c>
      <c r="Q27" t="str">
        <f>IF(VLOOKUP($A27,prefilter!$A:$C,3,FALSE)="Included",Clean!Q27)</f>
        <v>Lack of Insight into Employee Activity</v>
      </c>
      <c r="R27" t="str">
        <f>IF(VLOOKUP($A27,prefilter!$A:$C,3,FALSE)="Included",Clean!R27)</f>
        <v>Team Communication</v>
      </c>
      <c r="S27" t="str">
        <f>IF(VLOOKUP($A27,prefilter!$A:$C,3,FALSE)="Included",Clean!S27)</f>
        <v>Recruiting</v>
      </c>
      <c r="T27" t="str">
        <f>IF(VLOOKUP($A27,prefilter!$A:$C,3,FALSE)="Included",Clean!T27)</f>
        <v>New Security threats</v>
      </c>
      <c r="U27" t="str">
        <f>IF(VLOOKUP($A27,prefilter!$A:$C,3,FALSE)="Included",Clean!U27)</f>
        <v>Working from different time zones</v>
      </c>
      <c r="V27" t="str">
        <f>IF(VLOOKUP($A27,prefilter!$A:$C,3,FALSE)="Included",Clean!V27)</f>
        <v>Technical Problems</v>
      </c>
      <c r="W27" t="str">
        <f>IF(VLOOKUP($A27,prefilter!$A:$C,3,FALSE)="Included",Clean!W27)</f>
        <v>Yes</v>
      </c>
      <c r="X27" t="str">
        <f>IF(VLOOKUP($A27,prefilter!$A:$C,3,FALSE)="Included",Clean!X27)</f>
        <v>No</v>
      </c>
      <c r="Y27">
        <f>IF(VLOOKUP($A27,prefilter!$A:$C,3,FALSE)="Included",Clean!Y27)</f>
        <v>0</v>
      </c>
      <c r="Z27" t="str">
        <f>IF(VLOOKUP($A27,prefilter!$A:$C,3,FALSE)="Included",Clean!Z27)</f>
        <v>Stimulate consumption</v>
      </c>
      <c r="AA27" t="str">
        <f>IF(VLOOKUP($A27,prefilter!$A:$C,3,FALSE)="Included",Clean!AA27)</f>
        <v>Provide subsidies for rent, utilities, post stabilization etc.</v>
      </c>
      <c r="AB27" t="str">
        <f>IF(VLOOKUP($A27,prefilter!$A:$C,3,FALSE)="Included",Clean!AB27)</f>
        <v>Reduce, exempt or postpone value-added tax, income tax, insurance premiums and other taxes</v>
      </c>
      <c r="AC27" t="str">
        <f>IF(VLOOKUP($A27,prefilter!$A:$C,3,FALSE)="Included",Clean!AC27)</f>
        <v>Allow firms to implement a staged flexible salary method</v>
      </c>
      <c r="AD27">
        <f>IF(VLOOKUP($A27,prefilter!$A:$C,3,FALSE)="Included",Clean!AD27)</f>
        <v>0</v>
      </c>
      <c r="AE27">
        <f>IF(VLOOKUP($A27,prefilter!$A:$C,3,FALSE)="Included",Clean!AE27)</f>
        <v>0</v>
      </c>
      <c r="AF27">
        <f>IF(VLOOKUP($A27,prefilter!$A:$C,3,FALSE)="Included",Clean!AF27)</f>
        <v>0</v>
      </c>
      <c r="AG27">
        <f>IF(VLOOKUP($A27,prefilter!$A:$C,3,FALSE)="Included",Clean!AG27)</f>
        <v>0</v>
      </c>
      <c r="AH27">
        <f>IF(VLOOKUP($A27,prefilter!$A:$C,3,FALSE)="Included",Clean!AH27)</f>
        <v>0</v>
      </c>
      <c r="AI27">
        <f>IF(VLOOKUP($A27,prefilter!$A:$C,3,FALSE)="Included",Clean!AI27)</f>
        <v>0</v>
      </c>
      <c r="AJ27">
        <f>IF(VLOOKUP($A27,prefilter!$A:$C,3,FALSE)="Included",Clean!AJ27)</f>
        <v>0</v>
      </c>
      <c r="AK27">
        <f>IF(VLOOKUP($A27,prefilter!$A:$C,3,FALSE)="Included",Clean!AK27)</f>
        <v>1</v>
      </c>
      <c r="AL27">
        <f>IF(VLOOKUP($A27,prefilter!$A:$C,3,FALSE)="Included",Clean!AL27)</f>
        <v>1</v>
      </c>
      <c r="AM27">
        <f>IF(VLOOKUP($A27,prefilter!$A:$C,3,FALSE)="Included",Clean!AM27)</f>
        <v>0</v>
      </c>
      <c r="AN27">
        <f>IF(VLOOKUP($A27,prefilter!$A:$C,3,FALSE)="Included",Clean!AN27)</f>
        <v>0</v>
      </c>
      <c r="AO27">
        <f>IF(VLOOKUP($A27,prefilter!$A:$C,3,FALSE)="Included",Clean!AO27)</f>
        <v>4</v>
      </c>
      <c r="AP27">
        <f>IF(VLOOKUP($A27,prefilter!$A:$C,3,FALSE)="Included",Clean!AP27)</f>
        <v>4</v>
      </c>
      <c r="AQ27">
        <f>IF(VLOOKUP($A27,prefilter!$A:$C,3,FALSE)="Included",Clean!AQ27)</f>
        <v>4</v>
      </c>
      <c r="AR27">
        <f>IF(VLOOKUP($A27,prefilter!$A:$C,3,FALSE)="Included",Clean!AR27)</f>
        <v>2</v>
      </c>
      <c r="AS27">
        <f>IF(VLOOKUP($A27,prefilter!$A:$C,3,FALSE)="Included",Clean!AS27)</f>
        <v>1</v>
      </c>
      <c r="AT27">
        <f>IF(VLOOKUP($A27,prefilter!$A:$C,3,FALSE)="Included",Clean!AT27)</f>
        <v>2</v>
      </c>
      <c r="AU27">
        <f>IF(VLOOKUP($A27,prefilter!$A:$C,3,FALSE)="Included",Clean!AU27)</f>
        <v>2</v>
      </c>
      <c r="AV27">
        <f>IF(VLOOKUP($A27,prefilter!$A:$C,3,FALSE)="Included",Clean!AV27)</f>
        <v>4</v>
      </c>
      <c r="AW27">
        <f>IF(VLOOKUP($A27,prefilter!$A:$C,3,FALSE)="Included",Clean!AW27)</f>
        <v>2</v>
      </c>
      <c r="AX27" t="str">
        <f>IF(VLOOKUP($A27,prefilter!$A:$C,3,FALSE)="Included",Clean!AX27)</f>
        <v>No</v>
      </c>
    </row>
    <row r="28" spans="1:50" x14ac:dyDescent="0.3">
      <c r="A28" s="33">
        <f>Clean!A28</f>
        <v>27</v>
      </c>
      <c r="B28" t="str">
        <f>IF(VLOOKUP($A28,prefilter!$A:$C,3,FALSE)="Included",Clean!B28)</f>
        <v>Yes</v>
      </c>
      <c r="C28" t="str">
        <f>IF(VLOOKUP($A28,prefilter!$A:$C,3,FALSE)="Included",Clean!C28)</f>
        <v>Yes</v>
      </c>
      <c r="D28" t="str">
        <f>IF(VLOOKUP($A28,prefilter!$A:$C,3,FALSE)="Included",Clean!D28)</f>
        <v>Yes</v>
      </c>
      <c r="E28" t="str">
        <f>IF(VLOOKUP($A28,prefilter!$A:$C,3,FALSE)="Included",Clean!E28)</f>
        <v>Yes</v>
      </c>
      <c r="F28" t="str">
        <f>IF(VLOOKUP($A28,prefilter!$A:$C,3,FALSE)="Included",Clean!F28)</f>
        <v>Yes</v>
      </c>
      <c r="G28" t="str">
        <f>IF(VLOOKUP($A28,prefilter!$A:$C,3,FALSE)="Included",Clean!G28)</f>
        <v>Male</v>
      </c>
      <c r="H28" t="str">
        <f>IF(VLOOKUP($A28,prefilter!$A:$C,3,FALSE)="Included",Clean!H28)</f>
        <v>d) 41-50 years</v>
      </c>
      <c r="I28" t="str">
        <f>IF(VLOOKUP($A28,prefilter!$A:$C,3,FALSE)="Included",Clean!I28)</f>
        <v>41-50</v>
      </c>
      <c r="J28">
        <f>IF(VLOOKUP($A28,prefilter!$A:$C,3,FALSE)="Included",Clean!J28)</f>
        <v>53</v>
      </c>
      <c r="K28" t="str">
        <f>IF(VLOOKUP($A28,prefilter!$A:$C,3,FALSE)="Included",Clean!K28)</f>
        <v>o) Health and Social Work</v>
      </c>
      <c r="L28" t="str">
        <f>IF(VLOOKUP($A28,prefilter!$A:$C,3,FALSE)="Included",Clean!L28)</f>
        <v>Health &amp; Social Work</v>
      </c>
      <c r="M28" t="str">
        <f>IF(VLOOKUP($A28,prefilter!$A:$C,3,FALSE)="Included",Clean!M28)</f>
        <v>No</v>
      </c>
      <c r="N28" t="str">
        <f>IF(VLOOKUP($A28,prefilter!$A:$C,3,FALSE)="Included",Clean!N28)</f>
        <v>There were no noticeable changes</v>
      </c>
      <c r="O28" t="str">
        <f>IF(VLOOKUP($A28,prefilter!$A:$C,3,FALSE)="Included",Clean!O28)</f>
        <v>Yes</v>
      </c>
      <c r="P28">
        <f>IF(VLOOKUP($A28,prefilter!$A:$C,3,FALSE)="Included",Clean!P28)</f>
        <v>0</v>
      </c>
      <c r="Q28" t="str">
        <f>IF(VLOOKUP($A28,prefilter!$A:$C,3,FALSE)="Included",Clean!Q28)</f>
        <v>Team Communication</v>
      </c>
      <c r="R28" t="str">
        <f>IF(VLOOKUP($A28,prefilter!$A:$C,3,FALSE)="Included",Clean!R28)</f>
        <v>Technical Problems</v>
      </c>
      <c r="S28" t="str">
        <f>IF(VLOOKUP($A28,prefilter!$A:$C,3,FALSE)="Included",Clean!S28)</f>
        <v>Recruiting</v>
      </c>
      <c r="T28" t="str">
        <f>IF(VLOOKUP($A28,prefilter!$A:$C,3,FALSE)="Included",Clean!T28)</f>
        <v>New Security threats</v>
      </c>
      <c r="U28" t="str">
        <f>IF(VLOOKUP($A28,prefilter!$A:$C,3,FALSE)="Included",Clean!U28)</f>
        <v>Lack of Insight into Employee Activity</v>
      </c>
      <c r="V28" t="str">
        <f>IF(VLOOKUP($A28,prefilter!$A:$C,3,FALSE)="Included",Clean!V28)</f>
        <v>Working from different time zones</v>
      </c>
      <c r="W28" t="str">
        <f>IF(VLOOKUP($A28,prefilter!$A:$C,3,FALSE)="Included",Clean!W28)</f>
        <v>Yes</v>
      </c>
      <c r="X28" t="str">
        <f>IF(VLOOKUP($A28,prefilter!$A:$C,3,FALSE)="Included",Clean!X28)</f>
        <v>No</v>
      </c>
      <c r="Y28">
        <f>IF(VLOOKUP($A28,prefilter!$A:$C,3,FALSE)="Included",Clean!Y28)</f>
        <v>0</v>
      </c>
      <c r="Z28" t="str">
        <f>IF(VLOOKUP($A28,prefilter!$A:$C,3,FALSE)="Included",Clean!Z28)</f>
        <v>Stimulate consumption</v>
      </c>
      <c r="AA28" t="str">
        <f>IF(VLOOKUP($A28,prefilter!$A:$C,3,FALSE)="Included",Clean!AA28)</f>
        <v>Provide subsidies for rent, utilities, post stabilization etc.</v>
      </c>
      <c r="AB28" t="str">
        <f>IF(VLOOKUP($A28,prefilter!$A:$C,3,FALSE)="Included",Clean!AB28)</f>
        <v>Reduce, exempt or postpone value-added tax, income tax, insurance premiums and other taxes</v>
      </c>
      <c r="AC28" t="str">
        <f>IF(VLOOKUP($A28,prefilter!$A:$C,3,FALSE)="Included",Clean!AC28)</f>
        <v>Allow firms to implement a staged flexible salary method</v>
      </c>
      <c r="AD28">
        <f>IF(VLOOKUP($A28,prefilter!$A:$C,3,FALSE)="Included",Clean!AD28)</f>
        <v>0</v>
      </c>
      <c r="AE28">
        <f>IF(VLOOKUP($A28,prefilter!$A:$C,3,FALSE)="Included",Clean!AE28)</f>
        <v>0</v>
      </c>
      <c r="AF28">
        <f>IF(VLOOKUP($A28,prefilter!$A:$C,3,FALSE)="Included",Clean!AF28)</f>
        <v>0</v>
      </c>
      <c r="AG28">
        <f>IF(VLOOKUP($A28,prefilter!$A:$C,3,FALSE)="Included",Clean!AG28)</f>
        <v>1</v>
      </c>
      <c r="AH28">
        <f>IF(VLOOKUP($A28,prefilter!$A:$C,3,FALSE)="Included",Clean!AH28)</f>
        <v>0</v>
      </c>
      <c r="AI28">
        <f>IF(VLOOKUP($A28,prefilter!$A:$C,3,FALSE)="Included",Clean!AI28)</f>
        <v>0</v>
      </c>
      <c r="AJ28">
        <f>IF(VLOOKUP($A28,prefilter!$A:$C,3,FALSE)="Included",Clean!AJ28)</f>
        <v>0</v>
      </c>
      <c r="AK28">
        <f>IF(VLOOKUP($A28,prefilter!$A:$C,3,FALSE)="Included",Clean!AK28)</f>
        <v>1</v>
      </c>
      <c r="AL28">
        <f>IF(VLOOKUP($A28,prefilter!$A:$C,3,FALSE)="Included",Clean!AL28)</f>
        <v>0</v>
      </c>
      <c r="AM28">
        <f>IF(VLOOKUP($A28,prefilter!$A:$C,3,FALSE)="Included",Clean!AM28)</f>
        <v>0</v>
      </c>
      <c r="AN28">
        <f>IF(VLOOKUP($A28,prefilter!$A:$C,3,FALSE)="Included",Clean!AN28)</f>
        <v>0</v>
      </c>
      <c r="AO28">
        <f>IF(VLOOKUP($A28,prefilter!$A:$C,3,FALSE)="Included",Clean!AO28)</f>
        <v>4</v>
      </c>
      <c r="AP28">
        <f>IF(VLOOKUP($A28,prefilter!$A:$C,3,FALSE)="Included",Clean!AP28)</f>
        <v>5</v>
      </c>
      <c r="AQ28">
        <f>IF(VLOOKUP($A28,prefilter!$A:$C,3,FALSE)="Included",Clean!AQ28)</f>
        <v>5</v>
      </c>
      <c r="AR28">
        <f>IF(VLOOKUP($A28,prefilter!$A:$C,3,FALSE)="Included",Clean!AR28)</f>
        <v>1</v>
      </c>
      <c r="AS28">
        <f>IF(VLOOKUP($A28,prefilter!$A:$C,3,FALSE)="Included",Clean!AS28)</f>
        <v>3</v>
      </c>
      <c r="AT28">
        <f>IF(VLOOKUP($A28,prefilter!$A:$C,3,FALSE)="Included",Clean!AT28)</f>
        <v>3</v>
      </c>
      <c r="AU28">
        <f>IF(VLOOKUP($A28,prefilter!$A:$C,3,FALSE)="Included",Clean!AU28)</f>
        <v>3</v>
      </c>
      <c r="AV28">
        <f>IF(VLOOKUP($A28,prefilter!$A:$C,3,FALSE)="Included",Clean!AV28)</f>
        <v>3</v>
      </c>
      <c r="AW28">
        <f>IF(VLOOKUP($A28,prefilter!$A:$C,3,FALSE)="Included",Clean!AW28)</f>
        <v>2</v>
      </c>
      <c r="AX28" t="str">
        <f>IF(VLOOKUP($A28,prefilter!$A:$C,3,FALSE)="Included",Clean!AX28)</f>
        <v>Yes</v>
      </c>
    </row>
    <row r="29" spans="1:50" x14ac:dyDescent="0.3">
      <c r="A29" s="33">
        <f>Clean!A29</f>
        <v>28</v>
      </c>
      <c r="B29" t="str">
        <f>IF(VLOOKUP($A29,prefilter!$A:$C,3,FALSE)="Included",Clean!B29)</f>
        <v>Yes</v>
      </c>
      <c r="C29" t="str">
        <f>IF(VLOOKUP($A29,prefilter!$A:$C,3,FALSE)="Included",Clean!C29)</f>
        <v>Yes</v>
      </c>
      <c r="D29" t="str">
        <f>IF(VLOOKUP($A29,prefilter!$A:$C,3,FALSE)="Included",Clean!D29)</f>
        <v>Yes</v>
      </c>
      <c r="E29" t="str">
        <f>IF(VLOOKUP($A29,prefilter!$A:$C,3,FALSE)="Included",Clean!E29)</f>
        <v>Yes</v>
      </c>
      <c r="F29" t="str">
        <f>IF(VLOOKUP($A29,prefilter!$A:$C,3,FALSE)="Included",Clean!F29)</f>
        <v>Yes</v>
      </c>
      <c r="G29" t="str">
        <f>IF(VLOOKUP($A29,prefilter!$A:$C,3,FALSE)="Included",Clean!G29)</f>
        <v>Male</v>
      </c>
      <c r="H29" t="str">
        <f>IF(VLOOKUP($A29,prefilter!$A:$C,3,FALSE)="Included",Clean!H29)</f>
        <v>b) 20-30 years</v>
      </c>
      <c r="I29" t="str">
        <f>IF(VLOOKUP($A29,prefilter!$A:$C,3,FALSE)="Included",Clean!I29)</f>
        <v>20-30</v>
      </c>
      <c r="J29">
        <f>IF(VLOOKUP($A29,prefilter!$A:$C,3,FALSE)="Included",Clean!J29)</f>
        <v>32</v>
      </c>
      <c r="K29" t="str">
        <f>IF(VLOOKUP($A29,prefilter!$A:$C,3,FALSE)="Included",Clean!K29)</f>
        <v>c) Construction</v>
      </c>
      <c r="L29" t="str">
        <f>IF(VLOOKUP($A29,prefilter!$A:$C,3,FALSE)="Included",Clean!L29)</f>
        <v>Construction</v>
      </c>
      <c r="M29" t="str">
        <f>IF(VLOOKUP($A29,prefilter!$A:$C,3,FALSE)="Included",Clean!M29)</f>
        <v>Yes</v>
      </c>
      <c r="N29">
        <f>IF(VLOOKUP($A29,prefilter!$A:$C,3,FALSE)="Included",Clean!N29)</f>
        <v>0</v>
      </c>
      <c r="O29" t="str">
        <f>IF(VLOOKUP($A29,prefilter!$A:$C,3,FALSE)="Included",Clean!O29)</f>
        <v>Yes</v>
      </c>
      <c r="P29">
        <f>IF(VLOOKUP($A29,prefilter!$A:$C,3,FALSE)="Included",Clean!P29)</f>
        <v>0</v>
      </c>
      <c r="Q29" t="str">
        <f>IF(VLOOKUP($A29,prefilter!$A:$C,3,FALSE)="Included",Clean!Q29)</f>
        <v>Team Communication</v>
      </c>
      <c r="R29" t="str">
        <f>IF(VLOOKUP($A29,prefilter!$A:$C,3,FALSE)="Included",Clean!R29)</f>
        <v>Technical Problems</v>
      </c>
      <c r="S29" t="str">
        <f>IF(VLOOKUP($A29,prefilter!$A:$C,3,FALSE)="Included",Clean!S29)</f>
        <v>Lack of Insight into Employee Activity</v>
      </c>
      <c r="T29" t="str">
        <f>IF(VLOOKUP($A29,prefilter!$A:$C,3,FALSE)="Included",Clean!T29)</f>
        <v>Recruiting</v>
      </c>
      <c r="U29" t="str">
        <f>IF(VLOOKUP($A29,prefilter!$A:$C,3,FALSE)="Included",Clean!U29)</f>
        <v>New Security threats</v>
      </c>
      <c r="V29" t="str">
        <f>IF(VLOOKUP($A29,prefilter!$A:$C,3,FALSE)="Included",Clean!V29)</f>
        <v>Working from different time zones</v>
      </c>
      <c r="W29" t="str">
        <f>IF(VLOOKUP($A29,prefilter!$A:$C,3,FALSE)="Included",Clean!W29)</f>
        <v>No</v>
      </c>
      <c r="X29" t="str">
        <f>IF(VLOOKUP($A29,prefilter!$A:$C,3,FALSE)="Included",Clean!X29)</f>
        <v>Yes</v>
      </c>
      <c r="Y29">
        <f>IF(VLOOKUP($A29,prefilter!$A:$C,3,FALSE)="Included",Clean!Y29)</f>
        <v>0</v>
      </c>
      <c r="Z29" t="str">
        <f>IF(VLOOKUP($A29,prefilter!$A:$C,3,FALSE)="Included",Clean!Z29)</f>
        <v>Stimulate consumption</v>
      </c>
      <c r="AA29" t="str">
        <f>IF(VLOOKUP($A29,prefilter!$A:$C,3,FALSE)="Included",Clean!AA29)</f>
        <v>Reduce, exempt or postpone value-added tax, income tax, insurance premiums and other taxes</v>
      </c>
      <c r="AB29" t="str">
        <f>IF(VLOOKUP($A29,prefilter!$A:$C,3,FALSE)="Included",Clean!AB29)</f>
        <v>Provide subsidies for rent, utilities, post stabilization etc.</v>
      </c>
      <c r="AC29" t="str">
        <f>IF(VLOOKUP($A29,prefilter!$A:$C,3,FALSE)="Included",Clean!AC29)</f>
        <v>Allow firms to implement a staged flexible salary method</v>
      </c>
      <c r="AD29">
        <f>IF(VLOOKUP($A29,prefilter!$A:$C,3,FALSE)="Included",Clean!AD29)</f>
        <v>0</v>
      </c>
      <c r="AE29">
        <f>IF(VLOOKUP($A29,prefilter!$A:$C,3,FALSE)="Included",Clean!AE29)</f>
        <v>0</v>
      </c>
      <c r="AF29">
        <f>IF(VLOOKUP($A29,prefilter!$A:$C,3,FALSE)="Included",Clean!AF29)</f>
        <v>0</v>
      </c>
      <c r="AG29">
        <f>IF(VLOOKUP($A29,prefilter!$A:$C,3,FALSE)="Included",Clean!AG29)</f>
        <v>0</v>
      </c>
      <c r="AH29">
        <f>IF(VLOOKUP($A29,prefilter!$A:$C,3,FALSE)="Included",Clean!AH29)</f>
        <v>0</v>
      </c>
      <c r="AI29">
        <f>IF(VLOOKUP($A29,prefilter!$A:$C,3,FALSE)="Included",Clean!AI29)</f>
        <v>1</v>
      </c>
      <c r="AJ29">
        <f>IF(VLOOKUP($A29,prefilter!$A:$C,3,FALSE)="Included",Clean!AJ29)</f>
        <v>0</v>
      </c>
      <c r="AK29">
        <f>IF(VLOOKUP($A29,prefilter!$A:$C,3,FALSE)="Included",Clean!AK29)</f>
        <v>0</v>
      </c>
      <c r="AL29">
        <f>IF(VLOOKUP($A29,prefilter!$A:$C,3,FALSE)="Included",Clean!AL29)</f>
        <v>1</v>
      </c>
      <c r="AM29">
        <f>IF(VLOOKUP($A29,prefilter!$A:$C,3,FALSE)="Included",Clean!AM29)</f>
        <v>0</v>
      </c>
      <c r="AN29">
        <f>IF(VLOOKUP($A29,prefilter!$A:$C,3,FALSE)="Included",Clean!AN29)</f>
        <v>0</v>
      </c>
      <c r="AO29">
        <f>IF(VLOOKUP($A29,prefilter!$A:$C,3,FALSE)="Included",Clean!AO29)</f>
        <v>3</v>
      </c>
      <c r="AP29">
        <f>IF(VLOOKUP($A29,prefilter!$A:$C,3,FALSE)="Included",Clean!AP29)</f>
        <v>3</v>
      </c>
      <c r="AQ29">
        <f>IF(VLOOKUP($A29,prefilter!$A:$C,3,FALSE)="Included",Clean!AQ29)</f>
        <v>4</v>
      </c>
      <c r="AR29">
        <f>IF(VLOOKUP($A29,prefilter!$A:$C,3,FALSE)="Included",Clean!AR29)</f>
        <v>2</v>
      </c>
      <c r="AS29">
        <f>IF(VLOOKUP($A29,prefilter!$A:$C,3,FALSE)="Included",Clean!AS29)</f>
        <v>2</v>
      </c>
      <c r="AT29">
        <f>IF(VLOOKUP($A29,prefilter!$A:$C,3,FALSE)="Included",Clean!AT29)</f>
        <v>4</v>
      </c>
      <c r="AU29">
        <f>IF(VLOOKUP($A29,prefilter!$A:$C,3,FALSE)="Included",Clean!AU29)</f>
        <v>4</v>
      </c>
      <c r="AV29">
        <f>IF(VLOOKUP($A29,prefilter!$A:$C,3,FALSE)="Included",Clean!AV29)</f>
        <v>2</v>
      </c>
      <c r="AW29">
        <f>IF(VLOOKUP($A29,prefilter!$A:$C,3,FALSE)="Included",Clean!AW29)</f>
        <v>3</v>
      </c>
      <c r="AX29" t="str">
        <f>IF(VLOOKUP($A29,prefilter!$A:$C,3,FALSE)="Included",Clean!AX29)</f>
        <v>No</v>
      </c>
    </row>
    <row r="30" spans="1:50" x14ac:dyDescent="0.3">
      <c r="A30" s="33">
        <f>Clean!A30</f>
        <v>29</v>
      </c>
      <c r="B30" t="str">
        <f>IF(VLOOKUP($A30,prefilter!$A:$C,3,FALSE)="Included",Clean!B30)</f>
        <v>Yes</v>
      </c>
      <c r="C30" t="str">
        <f>IF(VLOOKUP($A30,prefilter!$A:$C,3,FALSE)="Included",Clean!C30)</f>
        <v>Yes</v>
      </c>
      <c r="D30" t="str">
        <f>IF(VLOOKUP($A30,prefilter!$A:$C,3,FALSE)="Included",Clean!D30)</f>
        <v>Yes</v>
      </c>
      <c r="E30" t="str">
        <f>IF(VLOOKUP($A30,prefilter!$A:$C,3,FALSE)="Included",Clean!E30)</f>
        <v>Yes</v>
      </c>
      <c r="F30" t="str">
        <f>IF(VLOOKUP($A30,prefilter!$A:$C,3,FALSE)="Included",Clean!F30)</f>
        <v>Yes</v>
      </c>
      <c r="G30" t="str">
        <f>IF(VLOOKUP($A30,prefilter!$A:$C,3,FALSE)="Included",Clean!G30)</f>
        <v>Male</v>
      </c>
      <c r="H30" t="str">
        <f>IF(VLOOKUP($A30,prefilter!$A:$C,3,FALSE)="Included",Clean!H30)</f>
        <v>d) 41-50 years</v>
      </c>
      <c r="I30" t="str">
        <f>IF(VLOOKUP($A30,prefilter!$A:$C,3,FALSE)="Included",Clean!I30)</f>
        <v>41-50</v>
      </c>
      <c r="J30">
        <f>IF(VLOOKUP($A30,prefilter!$A:$C,3,FALSE)="Included",Clean!J30)</f>
        <v>35</v>
      </c>
      <c r="K30" t="str">
        <f>IF(VLOOKUP($A30,prefilter!$A:$C,3,FALSE)="Included",Clean!K30)</f>
        <v>e) Transport</v>
      </c>
      <c r="L30" t="str">
        <f>IF(VLOOKUP($A30,prefilter!$A:$C,3,FALSE)="Included",Clean!L30)</f>
        <v>Transport</v>
      </c>
      <c r="M30" t="str">
        <f>IF(VLOOKUP($A30,prefilter!$A:$C,3,FALSE)="Included",Clean!M30)</f>
        <v>Yes</v>
      </c>
      <c r="N30" t="str">
        <f>IF(VLOOKUP($A30,prefilter!$A:$C,3,FALSE)="Included",Clean!N30)</f>
        <v>Productivity decreased</v>
      </c>
      <c r="O30" t="str">
        <f>IF(VLOOKUP($A30,prefilter!$A:$C,3,FALSE)="Included",Clean!O30)</f>
        <v>No</v>
      </c>
      <c r="P30">
        <f>IF(VLOOKUP($A30,prefilter!$A:$C,3,FALSE)="Included",Clean!P30)</f>
        <v>0</v>
      </c>
      <c r="Q30" t="str">
        <f>IF(VLOOKUP($A30,prefilter!$A:$C,3,FALSE)="Included",Clean!Q30)</f>
        <v>Technical Problems</v>
      </c>
      <c r="R30" t="str">
        <f>IF(VLOOKUP($A30,prefilter!$A:$C,3,FALSE)="Included",Clean!R30)</f>
        <v>Team Communication</v>
      </c>
      <c r="S30" t="str">
        <f>IF(VLOOKUP($A30,prefilter!$A:$C,3,FALSE)="Included",Clean!S30)</f>
        <v>Recruiting</v>
      </c>
      <c r="T30" t="str">
        <f>IF(VLOOKUP($A30,prefilter!$A:$C,3,FALSE)="Included",Clean!T30)</f>
        <v>Lack of Insight into Employee Activity</v>
      </c>
      <c r="U30" t="str">
        <f>IF(VLOOKUP($A30,prefilter!$A:$C,3,FALSE)="Included",Clean!U30)</f>
        <v>New Security threats</v>
      </c>
      <c r="V30" t="str">
        <f>IF(VLOOKUP($A30,prefilter!$A:$C,3,FALSE)="Included",Clean!V30)</f>
        <v>Working from different time zones</v>
      </c>
      <c r="W30" t="str">
        <f>IF(VLOOKUP($A30,prefilter!$A:$C,3,FALSE)="Included",Clean!W30)</f>
        <v>No</v>
      </c>
      <c r="X30" t="str">
        <f>IF(VLOOKUP($A30,prefilter!$A:$C,3,FALSE)="Included",Clean!X30)</f>
        <v>Yes</v>
      </c>
      <c r="Y30">
        <f>IF(VLOOKUP($A30,prefilter!$A:$C,3,FALSE)="Included",Clean!Y30)</f>
        <v>0</v>
      </c>
      <c r="Z30" t="str">
        <f>IF(VLOOKUP($A30,prefilter!$A:$C,3,FALSE)="Included",Clean!Z30)</f>
        <v>Stimulate consumption</v>
      </c>
      <c r="AA30" t="str">
        <f>IF(VLOOKUP($A30,prefilter!$A:$C,3,FALSE)="Included",Clean!AA30)</f>
        <v>Reduce, exempt or postpone value-added tax, income tax, insurance premiums and other taxes</v>
      </c>
      <c r="AB30" t="str">
        <f>IF(VLOOKUP($A30,prefilter!$A:$C,3,FALSE)="Included",Clean!AB30)</f>
        <v>Provide subsidies for rent, utilities, post stabilization etc.</v>
      </c>
      <c r="AC30" t="str">
        <f>IF(VLOOKUP($A30,prefilter!$A:$C,3,FALSE)="Included",Clean!AC30)</f>
        <v>Allow firms to implement a staged flexible salary method</v>
      </c>
      <c r="AD30">
        <f>IF(VLOOKUP($A30,prefilter!$A:$C,3,FALSE)="Included",Clean!AD30)</f>
        <v>0</v>
      </c>
      <c r="AE30">
        <f>IF(VLOOKUP($A30,prefilter!$A:$C,3,FALSE)="Included",Clean!AE30)</f>
        <v>0</v>
      </c>
      <c r="AF30">
        <f>IF(VLOOKUP($A30,prefilter!$A:$C,3,FALSE)="Included",Clean!AF30)</f>
        <v>1</v>
      </c>
      <c r="AG30">
        <f>IF(VLOOKUP($A30,prefilter!$A:$C,3,FALSE)="Included",Clean!AG30)</f>
        <v>0</v>
      </c>
      <c r="AH30">
        <f>IF(VLOOKUP($A30,prefilter!$A:$C,3,FALSE)="Included",Clean!AH30)</f>
        <v>0</v>
      </c>
      <c r="AI30">
        <f>IF(VLOOKUP($A30,prefilter!$A:$C,3,FALSE)="Included",Clean!AI30)</f>
        <v>1</v>
      </c>
      <c r="AJ30">
        <f>IF(VLOOKUP($A30,prefilter!$A:$C,3,FALSE)="Included",Clean!AJ30)</f>
        <v>0</v>
      </c>
      <c r="AK30">
        <f>IF(VLOOKUP($A30,prefilter!$A:$C,3,FALSE)="Included",Clean!AK30)</f>
        <v>0</v>
      </c>
      <c r="AL30">
        <f>IF(VLOOKUP($A30,prefilter!$A:$C,3,FALSE)="Included",Clean!AL30)</f>
        <v>0</v>
      </c>
      <c r="AM30">
        <f>IF(VLOOKUP($A30,prefilter!$A:$C,3,FALSE)="Included",Clean!AM30)</f>
        <v>0</v>
      </c>
      <c r="AN30">
        <f>IF(VLOOKUP($A30,prefilter!$A:$C,3,FALSE)="Included",Clean!AN30)</f>
        <v>0</v>
      </c>
      <c r="AO30">
        <f>IF(VLOOKUP($A30,prefilter!$A:$C,3,FALSE)="Included",Clean!AO30)</f>
        <v>2</v>
      </c>
      <c r="AP30">
        <f>IF(VLOOKUP($A30,prefilter!$A:$C,3,FALSE)="Included",Clean!AP30)</f>
        <v>5</v>
      </c>
      <c r="AQ30">
        <f>IF(VLOOKUP($A30,prefilter!$A:$C,3,FALSE)="Included",Clean!AQ30)</f>
        <v>3</v>
      </c>
      <c r="AR30">
        <f>IF(VLOOKUP($A30,prefilter!$A:$C,3,FALSE)="Included",Clean!AR30)</f>
        <v>1</v>
      </c>
      <c r="AS30">
        <f>IF(VLOOKUP($A30,prefilter!$A:$C,3,FALSE)="Included",Clean!AS30)</f>
        <v>4</v>
      </c>
      <c r="AT30">
        <f>IF(VLOOKUP($A30,prefilter!$A:$C,3,FALSE)="Included",Clean!AT30)</f>
        <v>3</v>
      </c>
      <c r="AU30">
        <f>IF(VLOOKUP($A30,prefilter!$A:$C,3,FALSE)="Included",Clean!AU30)</f>
        <v>3</v>
      </c>
      <c r="AV30">
        <f>IF(VLOOKUP($A30,prefilter!$A:$C,3,FALSE)="Included",Clean!AV30)</f>
        <v>3</v>
      </c>
      <c r="AW30">
        <f>IF(VLOOKUP($A30,prefilter!$A:$C,3,FALSE)="Included",Clean!AW30)</f>
        <v>3</v>
      </c>
      <c r="AX30" t="str">
        <f>IF(VLOOKUP($A30,prefilter!$A:$C,3,FALSE)="Included",Clean!AX30)</f>
        <v>Yes</v>
      </c>
    </row>
    <row r="31" spans="1:50" x14ac:dyDescent="0.3">
      <c r="A31" s="33">
        <f>Clean!A31</f>
        <v>30</v>
      </c>
      <c r="B31" t="str">
        <f>IF(VLOOKUP($A31,prefilter!$A:$C,3,FALSE)="Included",Clean!B31)</f>
        <v>Yes</v>
      </c>
      <c r="C31" t="str">
        <f>IF(VLOOKUP($A31,prefilter!$A:$C,3,FALSE)="Included",Clean!C31)</f>
        <v>Yes</v>
      </c>
      <c r="D31" t="str">
        <f>IF(VLOOKUP($A31,prefilter!$A:$C,3,FALSE)="Included",Clean!D31)</f>
        <v>Yes</v>
      </c>
      <c r="E31" t="str">
        <f>IF(VLOOKUP($A31,prefilter!$A:$C,3,FALSE)="Included",Clean!E31)</f>
        <v>Yes</v>
      </c>
      <c r="F31" t="str">
        <f>IF(VLOOKUP($A31,prefilter!$A:$C,3,FALSE)="Included",Clean!F31)</f>
        <v>Yes</v>
      </c>
      <c r="G31" t="str">
        <f>IF(VLOOKUP($A31,prefilter!$A:$C,3,FALSE)="Included",Clean!G31)</f>
        <v>Male</v>
      </c>
      <c r="H31" t="str">
        <f>IF(VLOOKUP($A31,prefilter!$A:$C,3,FALSE)="Included",Clean!H31)</f>
        <v>d) 41-50 years</v>
      </c>
      <c r="I31" t="str">
        <f>IF(VLOOKUP($A31,prefilter!$A:$C,3,FALSE)="Included",Clean!I31)</f>
        <v>41-50</v>
      </c>
      <c r="J31">
        <f>IF(VLOOKUP($A31,prefilter!$A:$C,3,FALSE)="Included",Clean!J31)</f>
        <v>23</v>
      </c>
      <c r="K31" t="str">
        <f>IF(VLOOKUP($A31,prefilter!$A:$C,3,FALSE)="Included",Clean!K31)</f>
        <v>h) Financial</v>
      </c>
      <c r="L31" t="str">
        <f>IF(VLOOKUP($A31,prefilter!$A:$C,3,FALSE)="Included",Clean!L31)</f>
        <v>Financial</v>
      </c>
      <c r="M31" t="str">
        <f>IF(VLOOKUP($A31,prefilter!$A:$C,3,FALSE)="Included",Clean!M31)</f>
        <v>Yes</v>
      </c>
      <c r="N31" t="str">
        <f>IF(VLOOKUP($A31,prefilter!$A:$C,3,FALSE)="Included",Clean!N31)</f>
        <v>Productivity decreased</v>
      </c>
      <c r="O31" t="str">
        <f>IF(VLOOKUP($A31,prefilter!$A:$C,3,FALSE)="Included",Clean!O31)</f>
        <v>Yes</v>
      </c>
      <c r="P31">
        <f>IF(VLOOKUP($A31,prefilter!$A:$C,3,FALSE)="Included",Clean!P31)</f>
        <v>0</v>
      </c>
      <c r="Q31" t="str">
        <f>IF(VLOOKUP($A31,prefilter!$A:$C,3,FALSE)="Included",Clean!Q31)</f>
        <v>Lack of Insight into Employee Activity</v>
      </c>
      <c r="R31" t="str">
        <f>IF(VLOOKUP($A31,prefilter!$A:$C,3,FALSE)="Included",Clean!R31)</f>
        <v>Team Communication</v>
      </c>
      <c r="S31" t="str">
        <f>IF(VLOOKUP($A31,prefilter!$A:$C,3,FALSE)="Included",Clean!S31)</f>
        <v>Technical Problems</v>
      </c>
      <c r="T31" t="str">
        <f>IF(VLOOKUP($A31,prefilter!$A:$C,3,FALSE)="Included",Clean!T31)</f>
        <v>Recruiting</v>
      </c>
      <c r="U31" t="str">
        <f>IF(VLOOKUP($A31,prefilter!$A:$C,3,FALSE)="Included",Clean!U31)</f>
        <v>New Security threats</v>
      </c>
      <c r="V31" t="str">
        <f>IF(VLOOKUP($A31,prefilter!$A:$C,3,FALSE)="Included",Clean!V31)</f>
        <v>Working from different time zones</v>
      </c>
      <c r="W31" t="str">
        <f>IF(VLOOKUP($A31,prefilter!$A:$C,3,FALSE)="Included",Clean!W31)</f>
        <v>No</v>
      </c>
      <c r="X31" t="str">
        <f>IF(VLOOKUP($A31,prefilter!$A:$C,3,FALSE)="Included",Clean!X31)</f>
        <v>No</v>
      </c>
      <c r="Y31">
        <f>IF(VLOOKUP($A31,prefilter!$A:$C,3,FALSE)="Included",Clean!Y31)</f>
        <v>0</v>
      </c>
      <c r="Z31" t="str">
        <f>IF(VLOOKUP($A31,prefilter!$A:$C,3,FALSE)="Included",Clean!Z31)</f>
        <v>Allow firms to implement a staged flexible salary method</v>
      </c>
      <c r="AA31" t="str">
        <f>IF(VLOOKUP($A31,prefilter!$A:$C,3,FALSE)="Included",Clean!AA31)</f>
        <v>Reduce, exempt or postpone value-added tax, income tax, insurance premiums and other taxes</v>
      </c>
      <c r="AB31" t="str">
        <f>IF(VLOOKUP($A31,prefilter!$A:$C,3,FALSE)="Included",Clean!AB31)</f>
        <v>Stimulate consumption</v>
      </c>
      <c r="AC31" t="str">
        <f>IF(VLOOKUP($A31,prefilter!$A:$C,3,FALSE)="Included",Clean!AC31)</f>
        <v>Provide subsidies for rent, utilities, post stabilization etc.</v>
      </c>
      <c r="AD31">
        <f>IF(VLOOKUP($A31,prefilter!$A:$C,3,FALSE)="Included",Clean!AD31)</f>
        <v>0</v>
      </c>
      <c r="AE31">
        <f>IF(VLOOKUP($A31,prefilter!$A:$C,3,FALSE)="Included",Clean!AE31)</f>
        <v>1</v>
      </c>
      <c r="AF31">
        <f>IF(VLOOKUP($A31,prefilter!$A:$C,3,FALSE)="Included",Clean!AF31)</f>
        <v>1</v>
      </c>
      <c r="AG31">
        <f>IF(VLOOKUP($A31,prefilter!$A:$C,3,FALSE)="Included",Clean!AG31)</f>
        <v>0</v>
      </c>
      <c r="AH31">
        <f>IF(VLOOKUP($A31,prefilter!$A:$C,3,FALSE)="Included",Clean!AH31)</f>
        <v>0</v>
      </c>
      <c r="AI31">
        <f>IF(VLOOKUP($A31,prefilter!$A:$C,3,FALSE)="Included",Clean!AI31)</f>
        <v>0</v>
      </c>
      <c r="AJ31">
        <f>IF(VLOOKUP($A31,prefilter!$A:$C,3,FALSE)="Included",Clean!AJ31)</f>
        <v>0</v>
      </c>
      <c r="AK31">
        <f>IF(VLOOKUP($A31,prefilter!$A:$C,3,FALSE)="Included",Clean!AK31)</f>
        <v>0</v>
      </c>
      <c r="AL31">
        <f>IF(VLOOKUP($A31,prefilter!$A:$C,3,FALSE)="Included",Clean!AL31)</f>
        <v>0</v>
      </c>
      <c r="AM31">
        <f>IF(VLOOKUP($A31,prefilter!$A:$C,3,FALSE)="Included",Clean!AM31)</f>
        <v>0</v>
      </c>
      <c r="AN31">
        <f>IF(VLOOKUP($A31,prefilter!$A:$C,3,FALSE)="Included",Clean!AN31)</f>
        <v>0</v>
      </c>
      <c r="AO31">
        <f>IF(VLOOKUP($A31,prefilter!$A:$C,3,FALSE)="Included",Clean!AO31)</f>
        <v>3</v>
      </c>
      <c r="AP31">
        <f>IF(VLOOKUP($A31,prefilter!$A:$C,3,FALSE)="Included",Clean!AP31)</f>
        <v>4</v>
      </c>
      <c r="AQ31">
        <f>IF(VLOOKUP($A31,prefilter!$A:$C,3,FALSE)="Included",Clean!AQ31)</f>
        <v>4</v>
      </c>
      <c r="AR31">
        <f>IF(VLOOKUP($A31,prefilter!$A:$C,3,FALSE)="Included",Clean!AR31)</f>
        <v>3</v>
      </c>
      <c r="AS31">
        <f>IF(VLOOKUP($A31,prefilter!$A:$C,3,FALSE)="Included",Clean!AS31)</f>
        <v>3</v>
      </c>
      <c r="AT31">
        <f>IF(VLOOKUP($A31,prefilter!$A:$C,3,FALSE)="Included",Clean!AT31)</f>
        <v>3</v>
      </c>
      <c r="AU31">
        <f>IF(VLOOKUP($A31,prefilter!$A:$C,3,FALSE)="Included",Clean!AU31)</f>
        <v>2</v>
      </c>
      <c r="AV31">
        <f>IF(VLOOKUP($A31,prefilter!$A:$C,3,FALSE)="Included",Clean!AV31)</f>
        <v>2</v>
      </c>
      <c r="AW31">
        <f>IF(VLOOKUP($A31,prefilter!$A:$C,3,FALSE)="Included",Clean!AW31)</f>
        <v>2</v>
      </c>
      <c r="AX31" t="str">
        <f>IF(VLOOKUP($A31,prefilter!$A:$C,3,FALSE)="Included",Clean!AX31)</f>
        <v>Yes</v>
      </c>
    </row>
    <row r="32" spans="1:50" x14ac:dyDescent="0.3">
      <c r="A32" s="33">
        <f>Clean!A32</f>
        <v>31</v>
      </c>
      <c r="B32" t="str">
        <f>IF(VLOOKUP($A32,prefilter!$A:$C,3,FALSE)="Included",Clean!B32)</f>
        <v>Yes</v>
      </c>
      <c r="C32" t="str">
        <f>IF(VLOOKUP($A32,prefilter!$A:$C,3,FALSE)="Included",Clean!C32)</f>
        <v>Yes</v>
      </c>
      <c r="D32" t="str">
        <f>IF(VLOOKUP($A32,prefilter!$A:$C,3,FALSE)="Included",Clean!D32)</f>
        <v>Yes</v>
      </c>
      <c r="E32" t="str">
        <f>IF(VLOOKUP($A32,prefilter!$A:$C,3,FALSE)="Included",Clean!E32)</f>
        <v>Yes</v>
      </c>
      <c r="F32" t="str">
        <f>IF(VLOOKUP($A32,prefilter!$A:$C,3,FALSE)="Included",Clean!F32)</f>
        <v>Yes</v>
      </c>
      <c r="G32" t="str">
        <f>IF(VLOOKUP($A32,prefilter!$A:$C,3,FALSE)="Included",Clean!G32)</f>
        <v>Male</v>
      </c>
      <c r="H32" t="str">
        <f>IF(VLOOKUP($A32,prefilter!$A:$C,3,FALSE)="Included",Clean!H32)</f>
        <v>e) 51-60 years</v>
      </c>
      <c r="I32" t="str">
        <f>IF(VLOOKUP($A32,prefilter!$A:$C,3,FALSE)="Included",Clean!I32)</f>
        <v>51-60</v>
      </c>
      <c r="J32">
        <f>IF(VLOOKUP($A32,prefilter!$A:$C,3,FALSE)="Included",Clean!J32)</f>
        <v>20</v>
      </c>
      <c r="K32" t="str">
        <f>IF(VLOOKUP($A32,prefilter!$A:$C,3,FALSE)="Included",Clean!K32)</f>
        <v>m) Residential services, and repair services</v>
      </c>
      <c r="L32" t="str">
        <f>IF(VLOOKUP($A32,prefilter!$A:$C,3,FALSE)="Included",Clean!L32)</f>
        <v>Residential Services &amp; Repair Services</v>
      </c>
      <c r="M32" t="str">
        <f>IF(VLOOKUP($A32,prefilter!$A:$C,3,FALSE)="Included",Clean!M32)</f>
        <v>Yes</v>
      </c>
      <c r="N32">
        <f>IF(VLOOKUP($A32,prefilter!$A:$C,3,FALSE)="Included",Clean!N32)</f>
        <v>0</v>
      </c>
      <c r="O32" t="str">
        <f>IF(VLOOKUP($A32,prefilter!$A:$C,3,FALSE)="Included",Clean!O32)</f>
        <v>Yes</v>
      </c>
      <c r="P32">
        <f>IF(VLOOKUP($A32,prefilter!$A:$C,3,FALSE)="Included",Clean!P32)</f>
        <v>0</v>
      </c>
      <c r="Q32" t="str">
        <f>IF(VLOOKUP($A32,prefilter!$A:$C,3,FALSE)="Included",Clean!Q32)</f>
        <v>Technical Problems</v>
      </c>
      <c r="R32" t="str">
        <f>IF(VLOOKUP($A32,prefilter!$A:$C,3,FALSE)="Included",Clean!R32)</f>
        <v>Team Communication</v>
      </c>
      <c r="S32" t="str">
        <f>IF(VLOOKUP($A32,prefilter!$A:$C,3,FALSE)="Included",Clean!S32)</f>
        <v>Lack of Insight into Employee Activity</v>
      </c>
      <c r="T32" t="str">
        <f>IF(VLOOKUP($A32,prefilter!$A:$C,3,FALSE)="Included",Clean!T32)</f>
        <v>Recruiting</v>
      </c>
      <c r="U32" t="str">
        <f>IF(VLOOKUP($A32,prefilter!$A:$C,3,FALSE)="Included",Clean!U32)</f>
        <v>Working from different time zones</v>
      </c>
      <c r="V32" t="str">
        <f>IF(VLOOKUP($A32,prefilter!$A:$C,3,FALSE)="Included",Clean!V32)</f>
        <v>New Security threats</v>
      </c>
      <c r="W32" t="str">
        <f>IF(VLOOKUP($A32,prefilter!$A:$C,3,FALSE)="Included",Clean!W32)</f>
        <v>No</v>
      </c>
      <c r="X32" t="str">
        <f>IF(VLOOKUP($A32,prefilter!$A:$C,3,FALSE)="Included",Clean!X32)</f>
        <v>No</v>
      </c>
      <c r="Y32">
        <f>IF(VLOOKUP($A32,prefilter!$A:$C,3,FALSE)="Included",Clean!Y32)</f>
        <v>0</v>
      </c>
      <c r="Z32" t="str">
        <f>IF(VLOOKUP($A32,prefilter!$A:$C,3,FALSE)="Included",Clean!Z32)</f>
        <v>Reduce, exempt or postpone value-added tax, income tax, insurance premiums and other taxes</v>
      </c>
      <c r="AA32" t="str">
        <f>IF(VLOOKUP($A32,prefilter!$A:$C,3,FALSE)="Included",Clean!AA32)</f>
        <v>Stimulate consumption</v>
      </c>
      <c r="AB32" t="str">
        <f>IF(VLOOKUP($A32,prefilter!$A:$C,3,FALSE)="Included",Clean!AB32)</f>
        <v>Allow firms to implement a staged flexible salary method</v>
      </c>
      <c r="AC32" t="str">
        <f>IF(VLOOKUP($A32,prefilter!$A:$C,3,FALSE)="Included",Clean!AC32)</f>
        <v>Provide subsidies for rent, utilities, post stabilization etc.</v>
      </c>
      <c r="AD32">
        <f>IF(VLOOKUP($A32,prefilter!$A:$C,3,FALSE)="Included",Clean!AD32)</f>
        <v>0</v>
      </c>
      <c r="AE32">
        <f>IF(VLOOKUP($A32,prefilter!$A:$C,3,FALSE)="Included",Clean!AE32)</f>
        <v>1</v>
      </c>
      <c r="AF32">
        <f>IF(VLOOKUP($A32,prefilter!$A:$C,3,FALSE)="Included",Clean!AF32)</f>
        <v>0</v>
      </c>
      <c r="AG32">
        <f>IF(VLOOKUP($A32,prefilter!$A:$C,3,FALSE)="Included",Clean!AG32)</f>
        <v>0</v>
      </c>
      <c r="AH32">
        <f>IF(VLOOKUP($A32,prefilter!$A:$C,3,FALSE)="Included",Clean!AH32)</f>
        <v>0</v>
      </c>
      <c r="AI32">
        <f>IF(VLOOKUP($A32,prefilter!$A:$C,3,FALSE)="Included",Clean!AI32)</f>
        <v>0</v>
      </c>
      <c r="AJ32">
        <f>IF(VLOOKUP($A32,prefilter!$A:$C,3,FALSE)="Included",Clean!AJ32)</f>
        <v>0</v>
      </c>
      <c r="AK32">
        <f>IF(VLOOKUP($A32,prefilter!$A:$C,3,FALSE)="Included",Clean!AK32)</f>
        <v>0</v>
      </c>
      <c r="AL32">
        <f>IF(VLOOKUP($A32,prefilter!$A:$C,3,FALSE)="Included",Clean!AL32)</f>
        <v>0</v>
      </c>
      <c r="AM32">
        <f>IF(VLOOKUP($A32,prefilter!$A:$C,3,FALSE)="Included",Clean!AM32)</f>
        <v>0</v>
      </c>
      <c r="AN32">
        <f>IF(VLOOKUP($A32,prefilter!$A:$C,3,FALSE)="Included",Clean!AN32)</f>
        <v>0</v>
      </c>
      <c r="AO32">
        <f>IF(VLOOKUP($A32,prefilter!$A:$C,3,FALSE)="Included",Clean!AO32)</f>
        <v>4</v>
      </c>
      <c r="AP32">
        <f>IF(VLOOKUP($A32,prefilter!$A:$C,3,FALSE)="Included",Clean!AP32)</f>
        <v>5</v>
      </c>
      <c r="AQ32">
        <f>IF(VLOOKUP($A32,prefilter!$A:$C,3,FALSE)="Included",Clean!AQ32)</f>
        <v>2</v>
      </c>
      <c r="AR32">
        <f>IF(VLOOKUP($A32,prefilter!$A:$C,3,FALSE)="Included",Clean!AR32)</f>
        <v>2</v>
      </c>
      <c r="AS32">
        <f>IF(VLOOKUP($A32,prefilter!$A:$C,3,FALSE)="Included",Clean!AS32)</f>
        <v>2</v>
      </c>
      <c r="AT32">
        <f>IF(VLOOKUP($A32,prefilter!$A:$C,3,FALSE)="Included",Clean!AT32)</f>
        <v>2</v>
      </c>
      <c r="AU32">
        <f>IF(VLOOKUP($A32,prefilter!$A:$C,3,FALSE)="Included",Clean!AU32)</f>
        <v>5</v>
      </c>
      <c r="AV32">
        <f>IF(VLOOKUP($A32,prefilter!$A:$C,3,FALSE)="Included",Clean!AV32)</f>
        <v>1</v>
      </c>
      <c r="AW32">
        <f>IF(VLOOKUP($A32,prefilter!$A:$C,3,FALSE)="Included",Clean!AW32)</f>
        <v>3</v>
      </c>
      <c r="AX32" t="str">
        <f>IF(VLOOKUP($A32,prefilter!$A:$C,3,FALSE)="Included",Clean!AX32)</f>
        <v>No</v>
      </c>
    </row>
    <row r="33" spans="1:50" x14ac:dyDescent="0.3">
      <c r="A33" s="33">
        <f>Clean!A33</f>
        <v>32</v>
      </c>
      <c r="B33" t="str">
        <f>IF(VLOOKUP($A33,prefilter!$A:$C,3,FALSE)="Included",Clean!B33)</f>
        <v>Yes</v>
      </c>
      <c r="C33" t="str">
        <f>IF(VLOOKUP($A33,prefilter!$A:$C,3,FALSE)="Included",Clean!C33)</f>
        <v>Yes</v>
      </c>
      <c r="D33" t="str">
        <f>IF(VLOOKUP($A33,prefilter!$A:$C,3,FALSE)="Included",Clean!D33)</f>
        <v>Yes</v>
      </c>
      <c r="E33" t="str">
        <f>IF(VLOOKUP($A33,prefilter!$A:$C,3,FALSE)="Included",Clean!E33)</f>
        <v>Yes</v>
      </c>
      <c r="F33" t="str">
        <f>IF(VLOOKUP($A33,prefilter!$A:$C,3,FALSE)="Included",Clean!F33)</f>
        <v>Yes</v>
      </c>
      <c r="G33" t="str">
        <f>IF(VLOOKUP($A33,prefilter!$A:$C,3,FALSE)="Included",Clean!G33)</f>
        <v>Female</v>
      </c>
      <c r="H33" t="str">
        <f>IF(VLOOKUP($A33,prefilter!$A:$C,3,FALSE)="Included",Clean!H33)</f>
        <v>b) 20-30 years</v>
      </c>
      <c r="I33" t="str">
        <f>IF(VLOOKUP($A33,prefilter!$A:$C,3,FALSE)="Included",Clean!I33)</f>
        <v>20-30</v>
      </c>
      <c r="J33">
        <f>IF(VLOOKUP($A33,prefilter!$A:$C,3,FALSE)="Included",Clean!J33)</f>
        <v>13</v>
      </c>
      <c r="K33" t="str">
        <f>IF(VLOOKUP($A33,prefilter!$A:$C,3,FALSE)="Included",Clean!K33)</f>
        <v>f) Accommodation and catering</v>
      </c>
      <c r="L33" t="str">
        <f>IF(VLOOKUP($A33,prefilter!$A:$C,3,FALSE)="Included",Clean!L33)</f>
        <v>Accomodation &amp; Catering</v>
      </c>
      <c r="M33" t="str">
        <f>IF(VLOOKUP($A33,prefilter!$A:$C,3,FALSE)="Included",Clean!M33)</f>
        <v>Yes</v>
      </c>
      <c r="N33">
        <f>IF(VLOOKUP($A33,prefilter!$A:$C,3,FALSE)="Included",Clean!N33)</f>
        <v>0</v>
      </c>
      <c r="O33" t="str">
        <f>IF(VLOOKUP($A33,prefilter!$A:$C,3,FALSE)="Included",Clean!O33)</f>
        <v>Yes</v>
      </c>
      <c r="P33">
        <f>IF(VLOOKUP($A33,prefilter!$A:$C,3,FALSE)="Included",Clean!P33)</f>
        <v>0</v>
      </c>
      <c r="Q33" t="str">
        <f>IF(VLOOKUP($A33,prefilter!$A:$C,3,FALSE)="Included",Clean!Q33)</f>
        <v>Technical Problems</v>
      </c>
      <c r="R33" t="str">
        <f>IF(VLOOKUP($A33,prefilter!$A:$C,3,FALSE)="Included",Clean!R33)</f>
        <v>Team Communication</v>
      </c>
      <c r="S33" t="str">
        <f>IF(VLOOKUP($A33,prefilter!$A:$C,3,FALSE)="Included",Clean!S33)</f>
        <v>Lack of Insight into Employee Activity</v>
      </c>
      <c r="T33" t="str">
        <f>IF(VLOOKUP($A33,prefilter!$A:$C,3,FALSE)="Included",Clean!T33)</f>
        <v>Working from different time zones</v>
      </c>
      <c r="U33" t="str">
        <f>IF(VLOOKUP($A33,prefilter!$A:$C,3,FALSE)="Included",Clean!U33)</f>
        <v>Recruiting</v>
      </c>
      <c r="V33" t="str">
        <f>IF(VLOOKUP($A33,prefilter!$A:$C,3,FALSE)="Included",Clean!V33)</f>
        <v>New Security threats</v>
      </c>
      <c r="W33" t="str">
        <f>IF(VLOOKUP($A33,prefilter!$A:$C,3,FALSE)="Included",Clean!W33)</f>
        <v>No</v>
      </c>
      <c r="X33" t="str">
        <f>IF(VLOOKUP($A33,prefilter!$A:$C,3,FALSE)="Included",Clean!X33)</f>
        <v>Yes</v>
      </c>
      <c r="Y33">
        <f>IF(VLOOKUP($A33,prefilter!$A:$C,3,FALSE)="Included",Clean!Y33)</f>
        <v>0</v>
      </c>
      <c r="Z33" t="str">
        <f>IF(VLOOKUP($A33,prefilter!$A:$C,3,FALSE)="Included",Clean!Z33)</f>
        <v>Reduce, exempt or postpone value-added tax, income tax, insurance premiums and other taxes</v>
      </c>
      <c r="AA33" t="str">
        <f>IF(VLOOKUP($A33,prefilter!$A:$C,3,FALSE)="Included",Clean!AA33)</f>
        <v>Stimulate consumption</v>
      </c>
      <c r="AB33" t="str">
        <f>IF(VLOOKUP($A33,prefilter!$A:$C,3,FALSE)="Included",Clean!AB33)</f>
        <v>Provide subsidies for rent, utilities, post stabilization etc.</v>
      </c>
      <c r="AC33" t="str">
        <f>IF(VLOOKUP($A33,prefilter!$A:$C,3,FALSE)="Included",Clean!AC33)</f>
        <v>Allow firms to implement a staged flexible salary method</v>
      </c>
      <c r="AD33">
        <f>IF(VLOOKUP($A33,prefilter!$A:$C,3,FALSE)="Included",Clean!AD33)</f>
        <v>0</v>
      </c>
      <c r="AE33">
        <f>IF(VLOOKUP($A33,prefilter!$A:$C,3,FALSE)="Included",Clean!AE33)</f>
        <v>1</v>
      </c>
      <c r="AF33">
        <f>IF(VLOOKUP($A33,prefilter!$A:$C,3,FALSE)="Included",Clean!AF33)</f>
        <v>0</v>
      </c>
      <c r="AG33">
        <f>IF(VLOOKUP($A33,prefilter!$A:$C,3,FALSE)="Included",Clean!AG33)</f>
        <v>0</v>
      </c>
      <c r="AH33">
        <f>IF(VLOOKUP($A33,prefilter!$A:$C,3,FALSE)="Included",Clean!AH33)</f>
        <v>0</v>
      </c>
      <c r="AI33">
        <f>IF(VLOOKUP($A33,prefilter!$A:$C,3,FALSE)="Included",Clean!AI33)</f>
        <v>0</v>
      </c>
      <c r="AJ33">
        <f>IF(VLOOKUP($A33,prefilter!$A:$C,3,FALSE)="Included",Clean!AJ33)</f>
        <v>0</v>
      </c>
      <c r="AK33">
        <f>IF(VLOOKUP($A33,prefilter!$A:$C,3,FALSE)="Included",Clean!AK33)</f>
        <v>0</v>
      </c>
      <c r="AL33">
        <f>IF(VLOOKUP($A33,prefilter!$A:$C,3,FALSE)="Included",Clean!AL33)</f>
        <v>0</v>
      </c>
      <c r="AM33">
        <f>IF(VLOOKUP($A33,prefilter!$A:$C,3,FALSE)="Included",Clean!AM33)</f>
        <v>0</v>
      </c>
      <c r="AN33">
        <f>IF(VLOOKUP($A33,prefilter!$A:$C,3,FALSE)="Included",Clean!AN33)</f>
        <v>0</v>
      </c>
      <c r="AO33">
        <f>IF(VLOOKUP($A33,prefilter!$A:$C,3,FALSE)="Included",Clean!AO33)</f>
        <v>4</v>
      </c>
      <c r="AP33">
        <f>IF(VLOOKUP($A33,prefilter!$A:$C,3,FALSE)="Included",Clean!AP33)</f>
        <v>3</v>
      </c>
      <c r="AQ33">
        <f>IF(VLOOKUP($A33,prefilter!$A:$C,3,FALSE)="Included",Clean!AQ33)</f>
        <v>3</v>
      </c>
      <c r="AR33">
        <f>IF(VLOOKUP($A33,prefilter!$A:$C,3,FALSE)="Included",Clean!AR33)</f>
        <v>1</v>
      </c>
      <c r="AS33">
        <f>IF(VLOOKUP($A33,prefilter!$A:$C,3,FALSE)="Included",Clean!AS33)</f>
        <v>4</v>
      </c>
      <c r="AT33">
        <f>IF(VLOOKUP($A33,prefilter!$A:$C,3,FALSE)="Included",Clean!AT33)</f>
        <v>5</v>
      </c>
      <c r="AU33">
        <f>IF(VLOOKUP($A33,prefilter!$A:$C,3,FALSE)="Included",Clean!AU33)</f>
        <v>4</v>
      </c>
      <c r="AV33">
        <f>IF(VLOOKUP($A33,prefilter!$A:$C,3,FALSE)="Included",Clean!AV33)</f>
        <v>2</v>
      </c>
      <c r="AW33">
        <f>IF(VLOOKUP($A33,prefilter!$A:$C,3,FALSE)="Included",Clean!AW33)</f>
        <v>3</v>
      </c>
      <c r="AX33" t="str">
        <f>IF(VLOOKUP($A33,prefilter!$A:$C,3,FALSE)="Included",Clean!AX33)</f>
        <v>No</v>
      </c>
    </row>
    <row r="34" spans="1:50" x14ac:dyDescent="0.3">
      <c r="A34" s="33">
        <f>Clean!A34</f>
        <v>33</v>
      </c>
      <c r="B34" t="str">
        <f>IF(VLOOKUP($A34,prefilter!$A:$C,3,FALSE)="Included",Clean!B34)</f>
        <v>Yes</v>
      </c>
      <c r="C34" t="str">
        <f>IF(VLOOKUP($A34,prefilter!$A:$C,3,FALSE)="Included",Clean!C34)</f>
        <v>Yes</v>
      </c>
      <c r="D34" t="str">
        <f>IF(VLOOKUP($A34,prefilter!$A:$C,3,FALSE)="Included",Clean!D34)</f>
        <v>Yes</v>
      </c>
      <c r="E34" t="str">
        <f>IF(VLOOKUP($A34,prefilter!$A:$C,3,FALSE)="Included",Clean!E34)</f>
        <v>Yes</v>
      </c>
      <c r="F34" t="str">
        <f>IF(VLOOKUP($A34,prefilter!$A:$C,3,FALSE)="Included",Clean!F34)</f>
        <v>Yes</v>
      </c>
      <c r="G34" t="str">
        <f>IF(VLOOKUP($A34,prefilter!$A:$C,3,FALSE)="Included",Clean!G34)</f>
        <v>Male</v>
      </c>
      <c r="H34" t="str">
        <f>IF(VLOOKUP($A34,prefilter!$A:$C,3,FALSE)="Included",Clean!H34)</f>
        <v>d) 41-50 years</v>
      </c>
      <c r="I34" t="str">
        <f>IF(VLOOKUP($A34,prefilter!$A:$C,3,FALSE)="Included",Clean!I34)</f>
        <v>41-50</v>
      </c>
      <c r="J34">
        <f>IF(VLOOKUP($A34,prefilter!$A:$C,3,FALSE)="Included",Clean!J34)</f>
        <v>23</v>
      </c>
      <c r="K34" t="str">
        <f>IF(VLOOKUP($A34,prefilter!$A:$C,3,FALSE)="Included",Clean!K34)</f>
        <v>o) Health and Social Work</v>
      </c>
      <c r="L34" t="str">
        <f>IF(VLOOKUP($A34,prefilter!$A:$C,3,FALSE)="Included",Clean!L34)</f>
        <v>Health &amp; Social Work</v>
      </c>
      <c r="M34" t="str">
        <f>IF(VLOOKUP($A34,prefilter!$A:$C,3,FALSE)="Included",Clean!M34)</f>
        <v>Yes</v>
      </c>
      <c r="N34" t="str">
        <f>IF(VLOOKUP($A34,prefilter!$A:$C,3,FALSE)="Included",Clean!N34)</f>
        <v>Productivity decreased</v>
      </c>
      <c r="O34" t="str">
        <f>IF(VLOOKUP($A34,prefilter!$A:$C,3,FALSE)="Included",Clean!O34)</f>
        <v>Yes</v>
      </c>
      <c r="P34">
        <f>IF(VLOOKUP($A34,prefilter!$A:$C,3,FALSE)="Included",Clean!P34)</f>
        <v>0</v>
      </c>
      <c r="Q34" t="str">
        <f>IF(VLOOKUP($A34,prefilter!$A:$C,3,FALSE)="Included",Clean!Q34)</f>
        <v>Lack of Insight into Employee Activity</v>
      </c>
      <c r="R34" t="str">
        <f>IF(VLOOKUP($A34,prefilter!$A:$C,3,FALSE)="Included",Clean!R34)</f>
        <v>Team Communication</v>
      </c>
      <c r="S34" t="str">
        <f>IF(VLOOKUP($A34,prefilter!$A:$C,3,FALSE)="Included",Clean!S34)</f>
        <v>Technical Problems</v>
      </c>
      <c r="T34" t="str">
        <f>IF(VLOOKUP($A34,prefilter!$A:$C,3,FALSE)="Included",Clean!T34)</f>
        <v>New Security threats</v>
      </c>
      <c r="U34" t="str">
        <f>IF(VLOOKUP($A34,prefilter!$A:$C,3,FALSE)="Included",Clean!U34)</f>
        <v>Working from different time zones</v>
      </c>
      <c r="V34" t="str">
        <f>IF(VLOOKUP($A34,prefilter!$A:$C,3,FALSE)="Included",Clean!V34)</f>
        <v>Recruiting</v>
      </c>
      <c r="W34" t="str">
        <f>IF(VLOOKUP($A34,prefilter!$A:$C,3,FALSE)="Included",Clean!W34)</f>
        <v>Yes</v>
      </c>
      <c r="X34" t="str">
        <f>IF(VLOOKUP($A34,prefilter!$A:$C,3,FALSE)="Included",Clean!X34)</f>
        <v>No</v>
      </c>
      <c r="Y34">
        <f>IF(VLOOKUP($A34,prefilter!$A:$C,3,FALSE)="Included",Clean!Y34)</f>
        <v>0</v>
      </c>
      <c r="Z34" t="str">
        <f>IF(VLOOKUP($A34,prefilter!$A:$C,3,FALSE)="Included",Clean!Z34)</f>
        <v>Reduce, exempt or postpone value-added tax, income tax, insurance premiums and other taxes</v>
      </c>
      <c r="AA34" t="str">
        <f>IF(VLOOKUP($A34,prefilter!$A:$C,3,FALSE)="Included",Clean!AA34)</f>
        <v>Stimulate consumption</v>
      </c>
      <c r="AB34" t="str">
        <f>IF(VLOOKUP($A34,prefilter!$A:$C,3,FALSE)="Included",Clean!AB34)</f>
        <v>Allow firms to implement a staged flexible salary method</v>
      </c>
      <c r="AC34" t="str">
        <f>IF(VLOOKUP($A34,prefilter!$A:$C,3,FALSE)="Included",Clean!AC34)</f>
        <v>Provide subsidies for rent, utilities, post stabilization etc.</v>
      </c>
      <c r="AD34">
        <f>IF(VLOOKUP($A34,prefilter!$A:$C,3,FALSE)="Included",Clean!AD34)</f>
        <v>0</v>
      </c>
      <c r="AE34">
        <f>IF(VLOOKUP($A34,prefilter!$A:$C,3,FALSE)="Included",Clean!AE34)</f>
        <v>1</v>
      </c>
      <c r="AF34">
        <f>IF(VLOOKUP($A34,prefilter!$A:$C,3,FALSE)="Included",Clean!AF34)</f>
        <v>0</v>
      </c>
      <c r="AG34">
        <f>IF(VLOOKUP($A34,prefilter!$A:$C,3,FALSE)="Included",Clean!AG34)</f>
        <v>0</v>
      </c>
      <c r="AH34">
        <f>IF(VLOOKUP($A34,prefilter!$A:$C,3,FALSE)="Included",Clean!AH34)</f>
        <v>0</v>
      </c>
      <c r="AI34">
        <f>IF(VLOOKUP($A34,prefilter!$A:$C,3,FALSE)="Included",Clean!AI34)</f>
        <v>0</v>
      </c>
      <c r="AJ34">
        <f>IF(VLOOKUP($A34,prefilter!$A:$C,3,FALSE)="Included",Clean!AJ34)</f>
        <v>0</v>
      </c>
      <c r="AK34">
        <f>IF(VLOOKUP($A34,prefilter!$A:$C,3,FALSE)="Included",Clean!AK34)</f>
        <v>0</v>
      </c>
      <c r="AL34">
        <f>IF(VLOOKUP($A34,prefilter!$A:$C,3,FALSE)="Included",Clean!AL34)</f>
        <v>0</v>
      </c>
      <c r="AM34">
        <f>IF(VLOOKUP($A34,prefilter!$A:$C,3,FALSE)="Included",Clean!AM34)</f>
        <v>0</v>
      </c>
      <c r="AN34">
        <f>IF(VLOOKUP($A34,prefilter!$A:$C,3,FALSE)="Included",Clean!AN34)</f>
        <v>0</v>
      </c>
      <c r="AO34">
        <f>IF(VLOOKUP($A34,prefilter!$A:$C,3,FALSE)="Included",Clean!AO34)</f>
        <v>3</v>
      </c>
      <c r="AP34">
        <f>IF(VLOOKUP($A34,prefilter!$A:$C,3,FALSE)="Included",Clean!AP34)</f>
        <v>2</v>
      </c>
      <c r="AQ34">
        <f>IF(VLOOKUP($A34,prefilter!$A:$C,3,FALSE)="Included",Clean!AQ34)</f>
        <v>4</v>
      </c>
      <c r="AR34">
        <f>IF(VLOOKUP($A34,prefilter!$A:$C,3,FALSE)="Included",Clean!AR34)</f>
        <v>2</v>
      </c>
      <c r="AS34">
        <f>IF(VLOOKUP($A34,prefilter!$A:$C,3,FALSE)="Included",Clean!AS34)</f>
        <v>3</v>
      </c>
      <c r="AT34">
        <f>IF(VLOOKUP($A34,prefilter!$A:$C,3,FALSE)="Included",Clean!AT34)</f>
        <v>4</v>
      </c>
      <c r="AU34">
        <f>IF(VLOOKUP($A34,prefilter!$A:$C,3,FALSE)="Included",Clean!AU34)</f>
        <v>3</v>
      </c>
      <c r="AV34">
        <f>IF(VLOOKUP($A34,prefilter!$A:$C,3,FALSE)="Included",Clean!AV34)</f>
        <v>3</v>
      </c>
      <c r="AW34">
        <f>IF(VLOOKUP($A34,prefilter!$A:$C,3,FALSE)="Included",Clean!AW34)</f>
        <v>3</v>
      </c>
      <c r="AX34" t="str">
        <f>IF(VLOOKUP($A34,prefilter!$A:$C,3,FALSE)="Included",Clean!AX34)</f>
        <v>Yes</v>
      </c>
    </row>
    <row r="35" spans="1:50" x14ac:dyDescent="0.3">
      <c r="A35" s="33">
        <f>Clean!A35</f>
        <v>34</v>
      </c>
      <c r="B35" t="str">
        <f>IF(VLOOKUP($A35,prefilter!$A:$C,3,FALSE)="Included",Clean!B35)</f>
        <v>Yes</v>
      </c>
      <c r="C35" t="str">
        <f>IF(VLOOKUP($A35,prefilter!$A:$C,3,FALSE)="Included",Clean!C35)</f>
        <v>Yes</v>
      </c>
      <c r="D35" t="str">
        <f>IF(VLOOKUP($A35,prefilter!$A:$C,3,FALSE)="Included",Clean!D35)</f>
        <v>Yes</v>
      </c>
      <c r="E35" t="str">
        <f>IF(VLOOKUP($A35,prefilter!$A:$C,3,FALSE)="Included",Clean!E35)</f>
        <v>Yes</v>
      </c>
      <c r="F35" t="str">
        <f>IF(VLOOKUP($A35,prefilter!$A:$C,3,FALSE)="Included",Clean!F35)</f>
        <v>Yes</v>
      </c>
      <c r="G35" t="str">
        <f>IF(VLOOKUP($A35,prefilter!$A:$C,3,FALSE)="Included",Clean!G35)</f>
        <v>Female</v>
      </c>
      <c r="H35" t="str">
        <f>IF(VLOOKUP($A35,prefilter!$A:$C,3,FALSE)="Included",Clean!H35)</f>
        <v>c) 31-40 years</v>
      </c>
      <c r="I35" t="str">
        <f>IF(VLOOKUP($A35,prefilter!$A:$C,3,FALSE)="Included",Clean!I35)</f>
        <v>31-40</v>
      </c>
      <c r="J35">
        <f>IF(VLOOKUP($A35,prefilter!$A:$C,3,FALSE)="Included",Clean!J35)</f>
        <v>21</v>
      </c>
      <c r="K35" t="str">
        <f>IF(VLOOKUP($A35,prefilter!$A:$C,3,FALSE)="Included",Clean!K35)</f>
        <v>h) Financial</v>
      </c>
      <c r="L35" t="str">
        <f>IF(VLOOKUP($A35,prefilter!$A:$C,3,FALSE)="Included",Clean!L35)</f>
        <v>Financial</v>
      </c>
      <c r="M35" t="str">
        <f>IF(VLOOKUP($A35,prefilter!$A:$C,3,FALSE)="Included",Clean!M35)</f>
        <v>Yes</v>
      </c>
      <c r="N35">
        <f>IF(VLOOKUP($A35,prefilter!$A:$C,3,FALSE)="Included",Clean!N35)</f>
        <v>0</v>
      </c>
      <c r="O35" t="str">
        <f>IF(VLOOKUP($A35,prefilter!$A:$C,3,FALSE)="Included",Clean!O35)</f>
        <v>No</v>
      </c>
      <c r="P35">
        <f>IF(VLOOKUP($A35,prefilter!$A:$C,3,FALSE)="Included",Clean!P35)</f>
        <v>0</v>
      </c>
      <c r="Q35" t="str">
        <f>IF(VLOOKUP($A35,prefilter!$A:$C,3,FALSE)="Included",Clean!Q35)</f>
        <v>Team Communication</v>
      </c>
      <c r="R35" t="str">
        <f>IF(VLOOKUP($A35,prefilter!$A:$C,3,FALSE)="Included",Clean!R35)</f>
        <v>Lack of Insight into Employee Activity</v>
      </c>
      <c r="S35" t="str">
        <f>IF(VLOOKUP($A35,prefilter!$A:$C,3,FALSE)="Included",Clean!S35)</f>
        <v>Recruiting</v>
      </c>
      <c r="T35" t="str">
        <f>IF(VLOOKUP($A35,prefilter!$A:$C,3,FALSE)="Included",Clean!T35)</f>
        <v>New Security threats</v>
      </c>
      <c r="U35" t="str">
        <f>IF(VLOOKUP($A35,prefilter!$A:$C,3,FALSE)="Included",Clean!U35)</f>
        <v>Technical Problems</v>
      </c>
      <c r="V35" t="str">
        <f>IF(VLOOKUP($A35,prefilter!$A:$C,3,FALSE)="Included",Clean!V35)</f>
        <v>Working from different time zones</v>
      </c>
      <c r="W35" t="str">
        <f>IF(VLOOKUP($A35,prefilter!$A:$C,3,FALSE)="Included",Clean!W35)</f>
        <v>No</v>
      </c>
      <c r="X35" t="str">
        <f>IF(VLOOKUP($A35,prefilter!$A:$C,3,FALSE)="Included",Clean!X35)</f>
        <v>Yes</v>
      </c>
      <c r="Y35">
        <f>IF(VLOOKUP($A35,prefilter!$A:$C,3,FALSE)="Included",Clean!Y35)</f>
        <v>0</v>
      </c>
      <c r="Z35" t="str">
        <f>IF(VLOOKUP($A35,prefilter!$A:$C,3,FALSE)="Included",Clean!Z35)</f>
        <v>Allow firms to implement a staged flexible salary method</v>
      </c>
      <c r="AA35" t="str">
        <f>IF(VLOOKUP($A35,prefilter!$A:$C,3,FALSE)="Included",Clean!AA35)</f>
        <v>Provide subsidies for rent, utilities, post stabilization etc.</v>
      </c>
      <c r="AB35" t="str">
        <f>IF(VLOOKUP($A35,prefilter!$A:$C,3,FALSE)="Included",Clean!AB35)</f>
        <v>Reduce, exempt or postpone value-added tax, income tax, insurance premiums and other taxes</v>
      </c>
      <c r="AC35" t="str">
        <f>IF(VLOOKUP($A35,prefilter!$A:$C,3,FALSE)="Included",Clean!AC35)</f>
        <v>Stimulate consumption</v>
      </c>
      <c r="AD35">
        <f>IF(VLOOKUP($A35,prefilter!$A:$C,3,FALSE)="Included",Clean!AD35)</f>
        <v>0</v>
      </c>
      <c r="AE35">
        <f>IF(VLOOKUP($A35,prefilter!$A:$C,3,FALSE)="Included",Clean!AE35)</f>
        <v>1</v>
      </c>
      <c r="AF35">
        <f>IF(VLOOKUP($A35,prefilter!$A:$C,3,FALSE)="Included",Clean!AF35)</f>
        <v>0</v>
      </c>
      <c r="AG35">
        <f>IF(VLOOKUP($A35,prefilter!$A:$C,3,FALSE)="Included",Clean!AG35)</f>
        <v>0</v>
      </c>
      <c r="AH35">
        <f>IF(VLOOKUP($A35,prefilter!$A:$C,3,FALSE)="Included",Clean!AH35)</f>
        <v>0</v>
      </c>
      <c r="AI35">
        <f>IF(VLOOKUP($A35,prefilter!$A:$C,3,FALSE)="Included",Clean!AI35)</f>
        <v>0</v>
      </c>
      <c r="AJ35">
        <f>IF(VLOOKUP($A35,prefilter!$A:$C,3,FALSE)="Included",Clean!AJ35)</f>
        <v>0</v>
      </c>
      <c r="AK35">
        <f>IF(VLOOKUP($A35,prefilter!$A:$C,3,FALSE)="Included",Clean!AK35)</f>
        <v>0</v>
      </c>
      <c r="AL35">
        <f>IF(VLOOKUP($A35,prefilter!$A:$C,3,FALSE)="Included",Clean!AL35)</f>
        <v>0</v>
      </c>
      <c r="AM35">
        <f>IF(VLOOKUP($A35,prefilter!$A:$C,3,FALSE)="Included",Clean!AM35)</f>
        <v>0</v>
      </c>
      <c r="AN35">
        <f>IF(VLOOKUP($A35,prefilter!$A:$C,3,FALSE)="Included",Clean!AN35)</f>
        <v>0</v>
      </c>
      <c r="AO35">
        <f>IF(VLOOKUP($A35,prefilter!$A:$C,3,FALSE)="Included",Clean!AO35)</f>
        <v>4</v>
      </c>
      <c r="AP35">
        <f>IF(VLOOKUP($A35,prefilter!$A:$C,3,FALSE)="Included",Clean!AP35)</f>
        <v>1</v>
      </c>
      <c r="AQ35">
        <f>IF(VLOOKUP($A35,prefilter!$A:$C,3,FALSE)="Included",Clean!AQ35)</f>
        <v>5</v>
      </c>
      <c r="AR35">
        <f>IF(VLOOKUP($A35,prefilter!$A:$C,3,FALSE)="Included",Clean!AR35)</f>
        <v>3</v>
      </c>
      <c r="AS35">
        <f>IF(VLOOKUP($A35,prefilter!$A:$C,3,FALSE)="Included",Clean!AS35)</f>
        <v>2</v>
      </c>
      <c r="AT35">
        <f>IF(VLOOKUP($A35,prefilter!$A:$C,3,FALSE)="Included",Clean!AT35)</f>
        <v>5</v>
      </c>
      <c r="AU35">
        <f>IF(VLOOKUP($A35,prefilter!$A:$C,3,FALSE)="Included",Clean!AU35)</f>
        <v>4</v>
      </c>
      <c r="AV35">
        <f>IF(VLOOKUP($A35,prefilter!$A:$C,3,FALSE)="Included",Clean!AV35)</f>
        <v>2</v>
      </c>
      <c r="AW35">
        <f>IF(VLOOKUP($A35,prefilter!$A:$C,3,FALSE)="Included",Clean!AW35)</f>
        <v>2</v>
      </c>
      <c r="AX35" t="str">
        <f>IF(VLOOKUP($A35,prefilter!$A:$C,3,FALSE)="Included",Clean!AX35)</f>
        <v>No</v>
      </c>
    </row>
    <row r="36" spans="1:50" x14ac:dyDescent="0.3">
      <c r="A36" s="33">
        <f>Clean!A36</f>
        <v>35</v>
      </c>
      <c r="B36" t="str">
        <f>IF(VLOOKUP($A36,prefilter!$A:$C,3,FALSE)="Included",Clean!B36)</f>
        <v>Yes</v>
      </c>
      <c r="C36" t="str">
        <f>IF(VLOOKUP($A36,prefilter!$A:$C,3,FALSE)="Included",Clean!C36)</f>
        <v>Yes</v>
      </c>
      <c r="D36" t="str">
        <f>IF(VLOOKUP($A36,prefilter!$A:$C,3,FALSE)="Included",Clean!D36)</f>
        <v>Yes</v>
      </c>
      <c r="E36" t="str">
        <f>IF(VLOOKUP($A36,prefilter!$A:$C,3,FALSE)="Included",Clean!E36)</f>
        <v>Yes</v>
      </c>
      <c r="F36" t="str">
        <f>IF(VLOOKUP($A36,prefilter!$A:$C,3,FALSE)="Included",Clean!F36)</f>
        <v>Yes</v>
      </c>
      <c r="G36" t="str">
        <f>IF(VLOOKUP($A36,prefilter!$A:$C,3,FALSE)="Included",Clean!G36)</f>
        <v>Female</v>
      </c>
      <c r="H36" t="str">
        <f>IF(VLOOKUP($A36,prefilter!$A:$C,3,FALSE)="Included",Clean!H36)</f>
        <v>d) 41-50 years</v>
      </c>
      <c r="I36" t="str">
        <f>IF(VLOOKUP($A36,prefilter!$A:$C,3,FALSE)="Included",Clean!I36)</f>
        <v>41-50</v>
      </c>
      <c r="J36">
        <f>IF(VLOOKUP($A36,prefilter!$A:$C,3,FALSE)="Included",Clean!J36)</f>
        <v>30</v>
      </c>
      <c r="K36" t="str">
        <f>IF(VLOOKUP($A36,prefilter!$A:$C,3,FALSE)="Included",Clean!K36)</f>
        <v>o) Health and Social Work</v>
      </c>
      <c r="L36" t="str">
        <f>IF(VLOOKUP($A36,prefilter!$A:$C,3,FALSE)="Included",Clean!L36)</f>
        <v>Health &amp; Social Work</v>
      </c>
      <c r="M36" t="str">
        <f>IF(VLOOKUP($A36,prefilter!$A:$C,3,FALSE)="Included",Clean!M36)</f>
        <v>No</v>
      </c>
      <c r="N36" t="str">
        <f>IF(VLOOKUP($A36,prefilter!$A:$C,3,FALSE)="Included",Clean!N36)</f>
        <v>Productivity increased</v>
      </c>
      <c r="O36" t="str">
        <f>IF(VLOOKUP($A36,prefilter!$A:$C,3,FALSE)="Included",Clean!O36)</f>
        <v>No</v>
      </c>
      <c r="P36">
        <f>IF(VLOOKUP($A36,prefilter!$A:$C,3,FALSE)="Included",Clean!P36)</f>
        <v>0</v>
      </c>
      <c r="Q36" t="str">
        <f>IF(VLOOKUP($A36,prefilter!$A:$C,3,FALSE)="Included",Clean!Q36)</f>
        <v>Team Communication</v>
      </c>
      <c r="R36" t="str">
        <f>IF(VLOOKUP($A36,prefilter!$A:$C,3,FALSE)="Included",Clean!R36)</f>
        <v>Technical Problems</v>
      </c>
      <c r="S36" t="str">
        <f>IF(VLOOKUP($A36,prefilter!$A:$C,3,FALSE)="Included",Clean!S36)</f>
        <v>Recruiting</v>
      </c>
      <c r="T36" t="str">
        <f>IF(VLOOKUP($A36,prefilter!$A:$C,3,FALSE)="Included",Clean!T36)</f>
        <v>Lack of Insight into Employee Activity</v>
      </c>
      <c r="U36" t="str">
        <f>IF(VLOOKUP($A36,prefilter!$A:$C,3,FALSE)="Included",Clean!U36)</f>
        <v>New Security threats</v>
      </c>
      <c r="V36" t="str">
        <f>IF(VLOOKUP($A36,prefilter!$A:$C,3,FALSE)="Included",Clean!V36)</f>
        <v>Working from different time zones</v>
      </c>
      <c r="W36" t="str">
        <f>IF(VLOOKUP($A36,prefilter!$A:$C,3,FALSE)="Included",Clean!W36)</f>
        <v>Yes</v>
      </c>
      <c r="X36" t="str">
        <f>IF(VLOOKUP($A36,prefilter!$A:$C,3,FALSE)="Included",Clean!X36)</f>
        <v>No</v>
      </c>
      <c r="Y36">
        <f>IF(VLOOKUP($A36,prefilter!$A:$C,3,FALSE)="Included",Clean!Y36)</f>
        <v>0</v>
      </c>
      <c r="Z36" t="str">
        <f>IF(VLOOKUP($A36,prefilter!$A:$C,3,FALSE)="Included",Clean!Z36)</f>
        <v>Stimulate consumption</v>
      </c>
      <c r="AA36" t="str">
        <f>IF(VLOOKUP($A36,prefilter!$A:$C,3,FALSE)="Included",Clean!AA36)</f>
        <v>Reduce, exempt or postpone value-added tax, income tax, insurance premiums and other taxes</v>
      </c>
      <c r="AB36" t="str">
        <f>IF(VLOOKUP($A36,prefilter!$A:$C,3,FALSE)="Included",Clean!AB36)</f>
        <v>Allow firms to implement a staged flexible salary method</v>
      </c>
      <c r="AC36" t="str">
        <f>IF(VLOOKUP($A36,prefilter!$A:$C,3,FALSE)="Included",Clean!AC36)</f>
        <v>Provide subsidies for rent, utilities, post stabilization etc.</v>
      </c>
      <c r="AD36">
        <f>IF(VLOOKUP($A36,prefilter!$A:$C,3,FALSE)="Included",Clean!AD36)</f>
        <v>0</v>
      </c>
      <c r="AE36">
        <f>IF(VLOOKUP($A36,prefilter!$A:$C,3,FALSE)="Included",Clean!AE36)</f>
        <v>1</v>
      </c>
      <c r="AF36">
        <f>IF(VLOOKUP($A36,prefilter!$A:$C,3,FALSE)="Included",Clean!AF36)</f>
        <v>0</v>
      </c>
      <c r="AG36">
        <f>IF(VLOOKUP($A36,prefilter!$A:$C,3,FALSE)="Included",Clean!AG36)</f>
        <v>0</v>
      </c>
      <c r="AH36">
        <f>IF(VLOOKUP($A36,prefilter!$A:$C,3,FALSE)="Included",Clean!AH36)</f>
        <v>0</v>
      </c>
      <c r="AI36">
        <f>IF(VLOOKUP($A36,prefilter!$A:$C,3,FALSE)="Included",Clean!AI36)</f>
        <v>0</v>
      </c>
      <c r="AJ36">
        <f>IF(VLOOKUP($A36,prefilter!$A:$C,3,FALSE)="Included",Clean!AJ36)</f>
        <v>0</v>
      </c>
      <c r="AK36">
        <f>IF(VLOOKUP($A36,prefilter!$A:$C,3,FALSE)="Included",Clean!AK36)</f>
        <v>0</v>
      </c>
      <c r="AL36">
        <f>IF(VLOOKUP($A36,prefilter!$A:$C,3,FALSE)="Included",Clean!AL36)</f>
        <v>0</v>
      </c>
      <c r="AM36">
        <f>IF(VLOOKUP($A36,prefilter!$A:$C,3,FALSE)="Included",Clean!AM36)</f>
        <v>0</v>
      </c>
      <c r="AN36">
        <f>IF(VLOOKUP($A36,prefilter!$A:$C,3,FALSE)="Included",Clean!AN36)</f>
        <v>0</v>
      </c>
      <c r="AO36">
        <f>IF(VLOOKUP($A36,prefilter!$A:$C,3,FALSE)="Included",Clean!AO36)</f>
        <v>4</v>
      </c>
      <c r="AP36">
        <f>IF(VLOOKUP($A36,prefilter!$A:$C,3,FALSE)="Included",Clean!AP36)</f>
        <v>3</v>
      </c>
      <c r="AQ36">
        <f>IF(VLOOKUP($A36,prefilter!$A:$C,3,FALSE)="Included",Clean!AQ36)</f>
        <v>4</v>
      </c>
      <c r="AR36">
        <f>IF(VLOOKUP($A36,prefilter!$A:$C,3,FALSE)="Included",Clean!AR36)</f>
        <v>2</v>
      </c>
      <c r="AS36">
        <f>IF(VLOOKUP($A36,prefilter!$A:$C,3,FALSE)="Included",Clean!AS36)</f>
        <v>1</v>
      </c>
      <c r="AT36">
        <f>IF(VLOOKUP($A36,prefilter!$A:$C,3,FALSE)="Included",Clean!AT36)</f>
        <v>4</v>
      </c>
      <c r="AU36">
        <f>IF(VLOOKUP($A36,prefilter!$A:$C,3,FALSE)="Included",Clean!AU36)</f>
        <v>3</v>
      </c>
      <c r="AV36">
        <f>IF(VLOOKUP($A36,prefilter!$A:$C,3,FALSE)="Included",Clean!AV36)</f>
        <v>3</v>
      </c>
      <c r="AW36">
        <f>IF(VLOOKUP($A36,prefilter!$A:$C,3,FALSE)="Included",Clean!AW36)</f>
        <v>2</v>
      </c>
      <c r="AX36" t="str">
        <f>IF(VLOOKUP($A36,prefilter!$A:$C,3,FALSE)="Included",Clean!AX36)</f>
        <v>Yes</v>
      </c>
    </row>
    <row r="37" spans="1:50" x14ac:dyDescent="0.3">
      <c r="A37" s="33">
        <f>Clean!A37</f>
        <v>36</v>
      </c>
      <c r="B37" t="str">
        <f>IF(VLOOKUP($A37,prefilter!$A:$C,3,FALSE)="Included",Clean!B37)</f>
        <v>Yes</v>
      </c>
      <c r="C37" t="str">
        <f>IF(VLOOKUP($A37,prefilter!$A:$C,3,FALSE)="Included",Clean!C37)</f>
        <v>Yes</v>
      </c>
      <c r="D37" t="str">
        <f>IF(VLOOKUP($A37,prefilter!$A:$C,3,FALSE)="Included",Clean!D37)</f>
        <v>Yes</v>
      </c>
      <c r="E37" t="str">
        <f>IF(VLOOKUP($A37,prefilter!$A:$C,3,FALSE)="Included",Clean!E37)</f>
        <v>Yes</v>
      </c>
      <c r="F37" t="str">
        <f>IF(VLOOKUP($A37,prefilter!$A:$C,3,FALSE)="Included",Clean!F37)</f>
        <v>Yes</v>
      </c>
      <c r="G37" t="str">
        <f>IF(VLOOKUP($A37,prefilter!$A:$C,3,FALSE)="Included",Clean!G37)</f>
        <v>Female</v>
      </c>
      <c r="H37" t="str">
        <f>IF(VLOOKUP($A37,prefilter!$A:$C,3,FALSE)="Included",Clean!H37)</f>
        <v>c) 31-40 years</v>
      </c>
      <c r="I37" t="str">
        <f>IF(VLOOKUP($A37,prefilter!$A:$C,3,FALSE)="Included",Clean!I37)</f>
        <v>31-40</v>
      </c>
      <c r="J37">
        <f>IF(VLOOKUP($A37,prefilter!$A:$C,3,FALSE)="Included",Clean!J37)</f>
        <v>20</v>
      </c>
      <c r="K37" t="str">
        <f>IF(VLOOKUP($A37,prefilter!$A:$C,3,FALSE)="Included",Clean!K37)</f>
        <v>c) Construction</v>
      </c>
      <c r="L37" t="str">
        <f>IF(VLOOKUP($A37,prefilter!$A:$C,3,FALSE)="Included",Clean!L37)</f>
        <v>Construction</v>
      </c>
      <c r="M37" t="str">
        <f>IF(VLOOKUP($A37,prefilter!$A:$C,3,FALSE)="Included",Clean!M37)</f>
        <v>Yes</v>
      </c>
      <c r="N37">
        <f>IF(VLOOKUP($A37,prefilter!$A:$C,3,FALSE)="Included",Clean!N37)</f>
        <v>0</v>
      </c>
      <c r="O37" t="str">
        <f>IF(VLOOKUP($A37,prefilter!$A:$C,3,FALSE)="Included",Clean!O37)</f>
        <v>Yes</v>
      </c>
      <c r="P37">
        <f>IF(VLOOKUP($A37,prefilter!$A:$C,3,FALSE)="Included",Clean!P37)</f>
        <v>0</v>
      </c>
      <c r="Q37" t="str">
        <f>IF(VLOOKUP($A37,prefilter!$A:$C,3,FALSE)="Included",Clean!Q37)</f>
        <v>Team Communication</v>
      </c>
      <c r="R37" t="str">
        <f>IF(VLOOKUP($A37,prefilter!$A:$C,3,FALSE)="Included",Clean!R37)</f>
        <v>Lack of Insight into Employee Activity</v>
      </c>
      <c r="S37" t="str">
        <f>IF(VLOOKUP($A37,prefilter!$A:$C,3,FALSE)="Included",Clean!S37)</f>
        <v>Working from different time zones</v>
      </c>
      <c r="T37" t="str">
        <f>IF(VLOOKUP($A37,prefilter!$A:$C,3,FALSE)="Included",Clean!T37)</f>
        <v>New Security threats</v>
      </c>
      <c r="U37" t="str">
        <f>IF(VLOOKUP($A37,prefilter!$A:$C,3,FALSE)="Included",Clean!U37)</f>
        <v>Technical Problems</v>
      </c>
      <c r="V37" t="str">
        <f>IF(VLOOKUP($A37,prefilter!$A:$C,3,FALSE)="Included",Clean!V37)</f>
        <v>Recruiting</v>
      </c>
      <c r="W37" t="str">
        <f>IF(VLOOKUP($A37,prefilter!$A:$C,3,FALSE)="Included",Clean!W37)</f>
        <v>No</v>
      </c>
      <c r="X37" t="str">
        <f>IF(VLOOKUP($A37,prefilter!$A:$C,3,FALSE)="Included",Clean!X37)</f>
        <v>Yes</v>
      </c>
      <c r="Y37">
        <f>IF(VLOOKUP($A37,prefilter!$A:$C,3,FALSE)="Included",Clean!Y37)</f>
        <v>0</v>
      </c>
      <c r="Z37" t="str">
        <f>IF(VLOOKUP($A37,prefilter!$A:$C,3,FALSE)="Included",Clean!Z37)</f>
        <v>Reduce, exempt or postpone value-added tax, income tax, insurance premiums and other taxes</v>
      </c>
      <c r="AA37" t="str">
        <f>IF(VLOOKUP($A37,prefilter!$A:$C,3,FALSE)="Included",Clean!AA37)</f>
        <v>Allow firms to implement a staged flexible salary method</v>
      </c>
      <c r="AB37" t="str">
        <f>IF(VLOOKUP($A37,prefilter!$A:$C,3,FALSE)="Included",Clean!AB37)</f>
        <v>Stimulate consumption</v>
      </c>
      <c r="AC37" t="str">
        <f>IF(VLOOKUP($A37,prefilter!$A:$C,3,FALSE)="Included",Clean!AC37)</f>
        <v>Provide subsidies for rent, utilities, post stabilization etc.</v>
      </c>
      <c r="AD37">
        <f>IF(VLOOKUP($A37,prefilter!$A:$C,3,FALSE)="Included",Clean!AD37)</f>
        <v>0</v>
      </c>
      <c r="AE37">
        <f>IF(VLOOKUP($A37,prefilter!$A:$C,3,FALSE)="Included",Clean!AE37)</f>
        <v>1</v>
      </c>
      <c r="AF37">
        <f>IF(VLOOKUP($A37,prefilter!$A:$C,3,FALSE)="Included",Clean!AF37)</f>
        <v>0</v>
      </c>
      <c r="AG37">
        <f>IF(VLOOKUP($A37,prefilter!$A:$C,3,FALSE)="Included",Clean!AG37)</f>
        <v>0</v>
      </c>
      <c r="AH37">
        <f>IF(VLOOKUP($A37,prefilter!$A:$C,3,FALSE)="Included",Clean!AH37)</f>
        <v>0</v>
      </c>
      <c r="AI37">
        <f>IF(VLOOKUP($A37,prefilter!$A:$C,3,FALSE)="Included",Clean!AI37)</f>
        <v>0</v>
      </c>
      <c r="AJ37">
        <f>IF(VLOOKUP($A37,prefilter!$A:$C,3,FALSE)="Included",Clean!AJ37)</f>
        <v>0</v>
      </c>
      <c r="AK37">
        <f>IF(VLOOKUP($A37,prefilter!$A:$C,3,FALSE)="Included",Clean!AK37)</f>
        <v>0</v>
      </c>
      <c r="AL37">
        <f>IF(VLOOKUP($A37,prefilter!$A:$C,3,FALSE)="Included",Clean!AL37)</f>
        <v>0</v>
      </c>
      <c r="AM37">
        <f>IF(VLOOKUP($A37,prefilter!$A:$C,3,FALSE)="Included",Clean!AM37)</f>
        <v>0</v>
      </c>
      <c r="AN37">
        <f>IF(VLOOKUP($A37,prefilter!$A:$C,3,FALSE)="Included",Clean!AN37)</f>
        <v>0</v>
      </c>
      <c r="AO37">
        <f>IF(VLOOKUP($A37,prefilter!$A:$C,3,FALSE)="Included",Clean!AO37)</f>
        <v>4</v>
      </c>
      <c r="AP37">
        <f>IF(VLOOKUP($A37,prefilter!$A:$C,3,FALSE)="Included",Clean!AP37)</f>
        <v>4</v>
      </c>
      <c r="AQ37">
        <f>IF(VLOOKUP($A37,prefilter!$A:$C,3,FALSE)="Included",Clean!AQ37)</f>
        <v>3</v>
      </c>
      <c r="AR37">
        <f>IF(VLOOKUP($A37,prefilter!$A:$C,3,FALSE)="Included",Clean!AR37)</f>
        <v>1</v>
      </c>
      <c r="AS37">
        <f>IF(VLOOKUP($A37,prefilter!$A:$C,3,FALSE)="Included",Clean!AS37)</f>
        <v>2</v>
      </c>
      <c r="AT37">
        <f>IF(VLOOKUP($A37,prefilter!$A:$C,3,FALSE)="Included",Clean!AT37)</f>
        <v>5</v>
      </c>
      <c r="AU37">
        <f>IF(VLOOKUP($A37,prefilter!$A:$C,3,FALSE)="Included",Clean!AU37)</f>
        <v>4</v>
      </c>
      <c r="AV37">
        <f>IF(VLOOKUP($A37,prefilter!$A:$C,3,FALSE)="Included",Clean!AV37)</f>
        <v>2</v>
      </c>
      <c r="AW37">
        <f>IF(VLOOKUP($A37,prefilter!$A:$C,3,FALSE)="Included",Clean!AW37)</f>
        <v>1</v>
      </c>
      <c r="AX37" t="str">
        <f>IF(VLOOKUP($A37,prefilter!$A:$C,3,FALSE)="Included",Clean!AX37)</f>
        <v>No</v>
      </c>
    </row>
    <row r="38" spans="1:50" x14ac:dyDescent="0.3">
      <c r="A38" s="33">
        <f>Clean!A38</f>
        <v>37</v>
      </c>
      <c r="B38" t="str">
        <f>IF(VLOOKUP($A38,prefilter!$A:$C,3,FALSE)="Included",Clean!B38)</f>
        <v>Yes</v>
      </c>
      <c r="C38" t="str">
        <f>IF(VLOOKUP($A38,prefilter!$A:$C,3,FALSE)="Included",Clean!C38)</f>
        <v>Yes</v>
      </c>
      <c r="D38" t="str">
        <f>IF(VLOOKUP($A38,prefilter!$A:$C,3,FALSE)="Included",Clean!D38)</f>
        <v>Yes</v>
      </c>
      <c r="E38" t="str">
        <f>IF(VLOOKUP($A38,prefilter!$A:$C,3,FALSE)="Included",Clean!E38)</f>
        <v>Yes</v>
      </c>
      <c r="F38" t="str">
        <f>IF(VLOOKUP($A38,prefilter!$A:$C,3,FALSE)="Included",Clean!F38)</f>
        <v>Yes</v>
      </c>
      <c r="G38" t="str">
        <f>IF(VLOOKUP($A38,prefilter!$A:$C,3,FALSE)="Included",Clean!G38)</f>
        <v>Male</v>
      </c>
      <c r="H38" t="str">
        <f>IF(VLOOKUP($A38,prefilter!$A:$C,3,FALSE)="Included",Clean!H38)</f>
        <v>d) 41-50 years</v>
      </c>
      <c r="I38" t="str">
        <f>IF(VLOOKUP($A38,prefilter!$A:$C,3,FALSE)="Included",Clean!I38)</f>
        <v>41-50</v>
      </c>
      <c r="J38">
        <f>IF(VLOOKUP($A38,prefilter!$A:$C,3,FALSE)="Included",Clean!J38)</f>
        <v>12</v>
      </c>
      <c r="K38" t="str">
        <f>IF(VLOOKUP($A38,prefilter!$A:$C,3,FALSE)="Included",Clean!K38)</f>
        <v>o) Health and Social Work</v>
      </c>
      <c r="L38" t="str">
        <f>IF(VLOOKUP($A38,prefilter!$A:$C,3,FALSE)="Included",Clean!L38)</f>
        <v>Health &amp; Social Work</v>
      </c>
      <c r="M38" t="str">
        <f>IF(VLOOKUP($A38,prefilter!$A:$C,3,FALSE)="Included",Clean!M38)</f>
        <v>Yes</v>
      </c>
      <c r="N38" t="str">
        <f>IF(VLOOKUP($A38,prefilter!$A:$C,3,FALSE)="Included",Clean!N38)</f>
        <v>Productivity increased</v>
      </c>
      <c r="O38" t="str">
        <f>IF(VLOOKUP($A38,prefilter!$A:$C,3,FALSE)="Included",Clean!O38)</f>
        <v>No</v>
      </c>
      <c r="P38">
        <f>IF(VLOOKUP($A38,prefilter!$A:$C,3,FALSE)="Included",Clean!P38)</f>
        <v>0</v>
      </c>
      <c r="Q38" t="str">
        <f>IF(VLOOKUP($A38,prefilter!$A:$C,3,FALSE)="Included",Clean!Q38)</f>
        <v>Lack of Insight into Employee Activity</v>
      </c>
      <c r="R38" t="str">
        <f>IF(VLOOKUP($A38,prefilter!$A:$C,3,FALSE)="Included",Clean!R38)</f>
        <v>Team Communication</v>
      </c>
      <c r="S38" t="str">
        <f>IF(VLOOKUP($A38,prefilter!$A:$C,3,FALSE)="Included",Clean!S38)</f>
        <v>Technical Problems</v>
      </c>
      <c r="T38" t="str">
        <f>IF(VLOOKUP($A38,prefilter!$A:$C,3,FALSE)="Included",Clean!T38)</f>
        <v>Recruiting</v>
      </c>
      <c r="U38" t="str">
        <f>IF(VLOOKUP($A38,prefilter!$A:$C,3,FALSE)="Included",Clean!U38)</f>
        <v>Working from different time zones</v>
      </c>
      <c r="V38" t="str">
        <f>IF(VLOOKUP($A38,prefilter!$A:$C,3,FALSE)="Included",Clean!V38)</f>
        <v>New Security threats</v>
      </c>
      <c r="W38" t="str">
        <f>IF(VLOOKUP($A38,prefilter!$A:$C,3,FALSE)="Included",Clean!W38)</f>
        <v>Yes</v>
      </c>
      <c r="X38" t="str">
        <f>IF(VLOOKUP($A38,prefilter!$A:$C,3,FALSE)="Included",Clean!X38)</f>
        <v>No</v>
      </c>
      <c r="Y38">
        <f>IF(VLOOKUP($A38,prefilter!$A:$C,3,FALSE)="Included",Clean!Y38)</f>
        <v>0</v>
      </c>
      <c r="Z38" t="str">
        <f>IF(VLOOKUP($A38,prefilter!$A:$C,3,FALSE)="Included",Clean!Z38)</f>
        <v>Allow firms to implement a staged flexible salary method</v>
      </c>
      <c r="AA38" t="str">
        <f>IF(VLOOKUP($A38,prefilter!$A:$C,3,FALSE)="Included",Clean!AA38)</f>
        <v>Reduce, exempt or postpone value-added tax, income tax, insurance premiums and other taxes</v>
      </c>
      <c r="AB38" t="str">
        <f>IF(VLOOKUP($A38,prefilter!$A:$C,3,FALSE)="Included",Clean!AB38)</f>
        <v>Stimulate consumption</v>
      </c>
      <c r="AC38" t="str">
        <f>IF(VLOOKUP($A38,prefilter!$A:$C,3,FALSE)="Included",Clean!AC38)</f>
        <v>Provide subsidies for rent, utilities, post stabilization etc.</v>
      </c>
      <c r="AD38">
        <f>IF(VLOOKUP($A38,prefilter!$A:$C,3,FALSE)="Included",Clean!AD38)</f>
        <v>0</v>
      </c>
      <c r="AE38">
        <f>IF(VLOOKUP($A38,prefilter!$A:$C,3,FALSE)="Included",Clean!AE38)</f>
        <v>1</v>
      </c>
      <c r="AF38">
        <f>IF(VLOOKUP($A38,prefilter!$A:$C,3,FALSE)="Included",Clean!AF38)</f>
        <v>0</v>
      </c>
      <c r="AG38">
        <f>IF(VLOOKUP($A38,prefilter!$A:$C,3,FALSE)="Included",Clean!AG38)</f>
        <v>0</v>
      </c>
      <c r="AH38">
        <f>IF(VLOOKUP($A38,prefilter!$A:$C,3,FALSE)="Included",Clean!AH38)</f>
        <v>0</v>
      </c>
      <c r="AI38">
        <f>IF(VLOOKUP($A38,prefilter!$A:$C,3,FALSE)="Included",Clean!AI38)</f>
        <v>0</v>
      </c>
      <c r="AJ38">
        <f>IF(VLOOKUP($A38,prefilter!$A:$C,3,FALSE)="Included",Clean!AJ38)</f>
        <v>0</v>
      </c>
      <c r="AK38">
        <f>IF(VLOOKUP($A38,prefilter!$A:$C,3,FALSE)="Included",Clean!AK38)</f>
        <v>0</v>
      </c>
      <c r="AL38">
        <f>IF(VLOOKUP($A38,prefilter!$A:$C,3,FALSE)="Included",Clean!AL38)</f>
        <v>0</v>
      </c>
      <c r="AM38">
        <f>IF(VLOOKUP($A38,prefilter!$A:$C,3,FALSE)="Included",Clean!AM38)</f>
        <v>0</v>
      </c>
      <c r="AN38">
        <f>IF(VLOOKUP($A38,prefilter!$A:$C,3,FALSE)="Included",Clean!AN38)</f>
        <v>0</v>
      </c>
      <c r="AO38">
        <f>IF(VLOOKUP($A38,prefilter!$A:$C,3,FALSE)="Included",Clean!AO38)</f>
        <v>4</v>
      </c>
      <c r="AP38">
        <f>IF(VLOOKUP($A38,prefilter!$A:$C,3,FALSE)="Included",Clean!AP38)</f>
        <v>2</v>
      </c>
      <c r="AQ38">
        <f>IF(VLOOKUP($A38,prefilter!$A:$C,3,FALSE)="Included",Clean!AQ38)</f>
        <v>3</v>
      </c>
      <c r="AR38">
        <f>IF(VLOOKUP($A38,prefilter!$A:$C,3,FALSE)="Included",Clean!AR38)</f>
        <v>3</v>
      </c>
      <c r="AS38">
        <f>IF(VLOOKUP($A38,prefilter!$A:$C,3,FALSE)="Included",Clean!AS38)</f>
        <v>3</v>
      </c>
      <c r="AT38">
        <f>IF(VLOOKUP($A38,prefilter!$A:$C,3,FALSE)="Included",Clean!AT38)</f>
        <v>4</v>
      </c>
      <c r="AU38">
        <f>IF(VLOOKUP($A38,prefilter!$A:$C,3,FALSE)="Included",Clean!AU38)</f>
        <v>3</v>
      </c>
      <c r="AV38">
        <f>IF(VLOOKUP($A38,prefilter!$A:$C,3,FALSE)="Included",Clean!AV38)</f>
        <v>2</v>
      </c>
      <c r="AW38">
        <f>IF(VLOOKUP($A38,prefilter!$A:$C,3,FALSE)="Included",Clean!AW38)</f>
        <v>1</v>
      </c>
      <c r="AX38" t="str">
        <f>IF(VLOOKUP($A38,prefilter!$A:$C,3,FALSE)="Included",Clean!AX38)</f>
        <v>Yes</v>
      </c>
    </row>
    <row r="39" spans="1:50" x14ac:dyDescent="0.3">
      <c r="A39" s="33">
        <f>Clean!A39</f>
        <v>38</v>
      </c>
      <c r="B39" t="str">
        <f>IF(VLOOKUP($A39,prefilter!$A:$C,3,FALSE)="Included",Clean!B39)</f>
        <v>Yes</v>
      </c>
      <c r="C39" t="str">
        <f>IF(VLOOKUP($A39,prefilter!$A:$C,3,FALSE)="Included",Clean!C39)</f>
        <v>Yes</v>
      </c>
      <c r="D39" t="str">
        <f>IF(VLOOKUP($A39,prefilter!$A:$C,3,FALSE)="Included",Clean!D39)</f>
        <v>Yes</v>
      </c>
      <c r="E39" t="str">
        <f>IF(VLOOKUP($A39,prefilter!$A:$C,3,FALSE)="Included",Clean!E39)</f>
        <v>Yes</v>
      </c>
      <c r="F39" t="str">
        <f>IF(VLOOKUP($A39,prefilter!$A:$C,3,FALSE)="Included",Clean!F39)</f>
        <v>Yes</v>
      </c>
      <c r="G39" t="str">
        <f>IF(VLOOKUP($A39,prefilter!$A:$C,3,FALSE)="Included",Clean!G39)</f>
        <v>Male</v>
      </c>
      <c r="H39" t="str">
        <f>IF(VLOOKUP($A39,prefilter!$A:$C,3,FALSE)="Included",Clean!H39)</f>
        <v>b) 20-30 years</v>
      </c>
      <c r="I39" t="str">
        <f>IF(VLOOKUP($A39,prefilter!$A:$C,3,FALSE)="Included",Clean!I39)</f>
        <v>20-30</v>
      </c>
      <c r="J39">
        <f>IF(VLOOKUP($A39,prefilter!$A:$C,3,FALSE)="Included",Clean!J39)</f>
        <v>23</v>
      </c>
      <c r="K39" t="str">
        <f>IF(VLOOKUP($A39,prefilter!$A:$C,3,FALSE)="Included",Clean!K39)</f>
        <v>c) Construction</v>
      </c>
      <c r="L39" t="str">
        <f>IF(VLOOKUP($A39,prefilter!$A:$C,3,FALSE)="Included",Clean!L39)</f>
        <v>Construction</v>
      </c>
      <c r="M39" t="str">
        <f>IF(VLOOKUP($A39,prefilter!$A:$C,3,FALSE)="Included",Clean!M39)</f>
        <v>Yes</v>
      </c>
      <c r="N39">
        <f>IF(VLOOKUP($A39,prefilter!$A:$C,3,FALSE)="Included",Clean!N39)</f>
        <v>0</v>
      </c>
      <c r="O39" t="str">
        <f>IF(VLOOKUP($A39,prefilter!$A:$C,3,FALSE)="Included",Clean!O39)</f>
        <v>No</v>
      </c>
      <c r="P39">
        <f>IF(VLOOKUP($A39,prefilter!$A:$C,3,FALSE)="Included",Clean!P39)</f>
        <v>0</v>
      </c>
      <c r="Q39" t="str">
        <f>IF(VLOOKUP($A39,prefilter!$A:$C,3,FALSE)="Included",Clean!Q39)</f>
        <v>Team Communication</v>
      </c>
      <c r="R39" t="str">
        <f>IF(VLOOKUP($A39,prefilter!$A:$C,3,FALSE)="Included",Clean!R39)</f>
        <v>Recruiting</v>
      </c>
      <c r="S39" t="str">
        <f>IF(VLOOKUP($A39,prefilter!$A:$C,3,FALSE)="Included",Clean!S39)</f>
        <v>Lack of Insight into Employee Activity</v>
      </c>
      <c r="T39" t="str">
        <f>IF(VLOOKUP($A39,prefilter!$A:$C,3,FALSE)="Included",Clean!T39)</f>
        <v>Working from different time zones</v>
      </c>
      <c r="U39" t="str">
        <f>IF(VLOOKUP($A39,prefilter!$A:$C,3,FALSE)="Included",Clean!U39)</f>
        <v>New Security threats</v>
      </c>
      <c r="V39" t="str">
        <f>IF(VLOOKUP($A39,prefilter!$A:$C,3,FALSE)="Included",Clean!V39)</f>
        <v>Technical Problems</v>
      </c>
      <c r="W39" t="str">
        <f>IF(VLOOKUP($A39,prefilter!$A:$C,3,FALSE)="Included",Clean!W39)</f>
        <v>No</v>
      </c>
      <c r="X39" t="str">
        <f>IF(VLOOKUP($A39,prefilter!$A:$C,3,FALSE)="Included",Clean!X39)</f>
        <v>Yes</v>
      </c>
      <c r="Y39">
        <f>IF(VLOOKUP($A39,prefilter!$A:$C,3,FALSE)="Included",Clean!Y39)</f>
        <v>0</v>
      </c>
      <c r="Z39" t="str">
        <f>IF(VLOOKUP($A39,prefilter!$A:$C,3,FALSE)="Included",Clean!Z39)</f>
        <v>Allow firms to implement a staged flexible salary method</v>
      </c>
      <c r="AA39" t="str">
        <f>IF(VLOOKUP($A39,prefilter!$A:$C,3,FALSE)="Included",Clean!AA39)</f>
        <v>Provide subsidies for rent, utilities, post stabilization etc.</v>
      </c>
      <c r="AB39" t="str">
        <f>IF(VLOOKUP($A39,prefilter!$A:$C,3,FALSE)="Included",Clean!AB39)</f>
        <v>Reduce, exempt or postpone value-added tax, income tax, insurance premiums and other taxes</v>
      </c>
      <c r="AC39" t="str">
        <f>IF(VLOOKUP($A39,prefilter!$A:$C,3,FALSE)="Included",Clean!AC39)</f>
        <v>Stimulate consumption</v>
      </c>
      <c r="AD39">
        <f>IF(VLOOKUP($A39,prefilter!$A:$C,3,FALSE)="Included",Clean!AD39)</f>
        <v>0</v>
      </c>
      <c r="AE39">
        <f>IF(VLOOKUP($A39,prefilter!$A:$C,3,FALSE)="Included",Clean!AE39)</f>
        <v>1</v>
      </c>
      <c r="AF39">
        <f>IF(VLOOKUP($A39,prefilter!$A:$C,3,FALSE)="Included",Clean!AF39)</f>
        <v>0</v>
      </c>
      <c r="AG39">
        <f>IF(VLOOKUP($A39,prefilter!$A:$C,3,FALSE)="Included",Clean!AG39)</f>
        <v>0</v>
      </c>
      <c r="AH39">
        <f>IF(VLOOKUP($A39,prefilter!$A:$C,3,FALSE)="Included",Clean!AH39)</f>
        <v>0</v>
      </c>
      <c r="AI39">
        <f>IF(VLOOKUP($A39,prefilter!$A:$C,3,FALSE)="Included",Clean!AI39)</f>
        <v>0</v>
      </c>
      <c r="AJ39">
        <f>IF(VLOOKUP($A39,prefilter!$A:$C,3,FALSE)="Included",Clean!AJ39)</f>
        <v>0</v>
      </c>
      <c r="AK39">
        <f>IF(VLOOKUP($A39,prefilter!$A:$C,3,FALSE)="Included",Clean!AK39)</f>
        <v>0</v>
      </c>
      <c r="AL39">
        <f>IF(VLOOKUP($A39,prefilter!$A:$C,3,FALSE)="Included",Clean!AL39)</f>
        <v>0</v>
      </c>
      <c r="AM39">
        <f>IF(VLOOKUP($A39,prefilter!$A:$C,3,FALSE)="Included",Clean!AM39)</f>
        <v>0</v>
      </c>
      <c r="AN39">
        <f>IF(VLOOKUP($A39,prefilter!$A:$C,3,FALSE)="Included",Clean!AN39)</f>
        <v>0</v>
      </c>
      <c r="AO39">
        <f>IF(VLOOKUP($A39,prefilter!$A:$C,3,FALSE)="Included",Clean!AO39)</f>
        <v>3</v>
      </c>
      <c r="AP39">
        <f>IF(VLOOKUP($A39,prefilter!$A:$C,3,FALSE)="Included",Clean!AP39)</f>
        <v>1</v>
      </c>
      <c r="AQ39">
        <f>IF(VLOOKUP($A39,prefilter!$A:$C,3,FALSE)="Included",Clean!AQ39)</f>
        <v>2</v>
      </c>
      <c r="AR39">
        <f>IF(VLOOKUP($A39,prefilter!$A:$C,3,FALSE)="Included",Clean!AR39)</f>
        <v>4</v>
      </c>
      <c r="AS39">
        <f>IF(VLOOKUP($A39,prefilter!$A:$C,3,FALSE)="Included",Clean!AS39)</f>
        <v>1</v>
      </c>
      <c r="AT39">
        <f>IF(VLOOKUP($A39,prefilter!$A:$C,3,FALSE)="Included",Clean!AT39)</f>
        <v>5</v>
      </c>
      <c r="AU39">
        <f>IF(VLOOKUP($A39,prefilter!$A:$C,3,FALSE)="Included",Clean!AU39)</f>
        <v>4</v>
      </c>
      <c r="AV39">
        <f>IF(VLOOKUP($A39,prefilter!$A:$C,3,FALSE)="Included",Clean!AV39)</f>
        <v>2</v>
      </c>
      <c r="AW39">
        <f>IF(VLOOKUP($A39,prefilter!$A:$C,3,FALSE)="Included",Clean!AW39)</f>
        <v>2</v>
      </c>
      <c r="AX39" t="str">
        <f>IF(VLOOKUP($A39,prefilter!$A:$C,3,FALSE)="Included",Clean!AX39)</f>
        <v>No</v>
      </c>
    </row>
    <row r="40" spans="1:50" x14ac:dyDescent="0.3">
      <c r="A40" s="33">
        <f>Clean!A40</f>
        <v>39</v>
      </c>
      <c r="B40" t="str">
        <f>IF(VLOOKUP($A40,prefilter!$A:$C,3,FALSE)="Included",Clean!B40)</f>
        <v>Yes</v>
      </c>
      <c r="C40" t="str">
        <f>IF(VLOOKUP($A40,prefilter!$A:$C,3,FALSE)="Included",Clean!C40)</f>
        <v>Yes</v>
      </c>
      <c r="D40" t="str">
        <f>IF(VLOOKUP($A40,prefilter!$A:$C,3,FALSE)="Included",Clean!D40)</f>
        <v>Yes</v>
      </c>
      <c r="E40" t="str">
        <f>IF(VLOOKUP($A40,prefilter!$A:$C,3,FALSE)="Included",Clean!E40)</f>
        <v>Yes</v>
      </c>
      <c r="F40" t="str">
        <f>IF(VLOOKUP($A40,prefilter!$A:$C,3,FALSE)="Included",Clean!F40)</f>
        <v>Yes</v>
      </c>
      <c r="G40" t="str">
        <f>IF(VLOOKUP($A40,prefilter!$A:$C,3,FALSE)="Included",Clean!G40)</f>
        <v>Male</v>
      </c>
      <c r="H40" t="str">
        <f>IF(VLOOKUP($A40,prefilter!$A:$C,3,FALSE)="Included",Clean!H40)</f>
        <v>d) 41-50 years</v>
      </c>
      <c r="I40" t="str">
        <f>IF(VLOOKUP($A40,prefilter!$A:$C,3,FALSE)="Included",Clean!I40)</f>
        <v>41-50</v>
      </c>
      <c r="J40">
        <f>IF(VLOOKUP($A40,prefilter!$A:$C,3,FALSE)="Included",Clean!J40)</f>
        <v>30</v>
      </c>
      <c r="K40" t="str">
        <f>IF(VLOOKUP($A40,prefilter!$A:$C,3,FALSE)="Included",Clean!K40)</f>
        <v>e) Transport</v>
      </c>
      <c r="L40" t="str">
        <f>IF(VLOOKUP($A40,prefilter!$A:$C,3,FALSE)="Included",Clean!L40)</f>
        <v>Transport</v>
      </c>
      <c r="M40" t="str">
        <f>IF(VLOOKUP($A40,prefilter!$A:$C,3,FALSE)="Included",Clean!M40)</f>
        <v>Yes</v>
      </c>
      <c r="N40" t="str">
        <f>IF(VLOOKUP($A40,prefilter!$A:$C,3,FALSE)="Included",Clean!N40)</f>
        <v>Productivity decreased</v>
      </c>
      <c r="O40" t="str">
        <f>IF(VLOOKUP($A40,prefilter!$A:$C,3,FALSE)="Included",Clean!O40)</f>
        <v>Yes</v>
      </c>
      <c r="P40">
        <f>IF(VLOOKUP($A40,prefilter!$A:$C,3,FALSE)="Included",Clean!P40)</f>
        <v>0</v>
      </c>
      <c r="Q40" t="str">
        <f>IF(VLOOKUP($A40,prefilter!$A:$C,3,FALSE)="Included",Clean!Q40)</f>
        <v>Lack of Insight into Employee Activity</v>
      </c>
      <c r="R40" t="str">
        <f>IF(VLOOKUP($A40,prefilter!$A:$C,3,FALSE)="Included",Clean!R40)</f>
        <v>Technical Problems</v>
      </c>
      <c r="S40" t="str">
        <f>IF(VLOOKUP($A40,prefilter!$A:$C,3,FALSE)="Included",Clean!S40)</f>
        <v>New Security threats</v>
      </c>
      <c r="T40" t="str">
        <f>IF(VLOOKUP($A40,prefilter!$A:$C,3,FALSE)="Included",Clean!T40)</f>
        <v>Recruiting</v>
      </c>
      <c r="U40" t="str">
        <f>IF(VLOOKUP($A40,prefilter!$A:$C,3,FALSE)="Included",Clean!U40)</f>
        <v>Team Communication</v>
      </c>
      <c r="V40" t="str">
        <f>IF(VLOOKUP($A40,prefilter!$A:$C,3,FALSE)="Included",Clean!V40)</f>
        <v>Working from different time zones</v>
      </c>
      <c r="W40" t="str">
        <f>IF(VLOOKUP($A40,prefilter!$A:$C,3,FALSE)="Included",Clean!W40)</f>
        <v>Yes</v>
      </c>
      <c r="X40" t="str">
        <f>IF(VLOOKUP($A40,prefilter!$A:$C,3,FALSE)="Included",Clean!X40)</f>
        <v>No</v>
      </c>
      <c r="Y40">
        <f>IF(VLOOKUP($A40,prefilter!$A:$C,3,FALSE)="Included",Clean!Y40)</f>
        <v>0</v>
      </c>
      <c r="Z40" t="str">
        <f>IF(VLOOKUP($A40,prefilter!$A:$C,3,FALSE)="Included",Clean!Z40)</f>
        <v>Stimulate consumption</v>
      </c>
      <c r="AA40" t="str">
        <f>IF(VLOOKUP($A40,prefilter!$A:$C,3,FALSE)="Included",Clean!AA40)</f>
        <v>Provide subsidies for rent, utilities, post stabilization etc.</v>
      </c>
      <c r="AB40" t="str">
        <f>IF(VLOOKUP($A40,prefilter!$A:$C,3,FALSE)="Included",Clean!AB40)</f>
        <v>Reduce, exempt or postpone value-added tax, income tax, insurance premiums and other taxes</v>
      </c>
      <c r="AC40" t="str">
        <f>IF(VLOOKUP($A40,prefilter!$A:$C,3,FALSE)="Included",Clean!AC40)</f>
        <v>Allow firms to implement a staged flexible salary method</v>
      </c>
      <c r="AD40">
        <f>IF(VLOOKUP($A40,prefilter!$A:$C,3,FALSE)="Included",Clean!AD40)</f>
        <v>0</v>
      </c>
      <c r="AE40">
        <f>IF(VLOOKUP($A40,prefilter!$A:$C,3,FALSE)="Included",Clean!AE40)</f>
        <v>1</v>
      </c>
      <c r="AF40">
        <f>IF(VLOOKUP($A40,prefilter!$A:$C,3,FALSE)="Included",Clean!AF40)</f>
        <v>0</v>
      </c>
      <c r="AG40">
        <f>IF(VLOOKUP($A40,prefilter!$A:$C,3,FALSE)="Included",Clean!AG40)</f>
        <v>0</v>
      </c>
      <c r="AH40">
        <f>IF(VLOOKUP($A40,prefilter!$A:$C,3,FALSE)="Included",Clean!AH40)</f>
        <v>0</v>
      </c>
      <c r="AI40">
        <f>IF(VLOOKUP($A40,prefilter!$A:$C,3,FALSE)="Included",Clean!AI40)</f>
        <v>0</v>
      </c>
      <c r="AJ40">
        <f>IF(VLOOKUP($A40,prefilter!$A:$C,3,FALSE)="Included",Clean!AJ40)</f>
        <v>0</v>
      </c>
      <c r="AK40">
        <f>IF(VLOOKUP($A40,prefilter!$A:$C,3,FALSE)="Included",Clean!AK40)</f>
        <v>0</v>
      </c>
      <c r="AL40">
        <f>IF(VLOOKUP($A40,prefilter!$A:$C,3,FALSE)="Included",Clean!AL40)</f>
        <v>0</v>
      </c>
      <c r="AM40">
        <f>IF(VLOOKUP($A40,prefilter!$A:$C,3,FALSE)="Included",Clean!AM40)</f>
        <v>0</v>
      </c>
      <c r="AN40">
        <f>IF(VLOOKUP($A40,prefilter!$A:$C,3,FALSE)="Included",Clean!AN40)</f>
        <v>0</v>
      </c>
      <c r="AO40">
        <f>IF(VLOOKUP($A40,prefilter!$A:$C,3,FALSE)="Included",Clean!AO40)</f>
        <v>3</v>
      </c>
      <c r="AP40">
        <f>IF(VLOOKUP($A40,prefilter!$A:$C,3,FALSE)="Included",Clean!AP40)</f>
        <v>4</v>
      </c>
      <c r="AQ40">
        <f>IF(VLOOKUP($A40,prefilter!$A:$C,3,FALSE)="Included",Clean!AQ40)</f>
        <v>3</v>
      </c>
      <c r="AR40">
        <f>IF(VLOOKUP($A40,prefilter!$A:$C,3,FALSE)="Included",Clean!AR40)</f>
        <v>3</v>
      </c>
      <c r="AS40">
        <f>IF(VLOOKUP($A40,prefilter!$A:$C,3,FALSE)="Included",Clean!AS40)</f>
        <v>2</v>
      </c>
      <c r="AT40">
        <f>IF(VLOOKUP($A40,prefilter!$A:$C,3,FALSE)="Included",Clean!AT40)</f>
        <v>4</v>
      </c>
      <c r="AU40">
        <f>IF(VLOOKUP($A40,prefilter!$A:$C,3,FALSE)="Included",Clean!AU40)</f>
        <v>4</v>
      </c>
      <c r="AV40">
        <f>IF(VLOOKUP($A40,prefilter!$A:$C,3,FALSE)="Included",Clean!AV40)</f>
        <v>1</v>
      </c>
      <c r="AW40">
        <f>IF(VLOOKUP($A40,prefilter!$A:$C,3,FALSE)="Included",Clean!AW40)</f>
        <v>2</v>
      </c>
      <c r="AX40" t="str">
        <f>IF(VLOOKUP($A40,prefilter!$A:$C,3,FALSE)="Included",Clean!AX40)</f>
        <v>Yes</v>
      </c>
    </row>
    <row r="41" spans="1:50" x14ac:dyDescent="0.3">
      <c r="A41" s="33">
        <f>Clean!A41</f>
        <v>40</v>
      </c>
      <c r="B41" t="str">
        <f>IF(VLOOKUP($A41,prefilter!$A:$C,3,FALSE)="Included",Clean!B41)</f>
        <v>Yes</v>
      </c>
      <c r="C41" t="str">
        <f>IF(VLOOKUP($A41,prefilter!$A:$C,3,FALSE)="Included",Clean!C41)</f>
        <v>Yes</v>
      </c>
      <c r="D41" t="str">
        <f>IF(VLOOKUP($A41,prefilter!$A:$C,3,FALSE)="Included",Clean!D41)</f>
        <v>Yes</v>
      </c>
      <c r="E41" t="str">
        <f>IF(VLOOKUP($A41,prefilter!$A:$C,3,FALSE)="Included",Clean!E41)</f>
        <v>Yes</v>
      </c>
      <c r="F41" t="str">
        <f>IF(VLOOKUP($A41,prefilter!$A:$C,3,FALSE)="Included",Clean!F41)</f>
        <v>Yes</v>
      </c>
      <c r="G41" t="str">
        <f>IF(VLOOKUP($A41,prefilter!$A:$C,3,FALSE)="Included",Clean!G41)</f>
        <v>Female</v>
      </c>
      <c r="H41" t="str">
        <f>IF(VLOOKUP($A41,prefilter!$A:$C,3,FALSE)="Included",Clean!H41)</f>
        <v>c) 31-40 years</v>
      </c>
      <c r="I41" t="str">
        <f>IF(VLOOKUP($A41,prefilter!$A:$C,3,FALSE)="Included",Clean!I41)</f>
        <v>31-40</v>
      </c>
      <c r="J41">
        <f>IF(VLOOKUP($A41,prefilter!$A:$C,3,FALSE)="Included",Clean!J41)</f>
        <v>21</v>
      </c>
      <c r="K41" t="str">
        <f>IF(VLOOKUP($A41,prefilter!$A:$C,3,FALSE)="Included",Clean!K41)</f>
        <v>h) Financial</v>
      </c>
      <c r="L41" t="str">
        <f>IF(VLOOKUP($A41,prefilter!$A:$C,3,FALSE)="Included",Clean!L41)</f>
        <v>Financial</v>
      </c>
      <c r="M41" t="str">
        <f>IF(VLOOKUP($A41,prefilter!$A:$C,3,FALSE)="Included",Clean!M41)</f>
        <v>Yes</v>
      </c>
      <c r="N41">
        <f>IF(VLOOKUP($A41,prefilter!$A:$C,3,FALSE)="Included",Clean!N41)</f>
        <v>0</v>
      </c>
      <c r="O41" t="str">
        <f>IF(VLOOKUP($A41,prefilter!$A:$C,3,FALSE)="Included",Clean!O41)</f>
        <v>Yes</v>
      </c>
      <c r="P41">
        <f>IF(VLOOKUP($A41,prefilter!$A:$C,3,FALSE)="Included",Clean!P41)</f>
        <v>0</v>
      </c>
      <c r="Q41" t="str">
        <f>IF(VLOOKUP($A41,prefilter!$A:$C,3,FALSE)="Included",Clean!Q41)</f>
        <v>Team Communication</v>
      </c>
      <c r="R41" t="str">
        <f>IF(VLOOKUP($A41,prefilter!$A:$C,3,FALSE)="Included",Clean!R41)</f>
        <v>Lack of Insight into Employee Activity</v>
      </c>
      <c r="S41" t="str">
        <f>IF(VLOOKUP($A41,prefilter!$A:$C,3,FALSE)="Included",Clean!S41)</f>
        <v>Recruiting</v>
      </c>
      <c r="T41" t="str">
        <f>IF(VLOOKUP($A41,prefilter!$A:$C,3,FALSE)="Included",Clean!T41)</f>
        <v>New Security threats</v>
      </c>
      <c r="U41" t="str">
        <f>IF(VLOOKUP($A41,prefilter!$A:$C,3,FALSE)="Included",Clean!U41)</f>
        <v>Working from different time zones</v>
      </c>
      <c r="V41" t="str">
        <f>IF(VLOOKUP($A41,prefilter!$A:$C,3,FALSE)="Included",Clean!V41)</f>
        <v>Technical Problems</v>
      </c>
      <c r="W41" t="str">
        <f>IF(VLOOKUP($A41,prefilter!$A:$C,3,FALSE)="Included",Clean!W41)</f>
        <v>No</v>
      </c>
      <c r="X41" t="str">
        <f>IF(VLOOKUP($A41,prefilter!$A:$C,3,FALSE)="Included",Clean!X41)</f>
        <v>No</v>
      </c>
      <c r="Y41">
        <f>IF(VLOOKUP($A41,prefilter!$A:$C,3,FALSE)="Included",Clean!Y41)</f>
        <v>0</v>
      </c>
      <c r="Z41" t="str">
        <f>IF(VLOOKUP($A41,prefilter!$A:$C,3,FALSE)="Included",Clean!Z41)</f>
        <v>Stimulate consumption</v>
      </c>
      <c r="AA41" t="str">
        <f>IF(VLOOKUP($A41,prefilter!$A:$C,3,FALSE)="Included",Clean!AA41)</f>
        <v>Provide subsidies for rent, utilities, post stabilization etc.</v>
      </c>
      <c r="AB41" t="str">
        <f>IF(VLOOKUP($A41,prefilter!$A:$C,3,FALSE)="Included",Clean!AB41)</f>
        <v>Reduce, exempt or postpone value-added tax, income tax, insurance premiums and other taxes</v>
      </c>
      <c r="AC41" t="str">
        <f>IF(VLOOKUP($A41,prefilter!$A:$C,3,FALSE)="Included",Clean!AC41)</f>
        <v>Allow firms to implement a staged flexible salary method</v>
      </c>
      <c r="AD41">
        <f>IF(VLOOKUP($A41,prefilter!$A:$C,3,FALSE)="Included",Clean!AD41)</f>
        <v>0</v>
      </c>
      <c r="AE41">
        <f>IF(VLOOKUP($A41,prefilter!$A:$C,3,FALSE)="Included",Clean!AE41)</f>
        <v>1</v>
      </c>
      <c r="AF41">
        <f>IF(VLOOKUP($A41,prefilter!$A:$C,3,FALSE)="Included",Clean!AF41)</f>
        <v>0</v>
      </c>
      <c r="AG41">
        <f>IF(VLOOKUP($A41,prefilter!$A:$C,3,FALSE)="Included",Clean!AG41)</f>
        <v>0</v>
      </c>
      <c r="AH41">
        <f>IF(VLOOKUP($A41,prefilter!$A:$C,3,FALSE)="Included",Clean!AH41)</f>
        <v>0</v>
      </c>
      <c r="AI41">
        <f>IF(VLOOKUP($A41,prefilter!$A:$C,3,FALSE)="Included",Clean!AI41)</f>
        <v>0</v>
      </c>
      <c r="AJ41">
        <f>IF(VLOOKUP($A41,prefilter!$A:$C,3,FALSE)="Included",Clean!AJ41)</f>
        <v>0</v>
      </c>
      <c r="AK41">
        <f>IF(VLOOKUP($A41,prefilter!$A:$C,3,FALSE)="Included",Clean!AK41)</f>
        <v>0</v>
      </c>
      <c r="AL41">
        <f>IF(VLOOKUP($A41,prefilter!$A:$C,3,FALSE)="Included",Clean!AL41)</f>
        <v>0</v>
      </c>
      <c r="AM41">
        <f>IF(VLOOKUP($A41,prefilter!$A:$C,3,FALSE)="Included",Clean!AM41)</f>
        <v>0</v>
      </c>
      <c r="AN41">
        <f>IF(VLOOKUP($A41,prefilter!$A:$C,3,FALSE)="Included",Clean!AN41)</f>
        <v>0</v>
      </c>
      <c r="AO41">
        <f>IF(VLOOKUP($A41,prefilter!$A:$C,3,FALSE)="Included",Clean!AO41)</f>
        <v>2</v>
      </c>
      <c r="AP41">
        <f>IF(VLOOKUP($A41,prefilter!$A:$C,3,FALSE)="Included",Clean!AP41)</f>
        <v>1</v>
      </c>
      <c r="AQ41">
        <f>IF(VLOOKUP($A41,prefilter!$A:$C,3,FALSE)="Included",Clean!AQ41)</f>
        <v>5</v>
      </c>
      <c r="AR41">
        <f>IF(VLOOKUP($A41,prefilter!$A:$C,3,FALSE)="Included",Clean!AR41)</f>
        <v>2</v>
      </c>
      <c r="AS41">
        <f>IF(VLOOKUP($A41,prefilter!$A:$C,3,FALSE)="Included",Clean!AS41)</f>
        <v>3</v>
      </c>
      <c r="AT41">
        <f>IF(VLOOKUP($A41,prefilter!$A:$C,3,FALSE)="Included",Clean!AT41)</f>
        <v>4</v>
      </c>
      <c r="AU41">
        <f>IF(VLOOKUP($A41,prefilter!$A:$C,3,FALSE)="Included",Clean!AU41)</f>
        <v>3</v>
      </c>
      <c r="AV41">
        <f>IF(VLOOKUP($A41,prefilter!$A:$C,3,FALSE)="Included",Clean!AV41)</f>
        <v>1</v>
      </c>
      <c r="AW41">
        <f>IF(VLOOKUP($A41,prefilter!$A:$C,3,FALSE)="Included",Clean!AW41)</f>
        <v>3</v>
      </c>
      <c r="AX41" t="str">
        <f>IF(VLOOKUP($A41,prefilter!$A:$C,3,FALSE)="Included",Clean!AX41)</f>
        <v>No</v>
      </c>
    </row>
    <row r="42" spans="1:50" x14ac:dyDescent="0.3">
      <c r="A42" s="33">
        <f>Clean!A42</f>
        <v>41</v>
      </c>
      <c r="B42" t="str">
        <f>IF(VLOOKUP($A42,prefilter!$A:$C,3,FALSE)="Included",Clean!B42)</f>
        <v>Yes</v>
      </c>
      <c r="C42" t="str">
        <f>IF(VLOOKUP($A42,prefilter!$A:$C,3,FALSE)="Included",Clean!C42)</f>
        <v>Yes</v>
      </c>
      <c r="D42" t="str">
        <f>IF(VLOOKUP($A42,prefilter!$A:$C,3,FALSE)="Included",Clean!D42)</f>
        <v>Yes</v>
      </c>
      <c r="E42" t="str">
        <f>IF(VLOOKUP($A42,prefilter!$A:$C,3,FALSE)="Included",Clean!E42)</f>
        <v>Yes</v>
      </c>
      <c r="F42" t="str">
        <f>IF(VLOOKUP($A42,prefilter!$A:$C,3,FALSE)="Included",Clean!F42)</f>
        <v>Yes</v>
      </c>
      <c r="G42" t="str">
        <f>IF(VLOOKUP($A42,prefilter!$A:$C,3,FALSE)="Included",Clean!G42)</f>
        <v>Male</v>
      </c>
      <c r="H42" t="str">
        <f>IF(VLOOKUP($A42,prefilter!$A:$C,3,FALSE)="Included",Clean!H42)</f>
        <v>d) 41-50 years</v>
      </c>
      <c r="I42" t="str">
        <f>IF(VLOOKUP($A42,prefilter!$A:$C,3,FALSE)="Included",Clean!I42)</f>
        <v>41-50</v>
      </c>
      <c r="J42">
        <f>IF(VLOOKUP($A42,prefilter!$A:$C,3,FALSE)="Included",Clean!J42)</f>
        <v>12</v>
      </c>
      <c r="K42" t="str">
        <f>IF(VLOOKUP($A42,prefilter!$A:$C,3,FALSE)="Included",Clean!K42)</f>
        <v>m) Residential services, and repair services</v>
      </c>
      <c r="L42" t="str">
        <f>IF(VLOOKUP($A42,prefilter!$A:$C,3,FALSE)="Included",Clean!L42)</f>
        <v>Residential Services &amp; Repair Services</v>
      </c>
      <c r="M42" t="str">
        <f>IF(VLOOKUP($A42,prefilter!$A:$C,3,FALSE)="Included",Clean!M42)</f>
        <v>Yes</v>
      </c>
      <c r="N42" t="str">
        <f>IF(VLOOKUP($A42,prefilter!$A:$C,3,FALSE)="Included",Clean!N42)</f>
        <v>Productivity decreased</v>
      </c>
      <c r="O42" t="str">
        <f>IF(VLOOKUP($A42,prefilter!$A:$C,3,FALSE)="Included",Clean!O42)</f>
        <v>Yes</v>
      </c>
      <c r="P42">
        <f>IF(VLOOKUP($A42,prefilter!$A:$C,3,FALSE)="Included",Clean!P42)</f>
        <v>0</v>
      </c>
      <c r="Q42" t="str">
        <f>IF(VLOOKUP($A42,prefilter!$A:$C,3,FALSE)="Included",Clean!Q42)</f>
        <v>Working from different time zones</v>
      </c>
      <c r="R42" t="str">
        <f>IF(VLOOKUP($A42,prefilter!$A:$C,3,FALSE)="Included",Clean!R42)</f>
        <v>Team Communication</v>
      </c>
      <c r="S42" t="str">
        <f>IF(VLOOKUP($A42,prefilter!$A:$C,3,FALSE)="Included",Clean!S42)</f>
        <v>Recruiting</v>
      </c>
      <c r="T42" t="str">
        <f>IF(VLOOKUP($A42,prefilter!$A:$C,3,FALSE)="Included",Clean!T42)</f>
        <v>Lack of Insight into Employee Activity</v>
      </c>
      <c r="U42" t="str">
        <f>IF(VLOOKUP($A42,prefilter!$A:$C,3,FALSE)="Included",Clean!U42)</f>
        <v>New Security threats</v>
      </c>
      <c r="V42" t="str">
        <f>IF(VLOOKUP($A42,prefilter!$A:$C,3,FALSE)="Included",Clean!V42)</f>
        <v>Technical Problems</v>
      </c>
      <c r="W42" t="str">
        <f>IF(VLOOKUP($A42,prefilter!$A:$C,3,FALSE)="Included",Clean!W42)</f>
        <v>No</v>
      </c>
      <c r="X42" t="str">
        <f>IF(VLOOKUP($A42,prefilter!$A:$C,3,FALSE)="Included",Clean!X42)</f>
        <v>No</v>
      </c>
      <c r="Y42">
        <f>IF(VLOOKUP($A42,prefilter!$A:$C,3,FALSE)="Included",Clean!Y42)</f>
        <v>0</v>
      </c>
      <c r="Z42" t="str">
        <f>IF(VLOOKUP($A42,prefilter!$A:$C,3,FALSE)="Included",Clean!Z42)</f>
        <v>Stimulate consumption</v>
      </c>
      <c r="AA42" t="str">
        <f>IF(VLOOKUP($A42,prefilter!$A:$C,3,FALSE)="Included",Clean!AA42)</f>
        <v>Reduce, exempt or postpone value-added tax, income tax, insurance premiums and other taxes</v>
      </c>
      <c r="AB42" t="str">
        <f>IF(VLOOKUP($A42,prefilter!$A:$C,3,FALSE)="Included",Clean!AB42)</f>
        <v>Allow firms to implement a staged flexible salary method</v>
      </c>
      <c r="AC42" t="str">
        <f>IF(VLOOKUP($A42,prefilter!$A:$C,3,FALSE)="Included",Clean!AC42)</f>
        <v>Provide subsidies for rent, utilities, post stabilization etc.</v>
      </c>
      <c r="AD42">
        <f>IF(VLOOKUP($A42,prefilter!$A:$C,3,FALSE)="Included",Clean!AD42)</f>
        <v>0</v>
      </c>
      <c r="AE42">
        <f>IF(VLOOKUP($A42,prefilter!$A:$C,3,FALSE)="Included",Clean!AE42)</f>
        <v>1</v>
      </c>
      <c r="AF42">
        <f>IF(VLOOKUP($A42,prefilter!$A:$C,3,FALSE)="Included",Clean!AF42)</f>
        <v>0</v>
      </c>
      <c r="AG42">
        <f>IF(VLOOKUP($A42,prefilter!$A:$C,3,FALSE)="Included",Clean!AG42)</f>
        <v>0</v>
      </c>
      <c r="AH42">
        <f>IF(VLOOKUP($A42,prefilter!$A:$C,3,FALSE)="Included",Clean!AH42)</f>
        <v>0</v>
      </c>
      <c r="AI42">
        <f>IF(VLOOKUP($A42,prefilter!$A:$C,3,FALSE)="Included",Clean!AI42)</f>
        <v>0</v>
      </c>
      <c r="AJ42">
        <f>IF(VLOOKUP($A42,prefilter!$A:$C,3,FALSE)="Included",Clean!AJ42)</f>
        <v>0</v>
      </c>
      <c r="AK42">
        <f>IF(VLOOKUP($A42,prefilter!$A:$C,3,FALSE)="Included",Clean!AK42)</f>
        <v>0</v>
      </c>
      <c r="AL42">
        <f>IF(VLOOKUP($A42,prefilter!$A:$C,3,FALSE)="Included",Clean!AL42)</f>
        <v>0</v>
      </c>
      <c r="AM42">
        <f>IF(VLOOKUP($A42,prefilter!$A:$C,3,FALSE)="Included",Clean!AM42)</f>
        <v>0</v>
      </c>
      <c r="AN42">
        <f>IF(VLOOKUP($A42,prefilter!$A:$C,3,FALSE)="Included",Clean!AN42)</f>
        <v>0</v>
      </c>
      <c r="AO42">
        <f>IF(VLOOKUP($A42,prefilter!$A:$C,3,FALSE)="Included",Clean!AO42)</f>
        <v>4</v>
      </c>
      <c r="AP42">
        <f>IF(VLOOKUP($A42,prefilter!$A:$C,3,FALSE)="Included",Clean!AP42)</f>
        <v>2</v>
      </c>
      <c r="AQ42">
        <f>IF(VLOOKUP($A42,prefilter!$A:$C,3,FALSE)="Included",Clean!AQ42)</f>
        <v>4</v>
      </c>
      <c r="AR42">
        <f>IF(VLOOKUP($A42,prefilter!$A:$C,3,FALSE)="Included",Clean!AR42)</f>
        <v>1</v>
      </c>
      <c r="AS42">
        <f>IF(VLOOKUP($A42,prefilter!$A:$C,3,FALSE)="Included",Clean!AS42)</f>
        <v>2</v>
      </c>
      <c r="AT42">
        <f>IF(VLOOKUP($A42,prefilter!$A:$C,3,FALSE)="Included",Clean!AT42)</f>
        <v>5</v>
      </c>
      <c r="AU42">
        <f>IF(VLOOKUP($A42,prefilter!$A:$C,3,FALSE)="Included",Clean!AU42)</f>
        <v>4</v>
      </c>
      <c r="AV42">
        <f>IF(VLOOKUP($A42,prefilter!$A:$C,3,FALSE)="Included",Clean!AV42)</f>
        <v>1</v>
      </c>
      <c r="AW42">
        <f>IF(VLOOKUP($A42,prefilter!$A:$C,3,FALSE)="Included",Clean!AW42)</f>
        <v>3</v>
      </c>
      <c r="AX42" t="str">
        <f>IF(VLOOKUP($A42,prefilter!$A:$C,3,FALSE)="Included",Clean!AX42)</f>
        <v>Yes</v>
      </c>
    </row>
    <row r="43" spans="1:50" x14ac:dyDescent="0.3">
      <c r="A43" s="33">
        <f>Clean!A43</f>
        <v>42</v>
      </c>
      <c r="B43" t="str">
        <f>IF(VLOOKUP($A43,prefilter!$A:$C,3,FALSE)="Included",Clean!B43)</f>
        <v>Yes</v>
      </c>
      <c r="C43" t="str">
        <f>IF(VLOOKUP($A43,prefilter!$A:$C,3,FALSE)="Included",Clean!C43)</f>
        <v>Yes</v>
      </c>
      <c r="D43" t="str">
        <f>IF(VLOOKUP($A43,prefilter!$A:$C,3,FALSE)="Included",Clean!D43)</f>
        <v>Yes</v>
      </c>
      <c r="E43" t="str">
        <f>IF(VLOOKUP($A43,prefilter!$A:$C,3,FALSE)="Included",Clean!E43)</f>
        <v>Yes</v>
      </c>
      <c r="F43" t="str">
        <f>IF(VLOOKUP($A43,prefilter!$A:$C,3,FALSE)="Included",Clean!F43)</f>
        <v>Yes</v>
      </c>
      <c r="G43" t="str">
        <f>IF(VLOOKUP($A43,prefilter!$A:$C,3,FALSE)="Included",Clean!G43)</f>
        <v>Male</v>
      </c>
      <c r="H43" t="str">
        <f>IF(VLOOKUP($A43,prefilter!$A:$C,3,FALSE)="Included",Clean!H43)</f>
        <v>b) 20-30 years</v>
      </c>
      <c r="I43" t="str">
        <f>IF(VLOOKUP($A43,prefilter!$A:$C,3,FALSE)="Included",Clean!I43)</f>
        <v>20-30</v>
      </c>
      <c r="J43">
        <f>IF(VLOOKUP($A43,prefilter!$A:$C,3,FALSE)="Included",Clean!J43)</f>
        <v>20</v>
      </c>
      <c r="K43" t="str">
        <f>IF(VLOOKUP($A43,prefilter!$A:$C,3,FALSE)="Included",Clean!K43)</f>
        <v>f) Accommodation and catering</v>
      </c>
      <c r="L43" t="str">
        <f>IF(VLOOKUP($A43,prefilter!$A:$C,3,FALSE)="Included",Clean!L43)</f>
        <v>Accomodation &amp; Catering</v>
      </c>
      <c r="M43" t="str">
        <f>IF(VLOOKUP($A43,prefilter!$A:$C,3,FALSE)="Included",Clean!M43)</f>
        <v>Yes</v>
      </c>
      <c r="N43">
        <f>IF(VLOOKUP($A43,prefilter!$A:$C,3,FALSE)="Included",Clean!N43)</f>
        <v>0</v>
      </c>
      <c r="O43" t="str">
        <f>IF(VLOOKUP($A43,prefilter!$A:$C,3,FALSE)="Included",Clean!O43)</f>
        <v>Yes</v>
      </c>
      <c r="P43">
        <f>IF(VLOOKUP($A43,prefilter!$A:$C,3,FALSE)="Included",Clean!P43)</f>
        <v>0</v>
      </c>
      <c r="Q43" t="str">
        <f>IF(VLOOKUP($A43,prefilter!$A:$C,3,FALSE)="Included",Clean!Q43)</f>
        <v>Lack of Insight into Employee Activity</v>
      </c>
      <c r="R43" t="str">
        <f>IF(VLOOKUP($A43,prefilter!$A:$C,3,FALSE)="Included",Clean!R43)</f>
        <v>Team Communication</v>
      </c>
      <c r="S43" t="str">
        <f>IF(VLOOKUP($A43,prefilter!$A:$C,3,FALSE)="Included",Clean!S43)</f>
        <v>Recruiting</v>
      </c>
      <c r="T43" t="str">
        <f>IF(VLOOKUP($A43,prefilter!$A:$C,3,FALSE)="Included",Clean!T43)</f>
        <v>New Security threats</v>
      </c>
      <c r="U43" t="str">
        <f>IF(VLOOKUP($A43,prefilter!$A:$C,3,FALSE)="Included",Clean!U43)</f>
        <v>Technical Problems</v>
      </c>
      <c r="V43" t="str">
        <f>IF(VLOOKUP($A43,prefilter!$A:$C,3,FALSE)="Included",Clean!V43)</f>
        <v>Working from different time zones</v>
      </c>
      <c r="W43" t="str">
        <f>IF(VLOOKUP($A43,prefilter!$A:$C,3,FALSE)="Included",Clean!W43)</f>
        <v>Yes</v>
      </c>
      <c r="X43" t="str">
        <f>IF(VLOOKUP($A43,prefilter!$A:$C,3,FALSE)="Included",Clean!X43)</f>
        <v>Yes</v>
      </c>
      <c r="Y43">
        <f>IF(VLOOKUP($A43,prefilter!$A:$C,3,FALSE)="Included",Clean!Y43)</f>
        <v>0</v>
      </c>
      <c r="Z43" t="str">
        <f>IF(VLOOKUP($A43,prefilter!$A:$C,3,FALSE)="Included",Clean!Z43)</f>
        <v>Stimulate consumption</v>
      </c>
      <c r="AA43" t="str">
        <f>IF(VLOOKUP($A43,prefilter!$A:$C,3,FALSE)="Included",Clean!AA43)</f>
        <v>Provide subsidies for rent, utilities, post stabilization etc.</v>
      </c>
      <c r="AB43" t="str">
        <f>IF(VLOOKUP($A43,prefilter!$A:$C,3,FALSE)="Included",Clean!AB43)</f>
        <v>Reduce, exempt or postpone value-added tax, income tax, insurance premiums and other taxes</v>
      </c>
      <c r="AC43" t="str">
        <f>IF(VLOOKUP($A43,prefilter!$A:$C,3,FALSE)="Included",Clean!AC43)</f>
        <v>Allow firms to implement a staged flexible salary method</v>
      </c>
      <c r="AD43">
        <f>IF(VLOOKUP($A43,prefilter!$A:$C,3,FALSE)="Included",Clean!AD43)</f>
        <v>0</v>
      </c>
      <c r="AE43">
        <f>IF(VLOOKUP($A43,prefilter!$A:$C,3,FALSE)="Included",Clean!AE43)</f>
        <v>1</v>
      </c>
      <c r="AF43">
        <f>IF(VLOOKUP($A43,prefilter!$A:$C,3,FALSE)="Included",Clean!AF43)</f>
        <v>0</v>
      </c>
      <c r="AG43">
        <f>IF(VLOOKUP($A43,prefilter!$A:$C,3,FALSE)="Included",Clean!AG43)</f>
        <v>0</v>
      </c>
      <c r="AH43">
        <f>IF(VLOOKUP($A43,prefilter!$A:$C,3,FALSE)="Included",Clean!AH43)</f>
        <v>0</v>
      </c>
      <c r="AI43">
        <f>IF(VLOOKUP($A43,prefilter!$A:$C,3,FALSE)="Included",Clean!AI43)</f>
        <v>0</v>
      </c>
      <c r="AJ43">
        <f>IF(VLOOKUP($A43,prefilter!$A:$C,3,FALSE)="Included",Clean!AJ43)</f>
        <v>0</v>
      </c>
      <c r="AK43">
        <f>IF(VLOOKUP($A43,prefilter!$A:$C,3,FALSE)="Included",Clean!AK43)</f>
        <v>0</v>
      </c>
      <c r="AL43">
        <f>IF(VLOOKUP($A43,prefilter!$A:$C,3,FALSE)="Included",Clean!AL43)</f>
        <v>0</v>
      </c>
      <c r="AM43">
        <f>IF(VLOOKUP($A43,prefilter!$A:$C,3,FALSE)="Included",Clean!AM43)</f>
        <v>0</v>
      </c>
      <c r="AN43">
        <f>IF(VLOOKUP($A43,prefilter!$A:$C,3,FALSE)="Included",Clean!AN43)</f>
        <v>0</v>
      </c>
      <c r="AO43">
        <f>IF(VLOOKUP($A43,prefilter!$A:$C,3,FALSE)="Included",Clean!AO43)</f>
        <v>3</v>
      </c>
      <c r="AP43">
        <f>IF(VLOOKUP($A43,prefilter!$A:$C,3,FALSE)="Included",Clean!AP43)</f>
        <v>3</v>
      </c>
      <c r="AQ43">
        <f>IF(VLOOKUP($A43,prefilter!$A:$C,3,FALSE)="Included",Clean!AQ43)</f>
        <v>3</v>
      </c>
      <c r="AR43">
        <f>IF(VLOOKUP($A43,prefilter!$A:$C,3,FALSE)="Included",Clean!AR43)</f>
        <v>2</v>
      </c>
      <c r="AS43">
        <f>IF(VLOOKUP($A43,prefilter!$A:$C,3,FALSE)="Included",Clean!AS43)</f>
        <v>1</v>
      </c>
      <c r="AT43">
        <f>IF(VLOOKUP($A43,prefilter!$A:$C,3,FALSE)="Included",Clean!AT43)</f>
        <v>4</v>
      </c>
      <c r="AU43">
        <f>IF(VLOOKUP($A43,prefilter!$A:$C,3,FALSE)="Included",Clean!AU43)</f>
        <v>3</v>
      </c>
      <c r="AV43">
        <f>IF(VLOOKUP($A43,prefilter!$A:$C,3,FALSE)="Included",Clean!AV43)</f>
        <v>1</v>
      </c>
      <c r="AW43">
        <f>IF(VLOOKUP($A43,prefilter!$A:$C,3,FALSE)="Included",Clean!AW43)</f>
        <v>4</v>
      </c>
      <c r="AX43" t="str">
        <f>IF(VLOOKUP($A43,prefilter!$A:$C,3,FALSE)="Included",Clean!AX43)</f>
        <v>No</v>
      </c>
    </row>
    <row r="44" spans="1:50" x14ac:dyDescent="0.3">
      <c r="A44" s="33">
        <f>Clean!A44</f>
        <v>43</v>
      </c>
      <c r="B44" t="str">
        <f>IF(VLOOKUP($A44,prefilter!$A:$C,3,FALSE)="Included",Clean!B44)</f>
        <v>Yes</v>
      </c>
      <c r="C44" t="str">
        <f>IF(VLOOKUP($A44,prefilter!$A:$C,3,FALSE)="Included",Clean!C44)</f>
        <v>Yes</v>
      </c>
      <c r="D44" t="str">
        <f>IF(VLOOKUP($A44,prefilter!$A:$C,3,FALSE)="Included",Clean!D44)</f>
        <v>Yes</v>
      </c>
      <c r="E44" t="str">
        <f>IF(VLOOKUP($A44,prefilter!$A:$C,3,FALSE)="Included",Clean!E44)</f>
        <v>Yes</v>
      </c>
      <c r="F44" t="str">
        <f>IF(VLOOKUP($A44,prefilter!$A:$C,3,FALSE)="Included",Clean!F44)</f>
        <v>Yes</v>
      </c>
      <c r="G44" t="str">
        <f>IF(VLOOKUP($A44,prefilter!$A:$C,3,FALSE)="Included",Clean!G44)</f>
        <v>Male</v>
      </c>
      <c r="H44" t="str">
        <f>IF(VLOOKUP($A44,prefilter!$A:$C,3,FALSE)="Included",Clean!H44)</f>
        <v>d) 41-50 years</v>
      </c>
      <c r="I44" t="str">
        <f>IF(VLOOKUP($A44,prefilter!$A:$C,3,FALSE)="Included",Clean!I44)</f>
        <v>41-50</v>
      </c>
      <c r="J44">
        <f>IF(VLOOKUP($A44,prefilter!$A:$C,3,FALSE)="Included",Clean!J44)</f>
        <v>4</v>
      </c>
      <c r="K44" t="str">
        <f>IF(VLOOKUP($A44,prefilter!$A:$C,3,FALSE)="Included",Clean!K44)</f>
        <v>c) Construction</v>
      </c>
      <c r="L44" t="str">
        <f>IF(VLOOKUP($A44,prefilter!$A:$C,3,FALSE)="Included",Clean!L44)</f>
        <v>Construction</v>
      </c>
      <c r="M44" t="str">
        <f>IF(VLOOKUP($A44,prefilter!$A:$C,3,FALSE)="Included",Clean!M44)</f>
        <v>Yes</v>
      </c>
      <c r="N44">
        <f>IF(VLOOKUP($A44,prefilter!$A:$C,3,FALSE)="Included",Clean!N44)</f>
        <v>0</v>
      </c>
      <c r="O44" t="str">
        <f>IF(VLOOKUP($A44,prefilter!$A:$C,3,FALSE)="Included",Clean!O44)</f>
        <v>Yes</v>
      </c>
      <c r="P44">
        <f>IF(VLOOKUP($A44,prefilter!$A:$C,3,FALSE)="Included",Clean!P44)</f>
        <v>0</v>
      </c>
      <c r="Q44" t="str">
        <f>IF(VLOOKUP($A44,prefilter!$A:$C,3,FALSE)="Included",Clean!Q44)</f>
        <v>Lack of Insight into Employee Activity</v>
      </c>
      <c r="R44" t="str">
        <f>IF(VLOOKUP($A44,prefilter!$A:$C,3,FALSE)="Included",Clean!R44)</f>
        <v>Team Communication</v>
      </c>
      <c r="S44" t="str">
        <f>IF(VLOOKUP($A44,prefilter!$A:$C,3,FALSE)="Included",Clean!S44)</f>
        <v>Technical Problems</v>
      </c>
      <c r="T44" t="str">
        <f>IF(VLOOKUP($A44,prefilter!$A:$C,3,FALSE)="Included",Clean!T44)</f>
        <v>New Security threats</v>
      </c>
      <c r="U44" t="str">
        <f>IF(VLOOKUP($A44,prefilter!$A:$C,3,FALSE)="Included",Clean!U44)</f>
        <v>Recruiting</v>
      </c>
      <c r="V44" t="str">
        <f>IF(VLOOKUP($A44,prefilter!$A:$C,3,FALSE)="Included",Clean!V44)</f>
        <v>Working from different time zones</v>
      </c>
      <c r="W44" t="str">
        <f>IF(VLOOKUP($A44,prefilter!$A:$C,3,FALSE)="Included",Clean!W44)</f>
        <v>No</v>
      </c>
      <c r="X44" t="str">
        <f>IF(VLOOKUP($A44,prefilter!$A:$C,3,FALSE)="Included",Clean!X44)</f>
        <v>Yes</v>
      </c>
      <c r="Y44">
        <f>IF(VLOOKUP($A44,prefilter!$A:$C,3,FALSE)="Included",Clean!Y44)</f>
        <v>0</v>
      </c>
      <c r="Z44" t="str">
        <f>IF(VLOOKUP($A44,prefilter!$A:$C,3,FALSE)="Included",Clean!Z44)</f>
        <v>Stimulate consumption</v>
      </c>
      <c r="AA44" t="str">
        <f>IF(VLOOKUP($A44,prefilter!$A:$C,3,FALSE)="Included",Clean!AA44)</f>
        <v>Provide subsidies for rent, utilities, post stabilization etc.</v>
      </c>
      <c r="AB44" t="str">
        <f>IF(VLOOKUP($A44,prefilter!$A:$C,3,FALSE)="Included",Clean!AB44)</f>
        <v>Reduce, exempt or postpone value-added tax, income tax, insurance premiums and other taxes</v>
      </c>
      <c r="AC44" t="str">
        <f>IF(VLOOKUP($A44,prefilter!$A:$C,3,FALSE)="Included",Clean!AC44)</f>
        <v>Allow firms to implement a staged flexible salary method</v>
      </c>
      <c r="AD44">
        <f>IF(VLOOKUP($A44,prefilter!$A:$C,3,FALSE)="Included",Clean!AD44)</f>
        <v>0</v>
      </c>
      <c r="AE44">
        <f>IF(VLOOKUP($A44,prefilter!$A:$C,3,FALSE)="Included",Clean!AE44)</f>
        <v>0</v>
      </c>
      <c r="AF44">
        <f>IF(VLOOKUP($A44,prefilter!$A:$C,3,FALSE)="Included",Clean!AF44)</f>
        <v>0</v>
      </c>
      <c r="AG44">
        <f>IF(VLOOKUP($A44,prefilter!$A:$C,3,FALSE)="Included",Clean!AG44)</f>
        <v>0</v>
      </c>
      <c r="AH44">
        <f>IF(VLOOKUP($A44,prefilter!$A:$C,3,FALSE)="Included",Clean!AH44)</f>
        <v>1</v>
      </c>
      <c r="AI44">
        <f>IF(VLOOKUP($A44,prefilter!$A:$C,3,FALSE)="Included",Clean!AI44)</f>
        <v>0</v>
      </c>
      <c r="AJ44">
        <f>IF(VLOOKUP($A44,prefilter!$A:$C,3,FALSE)="Included",Clean!AJ44)</f>
        <v>0</v>
      </c>
      <c r="AK44">
        <f>IF(VLOOKUP($A44,prefilter!$A:$C,3,FALSE)="Included",Clean!AK44)</f>
        <v>0</v>
      </c>
      <c r="AL44">
        <f>IF(VLOOKUP($A44,prefilter!$A:$C,3,FALSE)="Included",Clean!AL44)</f>
        <v>0</v>
      </c>
      <c r="AM44">
        <f>IF(VLOOKUP($A44,prefilter!$A:$C,3,FALSE)="Included",Clean!AM44)</f>
        <v>0</v>
      </c>
      <c r="AN44">
        <f>IF(VLOOKUP($A44,prefilter!$A:$C,3,FALSE)="Included",Clean!AN44)</f>
        <v>0</v>
      </c>
      <c r="AO44">
        <f>IF(VLOOKUP($A44,prefilter!$A:$C,3,FALSE)="Included",Clean!AO44)</f>
        <v>3</v>
      </c>
      <c r="AP44">
        <f>IF(VLOOKUP($A44,prefilter!$A:$C,3,FALSE)="Included",Clean!AP44)</f>
        <v>4</v>
      </c>
      <c r="AQ44">
        <f>IF(VLOOKUP($A44,prefilter!$A:$C,3,FALSE)="Included",Clean!AQ44)</f>
        <v>4</v>
      </c>
      <c r="AR44">
        <f>IF(VLOOKUP($A44,prefilter!$A:$C,3,FALSE)="Included",Clean!AR44)</f>
        <v>3</v>
      </c>
      <c r="AS44">
        <f>IF(VLOOKUP($A44,prefilter!$A:$C,3,FALSE)="Included",Clean!AS44)</f>
        <v>3</v>
      </c>
      <c r="AT44">
        <f>IF(VLOOKUP($A44,prefilter!$A:$C,3,FALSE)="Included",Clean!AT44)</f>
        <v>5</v>
      </c>
      <c r="AU44">
        <f>IF(VLOOKUP($A44,prefilter!$A:$C,3,FALSE)="Included",Clean!AU44)</f>
        <v>4</v>
      </c>
      <c r="AV44">
        <f>IF(VLOOKUP($A44,prefilter!$A:$C,3,FALSE)="Included",Clean!AV44)</f>
        <v>1</v>
      </c>
      <c r="AW44">
        <f>IF(VLOOKUP($A44,prefilter!$A:$C,3,FALSE)="Included",Clean!AW44)</f>
        <v>4</v>
      </c>
      <c r="AX44" t="str">
        <f>IF(VLOOKUP($A44,prefilter!$A:$C,3,FALSE)="Included",Clean!AX44)</f>
        <v>No</v>
      </c>
    </row>
    <row r="45" spans="1:50" x14ac:dyDescent="0.3">
      <c r="A45" s="33">
        <f>Clean!A45</f>
        <v>44</v>
      </c>
      <c r="B45" t="str">
        <f>IF(VLOOKUP($A45,prefilter!$A:$C,3,FALSE)="Included",Clean!B45)</f>
        <v>Yes</v>
      </c>
      <c r="C45" t="str">
        <f>IF(VLOOKUP($A45,prefilter!$A:$C,3,FALSE)="Included",Clean!C45)</f>
        <v>Yes</v>
      </c>
      <c r="D45" t="str">
        <f>IF(VLOOKUP($A45,prefilter!$A:$C,3,FALSE)="Included",Clean!D45)</f>
        <v>Yes</v>
      </c>
      <c r="E45" t="str">
        <f>IF(VLOOKUP($A45,prefilter!$A:$C,3,FALSE)="Included",Clean!E45)</f>
        <v>Yes</v>
      </c>
      <c r="F45" t="str">
        <f>IF(VLOOKUP($A45,prefilter!$A:$C,3,FALSE)="Included",Clean!F45)</f>
        <v>Yes</v>
      </c>
      <c r="G45" t="str">
        <f>IF(VLOOKUP($A45,prefilter!$A:$C,3,FALSE)="Included",Clean!G45)</f>
        <v>Male</v>
      </c>
      <c r="H45" t="str">
        <f>IF(VLOOKUP($A45,prefilter!$A:$C,3,FALSE)="Included",Clean!H45)</f>
        <v>d) 41-50 years</v>
      </c>
      <c r="I45" t="str">
        <f>IF(VLOOKUP($A45,prefilter!$A:$C,3,FALSE)="Included",Clean!I45)</f>
        <v>41-50</v>
      </c>
      <c r="J45">
        <f>IF(VLOOKUP($A45,prefilter!$A:$C,3,FALSE)="Included",Clean!J45)</f>
        <v>5</v>
      </c>
      <c r="K45" t="str">
        <f>IF(VLOOKUP($A45,prefilter!$A:$C,3,FALSE)="Included",Clean!K45)</f>
        <v>i) Real Estate</v>
      </c>
      <c r="L45" t="str">
        <f>IF(VLOOKUP($A45,prefilter!$A:$C,3,FALSE)="Included",Clean!L45)</f>
        <v>Real Estate</v>
      </c>
      <c r="M45" t="str">
        <f>IF(VLOOKUP($A45,prefilter!$A:$C,3,FALSE)="Included",Clean!M45)</f>
        <v>Yes</v>
      </c>
      <c r="N45" t="str">
        <f>IF(VLOOKUP($A45,prefilter!$A:$C,3,FALSE)="Included",Clean!N45)</f>
        <v>Productivity decreased</v>
      </c>
      <c r="O45" t="str">
        <f>IF(VLOOKUP($A45,prefilter!$A:$C,3,FALSE)="Included",Clean!O45)</f>
        <v>No</v>
      </c>
      <c r="P45">
        <f>IF(VLOOKUP($A45,prefilter!$A:$C,3,FALSE)="Included",Clean!P45)</f>
        <v>0</v>
      </c>
      <c r="Q45" t="str">
        <f>IF(VLOOKUP($A45,prefilter!$A:$C,3,FALSE)="Included",Clean!Q45)</f>
        <v>Lack of Insight into Employee Activity</v>
      </c>
      <c r="R45" t="str">
        <f>IF(VLOOKUP($A45,prefilter!$A:$C,3,FALSE)="Included",Clean!R45)</f>
        <v>Team Communication</v>
      </c>
      <c r="S45" t="str">
        <f>IF(VLOOKUP($A45,prefilter!$A:$C,3,FALSE)="Included",Clean!S45)</f>
        <v>Recruiting</v>
      </c>
      <c r="T45" t="str">
        <f>IF(VLOOKUP($A45,prefilter!$A:$C,3,FALSE)="Included",Clean!T45)</f>
        <v>New Security threats</v>
      </c>
      <c r="U45" t="str">
        <f>IF(VLOOKUP($A45,prefilter!$A:$C,3,FALSE)="Included",Clean!U45)</f>
        <v>Working from different time zones</v>
      </c>
      <c r="V45" t="str">
        <f>IF(VLOOKUP($A45,prefilter!$A:$C,3,FALSE)="Included",Clean!V45)</f>
        <v>Technical Problems</v>
      </c>
      <c r="W45" t="str">
        <f>IF(VLOOKUP($A45,prefilter!$A:$C,3,FALSE)="Included",Clean!W45)</f>
        <v>Yes</v>
      </c>
      <c r="X45" t="str">
        <f>IF(VLOOKUP($A45,prefilter!$A:$C,3,FALSE)="Included",Clean!X45)</f>
        <v>No</v>
      </c>
      <c r="Y45">
        <f>IF(VLOOKUP($A45,prefilter!$A:$C,3,FALSE)="Included",Clean!Y45)</f>
        <v>0</v>
      </c>
      <c r="Z45" t="str">
        <f>IF(VLOOKUP($A45,prefilter!$A:$C,3,FALSE)="Included",Clean!Z45)</f>
        <v>Stimulate consumption</v>
      </c>
      <c r="AA45" t="str">
        <f>IF(VLOOKUP($A45,prefilter!$A:$C,3,FALSE)="Included",Clean!AA45)</f>
        <v>Reduce, exempt or postpone value-added tax, income tax, insurance premiums and other taxes</v>
      </c>
      <c r="AB45" t="str">
        <f>IF(VLOOKUP($A45,prefilter!$A:$C,3,FALSE)="Included",Clean!AB45)</f>
        <v>Provide subsidies for rent, utilities, post stabilization etc.</v>
      </c>
      <c r="AC45" t="str">
        <f>IF(VLOOKUP($A45,prefilter!$A:$C,3,FALSE)="Included",Clean!AC45)</f>
        <v>Allow firms to implement a staged flexible salary method</v>
      </c>
      <c r="AD45">
        <f>IF(VLOOKUP($A45,prefilter!$A:$C,3,FALSE)="Included",Clean!AD45)</f>
        <v>0</v>
      </c>
      <c r="AE45">
        <f>IF(VLOOKUP($A45,prefilter!$A:$C,3,FALSE)="Included",Clean!AE45)</f>
        <v>0</v>
      </c>
      <c r="AF45">
        <f>IF(VLOOKUP($A45,prefilter!$A:$C,3,FALSE)="Included",Clean!AF45)</f>
        <v>0</v>
      </c>
      <c r="AG45">
        <f>IF(VLOOKUP($A45,prefilter!$A:$C,3,FALSE)="Included",Clean!AG45)</f>
        <v>0</v>
      </c>
      <c r="AH45">
        <f>IF(VLOOKUP($A45,prefilter!$A:$C,3,FALSE)="Included",Clean!AH45)</f>
        <v>1</v>
      </c>
      <c r="AI45">
        <f>IF(VLOOKUP($A45,prefilter!$A:$C,3,FALSE)="Included",Clean!AI45)</f>
        <v>0</v>
      </c>
      <c r="AJ45">
        <f>IF(VLOOKUP($A45,prefilter!$A:$C,3,FALSE)="Included",Clean!AJ45)</f>
        <v>0</v>
      </c>
      <c r="AK45">
        <f>IF(VLOOKUP($A45,prefilter!$A:$C,3,FALSE)="Included",Clean!AK45)</f>
        <v>0</v>
      </c>
      <c r="AL45">
        <f>IF(VLOOKUP($A45,prefilter!$A:$C,3,FALSE)="Included",Clean!AL45)</f>
        <v>0</v>
      </c>
      <c r="AM45">
        <f>IF(VLOOKUP($A45,prefilter!$A:$C,3,FALSE)="Included",Clean!AM45)</f>
        <v>0</v>
      </c>
      <c r="AN45">
        <f>IF(VLOOKUP($A45,prefilter!$A:$C,3,FALSE)="Included",Clean!AN45)</f>
        <v>0</v>
      </c>
      <c r="AO45">
        <f>IF(VLOOKUP($A45,prefilter!$A:$C,3,FALSE)="Included",Clean!AO45)</f>
        <v>2</v>
      </c>
      <c r="AP45">
        <f>IF(VLOOKUP($A45,prefilter!$A:$C,3,FALSE)="Included",Clean!AP45)</f>
        <v>5</v>
      </c>
      <c r="AQ45">
        <f>IF(VLOOKUP($A45,prefilter!$A:$C,3,FALSE)="Included",Clean!AQ45)</f>
        <v>3</v>
      </c>
      <c r="AR45">
        <f>IF(VLOOKUP($A45,prefilter!$A:$C,3,FALSE)="Included",Clean!AR45)</f>
        <v>2</v>
      </c>
      <c r="AS45">
        <f>IF(VLOOKUP($A45,prefilter!$A:$C,3,FALSE)="Included",Clean!AS45)</f>
        <v>2</v>
      </c>
      <c r="AT45">
        <f>IF(VLOOKUP($A45,prefilter!$A:$C,3,FALSE)="Included",Clean!AT45)</f>
        <v>4</v>
      </c>
      <c r="AU45">
        <f>IF(VLOOKUP($A45,prefilter!$A:$C,3,FALSE)="Included",Clean!AU45)</f>
        <v>5</v>
      </c>
      <c r="AV45">
        <f>IF(VLOOKUP($A45,prefilter!$A:$C,3,FALSE)="Included",Clean!AV45)</f>
        <v>2</v>
      </c>
      <c r="AW45">
        <f>IF(VLOOKUP($A45,prefilter!$A:$C,3,FALSE)="Included",Clean!AW45)</f>
        <v>4</v>
      </c>
      <c r="AX45" t="str">
        <f>IF(VLOOKUP($A45,prefilter!$A:$C,3,FALSE)="Included",Clean!AX45)</f>
        <v>Yes</v>
      </c>
    </row>
    <row r="46" spans="1:50" x14ac:dyDescent="0.3">
      <c r="A46" s="33">
        <f>Clean!A46</f>
        <v>45</v>
      </c>
      <c r="B46" t="str">
        <f>IF(VLOOKUP($A46,prefilter!$A:$C,3,FALSE)="Included",Clean!B46)</f>
        <v>Yes</v>
      </c>
      <c r="C46" t="str">
        <f>IF(VLOOKUP($A46,prefilter!$A:$C,3,FALSE)="Included",Clean!C46)</f>
        <v>Yes</v>
      </c>
      <c r="D46" t="str">
        <f>IF(VLOOKUP($A46,prefilter!$A:$C,3,FALSE)="Included",Clean!D46)</f>
        <v>Yes</v>
      </c>
      <c r="E46" t="str">
        <f>IF(VLOOKUP($A46,prefilter!$A:$C,3,FALSE)="Included",Clean!E46)</f>
        <v>Yes</v>
      </c>
      <c r="F46" t="str">
        <f>IF(VLOOKUP($A46,prefilter!$A:$C,3,FALSE)="Included",Clean!F46)</f>
        <v>Yes</v>
      </c>
      <c r="G46" t="str">
        <f>IF(VLOOKUP($A46,prefilter!$A:$C,3,FALSE)="Included",Clean!G46)</f>
        <v>Male</v>
      </c>
      <c r="H46" t="str">
        <f>IF(VLOOKUP($A46,prefilter!$A:$C,3,FALSE)="Included",Clean!H46)</f>
        <v>e) 51-60 years</v>
      </c>
      <c r="I46" t="str">
        <f>IF(VLOOKUP($A46,prefilter!$A:$C,3,FALSE)="Included",Clean!I46)</f>
        <v>51-60</v>
      </c>
      <c r="J46">
        <f>IF(VLOOKUP($A46,prefilter!$A:$C,3,FALSE)="Included",Clean!J46)</f>
        <v>4</v>
      </c>
      <c r="K46" t="str">
        <f>IF(VLOOKUP($A46,prefilter!$A:$C,3,FALSE)="Included",Clean!K46)</f>
        <v>f) Accommodation and catering</v>
      </c>
      <c r="L46" t="str">
        <f>IF(VLOOKUP($A46,prefilter!$A:$C,3,FALSE)="Included",Clean!L46)</f>
        <v>Accomodation &amp; Catering</v>
      </c>
      <c r="M46" t="str">
        <f>IF(VLOOKUP($A46,prefilter!$A:$C,3,FALSE)="Included",Clean!M46)</f>
        <v>Yes</v>
      </c>
      <c r="N46">
        <f>IF(VLOOKUP($A46,prefilter!$A:$C,3,FALSE)="Included",Clean!N46)</f>
        <v>0</v>
      </c>
      <c r="O46" t="str">
        <f>IF(VLOOKUP($A46,prefilter!$A:$C,3,FALSE)="Included",Clean!O46)</f>
        <v>Yes</v>
      </c>
      <c r="P46">
        <f>IF(VLOOKUP($A46,prefilter!$A:$C,3,FALSE)="Included",Clean!P46)</f>
        <v>0</v>
      </c>
      <c r="Q46" t="str">
        <f>IF(VLOOKUP($A46,prefilter!$A:$C,3,FALSE)="Included",Clean!Q46)</f>
        <v>Team Communication</v>
      </c>
      <c r="R46" t="str">
        <f>IF(VLOOKUP($A46,prefilter!$A:$C,3,FALSE)="Included",Clean!R46)</f>
        <v>Technical Problems</v>
      </c>
      <c r="S46" t="str">
        <f>IF(VLOOKUP($A46,prefilter!$A:$C,3,FALSE)="Included",Clean!S46)</f>
        <v>Recruiting</v>
      </c>
      <c r="T46" t="str">
        <f>IF(VLOOKUP($A46,prefilter!$A:$C,3,FALSE)="Included",Clean!T46)</f>
        <v>New Security threats</v>
      </c>
      <c r="U46" t="str">
        <f>IF(VLOOKUP($A46,prefilter!$A:$C,3,FALSE)="Included",Clean!U46)</f>
        <v>Lack of Insight into Employee Activity</v>
      </c>
      <c r="V46" t="str">
        <f>IF(VLOOKUP($A46,prefilter!$A:$C,3,FALSE)="Included",Clean!V46)</f>
        <v>Working from different time zones</v>
      </c>
      <c r="W46" t="str">
        <f>IF(VLOOKUP($A46,prefilter!$A:$C,3,FALSE)="Included",Clean!W46)</f>
        <v>No</v>
      </c>
      <c r="X46" t="str">
        <f>IF(VLOOKUP($A46,prefilter!$A:$C,3,FALSE)="Included",Clean!X46)</f>
        <v>No</v>
      </c>
      <c r="Y46">
        <f>IF(VLOOKUP($A46,prefilter!$A:$C,3,FALSE)="Included",Clean!Y46)</f>
        <v>0</v>
      </c>
      <c r="Z46" t="str">
        <f>IF(VLOOKUP($A46,prefilter!$A:$C,3,FALSE)="Included",Clean!Z46)</f>
        <v>Stimulate consumption</v>
      </c>
      <c r="AA46" t="str">
        <f>IF(VLOOKUP($A46,prefilter!$A:$C,3,FALSE)="Included",Clean!AA46)</f>
        <v>Reduce, exempt or postpone value-added tax, income tax, insurance premiums and other taxes</v>
      </c>
      <c r="AB46" t="str">
        <f>IF(VLOOKUP($A46,prefilter!$A:$C,3,FALSE)="Included",Clean!AB46)</f>
        <v>Provide subsidies for rent, utilities, post stabilization etc.</v>
      </c>
      <c r="AC46" t="str">
        <f>IF(VLOOKUP($A46,prefilter!$A:$C,3,FALSE)="Included",Clean!AC46)</f>
        <v>Allow firms to implement a staged flexible salary method</v>
      </c>
      <c r="AD46">
        <f>IF(VLOOKUP($A46,prefilter!$A:$C,3,FALSE)="Included",Clean!AD46)</f>
        <v>0</v>
      </c>
      <c r="AE46">
        <f>IF(VLOOKUP($A46,prefilter!$A:$C,3,FALSE)="Included",Clean!AE46)</f>
        <v>0</v>
      </c>
      <c r="AF46">
        <f>IF(VLOOKUP($A46,prefilter!$A:$C,3,FALSE)="Included",Clean!AF46)</f>
        <v>0</v>
      </c>
      <c r="AG46">
        <f>IF(VLOOKUP($A46,prefilter!$A:$C,3,FALSE)="Included",Clean!AG46)</f>
        <v>0</v>
      </c>
      <c r="AH46">
        <f>IF(VLOOKUP($A46,prefilter!$A:$C,3,FALSE)="Included",Clean!AH46)</f>
        <v>1</v>
      </c>
      <c r="AI46">
        <f>IF(VLOOKUP($A46,prefilter!$A:$C,3,FALSE)="Included",Clean!AI46)</f>
        <v>0</v>
      </c>
      <c r="AJ46">
        <f>IF(VLOOKUP($A46,prefilter!$A:$C,3,FALSE)="Included",Clean!AJ46)</f>
        <v>0</v>
      </c>
      <c r="AK46">
        <f>IF(VLOOKUP($A46,prefilter!$A:$C,3,FALSE)="Included",Clean!AK46)</f>
        <v>0</v>
      </c>
      <c r="AL46">
        <f>IF(VLOOKUP($A46,prefilter!$A:$C,3,FALSE)="Included",Clean!AL46)</f>
        <v>0</v>
      </c>
      <c r="AM46">
        <f>IF(VLOOKUP($A46,prefilter!$A:$C,3,FALSE)="Included",Clean!AM46)</f>
        <v>0</v>
      </c>
      <c r="AN46">
        <f>IF(VLOOKUP($A46,prefilter!$A:$C,3,FALSE)="Included",Clean!AN46)</f>
        <v>0</v>
      </c>
      <c r="AO46">
        <f>IF(VLOOKUP($A46,prefilter!$A:$C,3,FALSE)="Included",Clean!AO46)</f>
        <v>2</v>
      </c>
      <c r="AP46">
        <f>IF(VLOOKUP($A46,prefilter!$A:$C,3,FALSE)="Included",Clean!AP46)</f>
        <v>4</v>
      </c>
      <c r="AQ46">
        <f>IF(VLOOKUP($A46,prefilter!$A:$C,3,FALSE)="Included",Clean!AQ46)</f>
        <v>4</v>
      </c>
      <c r="AR46">
        <f>IF(VLOOKUP($A46,prefilter!$A:$C,3,FALSE)="Included",Clean!AR46)</f>
        <v>1</v>
      </c>
      <c r="AS46">
        <f>IF(VLOOKUP($A46,prefilter!$A:$C,3,FALSE)="Included",Clean!AS46)</f>
        <v>1</v>
      </c>
      <c r="AT46">
        <f>IF(VLOOKUP($A46,prefilter!$A:$C,3,FALSE)="Included",Clean!AT46)</f>
        <v>5</v>
      </c>
      <c r="AU46">
        <f>IF(VLOOKUP($A46,prefilter!$A:$C,3,FALSE)="Included",Clean!AU46)</f>
        <v>4</v>
      </c>
      <c r="AV46">
        <f>IF(VLOOKUP($A46,prefilter!$A:$C,3,FALSE)="Included",Clean!AV46)</f>
        <v>3</v>
      </c>
      <c r="AW46">
        <f>IF(VLOOKUP($A46,prefilter!$A:$C,3,FALSE)="Included",Clean!AW46)</f>
        <v>3</v>
      </c>
      <c r="AX46" t="str">
        <f>IF(VLOOKUP($A46,prefilter!$A:$C,3,FALSE)="Included",Clean!AX46)</f>
        <v>No</v>
      </c>
    </row>
    <row r="47" spans="1:50" x14ac:dyDescent="0.3">
      <c r="A47" s="33">
        <f>Clean!A47</f>
        <v>46</v>
      </c>
      <c r="B47" t="str">
        <f>IF(VLOOKUP($A47,prefilter!$A:$C,3,FALSE)="Included",Clean!B47)</f>
        <v>Yes</v>
      </c>
      <c r="C47" t="str">
        <f>IF(VLOOKUP($A47,prefilter!$A:$C,3,FALSE)="Included",Clean!C47)</f>
        <v>Yes</v>
      </c>
      <c r="D47" t="str">
        <f>IF(VLOOKUP($A47,prefilter!$A:$C,3,FALSE)="Included",Clean!D47)</f>
        <v>Yes</v>
      </c>
      <c r="E47" t="str">
        <f>IF(VLOOKUP($A47,prefilter!$A:$C,3,FALSE)="Included",Clean!E47)</f>
        <v>Yes</v>
      </c>
      <c r="F47" t="str">
        <f>IF(VLOOKUP($A47,prefilter!$A:$C,3,FALSE)="Included",Clean!F47)</f>
        <v>Yes</v>
      </c>
      <c r="G47" t="str">
        <f>IF(VLOOKUP($A47,prefilter!$A:$C,3,FALSE)="Included",Clean!G47)</f>
        <v>Female</v>
      </c>
      <c r="H47" t="str">
        <f>IF(VLOOKUP($A47,prefilter!$A:$C,3,FALSE)="Included",Clean!H47)</f>
        <v>b) 20-30 years</v>
      </c>
      <c r="I47" t="str">
        <f>IF(VLOOKUP($A47,prefilter!$A:$C,3,FALSE)="Included",Clean!I47)</f>
        <v>20-30</v>
      </c>
      <c r="J47">
        <f>IF(VLOOKUP($A47,prefilter!$A:$C,3,FALSE)="Included",Clean!J47)</f>
        <v>8</v>
      </c>
      <c r="K47" t="str">
        <f>IF(VLOOKUP($A47,prefilter!$A:$C,3,FALSE)="Included",Clean!K47)</f>
        <v>k) Scientific research</v>
      </c>
      <c r="L47" t="str">
        <f>IF(VLOOKUP($A47,prefilter!$A:$C,3,FALSE)="Included",Clean!L47)</f>
        <v>Scientific Research</v>
      </c>
      <c r="M47" t="str">
        <f>IF(VLOOKUP($A47,prefilter!$A:$C,3,FALSE)="Included",Clean!M47)</f>
        <v>Yes</v>
      </c>
      <c r="N47">
        <f>IF(VLOOKUP($A47,prefilter!$A:$C,3,FALSE)="Included",Clean!N47)</f>
        <v>0</v>
      </c>
      <c r="O47" t="str">
        <f>IF(VLOOKUP($A47,prefilter!$A:$C,3,FALSE)="Included",Clean!O47)</f>
        <v>Yes</v>
      </c>
      <c r="P47">
        <f>IF(VLOOKUP($A47,prefilter!$A:$C,3,FALSE)="Included",Clean!P47)</f>
        <v>0</v>
      </c>
      <c r="Q47" t="str">
        <f>IF(VLOOKUP($A47,prefilter!$A:$C,3,FALSE)="Included",Clean!Q47)</f>
        <v>Team Communication</v>
      </c>
      <c r="R47" t="str">
        <f>IF(VLOOKUP($A47,prefilter!$A:$C,3,FALSE)="Included",Clean!R47)</f>
        <v>Technical Problems</v>
      </c>
      <c r="S47" t="str">
        <f>IF(VLOOKUP($A47,prefilter!$A:$C,3,FALSE)="Included",Clean!S47)</f>
        <v>Lack of Insight into Employee Activity</v>
      </c>
      <c r="T47" t="str">
        <f>IF(VLOOKUP($A47,prefilter!$A:$C,3,FALSE)="Included",Clean!T47)</f>
        <v>Recruiting</v>
      </c>
      <c r="U47" t="str">
        <f>IF(VLOOKUP($A47,prefilter!$A:$C,3,FALSE)="Included",Clean!U47)</f>
        <v>New Security threats</v>
      </c>
      <c r="V47" t="str">
        <f>IF(VLOOKUP($A47,prefilter!$A:$C,3,FALSE)="Included",Clean!V47)</f>
        <v>Working from different time zones</v>
      </c>
      <c r="W47" t="str">
        <f>IF(VLOOKUP($A47,prefilter!$A:$C,3,FALSE)="Included",Clean!W47)</f>
        <v>No</v>
      </c>
      <c r="X47" t="str">
        <f>IF(VLOOKUP($A47,prefilter!$A:$C,3,FALSE)="Included",Clean!X47)</f>
        <v>Yes</v>
      </c>
      <c r="Y47">
        <f>IF(VLOOKUP($A47,prefilter!$A:$C,3,FALSE)="Included",Clean!Y47)</f>
        <v>0</v>
      </c>
      <c r="Z47" t="str">
        <f>IF(VLOOKUP($A47,prefilter!$A:$C,3,FALSE)="Included",Clean!Z47)</f>
        <v>Allow firms to implement a staged flexible salary method</v>
      </c>
      <c r="AA47" t="str">
        <f>IF(VLOOKUP($A47,prefilter!$A:$C,3,FALSE)="Included",Clean!AA47)</f>
        <v>Reduce, exempt or postpone value-added tax, income tax, insurance premiums and other taxes</v>
      </c>
      <c r="AB47" t="str">
        <f>IF(VLOOKUP($A47,prefilter!$A:$C,3,FALSE)="Included",Clean!AB47)</f>
        <v>Stimulate consumption</v>
      </c>
      <c r="AC47" t="str">
        <f>IF(VLOOKUP($A47,prefilter!$A:$C,3,FALSE)="Included",Clean!AC47)</f>
        <v>Provide subsidies for rent, utilities, post stabilization etc.</v>
      </c>
      <c r="AD47">
        <f>IF(VLOOKUP($A47,prefilter!$A:$C,3,FALSE)="Included",Clean!AD47)</f>
        <v>0</v>
      </c>
      <c r="AE47">
        <f>IF(VLOOKUP($A47,prefilter!$A:$C,3,FALSE)="Included",Clean!AE47)</f>
        <v>0</v>
      </c>
      <c r="AF47">
        <f>IF(VLOOKUP($A47,prefilter!$A:$C,3,FALSE)="Included",Clean!AF47)</f>
        <v>0</v>
      </c>
      <c r="AG47">
        <f>IF(VLOOKUP($A47,prefilter!$A:$C,3,FALSE)="Included",Clean!AG47)</f>
        <v>0</v>
      </c>
      <c r="AH47">
        <f>IF(VLOOKUP($A47,prefilter!$A:$C,3,FALSE)="Included",Clean!AH47)</f>
        <v>1</v>
      </c>
      <c r="AI47">
        <f>IF(VLOOKUP($A47,prefilter!$A:$C,3,FALSE)="Included",Clean!AI47)</f>
        <v>0</v>
      </c>
      <c r="AJ47">
        <f>IF(VLOOKUP($A47,prefilter!$A:$C,3,FALSE)="Included",Clean!AJ47)</f>
        <v>0</v>
      </c>
      <c r="AK47">
        <f>IF(VLOOKUP($A47,prefilter!$A:$C,3,FALSE)="Included",Clean!AK47)</f>
        <v>0</v>
      </c>
      <c r="AL47">
        <f>IF(VLOOKUP($A47,prefilter!$A:$C,3,FALSE)="Included",Clean!AL47)</f>
        <v>0</v>
      </c>
      <c r="AM47">
        <f>IF(VLOOKUP($A47,prefilter!$A:$C,3,FALSE)="Included",Clean!AM47)</f>
        <v>0</v>
      </c>
      <c r="AN47">
        <f>IF(VLOOKUP($A47,prefilter!$A:$C,3,FALSE)="Included",Clean!AN47)</f>
        <v>0</v>
      </c>
      <c r="AO47">
        <f>IF(VLOOKUP($A47,prefilter!$A:$C,3,FALSE)="Included",Clean!AO47)</f>
        <v>2</v>
      </c>
      <c r="AP47">
        <f>IF(VLOOKUP($A47,prefilter!$A:$C,3,FALSE)="Included",Clean!AP47)</f>
        <v>5</v>
      </c>
      <c r="AQ47">
        <f>IF(VLOOKUP($A47,prefilter!$A:$C,3,FALSE)="Included",Clean!AQ47)</f>
        <v>4</v>
      </c>
      <c r="AR47">
        <f>IF(VLOOKUP($A47,prefilter!$A:$C,3,FALSE)="Included",Clean!AR47)</f>
        <v>3</v>
      </c>
      <c r="AS47">
        <f>IF(VLOOKUP($A47,prefilter!$A:$C,3,FALSE)="Included",Clean!AS47)</f>
        <v>2</v>
      </c>
      <c r="AT47">
        <f>IF(VLOOKUP($A47,prefilter!$A:$C,3,FALSE)="Included",Clean!AT47)</f>
        <v>4</v>
      </c>
      <c r="AU47">
        <f>IF(VLOOKUP($A47,prefilter!$A:$C,3,FALSE)="Included",Clean!AU47)</f>
        <v>3</v>
      </c>
      <c r="AV47">
        <f>IF(VLOOKUP($A47,prefilter!$A:$C,3,FALSE)="Included",Clean!AV47)</f>
        <v>2</v>
      </c>
      <c r="AW47">
        <f>IF(VLOOKUP($A47,prefilter!$A:$C,3,FALSE)="Included",Clean!AW47)</f>
        <v>3</v>
      </c>
      <c r="AX47" t="str">
        <f>IF(VLOOKUP($A47,prefilter!$A:$C,3,FALSE)="Included",Clean!AX47)</f>
        <v>No</v>
      </c>
    </row>
    <row r="48" spans="1:50" x14ac:dyDescent="0.3">
      <c r="A48" s="33">
        <f>Clean!A48</f>
        <v>47</v>
      </c>
      <c r="B48" t="str">
        <f>IF(VLOOKUP($A48,prefilter!$A:$C,3,FALSE)="Included",Clean!B48)</f>
        <v>Yes</v>
      </c>
      <c r="C48" t="str">
        <f>IF(VLOOKUP($A48,prefilter!$A:$C,3,FALSE)="Included",Clean!C48)</f>
        <v>Yes</v>
      </c>
      <c r="D48" t="str">
        <f>IF(VLOOKUP($A48,prefilter!$A:$C,3,FALSE)="Included",Clean!D48)</f>
        <v>Yes</v>
      </c>
      <c r="E48" t="str">
        <f>IF(VLOOKUP($A48,prefilter!$A:$C,3,FALSE)="Included",Clean!E48)</f>
        <v>Yes</v>
      </c>
      <c r="F48" t="str">
        <f>IF(VLOOKUP($A48,prefilter!$A:$C,3,FALSE)="Included",Clean!F48)</f>
        <v>Yes</v>
      </c>
      <c r="G48" t="str">
        <f>IF(VLOOKUP($A48,prefilter!$A:$C,3,FALSE)="Included",Clean!G48)</f>
        <v>Male</v>
      </c>
      <c r="H48" t="str">
        <f>IF(VLOOKUP($A48,prefilter!$A:$C,3,FALSE)="Included",Clean!H48)</f>
        <v>d) 41-50 years</v>
      </c>
      <c r="I48" t="str">
        <f>IF(VLOOKUP($A48,prefilter!$A:$C,3,FALSE)="Included",Clean!I48)</f>
        <v>41-50</v>
      </c>
      <c r="J48">
        <f>IF(VLOOKUP($A48,prefilter!$A:$C,3,FALSE)="Included",Clean!J48)</f>
        <v>12</v>
      </c>
      <c r="K48" t="str">
        <f>IF(VLOOKUP($A48,prefilter!$A:$C,3,FALSE)="Included",Clean!K48)</f>
        <v>d) Wholesale and retail trade</v>
      </c>
      <c r="L48" t="str">
        <f>IF(VLOOKUP($A48,prefilter!$A:$C,3,FALSE)="Included",Clean!L48)</f>
        <v>Wholesale and Retail Trade</v>
      </c>
      <c r="M48" t="str">
        <f>IF(VLOOKUP($A48,prefilter!$A:$C,3,FALSE)="Included",Clean!M48)</f>
        <v>Yes</v>
      </c>
      <c r="N48">
        <f>IF(VLOOKUP($A48,prefilter!$A:$C,3,FALSE)="Included",Clean!N48)</f>
        <v>0</v>
      </c>
      <c r="O48" t="str">
        <f>IF(VLOOKUP($A48,prefilter!$A:$C,3,FALSE)="Included",Clean!O48)</f>
        <v>Yes</v>
      </c>
      <c r="P48">
        <f>IF(VLOOKUP($A48,prefilter!$A:$C,3,FALSE)="Included",Clean!P48)</f>
        <v>0</v>
      </c>
      <c r="Q48" t="str">
        <f>IF(VLOOKUP($A48,prefilter!$A:$C,3,FALSE)="Included",Clean!Q48)</f>
        <v>Technical Problems</v>
      </c>
      <c r="R48" t="str">
        <f>IF(VLOOKUP($A48,prefilter!$A:$C,3,FALSE)="Included",Clean!R48)</f>
        <v>Team Communication</v>
      </c>
      <c r="S48" t="str">
        <f>IF(VLOOKUP($A48,prefilter!$A:$C,3,FALSE)="Included",Clean!S48)</f>
        <v>Recruiting</v>
      </c>
      <c r="T48" t="str">
        <f>IF(VLOOKUP($A48,prefilter!$A:$C,3,FALSE)="Included",Clean!T48)</f>
        <v>Lack of Insight into Employee Activity</v>
      </c>
      <c r="U48" t="str">
        <f>IF(VLOOKUP($A48,prefilter!$A:$C,3,FALSE)="Included",Clean!U48)</f>
        <v>New Security threats</v>
      </c>
      <c r="V48" t="str">
        <f>IF(VLOOKUP($A48,prefilter!$A:$C,3,FALSE)="Included",Clean!V48)</f>
        <v>Working from different time zones</v>
      </c>
      <c r="W48" t="str">
        <f>IF(VLOOKUP($A48,prefilter!$A:$C,3,FALSE)="Included",Clean!W48)</f>
        <v>No</v>
      </c>
      <c r="X48" t="str">
        <f>IF(VLOOKUP($A48,prefilter!$A:$C,3,FALSE)="Included",Clean!X48)</f>
        <v>No</v>
      </c>
      <c r="Y48">
        <f>IF(VLOOKUP($A48,prefilter!$A:$C,3,FALSE)="Included",Clean!Y48)</f>
        <v>0</v>
      </c>
      <c r="Z48" t="str">
        <f>IF(VLOOKUP($A48,prefilter!$A:$C,3,FALSE)="Included",Clean!Z48)</f>
        <v>Reduce, exempt or postpone value-added tax, income tax, insurance premiums and other taxes</v>
      </c>
      <c r="AA48" t="str">
        <f>IF(VLOOKUP($A48,prefilter!$A:$C,3,FALSE)="Included",Clean!AA48)</f>
        <v>Stimulate consumption</v>
      </c>
      <c r="AB48" t="str">
        <f>IF(VLOOKUP($A48,prefilter!$A:$C,3,FALSE)="Included",Clean!AB48)</f>
        <v>Allow firms to implement a staged flexible salary method</v>
      </c>
      <c r="AC48" t="str">
        <f>IF(VLOOKUP($A48,prefilter!$A:$C,3,FALSE)="Included",Clean!AC48)</f>
        <v>Provide subsidies for rent, utilities, post stabilization etc.</v>
      </c>
      <c r="AD48">
        <f>IF(VLOOKUP($A48,prefilter!$A:$C,3,FALSE)="Included",Clean!AD48)</f>
        <v>0</v>
      </c>
      <c r="AE48">
        <f>IF(VLOOKUP($A48,prefilter!$A:$C,3,FALSE)="Included",Clean!AE48)</f>
        <v>0</v>
      </c>
      <c r="AF48">
        <f>IF(VLOOKUP($A48,prefilter!$A:$C,3,FALSE)="Included",Clean!AF48)</f>
        <v>0</v>
      </c>
      <c r="AG48">
        <f>IF(VLOOKUP($A48,prefilter!$A:$C,3,FALSE)="Included",Clean!AG48)</f>
        <v>0</v>
      </c>
      <c r="AH48">
        <f>IF(VLOOKUP($A48,prefilter!$A:$C,3,FALSE)="Included",Clean!AH48)</f>
        <v>1</v>
      </c>
      <c r="AI48">
        <f>IF(VLOOKUP($A48,prefilter!$A:$C,3,FALSE)="Included",Clean!AI48)</f>
        <v>0</v>
      </c>
      <c r="AJ48">
        <f>IF(VLOOKUP($A48,prefilter!$A:$C,3,FALSE)="Included",Clean!AJ48)</f>
        <v>0</v>
      </c>
      <c r="AK48">
        <f>IF(VLOOKUP($A48,prefilter!$A:$C,3,FALSE)="Included",Clean!AK48)</f>
        <v>0</v>
      </c>
      <c r="AL48">
        <f>IF(VLOOKUP($A48,prefilter!$A:$C,3,FALSE)="Included",Clean!AL48)</f>
        <v>0</v>
      </c>
      <c r="AM48">
        <f>IF(VLOOKUP($A48,prefilter!$A:$C,3,FALSE)="Included",Clean!AM48)</f>
        <v>0</v>
      </c>
      <c r="AN48">
        <f>IF(VLOOKUP($A48,prefilter!$A:$C,3,FALSE)="Included",Clean!AN48)</f>
        <v>0</v>
      </c>
      <c r="AO48">
        <f>IF(VLOOKUP($A48,prefilter!$A:$C,3,FALSE)="Included",Clean!AO48)</f>
        <v>4</v>
      </c>
      <c r="AP48">
        <f>IF(VLOOKUP($A48,prefilter!$A:$C,3,FALSE)="Included",Clean!AP48)</f>
        <v>4</v>
      </c>
      <c r="AQ48">
        <f>IF(VLOOKUP($A48,prefilter!$A:$C,3,FALSE)="Included",Clean!AQ48)</f>
        <v>4</v>
      </c>
      <c r="AR48">
        <f>IF(VLOOKUP($A48,prefilter!$A:$C,3,FALSE)="Included",Clean!AR48)</f>
        <v>2</v>
      </c>
      <c r="AS48">
        <f>IF(VLOOKUP($A48,prefilter!$A:$C,3,FALSE)="Included",Clean!AS48)</f>
        <v>4</v>
      </c>
      <c r="AT48">
        <f>IF(VLOOKUP($A48,prefilter!$A:$C,3,FALSE)="Included",Clean!AT48)</f>
        <v>4</v>
      </c>
      <c r="AU48">
        <f>IF(VLOOKUP($A48,prefilter!$A:$C,3,FALSE)="Included",Clean!AU48)</f>
        <v>4</v>
      </c>
      <c r="AV48">
        <f>IF(VLOOKUP($A48,prefilter!$A:$C,3,FALSE)="Included",Clean!AV48)</f>
        <v>2</v>
      </c>
      <c r="AW48">
        <f>IF(VLOOKUP($A48,prefilter!$A:$C,3,FALSE)="Included",Clean!AW48)</f>
        <v>2</v>
      </c>
      <c r="AX48" t="str">
        <f>IF(VLOOKUP($A48,prefilter!$A:$C,3,FALSE)="Included",Clean!AX48)</f>
        <v>No</v>
      </c>
    </row>
    <row r="49" spans="1:50" x14ac:dyDescent="0.3">
      <c r="A49" s="33">
        <f>Clean!A49</f>
        <v>48</v>
      </c>
      <c r="B49" t="str">
        <f>IF(VLOOKUP($A49,prefilter!$A:$C,3,FALSE)="Included",Clean!B49)</f>
        <v>Yes</v>
      </c>
      <c r="C49" t="str">
        <f>IF(VLOOKUP($A49,prefilter!$A:$C,3,FALSE)="Included",Clean!C49)</f>
        <v>Yes</v>
      </c>
      <c r="D49" t="str">
        <f>IF(VLOOKUP($A49,prefilter!$A:$C,3,FALSE)="Included",Clean!D49)</f>
        <v>Yes</v>
      </c>
      <c r="E49" t="str">
        <f>IF(VLOOKUP($A49,prefilter!$A:$C,3,FALSE)="Included",Clean!E49)</f>
        <v>Yes</v>
      </c>
      <c r="F49" t="str">
        <f>IF(VLOOKUP($A49,prefilter!$A:$C,3,FALSE)="Included",Clean!F49)</f>
        <v>Yes</v>
      </c>
      <c r="G49" t="str">
        <f>IF(VLOOKUP($A49,prefilter!$A:$C,3,FALSE)="Included",Clean!G49)</f>
        <v>Male</v>
      </c>
      <c r="H49" t="str">
        <f>IF(VLOOKUP($A49,prefilter!$A:$C,3,FALSE)="Included",Clean!H49)</f>
        <v>a) Less than 20 years</v>
      </c>
      <c r="I49" t="str">
        <f>IF(VLOOKUP($A49,prefilter!$A:$C,3,FALSE)="Included",Clean!I49)</f>
        <v>&lt;20</v>
      </c>
      <c r="J49">
        <f>IF(VLOOKUP($A49,prefilter!$A:$C,3,FALSE)="Included",Clean!J49)</f>
        <v>4</v>
      </c>
      <c r="K49" t="str">
        <f>IF(VLOOKUP($A49,prefilter!$A:$C,3,FALSE)="Included",Clean!K49)</f>
        <v>f) Accommodation and catering</v>
      </c>
      <c r="L49" t="str">
        <f>IF(VLOOKUP($A49,prefilter!$A:$C,3,FALSE)="Included",Clean!L49)</f>
        <v>Accomodation &amp; Catering</v>
      </c>
      <c r="M49" t="str">
        <f>IF(VLOOKUP($A49,prefilter!$A:$C,3,FALSE)="Included",Clean!M49)</f>
        <v>No</v>
      </c>
      <c r="N49" t="str">
        <f>IF(VLOOKUP($A49,prefilter!$A:$C,3,FALSE)="Included",Clean!N49)</f>
        <v>Productivity decreased</v>
      </c>
      <c r="O49" t="str">
        <f>IF(VLOOKUP($A49,prefilter!$A:$C,3,FALSE)="Included",Clean!O49)</f>
        <v>Yes</v>
      </c>
      <c r="P49">
        <f>IF(VLOOKUP($A49,prefilter!$A:$C,3,FALSE)="Included",Clean!P49)</f>
        <v>0</v>
      </c>
      <c r="Q49" t="str">
        <f>IF(VLOOKUP($A49,prefilter!$A:$C,3,FALSE)="Included",Clean!Q49)</f>
        <v>Lack of Insight into Employee Activity</v>
      </c>
      <c r="R49" t="str">
        <f>IF(VLOOKUP($A49,prefilter!$A:$C,3,FALSE)="Included",Clean!R49)</f>
        <v>Team Communication</v>
      </c>
      <c r="S49" t="str">
        <f>IF(VLOOKUP($A49,prefilter!$A:$C,3,FALSE)="Included",Clean!S49)</f>
        <v>Technical Problems</v>
      </c>
      <c r="T49" t="str">
        <f>IF(VLOOKUP($A49,prefilter!$A:$C,3,FALSE)="Included",Clean!T49)</f>
        <v>Recruiting</v>
      </c>
      <c r="U49" t="str">
        <f>IF(VLOOKUP($A49,prefilter!$A:$C,3,FALSE)="Included",Clean!U49)</f>
        <v>New Security threats</v>
      </c>
      <c r="V49" t="str">
        <f>IF(VLOOKUP($A49,prefilter!$A:$C,3,FALSE)="Included",Clean!V49)</f>
        <v>Working from different time zones</v>
      </c>
      <c r="W49" t="str">
        <f>IF(VLOOKUP($A49,prefilter!$A:$C,3,FALSE)="Included",Clean!W49)</f>
        <v>No</v>
      </c>
      <c r="X49" t="str">
        <f>IF(VLOOKUP($A49,prefilter!$A:$C,3,FALSE)="Included",Clean!X49)</f>
        <v>No</v>
      </c>
      <c r="Y49">
        <f>IF(VLOOKUP($A49,prefilter!$A:$C,3,FALSE)="Included",Clean!Y49)</f>
        <v>0</v>
      </c>
      <c r="Z49" t="str">
        <f>IF(VLOOKUP($A49,prefilter!$A:$C,3,FALSE)="Included",Clean!Z49)</f>
        <v>Reduce, exempt or postpone value-added tax, income tax, insurance premiums and other taxes</v>
      </c>
      <c r="AA49" t="str">
        <f>IF(VLOOKUP($A49,prefilter!$A:$C,3,FALSE)="Included",Clean!AA49)</f>
        <v>Stimulate consumption</v>
      </c>
      <c r="AB49" t="str">
        <f>IF(VLOOKUP($A49,prefilter!$A:$C,3,FALSE)="Included",Clean!AB49)</f>
        <v>Provide subsidies for rent, utilities, post stabilization etc.</v>
      </c>
      <c r="AC49" t="str">
        <f>IF(VLOOKUP($A49,prefilter!$A:$C,3,FALSE)="Included",Clean!AC49)</f>
        <v>Allow firms to implement a staged flexible salary method</v>
      </c>
      <c r="AD49">
        <f>IF(VLOOKUP($A49,prefilter!$A:$C,3,FALSE)="Included",Clean!AD49)</f>
        <v>0</v>
      </c>
      <c r="AE49">
        <f>IF(VLOOKUP($A49,prefilter!$A:$C,3,FALSE)="Included",Clean!AE49)</f>
        <v>0</v>
      </c>
      <c r="AF49">
        <f>IF(VLOOKUP($A49,prefilter!$A:$C,3,FALSE)="Included",Clean!AF49)</f>
        <v>0</v>
      </c>
      <c r="AG49">
        <f>IF(VLOOKUP($A49,prefilter!$A:$C,3,FALSE)="Included",Clean!AG49)</f>
        <v>0</v>
      </c>
      <c r="AH49">
        <f>IF(VLOOKUP($A49,prefilter!$A:$C,3,FALSE)="Included",Clean!AH49)</f>
        <v>1</v>
      </c>
      <c r="AI49">
        <f>IF(VLOOKUP($A49,prefilter!$A:$C,3,FALSE)="Included",Clean!AI49)</f>
        <v>0</v>
      </c>
      <c r="AJ49">
        <f>IF(VLOOKUP($A49,prefilter!$A:$C,3,FALSE)="Included",Clean!AJ49)</f>
        <v>0</v>
      </c>
      <c r="AK49">
        <f>IF(VLOOKUP($A49,prefilter!$A:$C,3,FALSE)="Included",Clean!AK49)</f>
        <v>1</v>
      </c>
      <c r="AL49">
        <f>IF(VLOOKUP($A49,prefilter!$A:$C,3,FALSE)="Included",Clean!AL49)</f>
        <v>0</v>
      </c>
      <c r="AM49">
        <f>IF(VLOOKUP($A49,prefilter!$A:$C,3,FALSE)="Included",Clean!AM49)</f>
        <v>0</v>
      </c>
      <c r="AN49">
        <f>IF(VLOOKUP($A49,prefilter!$A:$C,3,FALSE)="Included",Clean!AN49)</f>
        <v>0</v>
      </c>
      <c r="AO49">
        <f>IF(VLOOKUP($A49,prefilter!$A:$C,3,FALSE)="Included",Clean!AO49)</f>
        <v>5</v>
      </c>
      <c r="AP49">
        <f>IF(VLOOKUP($A49,prefilter!$A:$C,3,FALSE)="Included",Clean!AP49)</f>
        <v>3</v>
      </c>
      <c r="AQ49">
        <f>IF(VLOOKUP($A49,prefilter!$A:$C,3,FALSE)="Included",Clean!AQ49)</f>
        <v>2</v>
      </c>
      <c r="AR49">
        <f>IF(VLOOKUP($A49,prefilter!$A:$C,3,FALSE)="Included",Clean!AR49)</f>
        <v>3</v>
      </c>
      <c r="AS49">
        <f>IF(VLOOKUP($A49,prefilter!$A:$C,3,FALSE)="Included",Clean!AS49)</f>
        <v>3</v>
      </c>
      <c r="AT49">
        <f>IF(VLOOKUP($A49,prefilter!$A:$C,3,FALSE)="Included",Clean!AT49)</f>
        <v>5</v>
      </c>
      <c r="AU49">
        <f>IF(VLOOKUP($A49,prefilter!$A:$C,3,FALSE)="Included",Clean!AU49)</f>
        <v>5</v>
      </c>
      <c r="AV49">
        <f>IF(VLOOKUP($A49,prefilter!$A:$C,3,FALSE)="Included",Clean!AV49)</f>
        <v>1</v>
      </c>
      <c r="AW49">
        <f>IF(VLOOKUP($A49,prefilter!$A:$C,3,FALSE)="Included",Clean!AW49)</f>
        <v>2</v>
      </c>
      <c r="AX49" t="str">
        <f>IF(VLOOKUP($A49,prefilter!$A:$C,3,FALSE)="Included",Clean!AX49)</f>
        <v>Yes</v>
      </c>
    </row>
    <row r="50" spans="1:50" x14ac:dyDescent="0.3">
      <c r="A50" s="33">
        <f>Clean!A50</f>
        <v>49</v>
      </c>
      <c r="B50" t="str">
        <f>IF(VLOOKUP($A50,prefilter!$A:$C,3,FALSE)="Included",Clean!B50)</f>
        <v>Yes</v>
      </c>
      <c r="C50" t="str">
        <f>IF(VLOOKUP($A50,prefilter!$A:$C,3,FALSE)="Included",Clean!C50)</f>
        <v>Yes</v>
      </c>
      <c r="D50" t="str">
        <f>IF(VLOOKUP($A50,prefilter!$A:$C,3,FALSE)="Included",Clean!D50)</f>
        <v>Yes</v>
      </c>
      <c r="E50" t="str">
        <f>IF(VLOOKUP($A50,prefilter!$A:$C,3,FALSE)="Included",Clean!E50)</f>
        <v>Yes</v>
      </c>
      <c r="F50" t="str">
        <f>IF(VLOOKUP($A50,prefilter!$A:$C,3,FALSE)="Included",Clean!F50)</f>
        <v>Yes</v>
      </c>
      <c r="G50" t="str">
        <f>IF(VLOOKUP($A50,prefilter!$A:$C,3,FALSE)="Included",Clean!G50)</f>
        <v>Male</v>
      </c>
      <c r="H50" t="str">
        <f>IF(VLOOKUP($A50,prefilter!$A:$C,3,FALSE)="Included",Clean!H50)</f>
        <v>b) 20-30 years</v>
      </c>
      <c r="I50" t="str">
        <f>IF(VLOOKUP($A50,prefilter!$A:$C,3,FALSE)="Included",Clean!I50)</f>
        <v>20-30</v>
      </c>
      <c r="J50">
        <f>IF(VLOOKUP($A50,prefilter!$A:$C,3,FALSE)="Included",Clean!J50)</f>
        <v>32</v>
      </c>
      <c r="K50" t="str">
        <f>IF(VLOOKUP($A50,prefilter!$A:$C,3,FALSE)="Included",Clean!K50)</f>
        <v>c) Construction</v>
      </c>
      <c r="L50" t="str">
        <f>IF(VLOOKUP($A50,prefilter!$A:$C,3,FALSE)="Included",Clean!L50)</f>
        <v>Construction</v>
      </c>
      <c r="M50" t="str">
        <f>IF(VLOOKUP($A50,prefilter!$A:$C,3,FALSE)="Included",Clean!M50)</f>
        <v>No</v>
      </c>
      <c r="N50">
        <f>IF(VLOOKUP($A50,prefilter!$A:$C,3,FALSE)="Included",Clean!N50)</f>
        <v>0</v>
      </c>
      <c r="O50" t="str">
        <f>IF(VLOOKUP($A50,prefilter!$A:$C,3,FALSE)="Included",Clean!O50)</f>
        <v>Yes</v>
      </c>
      <c r="P50">
        <f>IF(VLOOKUP($A50,prefilter!$A:$C,3,FALSE)="Included",Clean!P50)</f>
        <v>0</v>
      </c>
      <c r="Q50" t="str">
        <f>IF(VLOOKUP($A50,prefilter!$A:$C,3,FALSE)="Included",Clean!Q50)</f>
        <v>Technical Problems</v>
      </c>
      <c r="R50" t="str">
        <f>IF(VLOOKUP($A50,prefilter!$A:$C,3,FALSE)="Included",Clean!R50)</f>
        <v>Team Communication</v>
      </c>
      <c r="S50" t="str">
        <f>IF(VLOOKUP($A50,prefilter!$A:$C,3,FALSE)="Included",Clean!S50)</f>
        <v>Lack of Insight into Employee Activity</v>
      </c>
      <c r="T50" t="str">
        <f>IF(VLOOKUP($A50,prefilter!$A:$C,3,FALSE)="Included",Clean!T50)</f>
        <v>Recruiting</v>
      </c>
      <c r="U50" t="str">
        <f>IF(VLOOKUP($A50,prefilter!$A:$C,3,FALSE)="Included",Clean!U50)</f>
        <v>Working from different time zones</v>
      </c>
      <c r="V50" t="str">
        <f>IF(VLOOKUP($A50,prefilter!$A:$C,3,FALSE)="Included",Clean!V50)</f>
        <v>New Security threats</v>
      </c>
      <c r="W50" t="str">
        <f>IF(VLOOKUP($A50,prefilter!$A:$C,3,FALSE)="Included",Clean!W50)</f>
        <v>No</v>
      </c>
      <c r="X50" t="str">
        <f>IF(VLOOKUP($A50,prefilter!$A:$C,3,FALSE)="Included",Clean!X50)</f>
        <v>Yes</v>
      </c>
      <c r="Y50">
        <f>IF(VLOOKUP($A50,prefilter!$A:$C,3,FALSE)="Included",Clean!Y50)</f>
        <v>0</v>
      </c>
      <c r="Z50" t="str">
        <f>IF(VLOOKUP($A50,prefilter!$A:$C,3,FALSE)="Included",Clean!Z50)</f>
        <v>Reduce, exempt or postpone value-added tax, income tax, insurance premiums and other taxes</v>
      </c>
      <c r="AA50" t="str">
        <f>IF(VLOOKUP($A50,prefilter!$A:$C,3,FALSE)="Included",Clean!AA50)</f>
        <v>Stimulate consumption</v>
      </c>
      <c r="AB50" t="str">
        <f>IF(VLOOKUP($A50,prefilter!$A:$C,3,FALSE)="Included",Clean!AB50)</f>
        <v>Allow firms to implement a staged flexible salary method</v>
      </c>
      <c r="AC50" t="str">
        <f>IF(VLOOKUP($A50,prefilter!$A:$C,3,FALSE)="Included",Clean!AC50)</f>
        <v>Provide subsidies for rent, utilities, post stabilization etc.</v>
      </c>
      <c r="AD50">
        <f>IF(VLOOKUP($A50,prefilter!$A:$C,3,FALSE)="Included",Clean!AD50)</f>
        <v>0</v>
      </c>
      <c r="AE50">
        <f>IF(VLOOKUP($A50,prefilter!$A:$C,3,FALSE)="Included",Clean!AE50)</f>
        <v>0</v>
      </c>
      <c r="AF50">
        <f>IF(VLOOKUP($A50,prefilter!$A:$C,3,FALSE)="Included",Clean!AF50)</f>
        <v>0</v>
      </c>
      <c r="AG50">
        <f>IF(VLOOKUP($A50,prefilter!$A:$C,3,FALSE)="Included",Clean!AG50)</f>
        <v>0</v>
      </c>
      <c r="AH50">
        <f>IF(VLOOKUP($A50,prefilter!$A:$C,3,FALSE)="Included",Clean!AH50)</f>
        <v>0</v>
      </c>
      <c r="AI50">
        <f>IF(VLOOKUP($A50,prefilter!$A:$C,3,FALSE)="Included",Clean!AI50)</f>
        <v>0</v>
      </c>
      <c r="AJ50">
        <f>IF(VLOOKUP($A50,prefilter!$A:$C,3,FALSE)="Included",Clean!AJ50)</f>
        <v>0</v>
      </c>
      <c r="AK50">
        <f>IF(VLOOKUP($A50,prefilter!$A:$C,3,FALSE)="Included",Clean!AK50)</f>
        <v>1</v>
      </c>
      <c r="AL50">
        <f>IF(VLOOKUP($A50,prefilter!$A:$C,3,FALSE)="Included",Clean!AL50)</f>
        <v>0</v>
      </c>
      <c r="AM50">
        <f>IF(VLOOKUP($A50,prefilter!$A:$C,3,FALSE)="Included",Clean!AM50)</f>
        <v>0</v>
      </c>
      <c r="AN50">
        <f>IF(VLOOKUP($A50,prefilter!$A:$C,3,FALSE)="Included",Clean!AN50)</f>
        <v>0</v>
      </c>
      <c r="AO50">
        <f>IF(VLOOKUP($A50,prefilter!$A:$C,3,FALSE)="Included",Clean!AO50)</f>
        <v>4</v>
      </c>
      <c r="AP50">
        <f>IF(VLOOKUP($A50,prefilter!$A:$C,3,FALSE)="Included",Clean!AP50)</f>
        <v>2</v>
      </c>
      <c r="AQ50">
        <f>IF(VLOOKUP($A50,prefilter!$A:$C,3,FALSE)="Included",Clean!AQ50)</f>
        <v>1</v>
      </c>
      <c r="AR50">
        <f>IF(VLOOKUP($A50,prefilter!$A:$C,3,FALSE)="Included",Clean!AR50)</f>
        <v>2</v>
      </c>
      <c r="AS50">
        <f>IF(VLOOKUP($A50,prefilter!$A:$C,3,FALSE)="Included",Clean!AS50)</f>
        <v>1</v>
      </c>
      <c r="AT50">
        <f>IF(VLOOKUP($A50,prefilter!$A:$C,3,FALSE)="Included",Clean!AT50)</f>
        <v>4</v>
      </c>
      <c r="AU50">
        <f>IF(VLOOKUP($A50,prefilter!$A:$C,3,FALSE)="Included",Clean!AU50)</f>
        <v>4</v>
      </c>
      <c r="AV50">
        <f>IF(VLOOKUP($A50,prefilter!$A:$C,3,FALSE)="Included",Clean!AV50)</f>
        <v>1</v>
      </c>
      <c r="AW50">
        <f>IF(VLOOKUP($A50,prefilter!$A:$C,3,FALSE)="Included",Clean!AW50)</f>
        <v>2</v>
      </c>
      <c r="AX50" t="str">
        <f>IF(VLOOKUP($A50,prefilter!$A:$C,3,FALSE)="Included",Clean!AX50)</f>
        <v>No</v>
      </c>
    </row>
    <row r="51" spans="1:50" x14ac:dyDescent="0.3">
      <c r="A51" s="33">
        <f>Clean!A51</f>
        <v>50</v>
      </c>
      <c r="B51" t="str">
        <f>IF(VLOOKUP($A51,prefilter!$A:$C,3,FALSE)="Included",Clean!B51)</f>
        <v>Yes</v>
      </c>
      <c r="C51" t="str">
        <f>IF(VLOOKUP($A51,prefilter!$A:$C,3,FALSE)="Included",Clean!C51)</f>
        <v>Yes</v>
      </c>
      <c r="D51" t="str">
        <f>IF(VLOOKUP($A51,prefilter!$A:$C,3,FALSE)="Included",Clean!D51)</f>
        <v>Yes</v>
      </c>
      <c r="E51" t="str">
        <f>IF(VLOOKUP($A51,prefilter!$A:$C,3,FALSE)="Included",Clean!E51)</f>
        <v>Yes</v>
      </c>
      <c r="F51" t="str">
        <f>IF(VLOOKUP($A51,prefilter!$A:$C,3,FALSE)="Included",Clean!F51)</f>
        <v>Yes</v>
      </c>
      <c r="G51" t="str">
        <f>IF(VLOOKUP($A51,prefilter!$A:$C,3,FALSE)="Included",Clean!G51)</f>
        <v>Male</v>
      </c>
      <c r="H51" t="str">
        <f>IF(VLOOKUP($A51,prefilter!$A:$C,3,FALSE)="Included",Clean!H51)</f>
        <v>a) Less than 20 years</v>
      </c>
      <c r="I51" t="str">
        <f>IF(VLOOKUP($A51,prefilter!$A:$C,3,FALSE)="Included",Clean!I51)</f>
        <v>&lt;20</v>
      </c>
      <c r="J51">
        <f>IF(VLOOKUP($A51,prefilter!$A:$C,3,FALSE)="Included",Clean!J51)</f>
        <v>12</v>
      </c>
      <c r="K51" t="str">
        <f>IF(VLOOKUP($A51,prefilter!$A:$C,3,FALSE)="Included",Clean!K51)</f>
        <v>o) Health and Social Work</v>
      </c>
      <c r="L51" t="str">
        <f>IF(VLOOKUP($A51,prefilter!$A:$C,3,FALSE)="Included",Clean!L51)</f>
        <v>Health &amp; Social Work</v>
      </c>
      <c r="M51" t="str">
        <f>IF(VLOOKUP($A51,prefilter!$A:$C,3,FALSE)="Included",Clean!M51)</f>
        <v>Yes</v>
      </c>
      <c r="N51">
        <f>IF(VLOOKUP($A51,prefilter!$A:$C,3,FALSE)="Included",Clean!N51)</f>
        <v>0</v>
      </c>
      <c r="O51" t="str">
        <f>IF(VLOOKUP($A51,prefilter!$A:$C,3,FALSE)="Included",Clean!O51)</f>
        <v>Yes</v>
      </c>
      <c r="P51">
        <f>IF(VLOOKUP($A51,prefilter!$A:$C,3,FALSE)="Included",Clean!P51)</f>
        <v>0</v>
      </c>
      <c r="Q51" t="str">
        <f>IF(VLOOKUP($A51,prefilter!$A:$C,3,FALSE)="Included",Clean!Q51)</f>
        <v>Technical Problems</v>
      </c>
      <c r="R51" t="str">
        <f>IF(VLOOKUP($A51,prefilter!$A:$C,3,FALSE)="Included",Clean!R51)</f>
        <v>Team Communication</v>
      </c>
      <c r="S51" t="str">
        <f>IF(VLOOKUP($A51,prefilter!$A:$C,3,FALSE)="Included",Clean!S51)</f>
        <v>Lack of Insight into Employee Activity</v>
      </c>
      <c r="T51" t="str">
        <f>IF(VLOOKUP($A51,prefilter!$A:$C,3,FALSE)="Included",Clean!T51)</f>
        <v>Working from different time zones</v>
      </c>
      <c r="U51" t="str">
        <f>IF(VLOOKUP($A51,prefilter!$A:$C,3,FALSE)="Included",Clean!U51)</f>
        <v>Recruiting</v>
      </c>
      <c r="V51" t="str">
        <f>IF(VLOOKUP($A51,prefilter!$A:$C,3,FALSE)="Included",Clean!V51)</f>
        <v>New Security threats</v>
      </c>
      <c r="W51" t="str">
        <f>IF(VLOOKUP($A51,prefilter!$A:$C,3,FALSE)="Included",Clean!W51)</f>
        <v>No</v>
      </c>
      <c r="X51" t="str">
        <f>IF(VLOOKUP($A51,prefilter!$A:$C,3,FALSE)="Included",Clean!X51)</f>
        <v>Yes</v>
      </c>
      <c r="Y51">
        <f>IF(VLOOKUP($A51,prefilter!$A:$C,3,FALSE)="Included",Clean!Y51)</f>
        <v>0</v>
      </c>
      <c r="Z51" t="str">
        <f>IF(VLOOKUP($A51,prefilter!$A:$C,3,FALSE)="Included",Clean!Z51)</f>
        <v>Allow firms to implement a staged flexible salary method</v>
      </c>
      <c r="AA51" t="str">
        <f>IF(VLOOKUP($A51,prefilter!$A:$C,3,FALSE)="Included",Clean!AA51)</f>
        <v>Provide subsidies for rent, utilities, post stabilization etc.</v>
      </c>
      <c r="AB51" t="str">
        <f>IF(VLOOKUP($A51,prefilter!$A:$C,3,FALSE)="Included",Clean!AB51)</f>
        <v>Reduce, exempt or postpone value-added tax, income tax, insurance premiums and other taxes</v>
      </c>
      <c r="AC51" t="str">
        <f>IF(VLOOKUP($A51,prefilter!$A:$C,3,FALSE)="Included",Clean!AC51)</f>
        <v>Stimulate consumption</v>
      </c>
      <c r="AD51">
        <f>IF(VLOOKUP($A51,prefilter!$A:$C,3,FALSE)="Included",Clean!AD51)</f>
        <v>0</v>
      </c>
      <c r="AE51">
        <f>IF(VLOOKUP($A51,prefilter!$A:$C,3,FALSE)="Included",Clean!AE51)</f>
        <v>0</v>
      </c>
      <c r="AF51">
        <f>IF(VLOOKUP($A51,prefilter!$A:$C,3,FALSE)="Included",Clean!AF51)</f>
        <v>0</v>
      </c>
      <c r="AG51">
        <f>IF(VLOOKUP($A51,prefilter!$A:$C,3,FALSE)="Included",Clean!AG51)</f>
        <v>0</v>
      </c>
      <c r="AH51">
        <f>IF(VLOOKUP($A51,prefilter!$A:$C,3,FALSE)="Included",Clean!AH51)</f>
        <v>0</v>
      </c>
      <c r="AI51">
        <f>IF(VLOOKUP($A51,prefilter!$A:$C,3,FALSE)="Included",Clean!AI51)</f>
        <v>0</v>
      </c>
      <c r="AJ51">
        <f>IF(VLOOKUP($A51,prefilter!$A:$C,3,FALSE)="Included",Clean!AJ51)</f>
        <v>0</v>
      </c>
      <c r="AK51">
        <f>IF(VLOOKUP($A51,prefilter!$A:$C,3,FALSE)="Included",Clean!AK51)</f>
        <v>1</v>
      </c>
      <c r="AL51">
        <f>IF(VLOOKUP($A51,prefilter!$A:$C,3,FALSE)="Included",Clean!AL51)</f>
        <v>0</v>
      </c>
      <c r="AM51">
        <f>IF(VLOOKUP($A51,prefilter!$A:$C,3,FALSE)="Included",Clean!AM51)</f>
        <v>0</v>
      </c>
      <c r="AN51">
        <f>IF(VLOOKUP($A51,prefilter!$A:$C,3,FALSE)="Included",Clean!AN51)</f>
        <v>0</v>
      </c>
      <c r="AO51">
        <f>IF(VLOOKUP($A51,prefilter!$A:$C,3,FALSE)="Included",Clean!AO51)</f>
        <v>4</v>
      </c>
      <c r="AP51">
        <f>IF(VLOOKUP($A51,prefilter!$A:$C,3,FALSE)="Included",Clean!AP51)</f>
        <v>3</v>
      </c>
      <c r="AQ51">
        <f>IF(VLOOKUP($A51,prefilter!$A:$C,3,FALSE)="Included",Clean!AQ51)</f>
        <v>2</v>
      </c>
      <c r="AR51">
        <f>IF(VLOOKUP($A51,prefilter!$A:$C,3,FALSE)="Included",Clean!AR51)</f>
        <v>1</v>
      </c>
      <c r="AS51">
        <f>IF(VLOOKUP($A51,prefilter!$A:$C,3,FALSE)="Included",Clean!AS51)</f>
        <v>2</v>
      </c>
      <c r="AT51">
        <f>IF(VLOOKUP($A51,prefilter!$A:$C,3,FALSE)="Included",Clean!AT51)</f>
        <v>3</v>
      </c>
      <c r="AU51">
        <f>IF(VLOOKUP($A51,prefilter!$A:$C,3,FALSE)="Included",Clean!AU51)</f>
        <v>3</v>
      </c>
      <c r="AV51">
        <f>IF(VLOOKUP($A51,prefilter!$A:$C,3,FALSE)="Included",Clean!AV51)</f>
        <v>1</v>
      </c>
      <c r="AW51">
        <f>IF(VLOOKUP($A51,prefilter!$A:$C,3,FALSE)="Included",Clean!AW51)</f>
        <v>1</v>
      </c>
      <c r="AX51" t="str">
        <f>IF(VLOOKUP($A51,prefilter!$A:$C,3,FALSE)="Included",Clean!AX51)</f>
        <v>No</v>
      </c>
    </row>
    <row r="52" spans="1:50" x14ac:dyDescent="0.3">
      <c r="A52" s="33">
        <f>Clean!A52</f>
        <v>51</v>
      </c>
      <c r="B52" t="str">
        <f>IF(VLOOKUP($A52,prefilter!$A:$C,3,FALSE)="Included",Clean!B52)</f>
        <v>Yes</v>
      </c>
      <c r="C52" t="str">
        <f>IF(VLOOKUP($A52,prefilter!$A:$C,3,FALSE)="Included",Clean!C52)</f>
        <v>Yes</v>
      </c>
      <c r="D52" t="str">
        <f>IF(VLOOKUP($A52,prefilter!$A:$C,3,FALSE)="Included",Clean!D52)</f>
        <v>Yes</v>
      </c>
      <c r="E52" t="str">
        <f>IF(VLOOKUP($A52,prefilter!$A:$C,3,FALSE)="Included",Clean!E52)</f>
        <v>Yes</v>
      </c>
      <c r="F52" t="str">
        <f>IF(VLOOKUP($A52,prefilter!$A:$C,3,FALSE)="Included",Clean!F52)</f>
        <v>Yes</v>
      </c>
      <c r="G52" t="str">
        <f>IF(VLOOKUP($A52,prefilter!$A:$C,3,FALSE)="Included",Clean!G52)</f>
        <v>Female</v>
      </c>
      <c r="H52" t="str">
        <f>IF(VLOOKUP($A52,prefilter!$A:$C,3,FALSE)="Included",Clean!H52)</f>
        <v>c) 31-40 years</v>
      </c>
      <c r="I52" t="str">
        <f>IF(VLOOKUP($A52,prefilter!$A:$C,3,FALSE)="Included",Clean!I52)</f>
        <v>31-40</v>
      </c>
      <c r="J52">
        <f>IF(VLOOKUP($A52,prefilter!$A:$C,3,FALSE)="Included",Clean!J52)</f>
        <v>10</v>
      </c>
      <c r="K52" t="str">
        <f>IF(VLOOKUP($A52,prefilter!$A:$C,3,FALSE)="Included",Clean!K52)</f>
        <v>d) Wholesale and retail trade</v>
      </c>
      <c r="L52" t="str">
        <f>IF(VLOOKUP($A52,prefilter!$A:$C,3,FALSE)="Included",Clean!L52)</f>
        <v>Wholesale and Retail Trade</v>
      </c>
      <c r="M52" t="str">
        <f>IF(VLOOKUP($A52,prefilter!$A:$C,3,FALSE)="Included",Clean!M52)</f>
        <v>No</v>
      </c>
      <c r="N52" t="str">
        <f>IF(VLOOKUP($A52,prefilter!$A:$C,3,FALSE)="Included",Clean!N52)</f>
        <v>Productivity decreased</v>
      </c>
      <c r="O52" t="str">
        <f>IF(VLOOKUP($A52,prefilter!$A:$C,3,FALSE)="Included",Clean!O52)</f>
        <v>No</v>
      </c>
      <c r="P52">
        <f>IF(VLOOKUP($A52,prefilter!$A:$C,3,FALSE)="Included",Clean!P52)</f>
        <v>0</v>
      </c>
      <c r="Q52" t="str">
        <f>IF(VLOOKUP($A52,prefilter!$A:$C,3,FALSE)="Included",Clean!Q52)</f>
        <v>Lack of Insight into Employee Activity</v>
      </c>
      <c r="R52" t="str">
        <f>IF(VLOOKUP($A52,prefilter!$A:$C,3,FALSE)="Included",Clean!R52)</f>
        <v>Team Communication</v>
      </c>
      <c r="S52" t="str">
        <f>IF(VLOOKUP($A52,prefilter!$A:$C,3,FALSE)="Included",Clean!S52)</f>
        <v>Technical Problems</v>
      </c>
      <c r="T52" t="str">
        <f>IF(VLOOKUP($A52,prefilter!$A:$C,3,FALSE)="Included",Clean!T52)</f>
        <v>New Security threats</v>
      </c>
      <c r="U52" t="str">
        <f>IF(VLOOKUP($A52,prefilter!$A:$C,3,FALSE)="Included",Clean!U52)</f>
        <v>Working from different time zones</v>
      </c>
      <c r="V52" t="str">
        <f>IF(VLOOKUP($A52,prefilter!$A:$C,3,FALSE)="Included",Clean!V52)</f>
        <v>Recruiting</v>
      </c>
      <c r="W52" t="str">
        <f>IF(VLOOKUP($A52,prefilter!$A:$C,3,FALSE)="Included",Clean!W52)</f>
        <v>No</v>
      </c>
      <c r="X52" t="str">
        <f>IF(VLOOKUP($A52,prefilter!$A:$C,3,FALSE)="Included",Clean!X52)</f>
        <v>No</v>
      </c>
      <c r="Y52">
        <f>IF(VLOOKUP($A52,prefilter!$A:$C,3,FALSE)="Included",Clean!Y52)</f>
        <v>0</v>
      </c>
      <c r="Z52" t="str">
        <f>IF(VLOOKUP($A52,prefilter!$A:$C,3,FALSE)="Included",Clean!Z52)</f>
        <v>Stimulate consumption</v>
      </c>
      <c r="AA52" t="str">
        <f>IF(VLOOKUP($A52,prefilter!$A:$C,3,FALSE)="Included",Clean!AA52)</f>
        <v>Reduce, exempt or postpone value-added tax, income tax, insurance premiums and other taxes</v>
      </c>
      <c r="AB52" t="str">
        <f>IF(VLOOKUP($A52,prefilter!$A:$C,3,FALSE)="Included",Clean!AB52)</f>
        <v>Allow firms to implement a staged flexible salary method</v>
      </c>
      <c r="AC52" t="str">
        <f>IF(VLOOKUP($A52,prefilter!$A:$C,3,FALSE)="Included",Clean!AC52)</f>
        <v>Provide subsidies for rent, utilities, post stabilization etc.</v>
      </c>
      <c r="AD52">
        <f>IF(VLOOKUP($A52,prefilter!$A:$C,3,FALSE)="Included",Clean!AD52)</f>
        <v>0</v>
      </c>
      <c r="AE52">
        <f>IF(VLOOKUP($A52,prefilter!$A:$C,3,FALSE)="Included",Clean!AE52)</f>
        <v>0</v>
      </c>
      <c r="AF52">
        <f>IF(VLOOKUP($A52,prefilter!$A:$C,3,FALSE)="Included",Clean!AF52)</f>
        <v>0</v>
      </c>
      <c r="AG52">
        <f>IF(VLOOKUP($A52,prefilter!$A:$C,3,FALSE)="Included",Clean!AG52)</f>
        <v>0</v>
      </c>
      <c r="AH52">
        <f>IF(VLOOKUP($A52,prefilter!$A:$C,3,FALSE)="Included",Clean!AH52)</f>
        <v>0</v>
      </c>
      <c r="AI52">
        <f>IF(VLOOKUP($A52,prefilter!$A:$C,3,FALSE)="Included",Clean!AI52)</f>
        <v>0</v>
      </c>
      <c r="AJ52">
        <f>IF(VLOOKUP($A52,prefilter!$A:$C,3,FALSE)="Included",Clean!AJ52)</f>
        <v>0</v>
      </c>
      <c r="AK52">
        <f>IF(VLOOKUP($A52,prefilter!$A:$C,3,FALSE)="Included",Clean!AK52)</f>
        <v>1</v>
      </c>
      <c r="AL52">
        <f>IF(VLOOKUP($A52,prefilter!$A:$C,3,FALSE)="Included",Clean!AL52)</f>
        <v>0</v>
      </c>
      <c r="AM52">
        <f>IF(VLOOKUP($A52,prefilter!$A:$C,3,FALSE)="Included",Clean!AM52)</f>
        <v>0</v>
      </c>
      <c r="AN52">
        <f>IF(VLOOKUP($A52,prefilter!$A:$C,3,FALSE)="Included",Clean!AN52)</f>
        <v>0</v>
      </c>
      <c r="AO52">
        <f>IF(VLOOKUP($A52,prefilter!$A:$C,3,FALSE)="Included",Clean!AO52)</f>
        <v>4</v>
      </c>
      <c r="AP52">
        <f>IF(VLOOKUP($A52,prefilter!$A:$C,3,FALSE)="Included",Clean!AP52)</f>
        <v>4</v>
      </c>
      <c r="AQ52">
        <f>IF(VLOOKUP($A52,prefilter!$A:$C,3,FALSE)="Included",Clean!AQ52)</f>
        <v>5</v>
      </c>
      <c r="AR52">
        <f>IF(VLOOKUP($A52,prefilter!$A:$C,3,FALSE)="Included",Clean!AR52)</f>
        <v>3</v>
      </c>
      <c r="AS52">
        <f>IF(VLOOKUP($A52,prefilter!$A:$C,3,FALSE)="Included",Clean!AS52)</f>
        <v>4</v>
      </c>
      <c r="AT52">
        <f>IF(VLOOKUP($A52,prefilter!$A:$C,3,FALSE)="Included",Clean!AT52)</f>
        <v>4</v>
      </c>
      <c r="AU52">
        <f>IF(VLOOKUP($A52,prefilter!$A:$C,3,FALSE)="Included",Clean!AU52)</f>
        <v>4</v>
      </c>
      <c r="AV52">
        <f>IF(VLOOKUP($A52,prefilter!$A:$C,3,FALSE)="Included",Clean!AV52)</f>
        <v>1</v>
      </c>
      <c r="AW52">
        <f>IF(VLOOKUP($A52,prefilter!$A:$C,3,FALSE)="Included",Clean!AW52)</f>
        <v>1</v>
      </c>
      <c r="AX52" t="str">
        <f>IF(VLOOKUP($A52,prefilter!$A:$C,3,FALSE)="Included",Clean!AX52)</f>
        <v>Yes</v>
      </c>
    </row>
    <row r="53" spans="1:50" x14ac:dyDescent="0.3">
      <c r="A53" s="33">
        <f>Clean!A53</f>
        <v>52</v>
      </c>
      <c r="B53" t="str">
        <f>IF(VLOOKUP($A53,prefilter!$A:$C,3,FALSE)="Included",Clean!B53)</f>
        <v>Yes</v>
      </c>
      <c r="C53" t="str">
        <f>IF(VLOOKUP($A53,prefilter!$A:$C,3,FALSE)="Included",Clean!C53)</f>
        <v>Yes</v>
      </c>
      <c r="D53" t="str">
        <f>IF(VLOOKUP($A53,prefilter!$A:$C,3,FALSE)="Included",Clean!D53)</f>
        <v>Yes</v>
      </c>
      <c r="E53" t="str">
        <f>IF(VLOOKUP($A53,prefilter!$A:$C,3,FALSE)="Included",Clean!E53)</f>
        <v>Yes</v>
      </c>
      <c r="F53" t="str">
        <f>IF(VLOOKUP($A53,prefilter!$A:$C,3,FALSE)="Included",Clean!F53)</f>
        <v>Yes</v>
      </c>
      <c r="G53" t="str">
        <f>IF(VLOOKUP($A53,prefilter!$A:$C,3,FALSE)="Included",Clean!G53)</f>
        <v>Male</v>
      </c>
      <c r="H53" t="str">
        <f>IF(VLOOKUP($A53,prefilter!$A:$C,3,FALSE)="Included",Clean!H53)</f>
        <v>d) 41-50 years</v>
      </c>
      <c r="I53" t="str">
        <f>IF(VLOOKUP($A53,prefilter!$A:$C,3,FALSE)="Included",Clean!I53)</f>
        <v>41-50</v>
      </c>
      <c r="J53">
        <f>IF(VLOOKUP($A53,prefilter!$A:$C,3,FALSE)="Included",Clean!J53)</f>
        <v>8</v>
      </c>
      <c r="K53" t="str">
        <f>IF(VLOOKUP($A53,prefilter!$A:$C,3,FALSE)="Included",Clean!K53)</f>
        <v>n) Education</v>
      </c>
      <c r="L53" t="str">
        <f>IF(VLOOKUP($A53,prefilter!$A:$C,3,FALSE)="Included",Clean!L53)</f>
        <v>Education</v>
      </c>
      <c r="M53" t="str">
        <f>IF(VLOOKUP($A53,prefilter!$A:$C,3,FALSE)="Included",Clean!M53)</f>
        <v>Yes</v>
      </c>
      <c r="N53">
        <f>IF(VLOOKUP($A53,prefilter!$A:$C,3,FALSE)="Included",Clean!N53)</f>
        <v>0</v>
      </c>
      <c r="O53" t="str">
        <f>IF(VLOOKUP($A53,prefilter!$A:$C,3,FALSE)="Included",Clean!O53)</f>
        <v>Yes</v>
      </c>
      <c r="P53">
        <f>IF(VLOOKUP($A53,prefilter!$A:$C,3,FALSE)="Included",Clean!P53)</f>
        <v>0</v>
      </c>
      <c r="Q53" t="str">
        <f>IF(VLOOKUP($A53,prefilter!$A:$C,3,FALSE)="Included",Clean!Q53)</f>
        <v>Team Communication</v>
      </c>
      <c r="R53" t="str">
        <f>IF(VLOOKUP($A53,prefilter!$A:$C,3,FALSE)="Included",Clean!R53)</f>
        <v>Lack of Insight into Employee Activity</v>
      </c>
      <c r="S53" t="str">
        <f>IF(VLOOKUP($A53,prefilter!$A:$C,3,FALSE)="Included",Clean!S53)</f>
        <v>Working from different time zones</v>
      </c>
      <c r="T53" t="str">
        <f>IF(VLOOKUP($A53,prefilter!$A:$C,3,FALSE)="Included",Clean!T53)</f>
        <v>New Security threats</v>
      </c>
      <c r="U53" t="str">
        <f>IF(VLOOKUP($A53,prefilter!$A:$C,3,FALSE)="Included",Clean!U53)</f>
        <v>Technical Problems</v>
      </c>
      <c r="V53" t="str">
        <f>IF(VLOOKUP($A53,prefilter!$A:$C,3,FALSE)="Included",Clean!V53)</f>
        <v>Recruiting</v>
      </c>
      <c r="W53" t="str">
        <f>IF(VLOOKUP($A53,prefilter!$A:$C,3,FALSE)="Included",Clean!W53)</f>
        <v>No</v>
      </c>
      <c r="X53" t="str">
        <f>IF(VLOOKUP($A53,prefilter!$A:$C,3,FALSE)="Included",Clean!X53)</f>
        <v>No</v>
      </c>
      <c r="Y53">
        <f>IF(VLOOKUP($A53,prefilter!$A:$C,3,FALSE)="Included",Clean!Y53)</f>
        <v>0</v>
      </c>
      <c r="Z53" t="str">
        <f>IF(VLOOKUP($A53,prefilter!$A:$C,3,FALSE)="Included",Clean!Z53)</f>
        <v>Stimulate consumption</v>
      </c>
      <c r="AA53" t="str">
        <f>IF(VLOOKUP($A53,prefilter!$A:$C,3,FALSE)="Included",Clean!AA53)</f>
        <v>Provide subsidies for rent, utilities, post stabilization etc.</v>
      </c>
      <c r="AB53" t="str">
        <f>IF(VLOOKUP($A53,prefilter!$A:$C,3,FALSE)="Included",Clean!AB53)</f>
        <v>Reduce, exempt or postpone value-added tax, income tax, insurance premiums and other taxes</v>
      </c>
      <c r="AC53" t="str">
        <f>IF(VLOOKUP($A53,prefilter!$A:$C,3,FALSE)="Included",Clean!AC53)</f>
        <v>Allow firms to implement a staged flexible salary method</v>
      </c>
      <c r="AD53">
        <f>IF(VLOOKUP($A53,prefilter!$A:$C,3,FALSE)="Included",Clean!AD53)</f>
        <v>0</v>
      </c>
      <c r="AE53">
        <f>IF(VLOOKUP($A53,prefilter!$A:$C,3,FALSE)="Included",Clean!AE53)</f>
        <v>0</v>
      </c>
      <c r="AF53">
        <f>IF(VLOOKUP($A53,prefilter!$A:$C,3,FALSE)="Included",Clean!AF53)</f>
        <v>0</v>
      </c>
      <c r="AG53">
        <f>IF(VLOOKUP($A53,prefilter!$A:$C,3,FALSE)="Included",Clean!AG53)</f>
        <v>0</v>
      </c>
      <c r="AH53">
        <f>IF(VLOOKUP($A53,prefilter!$A:$C,3,FALSE)="Included",Clean!AH53)</f>
        <v>0</v>
      </c>
      <c r="AI53">
        <f>IF(VLOOKUP($A53,prefilter!$A:$C,3,FALSE)="Included",Clean!AI53)</f>
        <v>0</v>
      </c>
      <c r="AJ53">
        <f>IF(VLOOKUP($A53,prefilter!$A:$C,3,FALSE)="Included",Clean!AJ53)</f>
        <v>0</v>
      </c>
      <c r="AK53">
        <f>IF(VLOOKUP($A53,prefilter!$A:$C,3,FALSE)="Included",Clean!AK53)</f>
        <v>1</v>
      </c>
      <c r="AL53">
        <f>IF(VLOOKUP($A53,prefilter!$A:$C,3,FALSE)="Included",Clean!AL53)</f>
        <v>0</v>
      </c>
      <c r="AM53">
        <f>IF(VLOOKUP($A53,prefilter!$A:$C,3,FALSE)="Included",Clean!AM53)</f>
        <v>0</v>
      </c>
      <c r="AN53">
        <f>IF(VLOOKUP($A53,prefilter!$A:$C,3,FALSE)="Included",Clean!AN53)</f>
        <v>0</v>
      </c>
      <c r="AO53">
        <f>IF(VLOOKUP($A53,prefilter!$A:$C,3,FALSE)="Included",Clean!AO53)</f>
        <v>5</v>
      </c>
      <c r="AP53">
        <f>IF(VLOOKUP($A53,prefilter!$A:$C,3,FALSE)="Included",Clean!AP53)</f>
        <v>5</v>
      </c>
      <c r="AQ53">
        <f>IF(VLOOKUP($A53,prefilter!$A:$C,3,FALSE)="Included",Clean!AQ53)</f>
        <v>4</v>
      </c>
      <c r="AR53">
        <f>IF(VLOOKUP($A53,prefilter!$A:$C,3,FALSE)="Included",Clean!AR53)</f>
        <v>4</v>
      </c>
      <c r="AS53">
        <f>IF(VLOOKUP($A53,prefilter!$A:$C,3,FALSE)="Included",Clean!AS53)</f>
        <v>5</v>
      </c>
      <c r="AT53">
        <f>IF(VLOOKUP($A53,prefilter!$A:$C,3,FALSE)="Included",Clean!AT53)</f>
        <v>5</v>
      </c>
      <c r="AU53">
        <f>IF(VLOOKUP($A53,prefilter!$A:$C,3,FALSE)="Included",Clean!AU53)</f>
        <v>2</v>
      </c>
      <c r="AV53">
        <f>IF(VLOOKUP($A53,prefilter!$A:$C,3,FALSE)="Included",Clean!AV53)</f>
        <v>2</v>
      </c>
      <c r="AW53">
        <f>IF(VLOOKUP($A53,prefilter!$A:$C,3,FALSE)="Included",Clean!AW53)</f>
        <v>3</v>
      </c>
      <c r="AX53" t="str">
        <f>IF(VLOOKUP($A53,prefilter!$A:$C,3,FALSE)="Included",Clean!AX53)</f>
        <v>No</v>
      </c>
    </row>
    <row r="54" spans="1:50" x14ac:dyDescent="0.3">
      <c r="A54" s="33">
        <f>Clean!A54</f>
        <v>53</v>
      </c>
      <c r="B54" t="str">
        <f>IF(VLOOKUP($A54,prefilter!$A:$C,3,FALSE)="Included",Clean!B54)</f>
        <v>Yes</v>
      </c>
      <c r="C54" t="str">
        <f>IF(VLOOKUP($A54,prefilter!$A:$C,3,FALSE)="Included",Clean!C54)</f>
        <v>Yes</v>
      </c>
      <c r="D54" t="str">
        <f>IF(VLOOKUP($A54,prefilter!$A:$C,3,FALSE)="Included",Clean!D54)</f>
        <v>Yes</v>
      </c>
      <c r="E54" t="str">
        <f>IF(VLOOKUP($A54,prefilter!$A:$C,3,FALSE)="Included",Clean!E54)</f>
        <v>Yes</v>
      </c>
      <c r="F54" t="str">
        <f>IF(VLOOKUP($A54,prefilter!$A:$C,3,FALSE)="Included",Clean!F54)</f>
        <v>Yes</v>
      </c>
      <c r="G54" t="str">
        <f>IF(VLOOKUP($A54,prefilter!$A:$C,3,FALSE)="Included",Clean!G54)</f>
        <v>Female</v>
      </c>
      <c r="H54" t="str">
        <f>IF(VLOOKUP($A54,prefilter!$A:$C,3,FALSE)="Included",Clean!H54)</f>
        <v>c) 31-40 years</v>
      </c>
      <c r="I54" t="str">
        <f>IF(VLOOKUP($A54,prefilter!$A:$C,3,FALSE)="Included",Clean!I54)</f>
        <v>31-40</v>
      </c>
      <c r="J54">
        <f>IF(VLOOKUP($A54,prefilter!$A:$C,3,FALSE)="Included",Clean!J54)</f>
        <v>6</v>
      </c>
      <c r="K54" t="str">
        <f>IF(VLOOKUP($A54,prefilter!$A:$C,3,FALSE)="Included",Clean!K54)</f>
        <v>j) Leasing and business services</v>
      </c>
      <c r="L54" t="str">
        <f>IF(VLOOKUP($A54,prefilter!$A:$C,3,FALSE)="Included",Clean!L54)</f>
        <v>Leasing &amp; Business Services</v>
      </c>
      <c r="M54" t="str">
        <f>IF(VLOOKUP($A54,prefilter!$A:$C,3,FALSE)="Included",Clean!M54)</f>
        <v>No</v>
      </c>
      <c r="N54">
        <f>IF(VLOOKUP($A54,prefilter!$A:$C,3,FALSE)="Included",Clean!N54)</f>
        <v>0</v>
      </c>
      <c r="O54" t="str">
        <f>IF(VLOOKUP($A54,prefilter!$A:$C,3,FALSE)="Included",Clean!O54)</f>
        <v>Yes</v>
      </c>
      <c r="P54">
        <f>IF(VLOOKUP($A54,prefilter!$A:$C,3,FALSE)="Included",Clean!P54)</f>
        <v>0</v>
      </c>
      <c r="Q54" t="str">
        <f>IF(VLOOKUP($A54,prefilter!$A:$C,3,FALSE)="Included",Clean!Q54)</f>
        <v>Lack of Insight into Employee Activity</v>
      </c>
      <c r="R54" t="str">
        <f>IF(VLOOKUP($A54,prefilter!$A:$C,3,FALSE)="Included",Clean!R54)</f>
        <v>Team Communication</v>
      </c>
      <c r="S54" t="str">
        <f>IF(VLOOKUP($A54,prefilter!$A:$C,3,FALSE)="Included",Clean!S54)</f>
        <v>Technical Problems</v>
      </c>
      <c r="T54" t="str">
        <f>IF(VLOOKUP($A54,prefilter!$A:$C,3,FALSE)="Included",Clean!T54)</f>
        <v>Recruiting</v>
      </c>
      <c r="U54" t="str">
        <f>IF(VLOOKUP($A54,prefilter!$A:$C,3,FALSE)="Included",Clean!U54)</f>
        <v>Working from different time zones</v>
      </c>
      <c r="V54" t="str">
        <f>IF(VLOOKUP($A54,prefilter!$A:$C,3,FALSE)="Included",Clean!V54)</f>
        <v>New Security threats</v>
      </c>
      <c r="W54" t="str">
        <f>IF(VLOOKUP($A54,prefilter!$A:$C,3,FALSE)="Included",Clean!W54)</f>
        <v>No</v>
      </c>
      <c r="X54" t="str">
        <f>IF(VLOOKUP($A54,prefilter!$A:$C,3,FALSE)="Included",Clean!X54)</f>
        <v>No</v>
      </c>
      <c r="Y54">
        <f>IF(VLOOKUP($A54,prefilter!$A:$C,3,FALSE)="Included",Clean!Y54)</f>
        <v>0</v>
      </c>
      <c r="Z54" t="str">
        <f>IF(VLOOKUP($A54,prefilter!$A:$C,3,FALSE)="Included",Clean!Z54)</f>
        <v>Stimulate consumption</v>
      </c>
      <c r="AA54" t="str">
        <f>IF(VLOOKUP($A54,prefilter!$A:$C,3,FALSE)="Included",Clean!AA54)</f>
        <v>Provide subsidies for rent, utilities, post stabilization etc.</v>
      </c>
      <c r="AB54" t="str">
        <f>IF(VLOOKUP($A54,prefilter!$A:$C,3,FALSE)="Included",Clean!AB54)</f>
        <v>Reduce, exempt or postpone value-added tax, income tax, insurance premiums and other taxes</v>
      </c>
      <c r="AC54" t="str">
        <f>IF(VLOOKUP($A54,prefilter!$A:$C,3,FALSE)="Included",Clean!AC54)</f>
        <v>Allow firms to implement a staged flexible salary method</v>
      </c>
      <c r="AD54">
        <f>IF(VLOOKUP($A54,prefilter!$A:$C,3,FALSE)="Included",Clean!AD54)</f>
        <v>0</v>
      </c>
      <c r="AE54">
        <f>IF(VLOOKUP($A54,prefilter!$A:$C,3,FALSE)="Included",Clean!AE54)</f>
        <v>0</v>
      </c>
      <c r="AF54">
        <f>IF(VLOOKUP($A54,prefilter!$A:$C,3,FALSE)="Included",Clean!AF54)</f>
        <v>0</v>
      </c>
      <c r="AG54">
        <f>IF(VLOOKUP($A54,prefilter!$A:$C,3,FALSE)="Included",Clean!AG54)</f>
        <v>0</v>
      </c>
      <c r="AH54">
        <f>IF(VLOOKUP($A54,prefilter!$A:$C,3,FALSE)="Included",Clean!AH54)</f>
        <v>0</v>
      </c>
      <c r="AI54">
        <f>IF(VLOOKUP($A54,prefilter!$A:$C,3,FALSE)="Included",Clean!AI54)</f>
        <v>0</v>
      </c>
      <c r="AJ54">
        <f>IF(VLOOKUP($A54,prefilter!$A:$C,3,FALSE)="Included",Clean!AJ54)</f>
        <v>0</v>
      </c>
      <c r="AK54">
        <f>IF(VLOOKUP($A54,prefilter!$A:$C,3,FALSE)="Included",Clean!AK54)</f>
        <v>1</v>
      </c>
      <c r="AL54">
        <f>IF(VLOOKUP($A54,prefilter!$A:$C,3,FALSE)="Included",Clean!AL54)</f>
        <v>0</v>
      </c>
      <c r="AM54">
        <f>IF(VLOOKUP($A54,prefilter!$A:$C,3,FALSE)="Included",Clean!AM54)</f>
        <v>0</v>
      </c>
      <c r="AN54">
        <f>IF(VLOOKUP($A54,prefilter!$A:$C,3,FALSE)="Included",Clean!AN54)</f>
        <v>0</v>
      </c>
      <c r="AO54">
        <f>IF(VLOOKUP($A54,prefilter!$A:$C,3,FALSE)="Included",Clean!AO54)</f>
        <v>4</v>
      </c>
      <c r="AP54">
        <f>IF(VLOOKUP($A54,prefilter!$A:$C,3,FALSE)="Included",Clean!AP54)</f>
        <v>5</v>
      </c>
      <c r="AQ54">
        <f>IF(VLOOKUP($A54,prefilter!$A:$C,3,FALSE)="Included",Clean!AQ54)</f>
        <v>4</v>
      </c>
      <c r="AR54">
        <f>IF(VLOOKUP($A54,prefilter!$A:$C,3,FALSE)="Included",Clean!AR54)</f>
        <v>3</v>
      </c>
      <c r="AS54">
        <f>IF(VLOOKUP($A54,prefilter!$A:$C,3,FALSE)="Included",Clean!AS54)</f>
        <v>3</v>
      </c>
      <c r="AT54">
        <f>IF(VLOOKUP($A54,prefilter!$A:$C,3,FALSE)="Included",Clean!AT54)</f>
        <v>4</v>
      </c>
      <c r="AU54">
        <f>IF(VLOOKUP($A54,prefilter!$A:$C,3,FALSE)="Included",Clean!AU54)</f>
        <v>3</v>
      </c>
      <c r="AV54">
        <f>IF(VLOOKUP($A54,prefilter!$A:$C,3,FALSE)="Included",Clean!AV54)</f>
        <v>1</v>
      </c>
      <c r="AW54">
        <f>IF(VLOOKUP($A54,prefilter!$A:$C,3,FALSE)="Included",Clean!AW54)</f>
        <v>4</v>
      </c>
      <c r="AX54" t="str">
        <f>IF(VLOOKUP($A54,prefilter!$A:$C,3,FALSE)="Included",Clean!AX54)</f>
        <v>No</v>
      </c>
    </row>
    <row r="55" spans="1:50" x14ac:dyDescent="0.3">
      <c r="A55" s="33">
        <f>Clean!A55</f>
        <v>54</v>
      </c>
      <c r="B55" t="str">
        <f>IF(VLOOKUP($A55,prefilter!$A:$C,3,FALSE)="Included",Clean!B55)</f>
        <v>Yes</v>
      </c>
      <c r="C55" t="str">
        <f>IF(VLOOKUP($A55,prefilter!$A:$C,3,FALSE)="Included",Clean!C55)</f>
        <v>Yes</v>
      </c>
      <c r="D55" t="str">
        <f>IF(VLOOKUP($A55,prefilter!$A:$C,3,FALSE)="Included",Clean!D55)</f>
        <v>Yes</v>
      </c>
      <c r="E55" t="str">
        <f>IF(VLOOKUP($A55,prefilter!$A:$C,3,FALSE)="Included",Clean!E55)</f>
        <v>Yes</v>
      </c>
      <c r="F55" t="str">
        <f>IF(VLOOKUP($A55,prefilter!$A:$C,3,FALSE)="Included",Clean!F55)</f>
        <v>Yes</v>
      </c>
      <c r="G55" t="str">
        <f>IF(VLOOKUP($A55,prefilter!$A:$C,3,FALSE)="Included",Clean!G55)</f>
        <v>Male</v>
      </c>
      <c r="H55" t="str">
        <f>IF(VLOOKUP($A55,prefilter!$A:$C,3,FALSE)="Included",Clean!H55)</f>
        <v>d) 41-50 years</v>
      </c>
      <c r="I55" t="str">
        <f>IF(VLOOKUP($A55,prefilter!$A:$C,3,FALSE)="Included",Clean!I55)</f>
        <v>41-50</v>
      </c>
      <c r="J55">
        <f>IF(VLOOKUP($A55,prefilter!$A:$C,3,FALSE)="Included",Clean!J55)</f>
        <v>8</v>
      </c>
      <c r="K55" t="str">
        <f>IF(VLOOKUP($A55,prefilter!$A:$C,3,FALSE)="Included",Clean!K55)</f>
        <v>m) Residential services, and repair services</v>
      </c>
      <c r="L55" t="str">
        <f>IF(VLOOKUP($A55,prefilter!$A:$C,3,FALSE)="Included",Clean!L55)</f>
        <v>Residential Services &amp; Repair Services</v>
      </c>
      <c r="M55" t="str">
        <f>IF(VLOOKUP($A55,prefilter!$A:$C,3,FALSE)="Included",Clean!M55)</f>
        <v>Yes</v>
      </c>
      <c r="N55">
        <f>IF(VLOOKUP($A55,prefilter!$A:$C,3,FALSE)="Included",Clean!N55)</f>
        <v>0</v>
      </c>
      <c r="O55" t="str">
        <f>IF(VLOOKUP($A55,prefilter!$A:$C,3,FALSE)="Included",Clean!O55)</f>
        <v>Yes</v>
      </c>
      <c r="P55">
        <f>IF(VLOOKUP($A55,prefilter!$A:$C,3,FALSE)="Included",Clean!P55)</f>
        <v>0</v>
      </c>
      <c r="Q55" t="str">
        <f>IF(VLOOKUP($A55,prefilter!$A:$C,3,FALSE)="Included",Clean!Q55)</f>
        <v>Team Communication</v>
      </c>
      <c r="R55" t="str">
        <f>IF(VLOOKUP($A55,prefilter!$A:$C,3,FALSE)="Included",Clean!R55)</f>
        <v>Recruiting</v>
      </c>
      <c r="S55" t="str">
        <f>IF(VLOOKUP($A55,prefilter!$A:$C,3,FALSE)="Included",Clean!S55)</f>
        <v>Lack of Insight into Employee Activity</v>
      </c>
      <c r="T55" t="str">
        <f>IF(VLOOKUP($A55,prefilter!$A:$C,3,FALSE)="Included",Clean!T55)</f>
        <v>Working from different time zones</v>
      </c>
      <c r="U55" t="str">
        <f>IF(VLOOKUP($A55,prefilter!$A:$C,3,FALSE)="Included",Clean!U55)</f>
        <v>New Security threats</v>
      </c>
      <c r="V55" t="str">
        <f>IF(VLOOKUP($A55,prefilter!$A:$C,3,FALSE)="Included",Clean!V55)</f>
        <v>Technical Problems</v>
      </c>
      <c r="W55" t="str">
        <f>IF(VLOOKUP($A55,prefilter!$A:$C,3,FALSE)="Included",Clean!W55)</f>
        <v>No</v>
      </c>
      <c r="X55" t="str">
        <f>IF(VLOOKUP($A55,prefilter!$A:$C,3,FALSE)="Included",Clean!X55)</f>
        <v>Yes</v>
      </c>
      <c r="Y55">
        <f>IF(VLOOKUP($A55,prefilter!$A:$C,3,FALSE)="Included",Clean!Y55)</f>
        <v>0</v>
      </c>
      <c r="Z55" t="str">
        <f>IF(VLOOKUP($A55,prefilter!$A:$C,3,FALSE)="Included",Clean!Z55)</f>
        <v>Stimulate consumption</v>
      </c>
      <c r="AA55" t="str">
        <f>IF(VLOOKUP($A55,prefilter!$A:$C,3,FALSE)="Included",Clean!AA55)</f>
        <v>Reduce, exempt or postpone value-added tax, income tax, insurance premiums and other taxes</v>
      </c>
      <c r="AB55" t="str">
        <f>IF(VLOOKUP($A55,prefilter!$A:$C,3,FALSE)="Included",Clean!AB55)</f>
        <v>Provide subsidies for rent, utilities, post stabilization etc.</v>
      </c>
      <c r="AC55" t="str">
        <f>IF(VLOOKUP($A55,prefilter!$A:$C,3,FALSE)="Included",Clean!AC55)</f>
        <v>Allow firms to implement a staged flexible salary method</v>
      </c>
      <c r="AD55">
        <f>IF(VLOOKUP($A55,prefilter!$A:$C,3,FALSE)="Included",Clean!AD55)</f>
        <v>0</v>
      </c>
      <c r="AE55">
        <f>IF(VLOOKUP($A55,prefilter!$A:$C,3,FALSE)="Included",Clean!AE55)</f>
        <v>0</v>
      </c>
      <c r="AF55">
        <f>IF(VLOOKUP($A55,prefilter!$A:$C,3,FALSE)="Included",Clean!AF55)</f>
        <v>0</v>
      </c>
      <c r="AG55">
        <f>IF(VLOOKUP($A55,prefilter!$A:$C,3,FALSE)="Included",Clean!AG55)</f>
        <v>0</v>
      </c>
      <c r="AH55">
        <f>IF(VLOOKUP($A55,prefilter!$A:$C,3,FALSE)="Included",Clean!AH55)</f>
        <v>0</v>
      </c>
      <c r="AI55">
        <f>IF(VLOOKUP($A55,prefilter!$A:$C,3,FALSE)="Included",Clean!AI55)</f>
        <v>0</v>
      </c>
      <c r="AJ55">
        <f>IF(VLOOKUP($A55,prefilter!$A:$C,3,FALSE)="Included",Clean!AJ55)</f>
        <v>0</v>
      </c>
      <c r="AK55">
        <f>IF(VLOOKUP($A55,prefilter!$A:$C,3,FALSE)="Included",Clean!AK55)</f>
        <v>1</v>
      </c>
      <c r="AL55">
        <f>IF(VLOOKUP($A55,prefilter!$A:$C,3,FALSE)="Included",Clean!AL55)</f>
        <v>0</v>
      </c>
      <c r="AM55">
        <f>IF(VLOOKUP($A55,prefilter!$A:$C,3,FALSE)="Included",Clean!AM55)</f>
        <v>0</v>
      </c>
      <c r="AN55">
        <f>IF(VLOOKUP($A55,prefilter!$A:$C,3,FALSE)="Included",Clean!AN55)</f>
        <v>0</v>
      </c>
      <c r="AO55">
        <f>IF(VLOOKUP($A55,prefilter!$A:$C,3,FALSE)="Included",Clean!AO55)</f>
        <v>3</v>
      </c>
      <c r="AP55">
        <f>IF(VLOOKUP($A55,prefilter!$A:$C,3,FALSE)="Included",Clean!AP55)</f>
        <v>3</v>
      </c>
      <c r="AQ55">
        <f>IF(VLOOKUP($A55,prefilter!$A:$C,3,FALSE)="Included",Clean!AQ55)</f>
        <v>3</v>
      </c>
      <c r="AR55">
        <f>IF(VLOOKUP($A55,prefilter!$A:$C,3,FALSE)="Included",Clean!AR55)</f>
        <v>2</v>
      </c>
      <c r="AS55">
        <f>IF(VLOOKUP($A55,prefilter!$A:$C,3,FALSE)="Included",Clean!AS55)</f>
        <v>3</v>
      </c>
      <c r="AT55">
        <f>IF(VLOOKUP($A55,prefilter!$A:$C,3,FALSE)="Included",Clean!AT55)</f>
        <v>4</v>
      </c>
      <c r="AU55">
        <f>IF(VLOOKUP($A55,prefilter!$A:$C,3,FALSE)="Included",Clean!AU55)</f>
        <v>4</v>
      </c>
      <c r="AV55">
        <f>IF(VLOOKUP($A55,prefilter!$A:$C,3,FALSE)="Included",Clean!AV55)</f>
        <v>2</v>
      </c>
      <c r="AW55">
        <f>IF(VLOOKUP($A55,prefilter!$A:$C,3,FALSE)="Included",Clean!AW55)</f>
        <v>3</v>
      </c>
      <c r="AX55" t="str">
        <f>IF(VLOOKUP($A55,prefilter!$A:$C,3,FALSE)="Included",Clean!AX55)</f>
        <v>No</v>
      </c>
    </row>
    <row r="56" spans="1:50" x14ac:dyDescent="0.3">
      <c r="A56" s="33">
        <f>Clean!A56</f>
        <v>55</v>
      </c>
      <c r="B56" t="str">
        <f>IF(VLOOKUP($A56,prefilter!$A:$C,3,FALSE)="Included",Clean!B56)</f>
        <v>Yes</v>
      </c>
      <c r="C56" t="str">
        <f>IF(VLOOKUP($A56,prefilter!$A:$C,3,FALSE)="Included",Clean!C56)</f>
        <v>Yes</v>
      </c>
      <c r="D56" t="str">
        <f>IF(VLOOKUP($A56,prefilter!$A:$C,3,FALSE)="Included",Clean!D56)</f>
        <v>Yes</v>
      </c>
      <c r="E56" t="str">
        <f>IF(VLOOKUP($A56,prefilter!$A:$C,3,FALSE)="Included",Clean!E56)</f>
        <v>Yes</v>
      </c>
      <c r="F56" t="str">
        <f>IF(VLOOKUP($A56,prefilter!$A:$C,3,FALSE)="Included",Clean!F56)</f>
        <v>Yes</v>
      </c>
      <c r="G56" t="str">
        <f>IF(VLOOKUP($A56,prefilter!$A:$C,3,FALSE)="Included",Clean!G56)</f>
        <v>Male</v>
      </c>
      <c r="H56" t="str">
        <f>IF(VLOOKUP($A56,prefilter!$A:$C,3,FALSE)="Included",Clean!H56)</f>
        <v>c) 31-40 years</v>
      </c>
      <c r="I56" t="str">
        <f>IF(VLOOKUP($A56,prefilter!$A:$C,3,FALSE)="Included",Clean!I56)</f>
        <v>31-40</v>
      </c>
      <c r="J56">
        <f>IF(VLOOKUP($A56,prefilter!$A:$C,3,FALSE)="Included",Clean!J56)</f>
        <v>7</v>
      </c>
      <c r="K56" t="str">
        <f>IF(VLOOKUP($A56,prefilter!$A:$C,3,FALSE)="Included",Clean!K56)</f>
        <v>f) Accommodation and catering</v>
      </c>
      <c r="L56" t="str">
        <f>IF(VLOOKUP($A56,prefilter!$A:$C,3,FALSE)="Included",Clean!L56)</f>
        <v>Accomodation &amp; Catering</v>
      </c>
      <c r="M56" t="str">
        <f>IF(VLOOKUP($A56,prefilter!$A:$C,3,FALSE)="Included",Clean!M56)</f>
        <v>No</v>
      </c>
      <c r="N56">
        <f>IF(VLOOKUP($A56,prefilter!$A:$C,3,FALSE)="Included",Clean!N56)</f>
        <v>0</v>
      </c>
      <c r="O56" t="str">
        <f>IF(VLOOKUP($A56,prefilter!$A:$C,3,FALSE)="Included",Clean!O56)</f>
        <v>Yes</v>
      </c>
      <c r="P56">
        <f>IF(VLOOKUP($A56,prefilter!$A:$C,3,FALSE)="Included",Clean!P56)</f>
        <v>0</v>
      </c>
      <c r="Q56" t="str">
        <f>IF(VLOOKUP($A56,prefilter!$A:$C,3,FALSE)="Included",Clean!Q56)</f>
        <v>Lack of Insight into Employee Activity</v>
      </c>
      <c r="R56" t="str">
        <f>IF(VLOOKUP($A56,prefilter!$A:$C,3,FALSE)="Included",Clean!R56)</f>
        <v>Technical Problems</v>
      </c>
      <c r="S56" t="str">
        <f>IF(VLOOKUP($A56,prefilter!$A:$C,3,FALSE)="Included",Clean!S56)</f>
        <v>New Security threats</v>
      </c>
      <c r="T56" t="str">
        <f>IF(VLOOKUP($A56,prefilter!$A:$C,3,FALSE)="Included",Clean!T56)</f>
        <v>Recruiting</v>
      </c>
      <c r="U56" t="str">
        <f>IF(VLOOKUP($A56,prefilter!$A:$C,3,FALSE)="Included",Clean!U56)</f>
        <v>Team Communication</v>
      </c>
      <c r="V56" t="str">
        <f>IF(VLOOKUP($A56,prefilter!$A:$C,3,FALSE)="Included",Clean!V56)</f>
        <v>Working from different time zones</v>
      </c>
      <c r="W56" t="str">
        <f>IF(VLOOKUP($A56,prefilter!$A:$C,3,FALSE)="Included",Clean!W56)</f>
        <v>No</v>
      </c>
      <c r="X56" t="str">
        <f>IF(VLOOKUP($A56,prefilter!$A:$C,3,FALSE)="Included",Clean!X56)</f>
        <v>Yes</v>
      </c>
      <c r="Y56">
        <f>IF(VLOOKUP($A56,prefilter!$A:$C,3,FALSE)="Included",Clean!Y56)</f>
        <v>0</v>
      </c>
      <c r="Z56" t="str">
        <f>IF(VLOOKUP($A56,prefilter!$A:$C,3,FALSE)="Included",Clean!Z56)</f>
        <v>Stimulate consumption</v>
      </c>
      <c r="AA56" t="str">
        <f>IF(VLOOKUP($A56,prefilter!$A:$C,3,FALSE)="Included",Clean!AA56)</f>
        <v>Reduce, exempt or postpone value-added tax, income tax, insurance premiums and other taxes</v>
      </c>
      <c r="AB56" t="str">
        <f>IF(VLOOKUP($A56,prefilter!$A:$C,3,FALSE)="Included",Clean!AB56)</f>
        <v>Provide subsidies for rent, utilities, post stabilization etc.</v>
      </c>
      <c r="AC56" t="str">
        <f>IF(VLOOKUP($A56,prefilter!$A:$C,3,FALSE)="Included",Clean!AC56)</f>
        <v>Allow firms to implement a staged flexible salary method</v>
      </c>
      <c r="AD56">
        <f>IF(VLOOKUP($A56,prefilter!$A:$C,3,FALSE)="Included",Clean!AD56)</f>
        <v>0</v>
      </c>
      <c r="AE56">
        <f>IF(VLOOKUP($A56,prefilter!$A:$C,3,FALSE)="Included",Clean!AE56)</f>
        <v>0</v>
      </c>
      <c r="AF56">
        <f>IF(VLOOKUP($A56,prefilter!$A:$C,3,FALSE)="Included",Clean!AF56)</f>
        <v>0</v>
      </c>
      <c r="AG56">
        <f>IF(VLOOKUP($A56,prefilter!$A:$C,3,FALSE)="Included",Clean!AG56)</f>
        <v>0</v>
      </c>
      <c r="AH56">
        <f>IF(VLOOKUP($A56,prefilter!$A:$C,3,FALSE)="Included",Clean!AH56)</f>
        <v>0</v>
      </c>
      <c r="AI56">
        <f>IF(VLOOKUP($A56,prefilter!$A:$C,3,FALSE)="Included",Clean!AI56)</f>
        <v>0</v>
      </c>
      <c r="AJ56">
        <f>IF(VLOOKUP($A56,prefilter!$A:$C,3,FALSE)="Included",Clean!AJ56)</f>
        <v>0</v>
      </c>
      <c r="AK56">
        <f>IF(VLOOKUP($A56,prefilter!$A:$C,3,FALSE)="Included",Clean!AK56)</f>
        <v>1</v>
      </c>
      <c r="AL56">
        <f>IF(VLOOKUP($A56,prefilter!$A:$C,3,FALSE)="Included",Clean!AL56)</f>
        <v>0</v>
      </c>
      <c r="AM56">
        <f>IF(VLOOKUP($A56,prefilter!$A:$C,3,FALSE)="Included",Clean!AM56)</f>
        <v>0</v>
      </c>
      <c r="AN56">
        <f>IF(VLOOKUP($A56,prefilter!$A:$C,3,FALSE)="Included",Clean!AN56)</f>
        <v>0</v>
      </c>
      <c r="AO56">
        <f>IF(VLOOKUP($A56,prefilter!$A:$C,3,FALSE)="Included",Clean!AO56)</f>
        <v>5</v>
      </c>
      <c r="AP56">
        <f>IF(VLOOKUP($A56,prefilter!$A:$C,3,FALSE)="Included",Clean!AP56)</f>
        <v>4</v>
      </c>
      <c r="AQ56">
        <f>IF(VLOOKUP($A56,prefilter!$A:$C,3,FALSE)="Included",Clean!AQ56)</f>
        <v>5</v>
      </c>
      <c r="AR56">
        <f>IF(VLOOKUP($A56,prefilter!$A:$C,3,FALSE)="Included",Clean!AR56)</f>
        <v>1</v>
      </c>
      <c r="AS56">
        <f>IF(VLOOKUP($A56,prefilter!$A:$C,3,FALSE)="Included",Clean!AS56)</f>
        <v>2</v>
      </c>
      <c r="AT56">
        <f>IF(VLOOKUP($A56,prefilter!$A:$C,3,FALSE)="Included",Clean!AT56)</f>
        <v>5</v>
      </c>
      <c r="AU56">
        <f>IF(VLOOKUP($A56,prefilter!$A:$C,3,FALSE)="Included",Clean!AU56)</f>
        <v>3</v>
      </c>
      <c r="AV56">
        <f>IF(VLOOKUP($A56,prefilter!$A:$C,3,FALSE)="Included",Clean!AV56)</f>
        <v>1</v>
      </c>
      <c r="AW56">
        <f>IF(VLOOKUP($A56,prefilter!$A:$C,3,FALSE)="Included",Clean!AW56)</f>
        <v>2</v>
      </c>
      <c r="AX56" t="str">
        <f>IF(VLOOKUP($A56,prefilter!$A:$C,3,FALSE)="Included",Clean!AX56)</f>
        <v>No</v>
      </c>
    </row>
    <row r="57" spans="1:50" x14ac:dyDescent="0.3">
      <c r="A57" s="33">
        <f>Clean!A57</f>
        <v>56</v>
      </c>
      <c r="B57" t="str">
        <f>IF(VLOOKUP($A57,prefilter!$A:$C,3,FALSE)="Included",Clean!B57)</f>
        <v>Yes</v>
      </c>
      <c r="C57" t="str">
        <f>IF(VLOOKUP($A57,prefilter!$A:$C,3,FALSE)="Included",Clean!C57)</f>
        <v>Yes</v>
      </c>
      <c r="D57" t="str">
        <f>IF(VLOOKUP($A57,prefilter!$A:$C,3,FALSE)="Included",Clean!D57)</f>
        <v>Yes</v>
      </c>
      <c r="E57" t="str">
        <f>IF(VLOOKUP($A57,prefilter!$A:$C,3,FALSE)="Included",Clean!E57)</f>
        <v>Yes</v>
      </c>
      <c r="F57" t="str">
        <f>IF(VLOOKUP($A57,prefilter!$A:$C,3,FALSE)="Included",Clean!F57)</f>
        <v>Yes</v>
      </c>
      <c r="G57" t="str">
        <f>IF(VLOOKUP($A57,prefilter!$A:$C,3,FALSE)="Included",Clean!G57)</f>
        <v>Male</v>
      </c>
      <c r="H57" t="str">
        <f>IF(VLOOKUP($A57,prefilter!$A:$C,3,FALSE)="Included",Clean!H57)</f>
        <v>d) 41-50 years</v>
      </c>
      <c r="I57" t="str">
        <f>IF(VLOOKUP($A57,prefilter!$A:$C,3,FALSE)="Included",Clean!I57)</f>
        <v>41-50</v>
      </c>
      <c r="J57">
        <f>IF(VLOOKUP($A57,prefilter!$A:$C,3,FALSE)="Included",Clean!J57)</f>
        <v>5</v>
      </c>
      <c r="K57" t="str">
        <f>IF(VLOOKUP($A57,prefilter!$A:$C,3,FALSE)="Included",Clean!K57)</f>
        <v>n) Education</v>
      </c>
      <c r="L57" t="str">
        <f>IF(VLOOKUP($A57,prefilter!$A:$C,3,FALSE)="Included",Clean!L57)</f>
        <v>Education</v>
      </c>
      <c r="M57" t="str">
        <f>IF(VLOOKUP($A57,prefilter!$A:$C,3,FALSE)="Included",Clean!M57)</f>
        <v>Yes</v>
      </c>
      <c r="N57" t="str">
        <f>IF(VLOOKUP($A57,prefilter!$A:$C,3,FALSE)="Included",Clean!N57)</f>
        <v>Productivity decreased</v>
      </c>
      <c r="O57" t="str">
        <f>IF(VLOOKUP($A57,prefilter!$A:$C,3,FALSE)="Included",Clean!O57)</f>
        <v>Yes</v>
      </c>
      <c r="P57">
        <f>IF(VLOOKUP($A57,prefilter!$A:$C,3,FALSE)="Included",Clean!P57)</f>
        <v>0</v>
      </c>
      <c r="Q57" t="str">
        <f>IF(VLOOKUP($A57,prefilter!$A:$C,3,FALSE)="Included",Clean!Q57)</f>
        <v>Team Communication</v>
      </c>
      <c r="R57" t="str">
        <f>IF(VLOOKUP($A57,prefilter!$A:$C,3,FALSE)="Included",Clean!R57)</f>
        <v>Lack of Insight into Employee Activity</v>
      </c>
      <c r="S57" t="str">
        <f>IF(VLOOKUP($A57,prefilter!$A:$C,3,FALSE)="Included",Clean!S57)</f>
        <v>Recruiting</v>
      </c>
      <c r="T57" t="str">
        <f>IF(VLOOKUP($A57,prefilter!$A:$C,3,FALSE)="Included",Clean!T57)</f>
        <v>New Security threats</v>
      </c>
      <c r="U57" t="str">
        <f>IF(VLOOKUP($A57,prefilter!$A:$C,3,FALSE)="Included",Clean!U57)</f>
        <v>Working from different time zones</v>
      </c>
      <c r="V57" t="str">
        <f>IF(VLOOKUP($A57,prefilter!$A:$C,3,FALSE)="Included",Clean!V57)</f>
        <v>Technical Problems</v>
      </c>
      <c r="W57" t="str">
        <f>IF(VLOOKUP($A57,prefilter!$A:$C,3,FALSE)="Included",Clean!W57)</f>
        <v>Yes</v>
      </c>
      <c r="X57" t="str">
        <f>IF(VLOOKUP($A57,prefilter!$A:$C,3,FALSE)="Included",Clean!X57)</f>
        <v>No</v>
      </c>
      <c r="Y57">
        <f>IF(VLOOKUP($A57,prefilter!$A:$C,3,FALSE)="Included",Clean!Y57)</f>
        <v>0</v>
      </c>
      <c r="Z57" t="str">
        <f>IF(VLOOKUP($A57,prefilter!$A:$C,3,FALSE)="Included",Clean!Z57)</f>
        <v>Allow firms to implement a staged flexible salary method</v>
      </c>
      <c r="AA57" t="str">
        <f>IF(VLOOKUP($A57,prefilter!$A:$C,3,FALSE)="Included",Clean!AA57)</f>
        <v>Reduce, exempt or postpone value-added tax, income tax, insurance premiums and other taxes</v>
      </c>
      <c r="AB57" t="str">
        <f>IF(VLOOKUP($A57,prefilter!$A:$C,3,FALSE)="Included",Clean!AB57)</f>
        <v>Stimulate consumption</v>
      </c>
      <c r="AC57" t="str">
        <f>IF(VLOOKUP($A57,prefilter!$A:$C,3,FALSE)="Included",Clean!AC57)</f>
        <v>Provide subsidies for rent, utilities, post stabilization etc.</v>
      </c>
      <c r="AD57">
        <f>IF(VLOOKUP($A57,prefilter!$A:$C,3,FALSE)="Included",Clean!AD57)</f>
        <v>0</v>
      </c>
      <c r="AE57">
        <f>IF(VLOOKUP($A57,prefilter!$A:$C,3,FALSE)="Included",Clean!AE57)</f>
        <v>0</v>
      </c>
      <c r="AF57">
        <f>IF(VLOOKUP($A57,prefilter!$A:$C,3,FALSE)="Included",Clean!AF57)</f>
        <v>0</v>
      </c>
      <c r="AG57">
        <f>IF(VLOOKUP($A57,prefilter!$A:$C,3,FALSE)="Included",Clean!AG57)</f>
        <v>0</v>
      </c>
      <c r="AH57">
        <f>IF(VLOOKUP($A57,prefilter!$A:$C,3,FALSE)="Included",Clean!AH57)</f>
        <v>0</v>
      </c>
      <c r="AI57">
        <f>IF(VLOOKUP($A57,prefilter!$A:$C,3,FALSE)="Included",Clean!AI57)</f>
        <v>0</v>
      </c>
      <c r="AJ57">
        <f>IF(VLOOKUP($A57,prefilter!$A:$C,3,FALSE)="Included",Clean!AJ57)</f>
        <v>0</v>
      </c>
      <c r="AK57">
        <f>IF(VLOOKUP($A57,prefilter!$A:$C,3,FALSE)="Included",Clean!AK57)</f>
        <v>1</v>
      </c>
      <c r="AL57">
        <f>IF(VLOOKUP($A57,prefilter!$A:$C,3,FALSE)="Included",Clean!AL57)</f>
        <v>0</v>
      </c>
      <c r="AM57">
        <f>IF(VLOOKUP($A57,prefilter!$A:$C,3,FALSE)="Included",Clean!AM57)</f>
        <v>0</v>
      </c>
      <c r="AN57">
        <f>IF(VLOOKUP($A57,prefilter!$A:$C,3,FALSE)="Included",Clean!AN57)</f>
        <v>0</v>
      </c>
      <c r="AO57">
        <f>IF(VLOOKUP($A57,prefilter!$A:$C,3,FALSE)="Included",Clean!AO57)</f>
        <v>4</v>
      </c>
      <c r="AP57">
        <f>IF(VLOOKUP($A57,prefilter!$A:$C,3,FALSE)="Included",Clean!AP57)</f>
        <v>4</v>
      </c>
      <c r="AQ57">
        <f>IF(VLOOKUP($A57,prefilter!$A:$C,3,FALSE)="Included",Clean!AQ57)</f>
        <v>5</v>
      </c>
      <c r="AR57">
        <f>IF(VLOOKUP($A57,prefilter!$A:$C,3,FALSE)="Included",Clean!AR57)</f>
        <v>3</v>
      </c>
      <c r="AS57">
        <f>IF(VLOOKUP($A57,prefilter!$A:$C,3,FALSE)="Included",Clean!AS57)</f>
        <v>2</v>
      </c>
      <c r="AT57">
        <f>IF(VLOOKUP($A57,prefilter!$A:$C,3,FALSE)="Included",Clean!AT57)</f>
        <v>4</v>
      </c>
      <c r="AU57">
        <f>IF(VLOOKUP($A57,prefilter!$A:$C,3,FALSE)="Included",Clean!AU57)</f>
        <v>4</v>
      </c>
      <c r="AV57">
        <f>IF(VLOOKUP($A57,prefilter!$A:$C,3,FALSE)="Included",Clean!AV57)</f>
        <v>2</v>
      </c>
      <c r="AW57">
        <f>IF(VLOOKUP($A57,prefilter!$A:$C,3,FALSE)="Included",Clean!AW57)</f>
        <v>2</v>
      </c>
      <c r="AX57" t="str">
        <f>IF(VLOOKUP($A57,prefilter!$A:$C,3,FALSE)="Included",Clean!AX57)</f>
        <v>Yes</v>
      </c>
    </row>
    <row r="58" spans="1:50" x14ac:dyDescent="0.3">
      <c r="A58" s="33">
        <f>Clean!A58</f>
        <v>57</v>
      </c>
      <c r="B58" t="str">
        <f>IF(VLOOKUP($A58,prefilter!$A:$C,3,FALSE)="Included",Clean!B58)</f>
        <v>Yes</v>
      </c>
      <c r="C58" t="str">
        <f>IF(VLOOKUP($A58,prefilter!$A:$C,3,FALSE)="Included",Clean!C58)</f>
        <v>Yes</v>
      </c>
      <c r="D58" t="str">
        <f>IF(VLOOKUP($A58,prefilter!$A:$C,3,FALSE)="Included",Clean!D58)</f>
        <v>Yes</v>
      </c>
      <c r="E58" t="str">
        <f>IF(VLOOKUP($A58,prefilter!$A:$C,3,FALSE)="Included",Clean!E58)</f>
        <v>Yes</v>
      </c>
      <c r="F58" t="str">
        <f>IF(VLOOKUP($A58,prefilter!$A:$C,3,FALSE)="Included",Clean!F58)</f>
        <v>Yes</v>
      </c>
      <c r="G58" t="str">
        <f>IF(VLOOKUP($A58,prefilter!$A:$C,3,FALSE)="Included",Clean!G58)</f>
        <v>Male</v>
      </c>
      <c r="H58" t="str">
        <f>IF(VLOOKUP($A58,prefilter!$A:$C,3,FALSE)="Included",Clean!H58)</f>
        <v>c) 31-40 years</v>
      </c>
      <c r="I58" t="str">
        <f>IF(VLOOKUP($A58,prefilter!$A:$C,3,FALSE)="Included",Clean!I58)</f>
        <v>31-40</v>
      </c>
      <c r="J58">
        <f>IF(VLOOKUP($A58,prefilter!$A:$C,3,FALSE)="Included",Clean!J58)</f>
        <v>9</v>
      </c>
      <c r="K58" t="str">
        <f>IF(VLOOKUP($A58,prefilter!$A:$C,3,FALSE)="Included",Clean!K58)</f>
        <v>c) Construction</v>
      </c>
      <c r="L58" t="str">
        <f>IF(VLOOKUP($A58,prefilter!$A:$C,3,FALSE)="Included",Clean!L58)</f>
        <v>Construction</v>
      </c>
      <c r="M58" t="str">
        <f>IF(VLOOKUP($A58,prefilter!$A:$C,3,FALSE)="Included",Clean!M58)</f>
        <v>No</v>
      </c>
      <c r="N58">
        <f>IF(VLOOKUP($A58,prefilter!$A:$C,3,FALSE)="Included",Clean!N58)</f>
        <v>0</v>
      </c>
      <c r="O58" t="str">
        <f>IF(VLOOKUP($A58,prefilter!$A:$C,3,FALSE)="Included",Clean!O58)</f>
        <v>Yes</v>
      </c>
      <c r="P58">
        <f>IF(VLOOKUP($A58,prefilter!$A:$C,3,FALSE)="Included",Clean!P58)</f>
        <v>0</v>
      </c>
      <c r="Q58" t="str">
        <f>IF(VLOOKUP($A58,prefilter!$A:$C,3,FALSE)="Included",Clean!Q58)</f>
        <v>Working from different time zones</v>
      </c>
      <c r="R58" t="str">
        <f>IF(VLOOKUP($A58,prefilter!$A:$C,3,FALSE)="Included",Clean!R58)</f>
        <v>Team Communication</v>
      </c>
      <c r="S58" t="str">
        <f>IF(VLOOKUP($A58,prefilter!$A:$C,3,FALSE)="Included",Clean!S58)</f>
        <v>Recruiting</v>
      </c>
      <c r="T58" t="str">
        <f>IF(VLOOKUP($A58,prefilter!$A:$C,3,FALSE)="Included",Clean!T58)</f>
        <v>Lack of Insight into Employee Activity</v>
      </c>
      <c r="U58" t="str">
        <f>IF(VLOOKUP($A58,prefilter!$A:$C,3,FALSE)="Included",Clean!U58)</f>
        <v>New Security threats</v>
      </c>
      <c r="V58" t="str">
        <f>IF(VLOOKUP($A58,prefilter!$A:$C,3,FALSE)="Included",Clean!V58)</f>
        <v>Technical Problems</v>
      </c>
      <c r="W58" t="str">
        <f>IF(VLOOKUP($A58,prefilter!$A:$C,3,FALSE)="Included",Clean!W58)</f>
        <v>No</v>
      </c>
      <c r="X58" t="str">
        <f>IF(VLOOKUP($A58,prefilter!$A:$C,3,FALSE)="Included",Clean!X58)</f>
        <v>No</v>
      </c>
      <c r="Y58">
        <f>IF(VLOOKUP($A58,prefilter!$A:$C,3,FALSE)="Included",Clean!Y58)</f>
        <v>0</v>
      </c>
      <c r="Z58" t="str">
        <f>IF(VLOOKUP($A58,prefilter!$A:$C,3,FALSE)="Included",Clean!Z58)</f>
        <v>Reduce, exempt or postpone value-added tax, income tax, insurance premiums and other taxes</v>
      </c>
      <c r="AA58" t="str">
        <f>IF(VLOOKUP($A58,prefilter!$A:$C,3,FALSE)="Included",Clean!AA58)</f>
        <v>Stimulate consumption</v>
      </c>
      <c r="AB58" t="str">
        <f>IF(VLOOKUP($A58,prefilter!$A:$C,3,FALSE)="Included",Clean!AB58)</f>
        <v>Allow firms to implement a staged flexible salary method</v>
      </c>
      <c r="AC58" t="str">
        <f>IF(VLOOKUP($A58,prefilter!$A:$C,3,FALSE)="Included",Clean!AC58)</f>
        <v>Provide subsidies for rent, utilities, post stabilization etc.</v>
      </c>
      <c r="AD58">
        <f>IF(VLOOKUP($A58,prefilter!$A:$C,3,FALSE)="Included",Clean!AD58)</f>
        <v>0</v>
      </c>
      <c r="AE58">
        <f>IF(VLOOKUP($A58,prefilter!$A:$C,3,FALSE)="Included",Clean!AE58)</f>
        <v>0</v>
      </c>
      <c r="AF58">
        <f>IF(VLOOKUP($A58,prefilter!$A:$C,3,FALSE)="Included",Clean!AF58)</f>
        <v>0</v>
      </c>
      <c r="AG58">
        <f>IF(VLOOKUP($A58,prefilter!$A:$C,3,FALSE)="Included",Clean!AG58)</f>
        <v>0</v>
      </c>
      <c r="AH58">
        <f>IF(VLOOKUP($A58,prefilter!$A:$C,3,FALSE)="Included",Clean!AH58)</f>
        <v>0</v>
      </c>
      <c r="AI58">
        <f>IF(VLOOKUP($A58,prefilter!$A:$C,3,FALSE)="Included",Clean!AI58)</f>
        <v>0</v>
      </c>
      <c r="AJ58">
        <f>IF(VLOOKUP($A58,prefilter!$A:$C,3,FALSE)="Included",Clean!AJ58)</f>
        <v>0</v>
      </c>
      <c r="AK58">
        <f>IF(VLOOKUP($A58,prefilter!$A:$C,3,FALSE)="Included",Clean!AK58)</f>
        <v>1</v>
      </c>
      <c r="AL58">
        <f>IF(VLOOKUP($A58,prefilter!$A:$C,3,FALSE)="Included",Clean!AL58)</f>
        <v>0</v>
      </c>
      <c r="AM58">
        <f>IF(VLOOKUP($A58,prefilter!$A:$C,3,FALSE)="Included",Clean!AM58)</f>
        <v>0</v>
      </c>
      <c r="AN58">
        <f>IF(VLOOKUP($A58,prefilter!$A:$C,3,FALSE)="Included",Clean!AN58)</f>
        <v>0</v>
      </c>
      <c r="AO58">
        <f>IF(VLOOKUP($A58,prefilter!$A:$C,3,FALSE)="Included",Clean!AO58)</f>
        <v>3</v>
      </c>
      <c r="AP58">
        <f>IF(VLOOKUP($A58,prefilter!$A:$C,3,FALSE)="Included",Clean!AP58)</f>
        <v>3</v>
      </c>
      <c r="AQ58">
        <f>IF(VLOOKUP($A58,prefilter!$A:$C,3,FALSE)="Included",Clean!AQ58)</f>
        <v>2</v>
      </c>
      <c r="AR58">
        <f>IF(VLOOKUP($A58,prefilter!$A:$C,3,FALSE)="Included",Clean!AR58)</f>
        <v>4</v>
      </c>
      <c r="AS58">
        <f>IF(VLOOKUP($A58,prefilter!$A:$C,3,FALSE)="Included",Clean!AS58)</f>
        <v>2</v>
      </c>
      <c r="AT58">
        <f>IF(VLOOKUP($A58,prefilter!$A:$C,3,FALSE)="Included",Clean!AT58)</f>
        <v>5</v>
      </c>
      <c r="AU58">
        <f>IF(VLOOKUP($A58,prefilter!$A:$C,3,FALSE)="Included",Clean!AU58)</f>
        <v>5</v>
      </c>
      <c r="AV58">
        <f>IF(VLOOKUP($A58,prefilter!$A:$C,3,FALSE)="Included",Clean!AV58)</f>
        <v>1</v>
      </c>
      <c r="AW58">
        <f>IF(VLOOKUP($A58,prefilter!$A:$C,3,FALSE)="Included",Clean!AW58)</f>
        <v>3</v>
      </c>
      <c r="AX58" t="str">
        <f>IF(VLOOKUP($A58,prefilter!$A:$C,3,FALSE)="Included",Clean!AX58)</f>
        <v>No</v>
      </c>
    </row>
    <row r="59" spans="1:50" x14ac:dyDescent="0.3">
      <c r="A59" s="33">
        <f>Clean!A59</f>
        <v>58</v>
      </c>
      <c r="B59" t="str">
        <f>IF(VLOOKUP($A59,prefilter!$A:$C,3,FALSE)="Included",Clean!B59)</f>
        <v>Yes</v>
      </c>
      <c r="C59" t="str">
        <f>IF(VLOOKUP($A59,prefilter!$A:$C,3,FALSE)="Included",Clean!C59)</f>
        <v>Yes</v>
      </c>
      <c r="D59" t="str">
        <f>IF(VLOOKUP($A59,prefilter!$A:$C,3,FALSE)="Included",Clean!D59)</f>
        <v>Yes</v>
      </c>
      <c r="E59" t="str">
        <f>IF(VLOOKUP($A59,prefilter!$A:$C,3,FALSE)="Included",Clean!E59)</f>
        <v>Yes</v>
      </c>
      <c r="F59" t="str">
        <f>IF(VLOOKUP($A59,prefilter!$A:$C,3,FALSE)="Included",Clean!F59)</f>
        <v>Yes</v>
      </c>
      <c r="G59" t="str">
        <f>IF(VLOOKUP($A59,prefilter!$A:$C,3,FALSE)="Included",Clean!G59)</f>
        <v>Male</v>
      </c>
      <c r="H59" t="str">
        <f>IF(VLOOKUP($A59,prefilter!$A:$C,3,FALSE)="Included",Clean!H59)</f>
        <v>c) 31-40 years</v>
      </c>
      <c r="I59" t="str">
        <f>IF(VLOOKUP($A59,prefilter!$A:$C,3,FALSE)="Included",Clean!I59)</f>
        <v>31-40</v>
      </c>
      <c r="J59">
        <f>IF(VLOOKUP($A59,prefilter!$A:$C,3,FALSE)="Included",Clean!J59)</f>
        <v>4</v>
      </c>
      <c r="K59" t="str">
        <f>IF(VLOOKUP($A59,prefilter!$A:$C,3,FALSE)="Included",Clean!K59)</f>
        <v>o) Health and Social Work</v>
      </c>
      <c r="L59" t="str">
        <f>IF(VLOOKUP($A59,prefilter!$A:$C,3,FALSE)="Included",Clean!L59)</f>
        <v>Health &amp; Social Work</v>
      </c>
      <c r="M59" t="str">
        <f>IF(VLOOKUP($A59,prefilter!$A:$C,3,FALSE)="Included",Clean!M59)</f>
        <v>Yes</v>
      </c>
      <c r="N59">
        <f>IF(VLOOKUP($A59,prefilter!$A:$C,3,FALSE)="Included",Clean!N59)</f>
        <v>0</v>
      </c>
      <c r="O59" t="str">
        <f>IF(VLOOKUP($A59,prefilter!$A:$C,3,FALSE)="Included",Clean!O59)</f>
        <v>No</v>
      </c>
      <c r="P59">
        <f>IF(VLOOKUP($A59,prefilter!$A:$C,3,FALSE)="Included",Clean!P59)</f>
        <v>0</v>
      </c>
      <c r="Q59" t="str">
        <f>IF(VLOOKUP($A59,prefilter!$A:$C,3,FALSE)="Included",Clean!Q59)</f>
        <v>Lack of Insight into Employee Activity</v>
      </c>
      <c r="R59" t="str">
        <f>IF(VLOOKUP($A59,prefilter!$A:$C,3,FALSE)="Included",Clean!R59)</f>
        <v>Team Communication</v>
      </c>
      <c r="S59" t="str">
        <f>IF(VLOOKUP($A59,prefilter!$A:$C,3,FALSE)="Included",Clean!S59)</f>
        <v>Recruiting</v>
      </c>
      <c r="T59" t="str">
        <f>IF(VLOOKUP($A59,prefilter!$A:$C,3,FALSE)="Included",Clean!T59)</f>
        <v>New Security threats</v>
      </c>
      <c r="U59" t="str">
        <f>IF(VLOOKUP($A59,prefilter!$A:$C,3,FALSE)="Included",Clean!U59)</f>
        <v>Technical Problems</v>
      </c>
      <c r="V59" t="str">
        <f>IF(VLOOKUP($A59,prefilter!$A:$C,3,FALSE)="Included",Clean!V59)</f>
        <v>Working from different time zones</v>
      </c>
      <c r="W59" t="str">
        <f>IF(VLOOKUP($A59,prefilter!$A:$C,3,FALSE)="Included",Clean!W59)</f>
        <v>No</v>
      </c>
      <c r="X59" t="str">
        <f>IF(VLOOKUP($A59,prefilter!$A:$C,3,FALSE)="Included",Clean!X59)</f>
        <v>Yes</v>
      </c>
      <c r="Y59">
        <f>IF(VLOOKUP($A59,prefilter!$A:$C,3,FALSE)="Included",Clean!Y59)</f>
        <v>0</v>
      </c>
      <c r="Z59" t="str">
        <f>IF(VLOOKUP($A59,prefilter!$A:$C,3,FALSE)="Included",Clean!Z59)</f>
        <v>Reduce, exempt or postpone value-added tax, income tax, insurance premiums and other taxes</v>
      </c>
      <c r="AA59" t="str">
        <f>IF(VLOOKUP($A59,prefilter!$A:$C,3,FALSE)="Included",Clean!AA59)</f>
        <v>Stimulate consumption</v>
      </c>
      <c r="AB59" t="str">
        <f>IF(VLOOKUP($A59,prefilter!$A:$C,3,FALSE)="Included",Clean!AB59)</f>
        <v>Provide subsidies for rent, utilities, post stabilization etc.</v>
      </c>
      <c r="AC59" t="str">
        <f>IF(VLOOKUP($A59,prefilter!$A:$C,3,FALSE)="Included",Clean!AC59)</f>
        <v>Allow firms to implement a staged flexible salary method</v>
      </c>
      <c r="AD59">
        <f>IF(VLOOKUP($A59,prefilter!$A:$C,3,FALSE)="Included",Clean!AD59)</f>
        <v>0</v>
      </c>
      <c r="AE59">
        <f>IF(VLOOKUP($A59,prefilter!$A:$C,3,FALSE)="Included",Clean!AE59)</f>
        <v>0</v>
      </c>
      <c r="AF59">
        <f>IF(VLOOKUP($A59,prefilter!$A:$C,3,FALSE)="Included",Clean!AF59)</f>
        <v>0</v>
      </c>
      <c r="AG59">
        <f>IF(VLOOKUP($A59,prefilter!$A:$C,3,FALSE)="Included",Clean!AG59)</f>
        <v>0</v>
      </c>
      <c r="AH59">
        <f>IF(VLOOKUP($A59,prefilter!$A:$C,3,FALSE)="Included",Clean!AH59)</f>
        <v>0</v>
      </c>
      <c r="AI59">
        <f>IF(VLOOKUP($A59,prefilter!$A:$C,3,FALSE)="Included",Clean!AI59)</f>
        <v>0</v>
      </c>
      <c r="AJ59">
        <f>IF(VLOOKUP($A59,prefilter!$A:$C,3,FALSE)="Included",Clean!AJ59)</f>
        <v>0</v>
      </c>
      <c r="AK59">
        <f>IF(VLOOKUP($A59,prefilter!$A:$C,3,FALSE)="Included",Clean!AK59)</f>
        <v>1</v>
      </c>
      <c r="AL59">
        <f>IF(VLOOKUP($A59,prefilter!$A:$C,3,FALSE)="Included",Clean!AL59)</f>
        <v>0</v>
      </c>
      <c r="AM59">
        <f>IF(VLOOKUP($A59,prefilter!$A:$C,3,FALSE)="Included",Clean!AM59)</f>
        <v>0</v>
      </c>
      <c r="AN59">
        <f>IF(VLOOKUP($A59,prefilter!$A:$C,3,FALSE)="Included",Clean!AN59)</f>
        <v>0</v>
      </c>
      <c r="AO59">
        <f>IF(VLOOKUP($A59,prefilter!$A:$C,3,FALSE)="Included",Clean!AO59)</f>
        <v>4</v>
      </c>
      <c r="AP59">
        <f>IF(VLOOKUP($A59,prefilter!$A:$C,3,FALSE)="Included",Clean!AP59)</f>
        <v>2</v>
      </c>
      <c r="AQ59">
        <f>IF(VLOOKUP($A59,prefilter!$A:$C,3,FALSE)="Included",Clean!AQ59)</f>
        <v>1</v>
      </c>
      <c r="AR59">
        <f>IF(VLOOKUP($A59,prefilter!$A:$C,3,FALSE)="Included",Clean!AR59)</f>
        <v>5</v>
      </c>
      <c r="AS59">
        <f>IF(VLOOKUP($A59,prefilter!$A:$C,3,FALSE)="Included",Clean!AS59)</f>
        <v>3</v>
      </c>
      <c r="AT59">
        <f>IF(VLOOKUP($A59,prefilter!$A:$C,3,FALSE)="Included",Clean!AT59)</f>
        <v>4</v>
      </c>
      <c r="AU59">
        <f>IF(VLOOKUP($A59,prefilter!$A:$C,3,FALSE)="Included",Clean!AU59)</f>
        <v>4</v>
      </c>
      <c r="AV59">
        <f>IF(VLOOKUP($A59,prefilter!$A:$C,3,FALSE)="Included",Clean!AV59)</f>
        <v>1</v>
      </c>
      <c r="AW59">
        <f>IF(VLOOKUP($A59,prefilter!$A:$C,3,FALSE)="Included",Clean!AW59)</f>
        <v>3</v>
      </c>
      <c r="AX59" t="str">
        <f>IF(VLOOKUP($A59,prefilter!$A:$C,3,FALSE)="Included",Clean!AX59)</f>
        <v>No</v>
      </c>
    </row>
    <row r="60" spans="1:50" x14ac:dyDescent="0.3">
      <c r="A60" s="33">
        <f>Clean!A60</f>
        <v>59</v>
      </c>
      <c r="B60" t="str">
        <f>IF(VLOOKUP($A60,prefilter!$A:$C,3,FALSE)="Included",Clean!B60)</f>
        <v>Yes</v>
      </c>
      <c r="C60" t="str">
        <f>IF(VLOOKUP($A60,prefilter!$A:$C,3,FALSE)="Included",Clean!C60)</f>
        <v>Yes</v>
      </c>
      <c r="D60" t="str">
        <f>IF(VLOOKUP($A60,prefilter!$A:$C,3,FALSE)="Included",Clean!D60)</f>
        <v>Yes</v>
      </c>
      <c r="E60" t="str">
        <f>IF(VLOOKUP($A60,prefilter!$A:$C,3,FALSE)="Included",Clean!E60)</f>
        <v>Yes</v>
      </c>
      <c r="F60" t="str">
        <f>IF(VLOOKUP($A60,prefilter!$A:$C,3,FALSE)="Included",Clean!F60)</f>
        <v>Yes</v>
      </c>
      <c r="G60" t="str">
        <f>IF(VLOOKUP($A60,prefilter!$A:$C,3,FALSE)="Included",Clean!G60)</f>
        <v>Male</v>
      </c>
      <c r="H60" t="str">
        <f>IF(VLOOKUP($A60,prefilter!$A:$C,3,FALSE)="Included",Clean!H60)</f>
        <v>d) 41-50 years</v>
      </c>
      <c r="I60" t="str">
        <f>IF(VLOOKUP($A60,prefilter!$A:$C,3,FALSE)="Included",Clean!I60)</f>
        <v>41-50</v>
      </c>
      <c r="J60">
        <f>IF(VLOOKUP($A60,prefilter!$A:$C,3,FALSE)="Included",Clean!J60)</f>
        <v>5</v>
      </c>
      <c r="K60" t="str">
        <f>IF(VLOOKUP($A60,prefilter!$A:$C,3,FALSE)="Included",Clean!K60)</f>
        <v>c) Construction</v>
      </c>
      <c r="L60" t="str">
        <f>IF(VLOOKUP($A60,prefilter!$A:$C,3,FALSE)="Included",Clean!L60)</f>
        <v>Construction</v>
      </c>
      <c r="M60" t="str">
        <f>IF(VLOOKUP($A60,prefilter!$A:$C,3,FALSE)="Included",Clean!M60)</f>
        <v>No</v>
      </c>
      <c r="N60">
        <f>IF(VLOOKUP($A60,prefilter!$A:$C,3,FALSE)="Included",Clean!N60)</f>
        <v>0</v>
      </c>
      <c r="O60" t="str">
        <f>IF(VLOOKUP($A60,prefilter!$A:$C,3,FALSE)="Included",Clean!O60)</f>
        <v>Yes</v>
      </c>
      <c r="P60">
        <f>IF(VLOOKUP($A60,prefilter!$A:$C,3,FALSE)="Included",Clean!P60)</f>
        <v>0</v>
      </c>
      <c r="Q60" t="str">
        <f>IF(VLOOKUP($A60,prefilter!$A:$C,3,FALSE)="Included",Clean!Q60)</f>
        <v>Lack of Insight into Employee Activity</v>
      </c>
      <c r="R60" t="str">
        <f>IF(VLOOKUP($A60,prefilter!$A:$C,3,FALSE)="Included",Clean!R60)</f>
        <v>Team Communication</v>
      </c>
      <c r="S60" t="str">
        <f>IF(VLOOKUP($A60,prefilter!$A:$C,3,FALSE)="Included",Clean!S60)</f>
        <v>Technical Problems</v>
      </c>
      <c r="T60" t="str">
        <f>IF(VLOOKUP($A60,prefilter!$A:$C,3,FALSE)="Included",Clean!T60)</f>
        <v>New Security threats</v>
      </c>
      <c r="U60" t="str">
        <f>IF(VLOOKUP($A60,prefilter!$A:$C,3,FALSE)="Included",Clean!U60)</f>
        <v>Recruiting</v>
      </c>
      <c r="V60" t="str">
        <f>IF(VLOOKUP($A60,prefilter!$A:$C,3,FALSE)="Included",Clean!V60)</f>
        <v>Working from different time zones</v>
      </c>
      <c r="W60" t="str">
        <f>IF(VLOOKUP($A60,prefilter!$A:$C,3,FALSE)="Included",Clean!W60)</f>
        <v>No</v>
      </c>
      <c r="X60" t="str">
        <f>IF(VLOOKUP($A60,prefilter!$A:$C,3,FALSE)="Included",Clean!X60)</f>
        <v>No</v>
      </c>
      <c r="Y60">
        <f>IF(VLOOKUP($A60,prefilter!$A:$C,3,FALSE)="Included",Clean!Y60)</f>
        <v>0</v>
      </c>
      <c r="Z60" t="str">
        <f>IF(VLOOKUP($A60,prefilter!$A:$C,3,FALSE)="Included",Clean!Z60)</f>
        <v>Reduce, exempt or postpone value-added tax, income tax, insurance premiums and other taxes</v>
      </c>
      <c r="AA60" t="str">
        <f>IF(VLOOKUP($A60,prefilter!$A:$C,3,FALSE)="Included",Clean!AA60)</f>
        <v>Stimulate consumption</v>
      </c>
      <c r="AB60" t="str">
        <f>IF(VLOOKUP($A60,prefilter!$A:$C,3,FALSE)="Included",Clean!AB60)</f>
        <v>Allow firms to implement a staged flexible salary method</v>
      </c>
      <c r="AC60" t="str">
        <f>IF(VLOOKUP($A60,prefilter!$A:$C,3,FALSE)="Included",Clean!AC60)</f>
        <v>Provide subsidies for rent, utilities, post stabilization etc.</v>
      </c>
      <c r="AD60">
        <f>IF(VLOOKUP($A60,prefilter!$A:$C,3,FALSE)="Included",Clean!AD60)</f>
        <v>0</v>
      </c>
      <c r="AE60">
        <f>IF(VLOOKUP($A60,prefilter!$A:$C,3,FALSE)="Included",Clean!AE60)</f>
        <v>0</v>
      </c>
      <c r="AF60">
        <f>IF(VLOOKUP($A60,prefilter!$A:$C,3,FALSE)="Included",Clean!AF60)</f>
        <v>0</v>
      </c>
      <c r="AG60">
        <f>IF(VLOOKUP($A60,prefilter!$A:$C,3,FALSE)="Included",Clean!AG60)</f>
        <v>0</v>
      </c>
      <c r="AH60">
        <f>IF(VLOOKUP($A60,prefilter!$A:$C,3,FALSE)="Included",Clean!AH60)</f>
        <v>0</v>
      </c>
      <c r="AI60">
        <f>IF(VLOOKUP($A60,prefilter!$A:$C,3,FALSE)="Included",Clean!AI60)</f>
        <v>0</v>
      </c>
      <c r="AJ60">
        <f>IF(VLOOKUP($A60,prefilter!$A:$C,3,FALSE)="Included",Clean!AJ60)</f>
        <v>1</v>
      </c>
      <c r="AK60">
        <f>IF(VLOOKUP($A60,prefilter!$A:$C,3,FALSE)="Included",Clean!AK60)</f>
        <v>0</v>
      </c>
      <c r="AL60">
        <f>IF(VLOOKUP($A60,prefilter!$A:$C,3,FALSE)="Included",Clean!AL60)</f>
        <v>0</v>
      </c>
      <c r="AM60">
        <f>IF(VLOOKUP($A60,prefilter!$A:$C,3,FALSE)="Included",Clean!AM60)</f>
        <v>0</v>
      </c>
      <c r="AN60">
        <f>IF(VLOOKUP($A60,prefilter!$A:$C,3,FALSE)="Included",Clean!AN60)</f>
        <v>0</v>
      </c>
      <c r="AO60">
        <f>IF(VLOOKUP($A60,prefilter!$A:$C,3,FALSE)="Included",Clean!AO60)</f>
        <v>4</v>
      </c>
      <c r="AP60">
        <f>IF(VLOOKUP($A60,prefilter!$A:$C,3,FALSE)="Included",Clean!AP60)</f>
        <v>3</v>
      </c>
      <c r="AQ60">
        <f>IF(VLOOKUP($A60,prefilter!$A:$C,3,FALSE)="Included",Clean!AQ60)</f>
        <v>3</v>
      </c>
      <c r="AR60">
        <f>IF(VLOOKUP($A60,prefilter!$A:$C,3,FALSE)="Included",Clean!AR60)</f>
        <v>3</v>
      </c>
      <c r="AS60">
        <f>IF(VLOOKUP($A60,prefilter!$A:$C,3,FALSE)="Included",Clean!AS60)</f>
        <v>2</v>
      </c>
      <c r="AT60">
        <f>IF(VLOOKUP($A60,prefilter!$A:$C,3,FALSE)="Included",Clean!AT60)</f>
        <v>4</v>
      </c>
      <c r="AU60">
        <f>IF(VLOOKUP($A60,prefilter!$A:$C,3,FALSE)="Included",Clean!AU60)</f>
        <v>3</v>
      </c>
      <c r="AV60">
        <f>IF(VLOOKUP($A60,prefilter!$A:$C,3,FALSE)="Included",Clean!AV60)</f>
        <v>3</v>
      </c>
      <c r="AW60">
        <f>IF(VLOOKUP($A60,prefilter!$A:$C,3,FALSE)="Included",Clean!AW60)</f>
        <v>2</v>
      </c>
      <c r="AX60" t="str">
        <f>IF(VLOOKUP($A60,prefilter!$A:$C,3,FALSE)="Included",Clean!AX60)</f>
        <v>No</v>
      </c>
    </row>
    <row r="61" spans="1:50" x14ac:dyDescent="0.3">
      <c r="A61" s="33">
        <f>Clean!A61</f>
        <v>60</v>
      </c>
      <c r="B61" t="str">
        <f>IF(VLOOKUP($A61,prefilter!$A:$C,3,FALSE)="Included",Clean!B61)</f>
        <v>Yes</v>
      </c>
      <c r="C61" t="str">
        <f>IF(VLOOKUP($A61,prefilter!$A:$C,3,FALSE)="Included",Clean!C61)</f>
        <v>Yes</v>
      </c>
      <c r="D61" t="str">
        <f>IF(VLOOKUP($A61,prefilter!$A:$C,3,FALSE)="Included",Clean!D61)</f>
        <v>Yes</v>
      </c>
      <c r="E61" t="str">
        <f>IF(VLOOKUP($A61,prefilter!$A:$C,3,FALSE)="Included",Clean!E61)</f>
        <v>Yes</v>
      </c>
      <c r="F61" t="str">
        <f>IF(VLOOKUP($A61,prefilter!$A:$C,3,FALSE)="Included",Clean!F61)</f>
        <v>Yes</v>
      </c>
      <c r="G61" t="str">
        <f>IF(VLOOKUP($A61,prefilter!$A:$C,3,FALSE)="Included",Clean!G61)</f>
        <v>Male</v>
      </c>
      <c r="H61" t="str">
        <f>IF(VLOOKUP($A61,prefilter!$A:$C,3,FALSE)="Included",Clean!H61)</f>
        <v>c) 31-40 years</v>
      </c>
      <c r="I61" t="str">
        <f>IF(VLOOKUP($A61,prefilter!$A:$C,3,FALSE)="Included",Clean!I61)</f>
        <v>31-40</v>
      </c>
      <c r="J61">
        <f>IF(VLOOKUP($A61,prefilter!$A:$C,3,FALSE)="Included",Clean!J61)</f>
        <v>6</v>
      </c>
      <c r="K61" t="str">
        <f>IF(VLOOKUP($A61,prefilter!$A:$C,3,FALSE)="Included",Clean!K61)</f>
        <v>e) Transport</v>
      </c>
      <c r="L61" t="str">
        <f>IF(VLOOKUP($A61,prefilter!$A:$C,3,FALSE)="Included",Clean!L61)</f>
        <v>Transport</v>
      </c>
      <c r="M61" t="str">
        <f>IF(VLOOKUP($A61,prefilter!$A:$C,3,FALSE)="Included",Clean!M61)</f>
        <v>Yes</v>
      </c>
      <c r="N61" t="str">
        <f>IF(VLOOKUP($A61,prefilter!$A:$C,3,FALSE)="Included",Clean!N61)</f>
        <v>Productivity decreased</v>
      </c>
      <c r="O61" t="str">
        <f>IF(VLOOKUP($A61,prefilter!$A:$C,3,FALSE)="Included",Clean!O61)</f>
        <v>Yes</v>
      </c>
      <c r="P61">
        <f>IF(VLOOKUP($A61,prefilter!$A:$C,3,FALSE)="Included",Clean!P61)</f>
        <v>0</v>
      </c>
      <c r="Q61" t="str">
        <f>IF(VLOOKUP($A61,prefilter!$A:$C,3,FALSE)="Included",Clean!Q61)</f>
        <v>Lack of Insight into Employee Activity</v>
      </c>
      <c r="R61" t="str">
        <f>IF(VLOOKUP($A61,prefilter!$A:$C,3,FALSE)="Included",Clean!R61)</f>
        <v>Team Communication</v>
      </c>
      <c r="S61" t="str">
        <f>IF(VLOOKUP($A61,prefilter!$A:$C,3,FALSE)="Included",Clean!S61)</f>
        <v>Recruiting</v>
      </c>
      <c r="T61" t="str">
        <f>IF(VLOOKUP($A61,prefilter!$A:$C,3,FALSE)="Included",Clean!T61)</f>
        <v>New Security threats</v>
      </c>
      <c r="U61" t="str">
        <f>IF(VLOOKUP($A61,prefilter!$A:$C,3,FALSE)="Included",Clean!U61)</f>
        <v>Working from different time zones</v>
      </c>
      <c r="V61" t="str">
        <f>IF(VLOOKUP($A61,prefilter!$A:$C,3,FALSE)="Included",Clean!V61)</f>
        <v>Technical Problems</v>
      </c>
      <c r="W61" t="str">
        <f>IF(VLOOKUP($A61,prefilter!$A:$C,3,FALSE)="Included",Clean!W61)</f>
        <v>Yes</v>
      </c>
      <c r="X61" t="str">
        <f>IF(VLOOKUP($A61,prefilter!$A:$C,3,FALSE)="Included",Clean!X61)</f>
        <v>Yes</v>
      </c>
      <c r="Y61">
        <f>IF(VLOOKUP($A61,prefilter!$A:$C,3,FALSE)="Included",Clean!Y61)</f>
        <v>0</v>
      </c>
      <c r="Z61" t="str">
        <f>IF(VLOOKUP($A61,prefilter!$A:$C,3,FALSE)="Included",Clean!Z61)</f>
        <v>Allow firms to implement a staged flexible salary method</v>
      </c>
      <c r="AA61" t="str">
        <f>IF(VLOOKUP($A61,prefilter!$A:$C,3,FALSE)="Included",Clean!AA61)</f>
        <v>Provide subsidies for rent, utilities, post stabilization etc.</v>
      </c>
      <c r="AB61" t="str">
        <f>IF(VLOOKUP($A61,prefilter!$A:$C,3,FALSE)="Included",Clean!AB61)</f>
        <v>Reduce, exempt or postpone value-added tax, income tax, insurance premiums and other taxes</v>
      </c>
      <c r="AC61" t="str">
        <f>IF(VLOOKUP($A61,prefilter!$A:$C,3,FALSE)="Included",Clean!AC61)</f>
        <v>Stimulate consumption</v>
      </c>
      <c r="AD61">
        <f>IF(VLOOKUP($A61,prefilter!$A:$C,3,FALSE)="Included",Clean!AD61)</f>
        <v>0</v>
      </c>
      <c r="AE61">
        <f>IF(VLOOKUP($A61,prefilter!$A:$C,3,FALSE)="Included",Clean!AE61)</f>
        <v>0</v>
      </c>
      <c r="AF61">
        <f>IF(VLOOKUP($A61,prefilter!$A:$C,3,FALSE)="Included",Clean!AF61)</f>
        <v>0</v>
      </c>
      <c r="AG61">
        <f>IF(VLOOKUP($A61,prefilter!$A:$C,3,FALSE)="Included",Clean!AG61)</f>
        <v>0</v>
      </c>
      <c r="AH61">
        <f>IF(VLOOKUP($A61,prefilter!$A:$C,3,FALSE)="Included",Clean!AH61)</f>
        <v>0</v>
      </c>
      <c r="AI61">
        <f>IF(VLOOKUP($A61,prefilter!$A:$C,3,FALSE)="Included",Clean!AI61)</f>
        <v>0</v>
      </c>
      <c r="AJ61">
        <f>IF(VLOOKUP($A61,prefilter!$A:$C,3,FALSE)="Included",Clean!AJ61)</f>
        <v>0</v>
      </c>
      <c r="AK61">
        <f>IF(VLOOKUP($A61,prefilter!$A:$C,3,FALSE)="Included",Clean!AK61)</f>
        <v>1</v>
      </c>
      <c r="AL61">
        <f>IF(VLOOKUP($A61,prefilter!$A:$C,3,FALSE)="Included",Clean!AL61)</f>
        <v>0</v>
      </c>
      <c r="AM61">
        <f>IF(VLOOKUP($A61,prefilter!$A:$C,3,FALSE)="Included",Clean!AM61)</f>
        <v>0</v>
      </c>
      <c r="AN61">
        <f>IF(VLOOKUP($A61,prefilter!$A:$C,3,FALSE)="Included",Clean!AN61)</f>
        <v>0</v>
      </c>
      <c r="AO61">
        <f>IF(VLOOKUP($A61,prefilter!$A:$C,3,FALSE)="Included",Clean!AO61)</f>
        <v>3</v>
      </c>
      <c r="AP61">
        <f>IF(VLOOKUP($A61,prefilter!$A:$C,3,FALSE)="Included",Clean!AP61)</f>
        <v>2</v>
      </c>
      <c r="AQ61">
        <f>IF(VLOOKUP($A61,prefilter!$A:$C,3,FALSE)="Included",Clean!AQ61)</f>
        <v>4</v>
      </c>
      <c r="AR61">
        <f>IF(VLOOKUP($A61,prefilter!$A:$C,3,FALSE)="Included",Clean!AR61)</f>
        <v>2</v>
      </c>
      <c r="AS61">
        <f>IF(VLOOKUP($A61,prefilter!$A:$C,3,FALSE)="Included",Clean!AS61)</f>
        <v>3</v>
      </c>
      <c r="AT61">
        <f>IF(VLOOKUP($A61,prefilter!$A:$C,3,FALSE)="Included",Clean!AT61)</f>
        <v>3</v>
      </c>
      <c r="AU61">
        <f>IF(VLOOKUP($A61,prefilter!$A:$C,3,FALSE)="Included",Clean!AU61)</f>
        <v>4</v>
      </c>
      <c r="AV61">
        <f>IF(VLOOKUP($A61,prefilter!$A:$C,3,FALSE)="Included",Clean!AV61)</f>
        <v>2</v>
      </c>
      <c r="AW61">
        <f>IF(VLOOKUP($A61,prefilter!$A:$C,3,FALSE)="Included",Clean!AW61)</f>
        <v>2</v>
      </c>
      <c r="AX61" t="str">
        <f>IF(VLOOKUP($A61,prefilter!$A:$C,3,FALSE)="Included",Clean!AX61)</f>
        <v>Yes</v>
      </c>
    </row>
    <row r="62" spans="1:50" x14ac:dyDescent="0.3">
      <c r="A62" s="33">
        <f>Clean!A62</f>
        <v>61</v>
      </c>
      <c r="B62" t="str">
        <f>IF(VLOOKUP($A62,prefilter!$A:$C,3,FALSE)="Included",Clean!B62)</f>
        <v>Yes</v>
      </c>
      <c r="C62" t="str">
        <f>IF(VLOOKUP($A62,prefilter!$A:$C,3,FALSE)="Included",Clean!C62)</f>
        <v>Yes</v>
      </c>
      <c r="D62" t="str">
        <f>IF(VLOOKUP($A62,prefilter!$A:$C,3,FALSE)="Included",Clean!D62)</f>
        <v>Yes</v>
      </c>
      <c r="E62" t="str">
        <f>IF(VLOOKUP($A62,prefilter!$A:$C,3,FALSE)="Included",Clean!E62)</f>
        <v>Yes</v>
      </c>
      <c r="F62" t="str">
        <f>IF(VLOOKUP($A62,prefilter!$A:$C,3,FALSE)="Included",Clean!F62)</f>
        <v>Yes</v>
      </c>
      <c r="G62" t="str">
        <f>IF(VLOOKUP($A62,prefilter!$A:$C,3,FALSE)="Included",Clean!G62)</f>
        <v>Female</v>
      </c>
      <c r="H62" t="str">
        <f>IF(VLOOKUP($A62,prefilter!$A:$C,3,FALSE)="Included",Clean!H62)</f>
        <v>c) 31-40 years</v>
      </c>
      <c r="I62" t="str">
        <f>IF(VLOOKUP($A62,prefilter!$A:$C,3,FALSE)="Included",Clean!I62)</f>
        <v>31-40</v>
      </c>
      <c r="J62">
        <f>IF(VLOOKUP($A62,prefilter!$A:$C,3,FALSE)="Included",Clean!J62)</f>
        <v>5</v>
      </c>
      <c r="K62" t="str">
        <f>IF(VLOOKUP($A62,prefilter!$A:$C,3,FALSE)="Included",Clean!K62)</f>
        <v>h) Financial</v>
      </c>
      <c r="L62" t="str">
        <f>IF(VLOOKUP($A62,prefilter!$A:$C,3,FALSE)="Included",Clean!L62)</f>
        <v>Financial</v>
      </c>
      <c r="M62" t="str">
        <f>IF(VLOOKUP($A62,prefilter!$A:$C,3,FALSE)="Included",Clean!M62)</f>
        <v>Yes</v>
      </c>
      <c r="N62" t="str">
        <f>IF(VLOOKUP($A62,prefilter!$A:$C,3,FALSE)="Included",Clean!N62)</f>
        <v>There were no noticeable changes</v>
      </c>
      <c r="O62" t="str">
        <f>IF(VLOOKUP($A62,prefilter!$A:$C,3,FALSE)="Included",Clean!O62)</f>
        <v>Yes</v>
      </c>
      <c r="P62">
        <f>IF(VLOOKUP($A62,prefilter!$A:$C,3,FALSE)="Included",Clean!P62)</f>
        <v>0</v>
      </c>
      <c r="Q62" t="str">
        <f>IF(VLOOKUP($A62,prefilter!$A:$C,3,FALSE)="Included",Clean!Q62)</f>
        <v>Team Communication</v>
      </c>
      <c r="R62" t="str">
        <f>IF(VLOOKUP($A62,prefilter!$A:$C,3,FALSE)="Included",Clean!R62)</f>
        <v>Technical Problems</v>
      </c>
      <c r="S62" t="str">
        <f>IF(VLOOKUP($A62,prefilter!$A:$C,3,FALSE)="Included",Clean!S62)</f>
        <v>Recruiting</v>
      </c>
      <c r="T62" t="str">
        <f>IF(VLOOKUP($A62,prefilter!$A:$C,3,FALSE)="Included",Clean!T62)</f>
        <v>New Security threats</v>
      </c>
      <c r="U62" t="str">
        <f>IF(VLOOKUP($A62,prefilter!$A:$C,3,FALSE)="Included",Clean!U62)</f>
        <v>Lack of Insight into Employee Activity</v>
      </c>
      <c r="V62" t="str">
        <f>IF(VLOOKUP($A62,prefilter!$A:$C,3,FALSE)="Included",Clean!V62)</f>
        <v>Working from different time zones</v>
      </c>
      <c r="W62" t="str">
        <f>IF(VLOOKUP($A62,prefilter!$A:$C,3,FALSE)="Included",Clean!W62)</f>
        <v>No</v>
      </c>
      <c r="X62" t="str">
        <f>IF(VLOOKUP($A62,prefilter!$A:$C,3,FALSE)="Included",Clean!X62)</f>
        <v>No</v>
      </c>
      <c r="Y62">
        <f>IF(VLOOKUP($A62,prefilter!$A:$C,3,FALSE)="Included",Clean!Y62)</f>
        <v>0</v>
      </c>
      <c r="Z62" t="str">
        <f>IF(VLOOKUP($A62,prefilter!$A:$C,3,FALSE)="Included",Clean!Z62)</f>
        <v>Reduce, exempt or postpone value-added tax, income tax, insurance premiums and other taxes</v>
      </c>
      <c r="AA62" t="str">
        <f>IF(VLOOKUP($A62,prefilter!$A:$C,3,FALSE)="Included",Clean!AA62)</f>
        <v>Stimulate consumption</v>
      </c>
      <c r="AB62" t="str">
        <f>IF(VLOOKUP($A62,prefilter!$A:$C,3,FALSE)="Included",Clean!AB62)</f>
        <v>Allow firms to implement a staged flexible salary method</v>
      </c>
      <c r="AC62" t="str">
        <f>IF(VLOOKUP($A62,prefilter!$A:$C,3,FALSE)="Included",Clean!AC62)</f>
        <v>Provide subsidies for rent, utilities, post stabilization etc.</v>
      </c>
      <c r="AD62">
        <f>IF(VLOOKUP($A62,prefilter!$A:$C,3,FALSE)="Included",Clean!AD62)</f>
        <v>0</v>
      </c>
      <c r="AE62">
        <f>IF(VLOOKUP($A62,prefilter!$A:$C,3,FALSE)="Included",Clean!AE62)</f>
        <v>0</v>
      </c>
      <c r="AF62">
        <f>IF(VLOOKUP($A62,prefilter!$A:$C,3,FALSE)="Included",Clean!AF62)</f>
        <v>0</v>
      </c>
      <c r="AG62">
        <f>IF(VLOOKUP($A62,prefilter!$A:$C,3,FALSE)="Included",Clean!AG62)</f>
        <v>0</v>
      </c>
      <c r="AH62">
        <f>IF(VLOOKUP($A62,prefilter!$A:$C,3,FALSE)="Included",Clean!AH62)</f>
        <v>0</v>
      </c>
      <c r="AI62">
        <f>IF(VLOOKUP($A62,prefilter!$A:$C,3,FALSE)="Included",Clean!AI62)</f>
        <v>0</v>
      </c>
      <c r="AJ62">
        <f>IF(VLOOKUP($A62,prefilter!$A:$C,3,FALSE)="Included",Clean!AJ62)</f>
        <v>1</v>
      </c>
      <c r="AK62">
        <f>IF(VLOOKUP($A62,prefilter!$A:$C,3,FALSE)="Included",Clean!AK62)</f>
        <v>0</v>
      </c>
      <c r="AL62">
        <f>IF(VLOOKUP($A62,prefilter!$A:$C,3,FALSE)="Included",Clean!AL62)</f>
        <v>0</v>
      </c>
      <c r="AM62">
        <f>IF(VLOOKUP($A62,prefilter!$A:$C,3,FALSE)="Included",Clean!AM62)</f>
        <v>0</v>
      </c>
      <c r="AN62">
        <f>IF(VLOOKUP($A62,prefilter!$A:$C,3,FALSE)="Included",Clean!AN62)</f>
        <v>0</v>
      </c>
      <c r="AO62">
        <f>IF(VLOOKUP($A62,prefilter!$A:$C,3,FALSE)="Included",Clean!AO62)</f>
        <v>4</v>
      </c>
      <c r="AP62">
        <f>IF(VLOOKUP($A62,prefilter!$A:$C,3,FALSE)="Included",Clean!AP62)</f>
        <v>1</v>
      </c>
      <c r="AQ62">
        <f>IF(VLOOKUP($A62,prefilter!$A:$C,3,FALSE)="Included",Clean!AQ62)</f>
        <v>2</v>
      </c>
      <c r="AR62">
        <f>IF(VLOOKUP($A62,prefilter!$A:$C,3,FALSE)="Included",Clean!AR62)</f>
        <v>1</v>
      </c>
      <c r="AS62">
        <f>IF(VLOOKUP($A62,prefilter!$A:$C,3,FALSE)="Included",Clean!AS62)</f>
        <v>1</v>
      </c>
      <c r="AT62">
        <f>IF(VLOOKUP($A62,prefilter!$A:$C,3,FALSE)="Included",Clean!AT62)</f>
        <v>4</v>
      </c>
      <c r="AU62">
        <f>IF(VLOOKUP($A62,prefilter!$A:$C,3,FALSE)="Included",Clean!AU62)</f>
        <v>4</v>
      </c>
      <c r="AV62">
        <f>IF(VLOOKUP($A62,prefilter!$A:$C,3,FALSE)="Included",Clean!AV62)</f>
        <v>4</v>
      </c>
      <c r="AW62">
        <f>IF(VLOOKUP($A62,prefilter!$A:$C,3,FALSE)="Included",Clean!AW62)</f>
        <v>2</v>
      </c>
      <c r="AX62" t="str">
        <f>IF(VLOOKUP($A62,prefilter!$A:$C,3,FALSE)="Included",Clean!AX62)</f>
        <v>Yes</v>
      </c>
    </row>
    <row r="63" spans="1:50" x14ac:dyDescent="0.3">
      <c r="A63" s="33">
        <f>Clean!A63</f>
        <v>62</v>
      </c>
      <c r="B63" t="str">
        <f>IF(VLOOKUP($A63,prefilter!$A:$C,3,FALSE)="Included",Clean!B63)</f>
        <v>Yes</v>
      </c>
      <c r="C63" t="str">
        <f>IF(VLOOKUP($A63,prefilter!$A:$C,3,FALSE)="Included",Clean!C63)</f>
        <v>Yes</v>
      </c>
      <c r="D63" t="str">
        <f>IF(VLOOKUP($A63,prefilter!$A:$C,3,FALSE)="Included",Clean!D63)</f>
        <v>Yes</v>
      </c>
      <c r="E63" t="str">
        <f>IF(VLOOKUP($A63,prefilter!$A:$C,3,FALSE)="Included",Clean!E63)</f>
        <v>Yes</v>
      </c>
      <c r="F63" t="str">
        <f>IF(VLOOKUP($A63,prefilter!$A:$C,3,FALSE)="Included",Clean!F63)</f>
        <v>Yes</v>
      </c>
      <c r="G63" t="str">
        <f>IF(VLOOKUP($A63,prefilter!$A:$C,3,FALSE)="Included",Clean!G63)</f>
        <v>Female</v>
      </c>
      <c r="H63" t="str">
        <f>IF(VLOOKUP($A63,prefilter!$A:$C,3,FALSE)="Included",Clean!H63)</f>
        <v>c) 31-40 years</v>
      </c>
      <c r="I63" t="str">
        <f>IF(VLOOKUP($A63,prefilter!$A:$C,3,FALSE)="Included",Clean!I63)</f>
        <v>31-40</v>
      </c>
      <c r="J63">
        <f>IF(VLOOKUP($A63,prefilter!$A:$C,3,FALSE)="Included",Clean!J63)</f>
        <v>12</v>
      </c>
      <c r="K63" t="str">
        <f>IF(VLOOKUP($A63,prefilter!$A:$C,3,FALSE)="Included",Clean!K63)</f>
        <v>m) Residential services, and repair services</v>
      </c>
      <c r="L63" t="str">
        <f>IF(VLOOKUP($A63,prefilter!$A:$C,3,FALSE)="Included",Clean!L63)</f>
        <v>Residential Services &amp; Repair Services</v>
      </c>
      <c r="M63" t="str">
        <f>IF(VLOOKUP($A63,prefilter!$A:$C,3,FALSE)="Included",Clean!M63)</f>
        <v>Yes</v>
      </c>
      <c r="N63">
        <f>IF(VLOOKUP($A63,prefilter!$A:$C,3,FALSE)="Included",Clean!N63)</f>
        <v>0</v>
      </c>
      <c r="O63" t="str">
        <f>IF(VLOOKUP($A63,prefilter!$A:$C,3,FALSE)="Included",Clean!O63)</f>
        <v>Yes</v>
      </c>
      <c r="P63">
        <f>IF(VLOOKUP($A63,prefilter!$A:$C,3,FALSE)="Included",Clean!P63)</f>
        <v>0</v>
      </c>
      <c r="Q63" t="str">
        <f>IF(VLOOKUP($A63,prefilter!$A:$C,3,FALSE)="Included",Clean!Q63)</f>
        <v>Team Communication</v>
      </c>
      <c r="R63" t="str">
        <f>IF(VLOOKUP($A63,prefilter!$A:$C,3,FALSE)="Included",Clean!R63)</f>
        <v>Technical Problems</v>
      </c>
      <c r="S63" t="str">
        <f>IF(VLOOKUP($A63,prefilter!$A:$C,3,FALSE)="Included",Clean!S63)</f>
        <v>Lack of Insight into Employee Activity</v>
      </c>
      <c r="T63" t="str">
        <f>IF(VLOOKUP($A63,prefilter!$A:$C,3,FALSE)="Included",Clean!T63)</f>
        <v>Recruiting</v>
      </c>
      <c r="U63" t="str">
        <f>IF(VLOOKUP($A63,prefilter!$A:$C,3,FALSE)="Included",Clean!U63)</f>
        <v>New Security threats</v>
      </c>
      <c r="V63" t="str">
        <f>IF(VLOOKUP($A63,prefilter!$A:$C,3,FALSE)="Included",Clean!V63)</f>
        <v>Working from different time zones</v>
      </c>
      <c r="W63" t="str">
        <f>IF(VLOOKUP($A63,prefilter!$A:$C,3,FALSE)="Included",Clean!W63)</f>
        <v>No</v>
      </c>
      <c r="X63" t="str">
        <f>IF(VLOOKUP($A63,prefilter!$A:$C,3,FALSE)="Included",Clean!X63)</f>
        <v>No</v>
      </c>
      <c r="Y63">
        <f>IF(VLOOKUP($A63,prefilter!$A:$C,3,FALSE)="Included",Clean!Y63)</f>
        <v>0</v>
      </c>
      <c r="Z63" t="str">
        <f>IF(VLOOKUP($A63,prefilter!$A:$C,3,FALSE)="Included",Clean!Z63)</f>
        <v>Allow firms to implement a staged flexible salary method</v>
      </c>
      <c r="AA63" t="str">
        <f>IF(VLOOKUP($A63,prefilter!$A:$C,3,FALSE)="Included",Clean!AA63)</f>
        <v>Provide subsidies for rent, utilities, post stabilization etc.</v>
      </c>
      <c r="AB63" t="str">
        <f>IF(VLOOKUP($A63,prefilter!$A:$C,3,FALSE)="Included",Clean!AB63)</f>
        <v>Reduce, exempt or postpone value-added tax, income tax, insurance premiums and other taxes</v>
      </c>
      <c r="AC63" t="str">
        <f>IF(VLOOKUP($A63,prefilter!$A:$C,3,FALSE)="Included",Clean!AC63)</f>
        <v>Stimulate consumption</v>
      </c>
      <c r="AD63">
        <f>IF(VLOOKUP($A63,prefilter!$A:$C,3,FALSE)="Included",Clean!AD63)</f>
        <v>0</v>
      </c>
      <c r="AE63">
        <f>IF(VLOOKUP($A63,prefilter!$A:$C,3,FALSE)="Included",Clean!AE63)</f>
        <v>0</v>
      </c>
      <c r="AF63">
        <f>IF(VLOOKUP($A63,prefilter!$A:$C,3,FALSE)="Included",Clean!AF63)</f>
        <v>0</v>
      </c>
      <c r="AG63">
        <f>IF(VLOOKUP($A63,prefilter!$A:$C,3,FALSE)="Included",Clean!AG63)</f>
        <v>0</v>
      </c>
      <c r="AH63">
        <f>IF(VLOOKUP($A63,prefilter!$A:$C,3,FALSE)="Included",Clean!AH63)</f>
        <v>0</v>
      </c>
      <c r="AI63">
        <f>IF(VLOOKUP($A63,prefilter!$A:$C,3,FALSE)="Included",Clean!AI63)</f>
        <v>1</v>
      </c>
      <c r="AJ63">
        <f>IF(VLOOKUP($A63,prefilter!$A:$C,3,FALSE)="Included",Clean!AJ63)</f>
        <v>0</v>
      </c>
      <c r="AK63">
        <f>IF(VLOOKUP($A63,prefilter!$A:$C,3,FALSE)="Included",Clean!AK63)</f>
        <v>0</v>
      </c>
      <c r="AL63">
        <f>IF(VLOOKUP($A63,prefilter!$A:$C,3,FALSE)="Included",Clean!AL63)</f>
        <v>0</v>
      </c>
      <c r="AM63">
        <f>IF(VLOOKUP($A63,prefilter!$A:$C,3,FALSE)="Included",Clean!AM63)</f>
        <v>0</v>
      </c>
      <c r="AN63">
        <f>IF(VLOOKUP($A63,prefilter!$A:$C,3,FALSE)="Included",Clean!AN63)</f>
        <v>0</v>
      </c>
      <c r="AO63">
        <f>IF(VLOOKUP($A63,prefilter!$A:$C,3,FALSE)="Included",Clean!AO63)</f>
        <v>4</v>
      </c>
      <c r="AP63">
        <f>IF(VLOOKUP($A63,prefilter!$A:$C,3,FALSE)="Included",Clean!AP63)</f>
        <v>4</v>
      </c>
      <c r="AQ63">
        <f>IF(VLOOKUP($A63,prefilter!$A:$C,3,FALSE)="Included",Clean!AQ63)</f>
        <v>3</v>
      </c>
      <c r="AR63">
        <f>IF(VLOOKUP($A63,prefilter!$A:$C,3,FALSE)="Included",Clean!AR63)</f>
        <v>3</v>
      </c>
      <c r="AS63">
        <f>IF(VLOOKUP($A63,prefilter!$A:$C,3,FALSE)="Included",Clean!AS63)</f>
        <v>2</v>
      </c>
      <c r="AT63">
        <f>IF(VLOOKUP($A63,prefilter!$A:$C,3,FALSE)="Included",Clean!AT63)</f>
        <v>3</v>
      </c>
      <c r="AU63">
        <f>IF(VLOOKUP($A63,prefilter!$A:$C,3,FALSE)="Included",Clean!AU63)</f>
        <v>3</v>
      </c>
      <c r="AV63">
        <f>IF(VLOOKUP($A63,prefilter!$A:$C,3,FALSE)="Included",Clean!AV63)</f>
        <v>4</v>
      </c>
      <c r="AW63">
        <f>IF(VLOOKUP($A63,prefilter!$A:$C,3,FALSE)="Included",Clean!AW63)</f>
        <v>2</v>
      </c>
      <c r="AX63" t="str">
        <f>IF(VLOOKUP($A63,prefilter!$A:$C,3,FALSE)="Included",Clean!AX63)</f>
        <v>No</v>
      </c>
    </row>
    <row r="64" spans="1:50" x14ac:dyDescent="0.3">
      <c r="A64" s="33">
        <f>Clean!A64</f>
        <v>63</v>
      </c>
      <c r="B64" t="str">
        <f>IF(VLOOKUP($A64,prefilter!$A:$C,3,FALSE)="Included",Clean!B64)</f>
        <v>Yes</v>
      </c>
      <c r="C64" t="str">
        <f>IF(VLOOKUP($A64,prefilter!$A:$C,3,FALSE)="Included",Clean!C64)</f>
        <v>Yes</v>
      </c>
      <c r="D64" t="str">
        <f>IF(VLOOKUP($A64,prefilter!$A:$C,3,FALSE)="Included",Clean!D64)</f>
        <v>Yes</v>
      </c>
      <c r="E64" t="str">
        <f>IF(VLOOKUP($A64,prefilter!$A:$C,3,FALSE)="Included",Clean!E64)</f>
        <v>Yes</v>
      </c>
      <c r="F64" t="str">
        <f>IF(VLOOKUP($A64,prefilter!$A:$C,3,FALSE)="Included",Clean!F64)</f>
        <v>Yes</v>
      </c>
      <c r="G64" t="str">
        <f>IF(VLOOKUP($A64,prefilter!$A:$C,3,FALSE)="Included",Clean!G64)</f>
        <v>Female</v>
      </c>
      <c r="H64" t="str">
        <f>IF(VLOOKUP($A64,prefilter!$A:$C,3,FALSE)="Included",Clean!H64)</f>
        <v>c) 31-40 years</v>
      </c>
      <c r="I64" t="str">
        <f>IF(VLOOKUP($A64,prefilter!$A:$C,3,FALSE)="Included",Clean!I64)</f>
        <v>31-40</v>
      </c>
      <c r="J64">
        <f>IF(VLOOKUP($A64,prefilter!$A:$C,3,FALSE)="Included",Clean!J64)</f>
        <v>3</v>
      </c>
      <c r="K64" t="str">
        <f>IF(VLOOKUP($A64,prefilter!$A:$C,3,FALSE)="Included",Clean!K64)</f>
        <v>f) Accommodation and catering</v>
      </c>
      <c r="L64" t="str">
        <f>IF(VLOOKUP($A64,prefilter!$A:$C,3,FALSE)="Included",Clean!L64)</f>
        <v>Accomodation &amp; Catering</v>
      </c>
      <c r="M64" t="str">
        <f>IF(VLOOKUP($A64,prefilter!$A:$C,3,FALSE)="Included",Clean!M64)</f>
        <v>No</v>
      </c>
      <c r="N64">
        <f>IF(VLOOKUP($A64,prefilter!$A:$C,3,FALSE)="Included",Clean!N64)</f>
        <v>0</v>
      </c>
      <c r="O64" t="str">
        <f>IF(VLOOKUP($A64,prefilter!$A:$C,3,FALSE)="Included",Clean!O64)</f>
        <v>Yes</v>
      </c>
      <c r="P64">
        <f>IF(VLOOKUP($A64,prefilter!$A:$C,3,FALSE)="Included",Clean!P64)</f>
        <v>0</v>
      </c>
      <c r="Q64" t="str">
        <f>IF(VLOOKUP($A64,prefilter!$A:$C,3,FALSE)="Included",Clean!Q64)</f>
        <v>Technical Problems</v>
      </c>
      <c r="R64" t="str">
        <f>IF(VLOOKUP($A64,prefilter!$A:$C,3,FALSE)="Included",Clean!R64)</f>
        <v>Team Communication</v>
      </c>
      <c r="S64" t="str">
        <f>IF(VLOOKUP($A64,prefilter!$A:$C,3,FALSE)="Included",Clean!S64)</f>
        <v>Lack of Insight into Employee Activity</v>
      </c>
      <c r="T64" t="str">
        <f>IF(VLOOKUP($A64,prefilter!$A:$C,3,FALSE)="Included",Clean!T64)</f>
        <v>Recruiting</v>
      </c>
      <c r="U64" t="str">
        <f>IF(VLOOKUP($A64,prefilter!$A:$C,3,FALSE)="Included",Clean!U64)</f>
        <v>Working from different time zones</v>
      </c>
      <c r="V64" t="str">
        <f>IF(VLOOKUP($A64,prefilter!$A:$C,3,FALSE)="Included",Clean!V64)</f>
        <v>New Security threats</v>
      </c>
      <c r="W64" t="str">
        <f>IF(VLOOKUP($A64,prefilter!$A:$C,3,FALSE)="Included",Clean!W64)</f>
        <v>Yes</v>
      </c>
      <c r="X64" t="str">
        <f>IF(VLOOKUP($A64,prefilter!$A:$C,3,FALSE)="Included",Clean!X64)</f>
        <v>No</v>
      </c>
      <c r="Y64">
        <f>IF(VLOOKUP($A64,prefilter!$A:$C,3,FALSE)="Included",Clean!Y64)</f>
        <v>0</v>
      </c>
      <c r="Z64" t="str">
        <f>IF(VLOOKUP($A64,prefilter!$A:$C,3,FALSE)="Included",Clean!Z64)</f>
        <v>Stimulate consumption</v>
      </c>
      <c r="AA64" t="str">
        <f>IF(VLOOKUP($A64,prefilter!$A:$C,3,FALSE)="Included",Clean!AA64)</f>
        <v>Reduce, exempt or postpone value-added tax, income tax, insurance premiums and other taxes</v>
      </c>
      <c r="AB64" t="str">
        <f>IF(VLOOKUP($A64,prefilter!$A:$C,3,FALSE)="Included",Clean!AB64)</f>
        <v>Allow firms to implement a staged flexible salary method</v>
      </c>
      <c r="AC64" t="str">
        <f>IF(VLOOKUP($A64,prefilter!$A:$C,3,FALSE)="Included",Clean!AC64)</f>
        <v>Provide subsidies for rent, utilities, post stabilization etc.</v>
      </c>
      <c r="AD64">
        <f>IF(VLOOKUP($A64,prefilter!$A:$C,3,FALSE)="Included",Clean!AD64)</f>
        <v>0</v>
      </c>
      <c r="AE64">
        <f>IF(VLOOKUP($A64,prefilter!$A:$C,3,FALSE)="Included",Clean!AE64)</f>
        <v>0</v>
      </c>
      <c r="AF64">
        <f>IF(VLOOKUP($A64,prefilter!$A:$C,3,FALSE)="Included",Clean!AF64)</f>
        <v>0</v>
      </c>
      <c r="AG64">
        <f>IF(VLOOKUP($A64,prefilter!$A:$C,3,FALSE)="Included",Clean!AG64)</f>
        <v>0</v>
      </c>
      <c r="AH64">
        <f>IF(VLOOKUP($A64,prefilter!$A:$C,3,FALSE)="Included",Clean!AH64)</f>
        <v>0</v>
      </c>
      <c r="AI64">
        <f>IF(VLOOKUP($A64,prefilter!$A:$C,3,FALSE)="Included",Clean!AI64)</f>
        <v>0</v>
      </c>
      <c r="AJ64">
        <f>IF(VLOOKUP($A64,prefilter!$A:$C,3,FALSE)="Included",Clean!AJ64)</f>
        <v>0</v>
      </c>
      <c r="AK64">
        <f>IF(VLOOKUP($A64,prefilter!$A:$C,3,FALSE)="Included",Clean!AK64)</f>
        <v>1</v>
      </c>
      <c r="AL64">
        <f>IF(VLOOKUP($A64,prefilter!$A:$C,3,FALSE)="Included",Clean!AL64)</f>
        <v>0</v>
      </c>
      <c r="AM64">
        <f>IF(VLOOKUP($A64,prefilter!$A:$C,3,FALSE)="Included",Clean!AM64)</f>
        <v>0</v>
      </c>
      <c r="AN64">
        <f>IF(VLOOKUP($A64,prefilter!$A:$C,3,FALSE)="Included",Clean!AN64)</f>
        <v>0</v>
      </c>
      <c r="AO64">
        <f>IF(VLOOKUP($A64,prefilter!$A:$C,3,FALSE)="Included",Clean!AO64)</f>
        <v>4</v>
      </c>
      <c r="AP64">
        <f>IF(VLOOKUP($A64,prefilter!$A:$C,3,FALSE)="Included",Clean!AP64)</f>
        <v>3</v>
      </c>
      <c r="AQ64">
        <f>IF(VLOOKUP($A64,prefilter!$A:$C,3,FALSE)="Included",Clean!AQ64)</f>
        <v>2</v>
      </c>
      <c r="AR64">
        <f>IF(VLOOKUP($A64,prefilter!$A:$C,3,FALSE)="Included",Clean!AR64)</f>
        <v>4</v>
      </c>
      <c r="AS64">
        <f>IF(VLOOKUP($A64,prefilter!$A:$C,3,FALSE)="Included",Clean!AS64)</f>
        <v>3</v>
      </c>
      <c r="AT64">
        <f>IF(VLOOKUP($A64,prefilter!$A:$C,3,FALSE)="Included",Clean!AT64)</f>
        <v>3</v>
      </c>
      <c r="AU64">
        <f>IF(VLOOKUP($A64,prefilter!$A:$C,3,FALSE)="Included",Clean!AU64)</f>
        <v>4</v>
      </c>
      <c r="AV64">
        <f>IF(VLOOKUP($A64,prefilter!$A:$C,3,FALSE)="Included",Clean!AV64)</f>
        <v>3</v>
      </c>
      <c r="AW64">
        <f>IF(VLOOKUP($A64,prefilter!$A:$C,3,FALSE)="Included",Clean!AW64)</f>
        <v>2</v>
      </c>
      <c r="AX64" t="str">
        <f>IF(VLOOKUP($A64,prefilter!$A:$C,3,FALSE)="Included",Clean!AX64)</f>
        <v>No</v>
      </c>
    </row>
    <row r="65" spans="1:50" x14ac:dyDescent="0.3">
      <c r="A65" s="33">
        <f>Clean!A65</f>
        <v>64</v>
      </c>
      <c r="B65" t="str">
        <f>IF(VLOOKUP($A65,prefilter!$A:$C,3,FALSE)="Included",Clean!B65)</f>
        <v>Yes</v>
      </c>
      <c r="C65" t="str">
        <f>IF(VLOOKUP($A65,prefilter!$A:$C,3,FALSE)="Included",Clean!C65)</f>
        <v>Yes</v>
      </c>
      <c r="D65" t="str">
        <f>IF(VLOOKUP($A65,prefilter!$A:$C,3,FALSE)="Included",Clean!D65)</f>
        <v>Yes</v>
      </c>
      <c r="E65" t="str">
        <f>IF(VLOOKUP($A65,prefilter!$A:$C,3,FALSE)="Included",Clean!E65)</f>
        <v>Yes</v>
      </c>
      <c r="F65" t="str">
        <f>IF(VLOOKUP($A65,prefilter!$A:$C,3,FALSE)="Included",Clean!F65)</f>
        <v>Yes</v>
      </c>
      <c r="G65" t="str">
        <f>IF(VLOOKUP($A65,prefilter!$A:$C,3,FALSE)="Included",Clean!G65)</f>
        <v>Male</v>
      </c>
      <c r="H65" t="str">
        <f>IF(VLOOKUP($A65,prefilter!$A:$C,3,FALSE)="Included",Clean!H65)</f>
        <v>c) 31-40 years</v>
      </c>
      <c r="I65" t="str">
        <f>IF(VLOOKUP($A65,prefilter!$A:$C,3,FALSE)="Included",Clean!I65)</f>
        <v>31-40</v>
      </c>
      <c r="J65">
        <f>IF(VLOOKUP($A65,prefilter!$A:$C,3,FALSE)="Included",Clean!J65)</f>
        <v>2</v>
      </c>
      <c r="K65" t="str">
        <f>IF(VLOOKUP($A65,prefilter!$A:$C,3,FALSE)="Included",Clean!K65)</f>
        <v>c) Construction</v>
      </c>
      <c r="L65" t="str">
        <f>IF(VLOOKUP($A65,prefilter!$A:$C,3,FALSE)="Included",Clean!L65)</f>
        <v>Construction</v>
      </c>
      <c r="M65" t="str">
        <f>IF(VLOOKUP($A65,prefilter!$A:$C,3,FALSE)="Included",Clean!M65)</f>
        <v>Yes</v>
      </c>
      <c r="N65">
        <f>IF(VLOOKUP($A65,prefilter!$A:$C,3,FALSE)="Included",Clean!N65)</f>
        <v>0</v>
      </c>
      <c r="O65" t="str">
        <f>IF(VLOOKUP($A65,prefilter!$A:$C,3,FALSE)="Included",Clean!O65)</f>
        <v>Yes</v>
      </c>
      <c r="P65">
        <f>IF(VLOOKUP($A65,prefilter!$A:$C,3,FALSE)="Included",Clean!P65)</f>
        <v>0</v>
      </c>
      <c r="Q65" t="str">
        <f>IF(VLOOKUP($A65,prefilter!$A:$C,3,FALSE)="Included",Clean!Q65)</f>
        <v>Technical Problems</v>
      </c>
      <c r="R65" t="str">
        <f>IF(VLOOKUP($A65,prefilter!$A:$C,3,FALSE)="Included",Clean!R65)</f>
        <v>Team Communication</v>
      </c>
      <c r="S65" t="str">
        <f>IF(VLOOKUP($A65,prefilter!$A:$C,3,FALSE)="Included",Clean!S65)</f>
        <v>Lack of Insight into Employee Activity</v>
      </c>
      <c r="T65" t="str">
        <f>IF(VLOOKUP($A65,prefilter!$A:$C,3,FALSE)="Included",Clean!T65)</f>
        <v>Working from different time zones</v>
      </c>
      <c r="U65" t="str">
        <f>IF(VLOOKUP($A65,prefilter!$A:$C,3,FALSE)="Included",Clean!U65)</f>
        <v>Recruiting</v>
      </c>
      <c r="V65" t="str">
        <f>IF(VLOOKUP($A65,prefilter!$A:$C,3,FALSE)="Included",Clean!V65)</f>
        <v>New Security threats</v>
      </c>
      <c r="W65" t="str">
        <f>IF(VLOOKUP($A65,prefilter!$A:$C,3,FALSE)="Included",Clean!W65)</f>
        <v>No</v>
      </c>
      <c r="X65" t="str">
        <f>IF(VLOOKUP($A65,prefilter!$A:$C,3,FALSE)="Included",Clean!X65)</f>
        <v>Yes</v>
      </c>
      <c r="Y65">
        <f>IF(VLOOKUP($A65,prefilter!$A:$C,3,FALSE)="Included",Clean!Y65)</f>
        <v>0</v>
      </c>
      <c r="Z65" t="str">
        <f>IF(VLOOKUP($A65,prefilter!$A:$C,3,FALSE)="Included",Clean!Z65)</f>
        <v>Reduce, exempt or postpone value-added tax, income tax, insurance premiums and other taxes</v>
      </c>
      <c r="AA65" t="str">
        <f>IF(VLOOKUP($A65,prefilter!$A:$C,3,FALSE)="Included",Clean!AA65)</f>
        <v>Allow firms to implement a staged flexible salary method</v>
      </c>
      <c r="AB65" t="str">
        <f>IF(VLOOKUP($A65,prefilter!$A:$C,3,FALSE)="Included",Clean!AB65)</f>
        <v>Stimulate consumption</v>
      </c>
      <c r="AC65" t="str">
        <f>IF(VLOOKUP($A65,prefilter!$A:$C,3,FALSE)="Included",Clean!AC65)</f>
        <v>Provide subsidies for rent, utilities, post stabilization etc.</v>
      </c>
      <c r="AD65">
        <f>IF(VLOOKUP($A65,prefilter!$A:$C,3,FALSE)="Included",Clean!AD65)</f>
        <v>0</v>
      </c>
      <c r="AE65">
        <f>IF(VLOOKUP($A65,prefilter!$A:$C,3,FALSE)="Included",Clean!AE65)</f>
        <v>0</v>
      </c>
      <c r="AF65">
        <f>IF(VLOOKUP($A65,prefilter!$A:$C,3,FALSE)="Included",Clean!AF65)</f>
        <v>0</v>
      </c>
      <c r="AG65">
        <f>IF(VLOOKUP($A65,prefilter!$A:$C,3,FALSE)="Included",Clean!AG65)</f>
        <v>0</v>
      </c>
      <c r="AH65">
        <f>IF(VLOOKUP($A65,prefilter!$A:$C,3,FALSE)="Included",Clean!AH65)</f>
        <v>0</v>
      </c>
      <c r="AI65">
        <f>IF(VLOOKUP($A65,prefilter!$A:$C,3,FALSE)="Included",Clean!AI65)</f>
        <v>0</v>
      </c>
      <c r="AJ65">
        <f>IF(VLOOKUP($A65,prefilter!$A:$C,3,FALSE)="Included",Clean!AJ65)</f>
        <v>1</v>
      </c>
      <c r="AK65">
        <f>IF(VLOOKUP($A65,prefilter!$A:$C,3,FALSE)="Included",Clean!AK65)</f>
        <v>0</v>
      </c>
      <c r="AL65">
        <f>IF(VLOOKUP($A65,prefilter!$A:$C,3,FALSE)="Included",Clean!AL65)</f>
        <v>0</v>
      </c>
      <c r="AM65">
        <f>IF(VLOOKUP($A65,prefilter!$A:$C,3,FALSE)="Included",Clean!AM65)</f>
        <v>0</v>
      </c>
      <c r="AN65">
        <f>IF(VLOOKUP($A65,prefilter!$A:$C,3,FALSE)="Included",Clean!AN65)</f>
        <v>0</v>
      </c>
      <c r="AO65">
        <f>IF(VLOOKUP($A65,prefilter!$A:$C,3,FALSE)="Included",Clean!AO65)</f>
        <v>4</v>
      </c>
      <c r="AP65">
        <f>IF(VLOOKUP($A65,prefilter!$A:$C,3,FALSE)="Included",Clean!AP65)</f>
        <v>2</v>
      </c>
      <c r="AQ65">
        <f>IF(VLOOKUP($A65,prefilter!$A:$C,3,FALSE)="Included",Clean!AQ65)</f>
        <v>1</v>
      </c>
      <c r="AR65">
        <f>IF(VLOOKUP($A65,prefilter!$A:$C,3,FALSE)="Included",Clean!AR65)</f>
        <v>5</v>
      </c>
      <c r="AS65">
        <f>IF(VLOOKUP($A65,prefilter!$A:$C,3,FALSE)="Included",Clean!AS65)</f>
        <v>4</v>
      </c>
      <c r="AT65">
        <f>IF(VLOOKUP($A65,prefilter!$A:$C,3,FALSE)="Included",Clean!AT65)</f>
        <v>4</v>
      </c>
      <c r="AU65">
        <f>IF(VLOOKUP($A65,prefilter!$A:$C,3,FALSE)="Included",Clean!AU65)</f>
        <v>5</v>
      </c>
      <c r="AV65">
        <f>IF(VLOOKUP($A65,prefilter!$A:$C,3,FALSE)="Included",Clean!AV65)</f>
        <v>2</v>
      </c>
      <c r="AW65">
        <f>IF(VLOOKUP($A65,prefilter!$A:$C,3,FALSE)="Included",Clean!AW65)</f>
        <v>2</v>
      </c>
      <c r="AX65" t="str">
        <f>IF(VLOOKUP($A65,prefilter!$A:$C,3,FALSE)="Included",Clean!AX65)</f>
        <v>No</v>
      </c>
    </row>
    <row r="66" spans="1:50" x14ac:dyDescent="0.3">
      <c r="A66" s="33">
        <f>Clean!A66</f>
        <v>65</v>
      </c>
      <c r="B66" t="str">
        <f>IF(VLOOKUP($A66,prefilter!$A:$C,3,FALSE)="Included",Clean!B66)</f>
        <v>Yes</v>
      </c>
      <c r="C66" t="str">
        <f>IF(VLOOKUP($A66,prefilter!$A:$C,3,FALSE)="Included",Clean!C66)</f>
        <v>Yes</v>
      </c>
      <c r="D66" t="str">
        <f>IF(VLOOKUP($A66,prefilter!$A:$C,3,FALSE)="Included",Clean!D66)</f>
        <v>Yes</v>
      </c>
      <c r="E66" t="str">
        <f>IF(VLOOKUP($A66,prefilter!$A:$C,3,FALSE)="Included",Clean!E66)</f>
        <v>Yes</v>
      </c>
      <c r="F66" t="str">
        <f>IF(VLOOKUP($A66,prefilter!$A:$C,3,FALSE)="Included",Clean!F66)</f>
        <v>Yes</v>
      </c>
      <c r="G66" t="str">
        <f>IF(VLOOKUP($A66,prefilter!$A:$C,3,FALSE)="Included",Clean!G66)</f>
        <v>Female</v>
      </c>
      <c r="H66" t="str">
        <f>IF(VLOOKUP($A66,prefilter!$A:$C,3,FALSE)="Included",Clean!H66)</f>
        <v>c) 31-40 years</v>
      </c>
      <c r="I66" t="str">
        <f>IF(VLOOKUP($A66,prefilter!$A:$C,3,FALSE)="Included",Clean!I66)</f>
        <v>31-40</v>
      </c>
      <c r="J66">
        <f>IF(VLOOKUP($A66,prefilter!$A:$C,3,FALSE)="Included",Clean!J66)</f>
        <v>3</v>
      </c>
      <c r="K66" t="str">
        <f>IF(VLOOKUP($A66,prefilter!$A:$C,3,FALSE)="Included",Clean!K66)</f>
        <v>i) Real Estate</v>
      </c>
      <c r="L66" t="str">
        <f>IF(VLOOKUP($A66,prefilter!$A:$C,3,FALSE)="Included",Clean!L66)</f>
        <v>Real Estate</v>
      </c>
      <c r="M66" t="str">
        <f>IF(VLOOKUP($A66,prefilter!$A:$C,3,FALSE)="Included",Clean!M66)</f>
        <v>Yes</v>
      </c>
      <c r="N66" t="str">
        <f>IF(VLOOKUP($A66,prefilter!$A:$C,3,FALSE)="Included",Clean!N66)</f>
        <v>Productivity decreased</v>
      </c>
      <c r="O66" t="str">
        <f>IF(VLOOKUP($A66,prefilter!$A:$C,3,FALSE)="Included",Clean!O66)</f>
        <v>No</v>
      </c>
      <c r="P66">
        <f>IF(VLOOKUP($A66,prefilter!$A:$C,3,FALSE)="Included",Clean!P66)</f>
        <v>0</v>
      </c>
      <c r="Q66" t="str">
        <f>IF(VLOOKUP($A66,prefilter!$A:$C,3,FALSE)="Included",Clean!Q66)</f>
        <v>Lack of Insight into Employee Activity</v>
      </c>
      <c r="R66" t="str">
        <f>IF(VLOOKUP($A66,prefilter!$A:$C,3,FALSE)="Included",Clean!R66)</f>
        <v>Team Communication</v>
      </c>
      <c r="S66" t="str">
        <f>IF(VLOOKUP($A66,prefilter!$A:$C,3,FALSE)="Included",Clean!S66)</f>
        <v>Technical Problems</v>
      </c>
      <c r="T66" t="str">
        <f>IF(VLOOKUP($A66,prefilter!$A:$C,3,FALSE)="Included",Clean!T66)</f>
        <v>New Security threats</v>
      </c>
      <c r="U66" t="str">
        <f>IF(VLOOKUP($A66,prefilter!$A:$C,3,FALSE)="Included",Clean!U66)</f>
        <v>Working from different time zones</v>
      </c>
      <c r="V66" t="str">
        <f>IF(VLOOKUP($A66,prefilter!$A:$C,3,FALSE)="Included",Clean!V66)</f>
        <v>Recruiting</v>
      </c>
      <c r="W66" t="str">
        <f>IF(VLOOKUP($A66,prefilter!$A:$C,3,FALSE)="Included",Clean!W66)</f>
        <v>No</v>
      </c>
      <c r="X66" t="str">
        <f>IF(VLOOKUP($A66,prefilter!$A:$C,3,FALSE)="Included",Clean!X66)</f>
        <v>No</v>
      </c>
      <c r="Y66">
        <f>IF(VLOOKUP($A66,prefilter!$A:$C,3,FALSE)="Included",Clean!Y66)</f>
        <v>0</v>
      </c>
      <c r="Z66" t="str">
        <f>IF(VLOOKUP($A66,prefilter!$A:$C,3,FALSE)="Included",Clean!Z66)</f>
        <v>Allow firms to implement a staged flexible salary method</v>
      </c>
      <c r="AA66" t="str">
        <f>IF(VLOOKUP($A66,prefilter!$A:$C,3,FALSE)="Included",Clean!AA66)</f>
        <v>Reduce, exempt or postpone value-added tax, income tax, insurance premiums and other taxes</v>
      </c>
      <c r="AB66" t="str">
        <f>IF(VLOOKUP($A66,prefilter!$A:$C,3,FALSE)="Included",Clean!AB66)</f>
        <v>Stimulate consumption</v>
      </c>
      <c r="AC66" t="str">
        <f>IF(VLOOKUP($A66,prefilter!$A:$C,3,FALSE)="Included",Clean!AC66)</f>
        <v>Provide subsidies for rent, utilities, post stabilization etc.</v>
      </c>
      <c r="AD66">
        <f>IF(VLOOKUP($A66,prefilter!$A:$C,3,FALSE)="Included",Clean!AD66)</f>
        <v>0</v>
      </c>
      <c r="AE66">
        <f>IF(VLOOKUP($A66,prefilter!$A:$C,3,FALSE)="Included",Clean!AE66)</f>
        <v>0</v>
      </c>
      <c r="AF66">
        <f>IF(VLOOKUP($A66,prefilter!$A:$C,3,FALSE)="Included",Clean!AF66)</f>
        <v>0</v>
      </c>
      <c r="AG66">
        <f>IF(VLOOKUP($A66,prefilter!$A:$C,3,FALSE)="Included",Clean!AG66)</f>
        <v>0</v>
      </c>
      <c r="AH66">
        <f>IF(VLOOKUP($A66,prefilter!$A:$C,3,FALSE)="Included",Clean!AH66)</f>
        <v>0</v>
      </c>
      <c r="AI66">
        <f>IF(VLOOKUP($A66,prefilter!$A:$C,3,FALSE)="Included",Clean!AI66)</f>
        <v>0</v>
      </c>
      <c r="AJ66">
        <f>IF(VLOOKUP($A66,prefilter!$A:$C,3,FALSE)="Included",Clean!AJ66)</f>
        <v>1</v>
      </c>
      <c r="AK66">
        <f>IF(VLOOKUP($A66,prefilter!$A:$C,3,FALSE)="Included",Clean!AK66)</f>
        <v>0</v>
      </c>
      <c r="AL66">
        <f>IF(VLOOKUP($A66,prefilter!$A:$C,3,FALSE)="Included",Clean!AL66)</f>
        <v>0</v>
      </c>
      <c r="AM66">
        <f>IF(VLOOKUP($A66,prefilter!$A:$C,3,FALSE)="Included",Clean!AM66)</f>
        <v>0</v>
      </c>
      <c r="AN66">
        <f>IF(VLOOKUP($A66,prefilter!$A:$C,3,FALSE)="Included",Clean!AN66)</f>
        <v>0</v>
      </c>
      <c r="AO66">
        <f>IF(VLOOKUP($A66,prefilter!$A:$C,3,FALSE)="Included",Clean!AO66)</f>
        <v>5</v>
      </c>
      <c r="AP66">
        <f>IF(VLOOKUP($A66,prefilter!$A:$C,3,FALSE)="Included",Clean!AP66)</f>
        <v>5</v>
      </c>
      <c r="AQ66">
        <f>IF(VLOOKUP($A66,prefilter!$A:$C,3,FALSE)="Included",Clean!AQ66)</f>
        <v>3</v>
      </c>
      <c r="AR66">
        <f>IF(VLOOKUP($A66,prefilter!$A:$C,3,FALSE)="Included",Clean!AR66)</f>
        <v>4</v>
      </c>
      <c r="AS66">
        <f>IF(VLOOKUP($A66,prefilter!$A:$C,3,FALSE)="Included",Clean!AS66)</f>
        <v>5</v>
      </c>
      <c r="AT66">
        <f>IF(VLOOKUP($A66,prefilter!$A:$C,3,FALSE)="Included",Clean!AT66)</f>
        <v>5</v>
      </c>
      <c r="AU66">
        <f>IF(VLOOKUP($A66,prefilter!$A:$C,3,FALSE)="Included",Clean!AU66)</f>
        <v>4</v>
      </c>
      <c r="AV66">
        <f>IF(VLOOKUP($A66,prefilter!$A:$C,3,FALSE)="Included",Clean!AV66)</f>
        <v>2</v>
      </c>
      <c r="AW66">
        <f>IF(VLOOKUP($A66,prefilter!$A:$C,3,FALSE)="Included",Clean!AW66)</f>
        <v>3</v>
      </c>
      <c r="AX66" t="str">
        <f>IF(VLOOKUP($A66,prefilter!$A:$C,3,FALSE)="Included",Clean!AX66)</f>
        <v>Yes</v>
      </c>
    </row>
    <row r="67" spans="1:50" x14ac:dyDescent="0.3">
      <c r="A67" s="33">
        <f>Clean!A67</f>
        <v>66</v>
      </c>
      <c r="B67" t="str">
        <f>IF(VLOOKUP($A67,prefilter!$A:$C,3,FALSE)="Included",Clean!B67)</f>
        <v>Yes</v>
      </c>
      <c r="C67" t="str">
        <f>IF(VLOOKUP($A67,prefilter!$A:$C,3,FALSE)="Included",Clean!C67)</f>
        <v>Yes</v>
      </c>
      <c r="D67" t="str">
        <f>IF(VLOOKUP($A67,prefilter!$A:$C,3,FALSE)="Included",Clean!D67)</f>
        <v>Yes</v>
      </c>
      <c r="E67" t="str">
        <f>IF(VLOOKUP($A67,prefilter!$A:$C,3,FALSE)="Included",Clean!E67)</f>
        <v>Yes</v>
      </c>
      <c r="F67" t="str">
        <f>IF(VLOOKUP($A67,prefilter!$A:$C,3,FALSE)="Included",Clean!F67)</f>
        <v>Yes</v>
      </c>
      <c r="G67" t="str">
        <f>IF(VLOOKUP($A67,prefilter!$A:$C,3,FALSE)="Included",Clean!G67)</f>
        <v>Male</v>
      </c>
      <c r="H67" t="str">
        <f>IF(VLOOKUP($A67,prefilter!$A:$C,3,FALSE)="Included",Clean!H67)</f>
        <v>c) 31-40 years</v>
      </c>
      <c r="I67" t="str">
        <f>IF(VLOOKUP($A67,prefilter!$A:$C,3,FALSE)="Included",Clean!I67)</f>
        <v>31-40</v>
      </c>
      <c r="J67">
        <f>IF(VLOOKUP($A67,prefilter!$A:$C,3,FALSE)="Included",Clean!J67)</f>
        <v>1</v>
      </c>
      <c r="K67" t="str">
        <f>IF(VLOOKUP($A67,prefilter!$A:$C,3,FALSE)="Included",Clean!K67)</f>
        <v>d) Wholesale and retail trade</v>
      </c>
      <c r="L67" t="str">
        <f>IF(VLOOKUP($A67,prefilter!$A:$C,3,FALSE)="Included",Clean!L67)</f>
        <v>Wholesale and Retail Trade</v>
      </c>
      <c r="M67" t="str">
        <f>IF(VLOOKUP($A67,prefilter!$A:$C,3,FALSE)="Included",Clean!M67)</f>
        <v>No</v>
      </c>
      <c r="N67">
        <f>IF(VLOOKUP($A67,prefilter!$A:$C,3,FALSE)="Included",Clean!N67)</f>
        <v>0</v>
      </c>
      <c r="O67" t="str">
        <f>IF(VLOOKUP($A67,prefilter!$A:$C,3,FALSE)="Included",Clean!O67)</f>
        <v>Yes</v>
      </c>
      <c r="P67">
        <f>IF(VLOOKUP($A67,prefilter!$A:$C,3,FALSE)="Included",Clean!P67)</f>
        <v>0</v>
      </c>
      <c r="Q67" t="str">
        <f>IF(VLOOKUP($A67,prefilter!$A:$C,3,FALSE)="Included",Clean!Q67)</f>
        <v>Team Communication</v>
      </c>
      <c r="R67" t="str">
        <f>IF(VLOOKUP($A67,prefilter!$A:$C,3,FALSE)="Included",Clean!R67)</f>
        <v>Lack of Insight into Employee Activity</v>
      </c>
      <c r="S67" t="str">
        <f>IF(VLOOKUP($A67,prefilter!$A:$C,3,FALSE)="Included",Clean!S67)</f>
        <v>Working from different time zones</v>
      </c>
      <c r="T67" t="str">
        <f>IF(VLOOKUP($A67,prefilter!$A:$C,3,FALSE)="Included",Clean!T67)</f>
        <v>New Security threats</v>
      </c>
      <c r="U67" t="str">
        <f>IF(VLOOKUP($A67,prefilter!$A:$C,3,FALSE)="Included",Clean!U67)</f>
        <v>Technical Problems</v>
      </c>
      <c r="V67" t="str">
        <f>IF(VLOOKUP($A67,prefilter!$A:$C,3,FALSE)="Included",Clean!V67)</f>
        <v>Recruiting</v>
      </c>
      <c r="W67" t="str">
        <f>IF(VLOOKUP($A67,prefilter!$A:$C,3,FALSE)="Included",Clean!W67)</f>
        <v>No</v>
      </c>
      <c r="X67" t="str">
        <f>IF(VLOOKUP($A67,prefilter!$A:$C,3,FALSE)="Included",Clean!X67)</f>
        <v>Yes</v>
      </c>
      <c r="Y67">
        <f>IF(VLOOKUP($A67,prefilter!$A:$C,3,FALSE)="Included",Clean!Y67)</f>
        <v>0</v>
      </c>
      <c r="Z67" t="str">
        <f>IF(VLOOKUP($A67,prefilter!$A:$C,3,FALSE)="Included",Clean!Z67)</f>
        <v>Allow firms to implement a staged flexible salary method</v>
      </c>
      <c r="AA67" t="str">
        <f>IF(VLOOKUP($A67,prefilter!$A:$C,3,FALSE)="Included",Clean!AA67)</f>
        <v>Provide subsidies for rent, utilities, post stabilization etc.</v>
      </c>
      <c r="AB67" t="str">
        <f>IF(VLOOKUP($A67,prefilter!$A:$C,3,FALSE)="Included",Clean!AB67)</f>
        <v>Reduce, exempt or postpone value-added tax, income tax, insurance premiums and other taxes</v>
      </c>
      <c r="AC67" t="str">
        <f>IF(VLOOKUP($A67,prefilter!$A:$C,3,FALSE)="Included",Clean!AC67)</f>
        <v>Stimulate consumption</v>
      </c>
      <c r="AD67">
        <f>IF(VLOOKUP($A67,prefilter!$A:$C,3,FALSE)="Included",Clean!AD67)</f>
        <v>0</v>
      </c>
      <c r="AE67">
        <f>IF(VLOOKUP($A67,prefilter!$A:$C,3,FALSE)="Included",Clean!AE67)</f>
        <v>0</v>
      </c>
      <c r="AF67">
        <f>IF(VLOOKUP($A67,prefilter!$A:$C,3,FALSE)="Included",Clean!AF67)</f>
        <v>0</v>
      </c>
      <c r="AG67">
        <f>IF(VLOOKUP($A67,prefilter!$A:$C,3,FALSE)="Included",Clean!AG67)</f>
        <v>0</v>
      </c>
      <c r="AH67">
        <f>IF(VLOOKUP($A67,prefilter!$A:$C,3,FALSE)="Included",Clean!AH67)</f>
        <v>0</v>
      </c>
      <c r="AI67">
        <f>IF(VLOOKUP($A67,prefilter!$A:$C,3,FALSE)="Included",Clean!AI67)</f>
        <v>0</v>
      </c>
      <c r="AJ67">
        <f>IF(VLOOKUP($A67,prefilter!$A:$C,3,FALSE)="Included",Clean!AJ67)</f>
        <v>1</v>
      </c>
      <c r="AK67">
        <f>IF(VLOOKUP($A67,prefilter!$A:$C,3,FALSE)="Included",Clean!AK67)</f>
        <v>0</v>
      </c>
      <c r="AL67">
        <f>IF(VLOOKUP($A67,prefilter!$A:$C,3,FALSE)="Included",Clean!AL67)</f>
        <v>0</v>
      </c>
      <c r="AM67">
        <f>IF(VLOOKUP($A67,prefilter!$A:$C,3,FALSE)="Included",Clean!AM67)</f>
        <v>0</v>
      </c>
      <c r="AN67">
        <f>IF(VLOOKUP($A67,prefilter!$A:$C,3,FALSE)="Included",Clean!AN67)</f>
        <v>0</v>
      </c>
      <c r="AO67">
        <f>IF(VLOOKUP($A67,prefilter!$A:$C,3,FALSE)="Included",Clean!AO67)</f>
        <v>4</v>
      </c>
      <c r="AP67">
        <f>IF(VLOOKUP($A67,prefilter!$A:$C,3,FALSE)="Included",Clean!AP67)</f>
        <v>4</v>
      </c>
      <c r="AQ67">
        <f>IF(VLOOKUP($A67,prefilter!$A:$C,3,FALSE)="Included",Clean!AQ67)</f>
        <v>4</v>
      </c>
      <c r="AR67">
        <f>IF(VLOOKUP($A67,prefilter!$A:$C,3,FALSE)="Included",Clean!AR67)</f>
        <v>3</v>
      </c>
      <c r="AS67">
        <f>IF(VLOOKUP($A67,prefilter!$A:$C,3,FALSE)="Included",Clean!AS67)</f>
        <v>4</v>
      </c>
      <c r="AT67">
        <f>IF(VLOOKUP($A67,prefilter!$A:$C,3,FALSE)="Included",Clean!AT67)</f>
        <v>4</v>
      </c>
      <c r="AU67">
        <f>IF(VLOOKUP($A67,prefilter!$A:$C,3,FALSE)="Included",Clean!AU67)</f>
        <v>3</v>
      </c>
      <c r="AV67">
        <f>IF(VLOOKUP($A67,prefilter!$A:$C,3,FALSE)="Included",Clean!AV67)</f>
        <v>2</v>
      </c>
      <c r="AW67">
        <f>IF(VLOOKUP($A67,prefilter!$A:$C,3,FALSE)="Included",Clean!AW67)</f>
        <v>3</v>
      </c>
      <c r="AX67" t="str">
        <f>IF(VLOOKUP($A67,prefilter!$A:$C,3,FALSE)="Included",Clean!AX67)</f>
        <v>No</v>
      </c>
    </row>
    <row r="68" spans="1:50" x14ac:dyDescent="0.3">
      <c r="A68" s="33">
        <f>Clean!A68</f>
        <v>67</v>
      </c>
      <c r="B68" t="str">
        <f>IF(VLOOKUP($A68,prefilter!$A:$C,3,FALSE)="Included",Clean!B68)</f>
        <v>Yes</v>
      </c>
      <c r="C68" t="str">
        <f>IF(VLOOKUP($A68,prefilter!$A:$C,3,FALSE)="Included",Clean!C68)</f>
        <v>Yes</v>
      </c>
      <c r="D68" t="str">
        <f>IF(VLOOKUP($A68,prefilter!$A:$C,3,FALSE)="Included",Clean!D68)</f>
        <v>Yes</v>
      </c>
      <c r="E68" t="str">
        <f>IF(VLOOKUP($A68,prefilter!$A:$C,3,FALSE)="Included",Clean!E68)</f>
        <v>Yes</v>
      </c>
      <c r="F68" t="str">
        <f>IF(VLOOKUP($A68,prefilter!$A:$C,3,FALSE)="Included",Clean!F68)</f>
        <v>Yes</v>
      </c>
      <c r="G68" t="str">
        <f>IF(VLOOKUP($A68,prefilter!$A:$C,3,FALSE)="Included",Clean!G68)</f>
        <v>Female</v>
      </c>
      <c r="H68" t="str">
        <f>IF(VLOOKUP($A68,prefilter!$A:$C,3,FALSE)="Included",Clean!H68)</f>
        <v>d) 41-50 years</v>
      </c>
      <c r="I68" t="str">
        <f>IF(VLOOKUP($A68,prefilter!$A:$C,3,FALSE)="Included",Clean!I68)</f>
        <v>41-50</v>
      </c>
      <c r="J68">
        <f>IF(VLOOKUP($A68,prefilter!$A:$C,3,FALSE)="Included",Clean!J68)</f>
        <v>5</v>
      </c>
      <c r="K68" t="str">
        <f>IF(VLOOKUP($A68,prefilter!$A:$C,3,FALSE)="Included",Clean!K68)</f>
        <v>n) Education</v>
      </c>
      <c r="L68" t="str">
        <f>IF(VLOOKUP($A68,prefilter!$A:$C,3,FALSE)="Included",Clean!L68)</f>
        <v>Education</v>
      </c>
      <c r="M68" t="str">
        <f>IF(VLOOKUP($A68,prefilter!$A:$C,3,FALSE)="Included",Clean!M68)</f>
        <v>Yes</v>
      </c>
      <c r="N68" t="str">
        <f>IF(VLOOKUP($A68,prefilter!$A:$C,3,FALSE)="Included",Clean!N68)</f>
        <v>Productivity decreased</v>
      </c>
      <c r="O68" t="str">
        <f>IF(VLOOKUP($A68,prefilter!$A:$C,3,FALSE)="Included",Clean!O68)</f>
        <v>Yes</v>
      </c>
      <c r="P68">
        <f>IF(VLOOKUP($A68,prefilter!$A:$C,3,FALSE)="Included",Clean!P68)</f>
        <v>0</v>
      </c>
      <c r="Q68" t="str">
        <f>IF(VLOOKUP($A68,prefilter!$A:$C,3,FALSE)="Included",Clean!Q68)</f>
        <v>Lack of Insight into Employee Activity</v>
      </c>
      <c r="R68" t="str">
        <f>IF(VLOOKUP($A68,prefilter!$A:$C,3,FALSE)="Included",Clean!R68)</f>
        <v>Team Communication</v>
      </c>
      <c r="S68" t="str">
        <f>IF(VLOOKUP($A68,prefilter!$A:$C,3,FALSE)="Included",Clean!S68)</f>
        <v>Technical Problems</v>
      </c>
      <c r="T68" t="str">
        <f>IF(VLOOKUP($A68,prefilter!$A:$C,3,FALSE)="Included",Clean!T68)</f>
        <v>Recruiting</v>
      </c>
      <c r="U68" t="str">
        <f>IF(VLOOKUP($A68,prefilter!$A:$C,3,FALSE)="Included",Clean!U68)</f>
        <v>Working from different time zones</v>
      </c>
      <c r="V68" t="str">
        <f>IF(VLOOKUP($A68,prefilter!$A:$C,3,FALSE)="Included",Clean!V68)</f>
        <v>New Security threats</v>
      </c>
      <c r="W68" t="str">
        <f>IF(VLOOKUP($A68,prefilter!$A:$C,3,FALSE)="Included",Clean!W68)</f>
        <v>Yes</v>
      </c>
      <c r="X68" t="str">
        <f>IF(VLOOKUP($A68,prefilter!$A:$C,3,FALSE)="Included",Clean!X68)</f>
        <v>No</v>
      </c>
      <c r="Y68">
        <f>IF(VLOOKUP($A68,prefilter!$A:$C,3,FALSE)="Included",Clean!Y68)</f>
        <v>0</v>
      </c>
      <c r="Z68" t="str">
        <f>IF(VLOOKUP($A68,prefilter!$A:$C,3,FALSE)="Included",Clean!Z68)</f>
        <v>Stimulate consumption</v>
      </c>
      <c r="AA68" t="str">
        <f>IF(VLOOKUP($A68,prefilter!$A:$C,3,FALSE)="Included",Clean!AA68)</f>
        <v>Provide subsidies for rent, utilities, post stabilization etc.</v>
      </c>
      <c r="AB68" t="str">
        <f>IF(VLOOKUP($A68,prefilter!$A:$C,3,FALSE)="Included",Clean!AB68)</f>
        <v>Reduce, exempt or postpone value-added tax, income tax, insurance premiums and other taxes</v>
      </c>
      <c r="AC68" t="str">
        <f>IF(VLOOKUP($A68,prefilter!$A:$C,3,FALSE)="Included",Clean!AC68)</f>
        <v>Allow firms to implement a staged flexible salary method</v>
      </c>
      <c r="AD68">
        <f>IF(VLOOKUP($A68,prefilter!$A:$C,3,FALSE)="Included",Clean!AD68)</f>
        <v>0</v>
      </c>
      <c r="AE68">
        <f>IF(VLOOKUP($A68,prefilter!$A:$C,3,FALSE)="Included",Clean!AE68)</f>
        <v>0</v>
      </c>
      <c r="AF68">
        <f>IF(VLOOKUP($A68,prefilter!$A:$C,3,FALSE)="Included",Clean!AF68)</f>
        <v>0</v>
      </c>
      <c r="AG68">
        <f>IF(VLOOKUP($A68,prefilter!$A:$C,3,FALSE)="Included",Clean!AG68)</f>
        <v>0</v>
      </c>
      <c r="AH68">
        <f>IF(VLOOKUP($A68,prefilter!$A:$C,3,FALSE)="Included",Clean!AH68)</f>
        <v>0</v>
      </c>
      <c r="AI68">
        <f>IF(VLOOKUP($A68,prefilter!$A:$C,3,FALSE)="Included",Clean!AI68)</f>
        <v>0</v>
      </c>
      <c r="AJ68">
        <f>IF(VLOOKUP($A68,prefilter!$A:$C,3,FALSE)="Included",Clean!AJ68)</f>
        <v>0</v>
      </c>
      <c r="AK68">
        <f>IF(VLOOKUP($A68,prefilter!$A:$C,3,FALSE)="Included",Clean!AK68)</f>
        <v>1</v>
      </c>
      <c r="AL68">
        <f>IF(VLOOKUP($A68,prefilter!$A:$C,3,FALSE)="Included",Clean!AL68)</f>
        <v>0</v>
      </c>
      <c r="AM68">
        <f>IF(VLOOKUP($A68,prefilter!$A:$C,3,FALSE)="Included",Clean!AM68)</f>
        <v>0</v>
      </c>
      <c r="AN68">
        <f>IF(VLOOKUP($A68,prefilter!$A:$C,3,FALSE)="Included",Clean!AN68)</f>
        <v>0</v>
      </c>
      <c r="AO68">
        <f>IF(VLOOKUP($A68,prefilter!$A:$C,3,FALSE)="Included",Clean!AO68)</f>
        <v>3</v>
      </c>
      <c r="AP68">
        <f>IF(VLOOKUP($A68,prefilter!$A:$C,3,FALSE)="Included",Clean!AP68)</f>
        <v>3</v>
      </c>
      <c r="AQ68">
        <f>IF(VLOOKUP($A68,prefilter!$A:$C,3,FALSE)="Included",Clean!AQ68)</f>
        <v>4</v>
      </c>
      <c r="AR68">
        <f>IF(VLOOKUP($A68,prefilter!$A:$C,3,FALSE)="Included",Clean!AR68)</f>
        <v>2</v>
      </c>
      <c r="AS68">
        <f>IF(VLOOKUP($A68,prefilter!$A:$C,3,FALSE)="Included",Clean!AS68)</f>
        <v>3</v>
      </c>
      <c r="AT68">
        <f>IF(VLOOKUP($A68,prefilter!$A:$C,3,FALSE)="Included",Clean!AT68)</f>
        <v>3</v>
      </c>
      <c r="AU68">
        <f>IF(VLOOKUP($A68,prefilter!$A:$C,3,FALSE)="Included",Clean!AU68)</f>
        <v>4</v>
      </c>
      <c r="AV68">
        <f>IF(VLOOKUP($A68,prefilter!$A:$C,3,FALSE)="Included",Clean!AV68)</f>
        <v>3</v>
      </c>
      <c r="AW68">
        <f>IF(VLOOKUP($A68,prefilter!$A:$C,3,FALSE)="Included",Clean!AW68)</f>
        <v>3</v>
      </c>
      <c r="AX68" t="str">
        <f>IF(VLOOKUP($A68,prefilter!$A:$C,3,FALSE)="Included",Clean!AX68)</f>
        <v>Yes</v>
      </c>
    </row>
    <row r="69" spans="1:50" x14ac:dyDescent="0.3">
      <c r="A69" s="33">
        <f>Clean!A69</f>
        <v>68</v>
      </c>
      <c r="B69" t="str">
        <f>IF(VLOOKUP($A69,prefilter!$A:$C,3,FALSE)="Included",Clean!B69)</f>
        <v>Yes</v>
      </c>
      <c r="C69" t="str">
        <f>IF(VLOOKUP($A69,prefilter!$A:$C,3,FALSE)="Included",Clean!C69)</f>
        <v>Yes</v>
      </c>
      <c r="D69" t="str">
        <f>IF(VLOOKUP($A69,prefilter!$A:$C,3,FALSE)="Included",Clean!D69)</f>
        <v>Yes</v>
      </c>
      <c r="E69" t="str">
        <f>IF(VLOOKUP($A69,prefilter!$A:$C,3,FALSE)="Included",Clean!E69)</f>
        <v>Yes</v>
      </c>
      <c r="F69" t="str">
        <f>IF(VLOOKUP($A69,prefilter!$A:$C,3,FALSE)="Included",Clean!F69)</f>
        <v>Yes</v>
      </c>
      <c r="G69" t="str">
        <f>IF(VLOOKUP($A69,prefilter!$A:$C,3,FALSE)="Included",Clean!G69)</f>
        <v>Male</v>
      </c>
      <c r="H69" t="str">
        <f>IF(VLOOKUP($A69,prefilter!$A:$C,3,FALSE)="Included",Clean!H69)</f>
        <v>d) 41-50 years</v>
      </c>
      <c r="I69" t="str">
        <f>IF(VLOOKUP($A69,prefilter!$A:$C,3,FALSE)="Included",Clean!I69)</f>
        <v>41-50</v>
      </c>
      <c r="J69">
        <f>IF(VLOOKUP($A69,prefilter!$A:$C,3,FALSE)="Included",Clean!J69)</f>
        <v>4</v>
      </c>
      <c r="K69" t="str">
        <f>IF(VLOOKUP($A69,prefilter!$A:$C,3,FALSE)="Included",Clean!K69)</f>
        <v>j) Leasing and business services</v>
      </c>
      <c r="L69" t="str">
        <f>IF(VLOOKUP($A69,prefilter!$A:$C,3,FALSE)="Included",Clean!L69)</f>
        <v>Leasing &amp; Business Services</v>
      </c>
      <c r="M69" t="str">
        <f>IF(VLOOKUP($A69,prefilter!$A:$C,3,FALSE)="Included",Clean!M69)</f>
        <v>Yes</v>
      </c>
      <c r="N69">
        <f>IF(VLOOKUP($A69,prefilter!$A:$C,3,FALSE)="Included",Clean!N69)</f>
        <v>0</v>
      </c>
      <c r="O69" t="str">
        <f>IF(VLOOKUP($A69,prefilter!$A:$C,3,FALSE)="Included",Clean!O69)</f>
        <v>No</v>
      </c>
      <c r="P69">
        <f>IF(VLOOKUP($A69,prefilter!$A:$C,3,FALSE)="Included",Clean!P69)</f>
        <v>0</v>
      </c>
      <c r="Q69" t="str">
        <f>IF(VLOOKUP($A69,prefilter!$A:$C,3,FALSE)="Included",Clean!Q69)</f>
        <v>Team Communication</v>
      </c>
      <c r="R69" t="str">
        <f>IF(VLOOKUP($A69,prefilter!$A:$C,3,FALSE)="Included",Clean!R69)</f>
        <v>Recruiting</v>
      </c>
      <c r="S69" t="str">
        <f>IF(VLOOKUP($A69,prefilter!$A:$C,3,FALSE)="Included",Clean!S69)</f>
        <v>Lack of Insight into Employee Activity</v>
      </c>
      <c r="T69" t="str">
        <f>IF(VLOOKUP($A69,prefilter!$A:$C,3,FALSE)="Included",Clean!T69)</f>
        <v>Working from different time zones</v>
      </c>
      <c r="U69" t="str">
        <f>IF(VLOOKUP($A69,prefilter!$A:$C,3,FALSE)="Included",Clean!U69)</f>
        <v>New Security threats</v>
      </c>
      <c r="V69" t="str">
        <f>IF(VLOOKUP($A69,prefilter!$A:$C,3,FALSE)="Included",Clean!V69)</f>
        <v>Technical Problems</v>
      </c>
      <c r="W69" t="str">
        <f>IF(VLOOKUP($A69,prefilter!$A:$C,3,FALSE)="Included",Clean!W69)</f>
        <v>Yes</v>
      </c>
      <c r="X69" t="str">
        <f>IF(VLOOKUP($A69,prefilter!$A:$C,3,FALSE)="Included",Clean!X69)</f>
        <v>No</v>
      </c>
      <c r="Y69">
        <f>IF(VLOOKUP($A69,prefilter!$A:$C,3,FALSE)="Included",Clean!Y69)</f>
        <v>0</v>
      </c>
      <c r="Z69" t="str">
        <f>IF(VLOOKUP($A69,prefilter!$A:$C,3,FALSE)="Included",Clean!Z69)</f>
        <v>Stimulate consumption</v>
      </c>
      <c r="AA69" t="str">
        <f>IF(VLOOKUP($A69,prefilter!$A:$C,3,FALSE)="Included",Clean!AA69)</f>
        <v>Provide subsidies for rent, utilities, post stabilization etc.</v>
      </c>
      <c r="AB69" t="str">
        <f>IF(VLOOKUP($A69,prefilter!$A:$C,3,FALSE)="Included",Clean!AB69)</f>
        <v>Reduce, exempt or postpone value-added tax, income tax, insurance premiums and other taxes</v>
      </c>
      <c r="AC69" t="str">
        <f>IF(VLOOKUP($A69,prefilter!$A:$C,3,FALSE)="Included",Clean!AC69)</f>
        <v>Allow firms to implement a staged flexible salary method</v>
      </c>
      <c r="AD69">
        <f>IF(VLOOKUP($A69,prefilter!$A:$C,3,FALSE)="Included",Clean!AD69)</f>
        <v>0</v>
      </c>
      <c r="AE69">
        <f>IF(VLOOKUP($A69,prefilter!$A:$C,3,FALSE)="Included",Clean!AE69)</f>
        <v>0</v>
      </c>
      <c r="AF69">
        <f>IF(VLOOKUP($A69,prefilter!$A:$C,3,FALSE)="Included",Clean!AF69)</f>
        <v>0</v>
      </c>
      <c r="AG69">
        <f>IF(VLOOKUP($A69,prefilter!$A:$C,3,FALSE)="Included",Clean!AG69)</f>
        <v>0</v>
      </c>
      <c r="AH69">
        <f>IF(VLOOKUP($A69,prefilter!$A:$C,3,FALSE)="Included",Clean!AH69)</f>
        <v>1</v>
      </c>
      <c r="AI69">
        <f>IF(VLOOKUP($A69,prefilter!$A:$C,3,FALSE)="Included",Clean!AI69)</f>
        <v>0</v>
      </c>
      <c r="AJ69">
        <f>IF(VLOOKUP($A69,prefilter!$A:$C,3,FALSE)="Included",Clean!AJ69)</f>
        <v>0</v>
      </c>
      <c r="AK69">
        <f>IF(VLOOKUP($A69,prefilter!$A:$C,3,FALSE)="Included",Clean!AK69)</f>
        <v>0</v>
      </c>
      <c r="AL69">
        <f>IF(VLOOKUP($A69,prefilter!$A:$C,3,FALSE)="Included",Clean!AL69)</f>
        <v>0</v>
      </c>
      <c r="AM69">
        <f>IF(VLOOKUP($A69,prefilter!$A:$C,3,FALSE)="Included",Clean!AM69)</f>
        <v>0</v>
      </c>
      <c r="AN69">
        <f>IF(VLOOKUP($A69,prefilter!$A:$C,3,FALSE)="Included",Clean!AN69)</f>
        <v>0</v>
      </c>
      <c r="AO69">
        <f>IF(VLOOKUP($A69,prefilter!$A:$C,3,FALSE)="Included",Clean!AO69)</f>
        <v>5</v>
      </c>
      <c r="AP69">
        <f>IF(VLOOKUP($A69,prefilter!$A:$C,3,FALSE)="Included",Clean!AP69)</f>
        <v>2</v>
      </c>
      <c r="AQ69">
        <f>IF(VLOOKUP($A69,prefilter!$A:$C,3,FALSE)="Included",Clean!AQ69)</f>
        <v>2</v>
      </c>
      <c r="AR69">
        <f>IF(VLOOKUP($A69,prefilter!$A:$C,3,FALSE)="Included",Clean!AR69)</f>
        <v>1</v>
      </c>
      <c r="AS69">
        <f>IF(VLOOKUP($A69,prefilter!$A:$C,3,FALSE)="Included",Clean!AS69)</f>
        <v>2</v>
      </c>
      <c r="AT69">
        <f>IF(VLOOKUP($A69,prefilter!$A:$C,3,FALSE)="Included",Clean!AT69)</f>
        <v>4</v>
      </c>
      <c r="AU69">
        <f>IF(VLOOKUP($A69,prefilter!$A:$C,3,FALSE)="Included",Clean!AU69)</f>
        <v>5</v>
      </c>
      <c r="AV69">
        <f>IF(VLOOKUP($A69,prefilter!$A:$C,3,FALSE)="Included",Clean!AV69)</f>
        <v>1</v>
      </c>
      <c r="AW69">
        <f>IF(VLOOKUP($A69,prefilter!$A:$C,3,FALSE)="Included",Clean!AW69)</f>
        <v>1</v>
      </c>
      <c r="AX69" t="str">
        <f>IF(VLOOKUP($A69,prefilter!$A:$C,3,FALSE)="Included",Clean!AX69)</f>
        <v>No</v>
      </c>
    </row>
    <row r="70" spans="1:50" x14ac:dyDescent="0.3">
      <c r="A70" s="33">
        <f>Clean!A70</f>
        <v>69</v>
      </c>
      <c r="B70" t="str">
        <f>IF(VLOOKUP($A70,prefilter!$A:$C,3,FALSE)="Included",Clean!B70)</f>
        <v>Yes</v>
      </c>
      <c r="C70" t="str">
        <f>IF(VLOOKUP($A70,prefilter!$A:$C,3,FALSE)="Included",Clean!C70)</f>
        <v>Yes</v>
      </c>
      <c r="D70" t="str">
        <f>IF(VLOOKUP($A70,prefilter!$A:$C,3,FALSE)="Included",Clean!D70)</f>
        <v>Yes</v>
      </c>
      <c r="E70" t="str">
        <f>IF(VLOOKUP($A70,prefilter!$A:$C,3,FALSE)="Included",Clean!E70)</f>
        <v>Yes</v>
      </c>
      <c r="F70" t="str">
        <f>IF(VLOOKUP($A70,prefilter!$A:$C,3,FALSE)="Included",Clean!F70)</f>
        <v>Yes</v>
      </c>
      <c r="G70" t="str">
        <f>IF(VLOOKUP($A70,prefilter!$A:$C,3,FALSE)="Included",Clean!G70)</f>
        <v>Female</v>
      </c>
      <c r="H70" t="str">
        <f>IF(VLOOKUP($A70,prefilter!$A:$C,3,FALSE)="Included",Clean!H70)</f>
        <v>d) 41-50 years</v>
      </c>
      <c r="I70" t="str">
        <f>IF(VLOOKUP($A70,prefilter!$A:$C,3,FALSE)="Included",Clean!I70)</f>
        <v>41-50</v>
      </c>
      <c r="J70">
        <f>IF(VLOOKUP($A70,prefilter!$A:$C,3,FALSE)="Included",Clean!J70)</f>
        <v>5</v>
      </c>
      <c r="K70" t="str">
        <f>IF(VLOOKUP($A70,prefilter!$A:$C,3,FALSE)="Included",Clean!K70)</f>
        <v>m) Residential services, and repair services</v>
      </c>
      <c r="L70" t="str">
        <f>IF(VLOOKUP($A70,prefilter!$A:$C,3,FALSE)="Included",Clean!L70)</f>
        <v>Residential Services &amp; Repair Services</v>
      </c>
      <c r="M70" t="str">
        <f>IF(VLOOKUP($A70,prefilter!$A:$C,3,FALSE)="Included",Clean!M70)</f>
        <v>Yes</v>
      </c>
      <c r="N70">
        <f>IF(VLOOKUP($A70,prefilter!$A:$C,3,FALSE)="Included",Clean!N70)</f>
        <v>0</v>
      </c>
      <c r="O70" t="str">
        <f>IF(VLOOKUP($A70,prefilter!$A:$C,3,FALSE)="Included",Clean!O70)</f>
        <v>Yes</v>
      </c>
      <c r="P70">
        <f>IF(VLOOKUP($A70,prefilter!$A:$C,3,FALSE)="Included",Clean!P70)</f>
        <v>0</v>
      </c>
      <c r="Q70" t="str">
        <f>IF(VLOOKUP($A70,prefilter!$A:$C,3,FALSE)="Included",Clean!Q70)</f>
        <v>Lack of Insight into Employee Activity</v>
      </c>
      <c r="R70" t="str">
        <f>IF(VLOOKUP($A70,prefilter!$A:$C,3,FALSE)="Included",Clean!R70)</f>
        <v>Technical Problems</v>
      </c>
      <c r="S70" t="str">
        <f>IF(VLOOKUP($A70,prefilter!$A:$C,3,FALSE)="Included",Clean!S70)</f>
        <v>New Security threats</v>
      </c>
      <c r="T70" t="str">
        <f>IF(VLOOKUP($A70,prefilter!$A:$C,3,FALSE)="Included",Clean!T70)</f>
        <v>Recruiting</v>
      </c>
      <c r="U70" t="str">
        <f>IF(VLOOKUP($A70,prefilter!$A:$C,3,FALSE)="Included",Clean!U70)</f>
        <v>Team Communication</v>
      </c>
      <c r="V70" t="str">
        <f>IF(VLOOKUP($A70,prefilter!$A:$C,3,FALSE)="Included",Clean!V70)</f>
        <v>Working from different time zones</v>
      </c>
      <c r="W70" t="str">
        <f>IF(VLOOKUP($A70,prefilter!$A:$C,3,FALSE)="Included",Clean!W70)</f>
        <v>No</v>
      </c>
      <c r="X70" t="str">
        <f>IF(VLOOKUP($A70,prefilter!$A:$C,3,FALSE)="Included",Clean!X70)</f>
        <v>Yes</v>
      </c>
      <c r="Y70">
        <f>IF(VLOOKUP($A70,prefilter!$A:$C,3,FALSE)="Included",Clean!Y70)</f>
        <v>0</v>
      </c>
      <c r="Z70" t="str">
        <f>IF(VLOOKUP($A70,prefilter!$A:$C,3,FALSE)="Included",Clean!Z70)</f>
        <v>Stimulate consumption</v>
      </c>
      <c r="AA70" t="str">
        <f>IF(VLOOKUP($A70,prefilter!$A:$C,3,FALSE)="Included",Clean!AA70)</f>
        <v>Reduce, exempt or postpone value-added tax, income tax, insurance premiums and other taxes</v>
      </c>
      <c r="AB70" t="str">
        <f>IF(VLOOKUP($A70,prefilter!$A:$C,3,FALSE)="Included",Clean!AB70)</f>
        <v>Allow firms to implement a staged flexible salary method</v>
      </c>
      <c r="AC70" t="str">
        <f>IF(VLOOKUP($A70,prefilter!$A:$C,3,FALSE)="Included",Clean!AC70)</f>
        <v>Provide subsidies for rent, utilities, post stabilization etc.</v>
      </c>
      <c r="AD70">
        <f>IF(VLOOKUP($A70,prefilter!$A:$C,3,FALSE)="Included",Clean!AD70)</f>
        <v>0</v>
      </c>
      <c r="AE70">
        <f>IF(VLOOKUP($A70,prefilter!$A:$C,3,FALSE)="Included",Clean!AE70)</f>
        <v>0</v>
      </c>
      <c r="AF70">
        <f>IF(VLOOKUP($A70,prefilter!$A:$C,3,FALSE)="Included",Clean!AF70)</f>
        <v>0</v>
      </c>
      <c r="AG70">
        <f>IF(VLOOKUP($A70,prefilter!$A:$C,3,FALSE)="Included",Clean!AG70)</f>
        <v>0</v>
      </c>
      <c r="AH70">
        <f>IF(VLOOKUP($A70,prefilter!$A:$C,3,FALSE)="Included",Clean!AH70)</f>
        <v>0</v>
      </c>
      <c r="AI70">
        <f>IF(VLOOKUP($A70,prefilter!$A:$C,3,FALSE)="Included",Clean!AI70)</f>
        <v>1</v>
      </c>
      <c r="AJ70">
        <f>IF(VLOOKUP($A70,prefilter!$A:$C,3,FALSE)="Included",Clean!AJ70)</f>
        <v>0</v>
      </c>
      <c r="AK70">
        <f>IF(VLOOKUP($A70,prefilter!$A:$C,3,FALSE)="Included",Clean!AK70)</f>
        <v>0</v>
      </c>
      <c r="AL70">
        <f>IF(VLOOKUP($A70,prefilter!$A:$C,3,FALSE)="Included",Clean!AL70)</f>
        <v>0</v>
      </c>
      <c r="AM70">
        <f>IF(VLOOKUP($A70,prefilter!$A:$C,3,FALSE)="Included",Clean!AM70)</f>
        <v>0</v>
      </c>
      <c r="AN70">
        <f>IF(VLOOKUP($A70,prefilter!$A:$C,3,FALSE)="Included",Clean!AN70)</f>
        <v>0</v>
      </c>
      <c r="AO70">
        <f>IF(VLOOKUP($A70,prefilter!$A:$C,3,FALSE)="Included",Clean!AO70)</f>
        <v>4</v>
      </c>
      <c r="AP70">
        <f>IF(VLOOKUP($A70,prefilter!$A:$C,3,FALSE)="Included",Clean!AP70)</f>
        <v>3</v>
      </c>
      <c r="AQ70">
        <f>IF(VLOOKUP($A70,prefilter!$A:$C,3,FALSE)="Included",Clean!AQ70)</f>
        <v>2</v>
      </c>
      <c r="AR70">
        <f>IF(VLOOKUP($A70,prefilter!$A:$C,3,FALSE)="Included",Clean!AR70)</f>
        <v>3</v>
      </c>
      <c r="AS70">
        <f>IF(VLOOKUP($A70,prefilter!$A:$C,3,FALSE)="Included",Clean!AS70)</f>
        <v>3</v>
      </c>
      <c r="AT70">
        <f>IF(VLOOKUP($A70,prefilter!$A:$C,3,FALSE)="Included",Clean!AT70)</f>
        <v>5</v>
      </c>
      <c r="AU70">
        <f>IF(VLOOKUP($A70,prefilter!$A:$C,3,FALSE)="Included",Clean!AU70)</f>
        <v>4</v>
      </c>
      <c r="AV70">
        <f>IF(VLOOKUP($A70,prefilter!$A:$C,3,FALSE)="Included",Clean!AV70)</f>
        <v>1</v>
      </c>
      <c r="AW70">
        <f>IF(VLOOKUP($A70,prefilter!$A:$C,3,FALSE)="Included",Clean!AW70)</f>
        <v>1</v>
      </c>
      <c r="AX70" t="str">
        <f>IF(VLOOKUP($A70,prefilter!$A:$C,3,FALSE)="Included",Clean!AX70)</f>
        <v>No</v>
      </c>
    </row>
    <row r="71" spans="1:50" x14ac:dyDescent="0.3">
      <c r="A71" s="33">
        <f>Clean!A71</f>
        <v>70</v>
      </c>
      <c r="B71" t="str">
        <f>IF(VLOOKUP($A71,prefilter!$A:$C,3,FALSE)="Included",Clean!B71)</f>
        <v>Yes</v>
      </c>
      <c r="C71" t="str">
        <f>IF(VLOOKUP($A71,prefilter!$A:$C,3,FALSE)="Included",Clean!C71)</f>
        <v>Yes</v>
      </c>
      <c r="D71" t="str">
        <f>IF(VLOOKUP($A71,prefilter!$A:$C,3,FALSE)="Included",Clean!D71)</f>
        <v>Yes</v>
      </c>
      <c r="E71" t="str">
        <f>IF(VLOOKUP($A71,prefilter!$A:$C,3,FALSE)="Included",Clean!E71)</f>
        <v>Yes</v>
      </c>
      <c r="F71" t="str">
        <f>IF(VLOOKUP($A71,prefilter!$A:$C,3,FALSE)="Included",Clean!F71)</f>
        <v>Yes</v>
      </c>
      <c r="G71" t="str">
        <f>IF(VLOOKUP($A71,prefilter!$A:$C,3,FALSE)="Included",Clean!G71)</f>
        <v>Male</v>
      </c>
      <c r="H71" t="str">
        <f>IF(VLOOKUP($A71,prefilter!$A:$C,3,FALSE)="Included",Clean!H71)</f>
        <v>d) 41-50 years</v>
      </c>
      <c r="I71" t="str">
        <f>IF(VLOOKUP($A71,prefilter!$A:$C,3,FALSE)="Included",Clean!I71)</f>
        <v>41-50</v>
      </c>
      <c r="J71">
        <f>IF(VLOOKUP($A71,prefilter!$A:$C,3,FALSE)="Included",Clean!J71)</f>
        <v>4</v>
      </c>
      <c r="K71" t="str">
        <f>IF(VLOOKUP($A71,prefilter!$A:$C,3,FALSE)="Included",Clean!K71)</f>
        <v>f) Accommodation and catering</v>
      </c>
      <c r="L71" t="str">
        <f>IF(VLOOKUP($A71,prefilter!$A:$C,3,FALSE)="Included",Clean!L71)</f>
        <v>Accomodation &amp; Catering</v>
      </c>
      <c r="M71" t="str">
        <f>IF(VLOOKUP($A71,prefilter!$A:$C,3,FALSE)="Included",Clean!M71)</f>
        <v>Yes</v>
      </c>
      <c r="N71">
        <f>IF(VLOOKUP($A71,prefilter!$A:$C,3,FALSE)="Included",Clean!N71)</f>
        <v>0</v>
      </c>
      <c r="O71" t="str">
        <f>IF(VLOOKUP($A71,prefilter!$A:$C,3,FALSE)="Included",Clean!O71)</f>
        <v>Yes</v>
      </c>
      <c r="P71">
        <f>IF(VLOOKUP($A71,prefilter!$A:$C,3,FALSE)="Included",Clean!P71)</f>
        <v>0</v>
      </c>
      <c r="Q71" t="str">
        <f>IF(VLOOKUP($A71,prefilter!$A:$C,3,FALSE)="Included",Clean!Q71)</f>
        <v>Team Communication</v>
      </c>
      <c r="R71" t="str">
        <f>IF(VLOOKUP($A71,prefilter!$A:$C,3,FALSE)="Included",Clean!R71)</f>
        <v>Lack of Insight into Employee Activity</v>
      </c>
      <c r="S71" t="str">
        <f>IF(VLOOKUP($A71,prefilter!$A:$C,3,FALSE)="Included",Clean!S71)</f>
        <v>Recruiting</v>
      </c>
      <c r="T71" t="str">
        <f>IF(VLOOKUP($A71,prefilter!$A:$C,3,FALSE)="Included",Clean!T71)</f>
        <v>New Security threats</v>
      </c>
      <c r="U71" t="str">
        <f>IF(VLOOKUP($A71,prefilter!$A:$C,3,FALSE)="Included",Clean!U71)</f>
        <v>Working from different time zones</v>
      </c>
      <c r="V71" t="str">
        <f>IF(VLOOKUP($A71,prefilter!$A:$C,3,FALSE)="Included",Clean!V71)</f>
        <v>Technical Problems</v>
      </c>
      <c r="W71" t="str">
        <f>IF(VLOOKUP($A71,prefilter!$A:$C,3,FALSE)="Included",Clean!W71)</f>
        <v>No</v>
      </c>
      <c r="X71" t="str">
        <f>IF(VLOOKUP($A71,prefilter!$A:$C,3,FALSE)="Included",Clean!X71)</f>
        <v>No</v>
      </c>
      <c r="Y71">
        <f>IF(VLOOKUP($A71,prefilter!$A:$C,3,FALSE)="Included",Clean!Y71)</f>
        <v>0</v>
      </c>
      <c r="Z71" t="str">
        <f>IF(VLOOKUP($A71,prefilter!$A:$C,3,FALSE)="Included",Clean!Z71)</f>
        <v>Stimulate consumption</v>
      </c>
      <c r="AA71" t="str">
        <f>IF(VLOOKUP($A71,prefilter!$A:$C,3,FALSE)="Included",Clean!AA71)</f>
        <v>Provide subsidies for rent, utilities, post stabilization etc.</v>
      </c>
      <c r="AB71" t="str">
        <f>IF(VLOOKUP($A71,prefilter!$A:$C,3,FALSE)="Included",Clean!AB71)</f>
        <v>Reduce, exempt or postpone value-added tax, income tax, insurance premiums and other taxes</v>
      </c>
      <c r="AC71" t="str">
        <f>IF(VLOOKUP($A71,prefilter!$A:$C,3,FALSE)="Included",Clean!AC71)</f>
        <v>Allow firms to implement a staged flexible salary method</v>
      </c>
      <c r="AD71">
        <f>IF(VLOOKUP($A71,prefilter!$A:$C,3,FALSE)="Included",Clean!AD71)</f>
        <v>0</v>
      </c>
      <c r="AE71">
        <f>IF(VLOOKUP($A71,prefilter!$A:$C,3,FALSE)="Included",Clean!AE71)</f>
        <v>0</v>
      </c>
      <c r="AF71">
        <f>IF(VLOOKUP($A71,prefilter!$A:$C,3,FALSE)="Included",Clean!AF71)</f>
        <v>0</v>
      </c>
      <c r="AG71">
        <f>IF(VLOOKUP($A71,prefilter!$A:$C,3,FALSE)="Included",Clean!AG71)</f>
        <v>0</v>
      </c>
      <c r="AH71">
        <f>IF(VLOOKUP($A71,prefilter!$A:$C,3,FALSE)="Included",Clean!AH71)</f>
        <v>1</v>
      </c>
      <c r="AI71">
        <f>IF(VLOOKUP($A71,prefilter!$A:$C,3,FALSE)="Included",Clean!AI71)</f>
        <v>0</v>
      </c>
      <c r="AJ71">
        <f>IF(VLOOKUP($A71,prefilter!$A:$C,3,FALSE)="Included",Clean!AJ71)</f>
        <v>0</v>
      </c>
      <c r="AK71">
        <f>IF(VLOOKUP($A71,prefilter!$A:$C,3,FALSE)="Included",Clean!AK71)</f>
        <v>0</v>
      </c>
      <c r="AL71">
        <f>IF(VLOOKUP($A71,prefilter!$A:$C,3,FALSE)="Included",Clean!AL71)</f>
        <v>0</v>
      </c>
      <c r="AM71">
        <f>IF(VLOOKUP($A71,prefilter!$A:$C,3,FALSE)="Included",Clean!AM71)</f>
        <v>0</v>
      </c>
      <c r="AN71">
        <f>IF(VLOOKUP($A71,prefilter!$A:$C,3,FALSE)="Included",Clean!AN71)</f>
        <v>0</v>
      </c>
      <c r="AO71">
        <f>IF(VLOOKUP($A71,prefilter!$A:$C,3,FALSE)="Included",Clean!AO71)</f>
        <v>3</v>
      </c>
      <c r="AP71">
        <f>IF(VLOOKUP($A71,prefilter!$A:$C,3,FALSE)="Included",Clean!AP71)</f>
        <v>4</v>
      </c>
      <c r="AQ71">
        <f>IF(VLOOKUP($A71,prefilter!$A:$C,3,FALSE)="Included",Clean!AQ71)</f>
        <v>4</v>
      </c>
      <c r="AR71">
        <f>IF(VLOOKUP($A71,prefilter!$A:$C,3,FALSE)="Included",Clean!AR71)</f>
        <v>4</v>
      </c>
      <c r="AS71">
        <f>IF(VLOOKUP($A71,prefilter!$A:$C,3,FALSE)="Included",Clean!AS71)</f>
        <v>4</v>
      </c>
      <c r="AT71">
        <f>IF(VLOOKUP($A71,prefilter!$A:$C,3,FALSE)="Included",Clean!AT71)</f>
        <v>4</v>
      </c>
      <c r="AU71">
        <f>IF(VLOOKUP($A71,prefilter!$A:$C,3,FALSE)="Included",Clean!AU71)</f>
        <v>4</v>
      </c>
      <c r="AV71">
        <f>IF(VLOOKUP($A71,prefilter!$A:$C,3,FALSE)="Included",Clean!AV71)</f>
        <v>2</v>
      </c>
      <c r="AW71">
        <f>IF(VLOOKUP($A71,prefilter!$A:$C,3,FALSE)="Included",Clean!AW71)</f>
        <v>1</v>
      </c>
      <c r="AX71" t="str">
        <f>IF(VLOOKUP($A71,prefilter!$A:$C,3,FALSE)="Included",Clean!AX71)</f>
        <v>No</v>
      </c>
    </row>
    <row r="72" spans="1:50" x14ac:dyDescent="0.3">
      <c r="A72" s="33">
        <f>Clean!A72</f>
        <v>71</v>
      </c>
      <c r="B72" t="str">
        <f>IF(VLOOKUP($A72,prefilter!$A:$C,3,FALSE)="Included",Clean!B72)</f>
        <v>Yes</v>
      </c>
      <c r="C72" t="str">
        <f>IF(VLOOKUP($A72,prefilter!$A:$C,3,FALSE)="Included",Clean!C72)</f>
        <v>Yes</v>
      </c>
      <c r="D72" t="str">
        <f>IF(VLOOKUP($A72,prefilter!$A:$C,3,FALSE)="Included",Clean!D72)</f>
        <v>Yes</v>
      </c>
      <c r="E72" t="str">
        <f>IF(VLOOKUP($A72,prefilter!$A:$C,3,FALSE)="Included",Clean!E72)</f>
        <v>Yes</v>
      </c>
      <c r="F72" t="str">
        <f>IF(VLOOKUP($A72,prefilter!$A:$C,3,FALSE)="Included",Clean!F72)</f>
        <v>Yes</v>
      </c>
      <c r="G72" t="str">
        <f>IF(VLOOKUP($A72,prefilter!$A:$C,3,FALSE)="Included",Clean!G72)</f>
        <v>Male</v>
      </c>
      <c r="H72" t="str">
        <f>IF(VLOOKUP($A72,prefilter!$A:$C,3,FALSE)="Included",Clean!H72)</f>
        <v>d) 41-50 years</v>
      </c>
      <c r="I72" t="str">
        <f>IF(VLOOKUP($A72,prefilter!$A:$C,3,FALSE)="Included",Clean!I72)</f>
        <v>41-50</v>
      </c>
      <c r="J72">
        <f>IF(VLOOKUP($A72,prefilter!$A:$C,3,FALSE)="Included",Clean!J72)</f>
        <v>2</v>
      </c>
      <c r="K72" t="str">
        <f>IF(VLOOKUP($A72,prefilter!$A:$C,3,FALSE)="Included",Clean!K72)</f>
        <v>n) Education</v>
      </c>
      <c r="L72" t="str">
        <f>IF(VLOOKUP($A72,prefilter!$A:$C,3,FALSE)="Included",Clean!L72)</f>
        <v>Education</v>
      </c>
      <c r="M72" t="str">
        <f>IF(VLOOKUP($A72,prefilter!$A:$C,3,FALSE)="Included",Clean!M72)</f>
        <v>Yes</v>
      </c>
      <c r="N72">
        <f>IF(VLOOKUP($A72,prefilter!$A:$C,3,FALSE)="Included",Clean!N72)</f>
        <v>0</v>
      </c>
      <c r="O72" t="str">
        <f>IF(VLOOKUP($A72,prefilter!$A:$C,3,FALSE)="Included",Clean!O72)</f>
        <v>Yes</v>
      </c>
      <c r="P72">
        <f>IF(VLOOKUP($A72,prefilter!$A:$C,3,FALSE)="Included",Clean!P72)</f>
        <v>0</v>
      </c>
      <c r="Q72" t="str">
        <f>IF(VLOOKUP($A72,prefilter!$A:$C,3,FALSE)="Included",Clean!Q72)</f>
        <v>Team Communication</v>
      </c>
      <c r="R72" t="str">
        <f>IF(VLOOKUP($A72,prefilter!$A:$C,3,FALSE)="Included",Clean!R72)</f>
        <v>Technical Problems</v>
      </c>
      <c r="S72" t="str">
        <f>IF(VLOOKUP($A72,prefilter!$A:$C,3,FALSE)="Included",Clean!S72)</f>
        <v>Lack of Insight into Employee Activity</v>
      </c>
      <c r="T72" t="str">
        <f>IF(VLOOKUP($A72,prefilter!$A:$C,3,FALSE)="Included",Clean!T72)</f>
        <v>Recruiting</v>
      </c>
      <c r="U72" t="str">
        <f>IF(VLOOKUP($A72,prefilter!$A:$C,3,FALSE)="Included",Clean!U72)</f>
        <v>New Security threats</v>
      </c>
      <c r="V72" t="str">
        <f>IF(VLOOKUP($A72,prefilter!$A:$C,3,FALSE)="Included",Clean!V72)</f>
        <v>Working from different time zones</v>
      </c>
      <c r="W72" t="str">
        <f>IF(VLOOKUP($A72,prefilter!$A:$C,3,FALSE)="Included",Clean!W72)</f>
        <v>No</v>
      </c>
      <c r="X72" t="str">
        <f>IF(VLOOKUP($A72,prefilter!$A:$C,3,FALSE)="Included",Clean!X72)</f>
        <v>Yes</v>
      </c>
      <c r="Y72">
        <f>IF(VLOOKUP($A72,prefilter!$A:$C,3,FALSE)="Included",Clean!Y72)</f>
        <v>0</v>
      </c>
      <c r="Z72" t="str">
        <f>IF(VLOOKUP($A72,prefilter!$A:$C,3,FALSE)="Included",Clean!Z72)</f>
        <v>Reduce, exempt or postpone value-added tax, income tax, insurance premiums and other taxes</v>
      </c>
      <c r="AA72" t="str">
        <f>IF(VLOOKUP($A72,prefilter!$A:$C,3,FALSE)="Included",Clean!AA72)</f>
        <v>Stimulate consumption</v>
      </c>
      <c r="AB72" t="str">
        <f>IF(VLOOKUP($A72,prefilter!$A:$C,3,FALSE)="Included",Clean!AB72)</f>
        <v>Allow firms to implement a staged flexible salary method</v>
      </c>
      <c r="AC72" t="str">
        <f>IF(VLOOKUP($A72,prefilter!$A:$C,3,FALSE)="Included",Clean!AC72)</f>
        <v>Provide subsidies for rent, utilities, post stabilization etc.</v>
      </c>
      <c r="AD72">
        <f>IF(VLOOKUP($A72,prefilter!$A:$C,3,FALSE)="Included",Clean!AD72)</f>
        <v>0</v>
      </c>
      <c r="AE72">
        <f>IF(VLOOKUP($A72,prefilter!$A:$C,3,FALSE)="Included",Clean!AE72)</f>
        <v>0</v>
      </c>
      <c r="AF72">
        <f>IF(VLOOKUP($A72,prefilter!$A:$C,3,FALSE)="Included",Clean!AF72)</f>
        <v>0</v>
      </c>
      <c r="AG72">
        <f>IF(VLOOKUP($A72,prefilter!$A:$C,3,FALSE)="Included",Clean!AG72)</f>
        <v>0</v>
      </c>
      <c r="AH72">
        <f>IF(VLOOKUP($A72,prefilter!$A:$C,3,FALSE)="Included",Clean!AH72)</f>
        <v>0</v>
      </c>
      <c r="AI72">
        <f>IF(VLOOKUP($A72,prefilter!$A:$C,3,FALSE)="Included",Clean!AI72)</f>
        <v>1</v>
      </c>
      <c r="AJ72">
        <f>IF(VLOOKUP($A72,prefilter!$A:$C,3,FALSE)="Included",Clean!AJ72)</f>
        <v>0</v>
      </c>
      <c r="AK72">
        <f>IF(VLOOKUP($A72,prefilter!$A:$C,3,FALSE)="Included",Clean!AK72)</f>
        <v>0</v>
      </c>
      <c r="AL72">
        <f>IF(VLOOKUP($A72,prefilter!$A:$C,3,FALSE)="Included",Clean!AL72)</f>
        <v>0</v>
      </c>
      <c r="AM72">
        <f>IF(VLOOKUP($A72,prefilter!$A:$C,3,FALSE)="Included",Clean!AM72)</f>
        <v>0</v>
      </c>
      <c r="AN72">
        <f>IF(VLOOKUP($A72,prefilter!$A:$C,3,FALSE)="Included",Clean!AN72)</f>
        <v>0</v>
      </c>
      <c r="AO72">
        <f>IF(VLOOKUP($A72,prefilter!$A:$C,3,FALSE)="Included",Clean!AO72)</f>
        <v>4</v>
      </c>
      <c r="AP72">
        <f>IF(VLOOKUP($A72,prefilter!$A:$C,3,FALSE)="Included",Clean!AP72)</f>
        <v>5</v>
      </c>
      <c r="AQ72">
        <f>IF(VLOOKUP($A72,prefilter!$A:$C,3,FALSE)="Included",Clean!AQ72)</f>
        <v>5</v>
      </c>
      <c r="AR72">
        <f>IF(VLOOKUP($A72,prefilter!$A:$C,3,FALSE)="Included",Clean!AR72)</f>
        <v>3</v>
      </c>
      <c r="AS72">
        <f>IF(VLOOKUP($A72,prefilter!$A:$C,3,FALSE)="Included",Clean!AS72)</f>
        <v>3</v>
      </c>
      <c r="AT72">
        <f>IF(VLOOKUP($A72,prefilter!$A:$C,3,FALSE)="Included",Clean!AT72)</f>
        <v>3</v>
      </c>
      <c r="AU72">
        <f>IF(VLOOKUP($A72,prefilter!$A:$C,3,FALSE)="Included",Clean!AU72)</f>
        <v>2</v>
      </c>
      <c r="AV72">
        <f>IF(VLOOKUP($A72,prefilter!$A:$C,3,FALSE)="Included",Clean!AV72)</f>
        <v>3</v>
      </c>
      <c r="AW72">
        <f>IF(VLOOKUP($A72,prefilter!$A:$C,3,FALSE)="Included",Clean!AW72)</f>
        <v>2</v>
      </c>
      <c r="AX72" t="str">
        <f>IF(VLOOKUP($A72,prefilter!$A:$C,3,FALSE)="Included",Clean!AX72)</f>
        <v>No</v>
      </c>
    </row>
    <row r="73" spans="1:50" x14ac:dyDescent="0.3">
      <c r="A73" s="33">
        <f>Clean!A73</f>
        <v>72</v>
      </c>
      <c r="B73" t="str">
        <f>IF(VLOOKUP($A73,prefilter!$A:$C,3,FALSE)="Included",Clean!B73)</f>
        <v>Yes</v>
      </c>
      <c r="C73" t="str">
        <f>IF(VLOOKUP($A73,prefilter!$A:$C,3,FALSE)="Included",Clean!C73)</f>
        <v>Yes</v>
      </c>
      <c r="D73" t="str">
        <f>IF(VLOOKUP($A73,prefilter!$A:$C,3,FALSE)="Included",Clean!D73)</f>
        <v>Yes</v>
      </c>
      <c r="E73" t="str">
        <f>IF(VLOOKUP($A73,prefilter!$A:$C,3,FALSE)="Included",Clean!E73)</f>
        <v>Yes</v>
      </c>
      <c r="F73" t="str">
        <f>IF(VLOOKUP($A73,prefilter!$A:$C,3,FALSE)="Included",Clean!F73)</f>
        <v>Yes</v>
      </c>
      <c r="G73" t="str">
        <f>IF(VLOOKUP($A73,prefilter!$A:$C,3,FALSE)="Included",Clean!G73)</f>
        <v>Female</v>
      </c>
      <c r="H73" t="str">
        <f>IF(VLOOKUP($A73,prefilter!$A:$C,3,FALSE)="Included",Clean!H73)</f>
        <v>d) 41-50 years</v>
      </c>
      <c r="I73" t="str">
        <f>IF(VLOOKUP($A73,prefilter!$A:$C,3,FALSE)="Included",Clean!I73)</f>
        <v>41-50</v>
      </c>
      <c r="J73">
        <f>IF(VLOOKUP($A73,prefilter!$A:$C,3,FALSE)="Included",Clean!J73)</f>
        <v>3</v>
      </c>
      <c r="K73" t="str">
        <f>IF(VLOOKUP($A73,prefilter!$A:$C,3,FALSE)="Included",Clean!K73)</f>
        <v>c) Construction</v>
      </c>
      <c r="L73" t="str">
        <f>IF(VLOOKUP($A73,prefilter!$A:$C,3,FALSE)="Included",Clean!L73)</f>
        <v>Construction</v>
      </c>
      <c r="M73" t="str">
        <f>IF(VLOOKUP($A73,prefilter!$A:$C,3,FALSE)="Included",Clean!M73)</f>
        <v>Yes</v>
      </c>
      <c r="N73">
        <f>IF(VLOOKUP($A73,prefilter!$A:$C,3,FALSE)="Included",Clean!N73)</f>
        <v>0</v>
      </c>
      <c r="O73" t="str">
        <f>IF(VLOOKUP($A73,prefilter!$A:$C,3,FALSE)="Included",Clean!O73)</f>
        <v>Yes</v>
      </c>
      <c r="P73">
        <f>IF(VLOOKUP($A73,prefilter!$A:$C,3,FALSE)="Included",Clean!P73)</f>
        <v>0</v>
      </c>
      <c r="Q73" t="str">
        <f>IF(VLOOKUP($A73,prefilter!$A:$C,3,FALSE)="Included",Clean!Q73)</f>
        <v>Technical Problems</v>
      </c>
      <c r="R73" t="str">
        <f>IF(VLOOKUP($A73,prefilter!$A:$C,3,FALSE)="Included",Clean!R73)</f>
        <v>Team Communication</v>
      </c>
      <c r="S73" t="str">
        <f>IF(VLOOKUP($A73,prefilter!$A:$C,3,FALSE)="Included",Clean!S73)</f>
        <v>Lack of Insight into Employee Activity</v>
      </c>
      <c r="T73" t="str">
        <f>IF(VLOOKUP($A73,prefilter!$A:$C,3,FALSE)="Included",Clean!T73)</f>
        <v>Recruiting</v>
      </c>
      <c r="U73" t="str">
        <f>IF(VLOOKUP($A73,prefilter!$A:$C,3,FALSE)="Included",Clean!U73)</f>
        <v>Working from different time zones</v>
      </c>
      <c r="V73" t="str">
        <f>IF(VLOOKUP($A73,prefilter!$A:$C,3,FALSE)="Included",Clean!V73)</f>
        <v>New Security threats</v>
      </c>
      <c r="W73" t="str">
        <f>IF(VLOOKUP($A73,prefilter!$A:$C,3,FALSE)="Included",Clean!W73)</f>
        <v>Yes</v>
      </c>
      <c r="X73" t="str">
        <f>IF(VLOOKUP($A73,prefilter!$A:$C,3,FALSE)="Included",Clean!X73)</f>
        <v>No</v>
      </c>
      <c r="Y73">
        <f>IF(VLOOKUP($A73,prefilter!$A:$C,3,FALSE)="Included",Clean!Y73)</f>
        <v>0</v>
      </c>
      <c r="Z73" t="str">
        <f>IF(VLOOKUP($A73,prefilter!$A:$C,3,FALSE)="Included",Clean!Z73)</f>
        <v>Allow firms to implement a staged flexible salary method</v>
      </c>
      <c r="AA73" t="str">
        <f>IF(VLOOKUP($A73,prefilter!$A:$C,3,FALSE)="Included",Clean!AA73)</f>
        <v>Provide subsidies for rent, utilities, post stabilization etc.</v>
      </c>
      <c r="AB73" t="str">
        <f>IF(VLOOKUP($A73,prefilter!$A:$C,3,FALSE)="Included",Clean!AB73)</f>
        <v>Reduce, exempt or postpone value-added tax, income tax, insurance premiums and other taxes</v>
      </c>
      <c r="AC73" t="str">
        <f>IF(VLOOKUP($A73,prefilter!$A:$C,3,FALSE)="Included",Clean!AC73)</f>
        <v>Stimulate consumption</v>
      </c>
      <c r="AD73">
        <f>IF(VLOOKUP($A73,prefilter!$A:$C,3,FALSE)="Included",Clean!AD73)</f>
        <v>0</v>
      </c>
      <c r="AE73">
        <f>IF(VLOOKUP($A73,prefilter!$A:$C,3,FALSE)="Included",Clean!AE73)</f>
        <v>0</v>
      </c>
      <c r="AF73">
        <f>IF(VLOOKUP($A73,prefilter!$A:$C,3,FALSE)="Included",Clean!AF73)</f>
        <v>0</v>
      </c>
      <c r="AG73">
        <f>IF(VLOOKUP($A73,prefilter!$A:$C,3,FALSE)="Included",Clean!AG73)</f>
        <v>0</v>
      </c>
      <c r="AH73">
        <f>IF(VLOOKUP($A73,prefilter!$A:$C,3,FALSE)="Included",Clean!AH73)</f>
        <v>0</v>
      </c>
      <c r="AI73">
        <f>IF(VLOOKUP($A73,prefilter!$A:$C,3,FALSE)="Included",Clean!AI73)</f>
        <v>1</v>
      </c>
      <c r="AJ73">
        <f>IF(VLOOKUP($A73,prefilter!$A:$C,3,FALSE)="Included",Clean!AJ73)</f>
        <v>0</v>
      </c>
      <c r="AK73">
        <f>IF(VLOOKUP($A73,prefilter!$A:$C,3,FALSE)="Included",Clean!AK73)</f>
        <v>0</v>
      </c>
      <c r="AL73">
        <f>IF(VLOOKUP($A73,prefilter!$A:$C,3,FALSE)="Included",Clean!AL73)</f>
        <v>0</v>
      </c>
      <c r="AM73">
        <f>IF(VLOOKUP($A73,prefilter!$A:$C,3,FALSE)="Included",Clean!AM73)</f>
        <v>0</v>
      </c>
      <c r="AN73">
        <f>IF(VLOOKUP($A73,prefilter!$A:$C,3,FALSE)="Included",Clean!AN73)</f>
        <v>0</v>
      </c>
      <c r="AO73">
        <f>IF(VLOOKUP($A73,prefilter!$A:$C,3,FALSE)="Included",Clean!AO73)</f>
        <v>4</v>
      </c>
      <c r="AP73">
        <f>IF(VLOOKUP($A73,prefilter!$A:$C,3,FALSE)="Included",Clean!AP73)</f>
        <v>5</v>
      </c>
      <c r="AQ73">
        <f>IF(VLOOKUP($A73,prefilter!$A:$C,3,FALSE)="Included",Clean!AQ73)</f>
        <v>4</v>
      </c>
      <c r="AR73">
        <f>IF(VLOOKUP($A73,prefilter!$A:$C,3,FALSE)="Included",Clean!AR73)</f>
        <v>2</v>
      </c>
      <c r="AS73">
        <f>IF(VLOOKUP($A73,prefilter!$A:$C,3,FALSE)="Included",Clean!AS73)</f>
        <v>2</v>
      </c>
      <c r="AT73">
        <f>IF(VLOOKUP($A73,prefilter!$A:$C,3,FALSE)="Included",Clean!AT73)</f>
        <v>4</v>
      </c>
      <c r="AU73">
        <f>IF(VLOOKUP($A73,prefilter!$A:$C,3,FALSE)="Included",Clean!AU73)</f>
        <v>3</v>
      </c>
      <c r="AV73">
        <f>IF(VLOOKUP($A73,prefilter!$A:$C,3,FALSE)="Included",Clean!AV73)</f>
        <v>2</v>
      </c>
      <c r="AW73">
        <f>IF(VLOOKUP($A73,prefilter!$A:$C,3,FALSE)="Included",Clean!AW73)</f>
        <v>2</v>
      </c>
      <c r="AX73" t="str">
        <f>IF(VLOOKUP($A73,prefilter!$A:$C,3,FALSE)="Included",Clean!AX73)</f>
        <v>No</v>
      </c>
    </row>
    <row r="74" spans="1:50" x14ac:dyDescent="0.3">
      <c r="A74" s="33">
        <f>Clean!A74</f>
        <v>73</v>
      </c>
      <c r="B74" t="str">
        <f>IF(VLOOKUP($A74,prefilter!$A:$C,3,FALSE)="Included",Clean!B74)</f>
        <v>Yes</v>
      </c>
      <c r="C74" t="str">
        <f>IF(VLOOKUP($A74,prefilter!$A:$C,3,FALSE)="Included",Clean!C74)</f>
        <v>Yes</v>
      </c>
      <c r="D74" t="str">
        <f>IF(VLOOKUP($A74,prefilter!$A:$C,3,FALSE)="Included",Clean!D74)</f>
        <v>Yes</v>
      </c>
      <c r="E74" t="str">
        <f>IF(VLOOKUP($A74,prefilter!$A:$C,3,FALSE)="Included",Clean!E74)</f>
        <v>Yes</v>
      </c>
      <c r="F74" t="str">
        <f>IF(VLOOKUP($A74,prefilter!$A:$C,3,FALSE)="Included",Clean!F74)</f>
        <v>Yes</v>
      </c>
      <c r="G74" t="str">
        <f>IF(VLOOKUP($A74,prefilter!$A:$C,3,FALSE)="Included",Clean!G74)</f>
        <v>Female</v>
      </c>
      <c r="H74" t="str">
        <f>IF(VLOOKUP($A74,prefilter!$A:$C,3,FALSE)="Included",Clean!H74)</f>
        <v>c) 31-40 years</v>
      </c>
      <c r="I74" t="str">
        <f>IF(VLOOKUP($A74,prefilter!$A:$C,3,FALSE)="Included",Clean!I74)</f>
        <v>31-40</v>
      </c>
      <c r="J74">
        <f>IF(VLOOKUP($A74,prefilter!$A:$C,3,FALSE)="Included",Clean!J74)</f>
        <v>4</v>
      </c>
      <c r="K74" t="str">
        <f>IF(VLOOKUP($A74,prefilter!$A:$C,3,FALSE)="Included",Clean!K74)</f>
        <v>o) Health and Social Work</v>
      </c>
      <c r="L74" t="str">
        <f>IF(VLOOKUP($A74,prefilter!$A:$C,3,FALSE)="Included",Clean!L74)</f>
        <v>Health &amp; Social Work</v>
      </c>
      <c r="M74" t="str">
        <f>IF(VLOOKUP($A74,prefilter!$A:$C,3,FALSE)="Included",Clean!M74)</f>
        <v>Yes</v>
      </c>
      <c r="N74">
        <f>IF(VLOOKUP($A74,prefilter!$A:$C,3,FALSE)="Included",Clean!N74)</f>
        <v>0</v>
      </c>
      <c r="O74" t="str">
        <f>IF(VLOOKUP($A74,prefilter!$A:$C,3,FALSE)="Included",Clean!O74)</f>
        <v>Yes</v>
      </c>
      <c r="P74">
        <f>IF(VLOOKUP($A74,prefilter!$A:$C,3,FALSE)="Included",Clean!P74)</f>
        <v>0</v>
      </c>
      <c r="Q74" t="str">
        <f>IF(VLOOKUP($A74,prefilter!$A:$C,3,FALSE)="Included",Clean!Q74)</f>
        <v>Technical Problems</v>
      </c>
      <c r="R74" t="str">
        <f>IF(VLOOKUP($A74,prefilter!$A:$C,3,FALSE)="Included",Clean!R74)</f>
        <v>Team Communication</v>
      </c>
      <c r="S74" t="str">
        <f>IF(VLOOKUP($A74,prefilter!$A:$C,3,FALSE)="Included",Clean!S74)</f>
        <v>Lack of Insight into Employee Activity</v>
      </c>
      <c r="T74" t="str">
        <f>IF(VLOOKUP($A74,prefilter!$A:$C,3,FALSE)="Included",Clean!T74)</f>
        <v>Working from different time zones</v>
      </c>
      <c r="U74" t="str">
        <f>IF(VLOOKUP($A74,prefilter!$A:$C,3,FALSE)="Included",Clean!U74)</f>
        <v>Recruiting</v>
      </c>
      <c r="V74" t="str">
        <f>IF(VLOOKUP($A74,prefilter!$A:$C,3,FALSE)="Included",Clean!V74)</f>
        <v>New Security threats</v>
      </c>
      <c r="W74" t="str">
        <f>IF(VLOOKUP($A74,prefilter!$A:$C,3,FALSE)="Included",Clean!W74)</f>
        <v>No</v>
      </c>
      <c r="X74" t="str">
        <f>IF(VLOOKUP($A74,prefilter!$A:$C,3,FALSE)="Included",Clean!X74)</f>
        <v>Yes</v>
      </c>
      <c r="Y74">
        <f>IF(VLOOKUP($A74,prefilter!$A:$C,3,FALSE)="Included",Clean!Y74)</f>
        <v>0</v>
      </c>
      <c r="Z74" t="str">
        <f>IF(VLOOKUP($A74,prefilter!$A:$C,3,FALSE)="Included",Clean!Z74)</f>
        <v>Stimulate consumption</v>
      </c>
      <c r="AA74" t="str">
        <f>IF(VLOOKUP($A74,prefilter!$A:$C,3,FALSE)="Included",Clean!AA74)</f>
        <v>Reduce, exempt or postpone value-added tax, income tax, insurance premiums and other taxes</v>
      </c>
      <c r="AB74" t="str">
        <f>IF(VLOOKUP($A74,prefilter!$A:$C,3,FALSE)="Included",Clean!AB74)</f>
        <v>Allow firms to implement a staged flexible salary method</v>
      </c>
      <c r="AC74" t="str">
        <f>IF(VLOOKUP($A74,prefilter!$A:$C,3,FALSE)="Included",Clean!AC74)</f>
        <v>Provide subsidies for rent, utilities, post stabilization etc.</v>
      </c>
      <c r="AD74">
        <f>IF(VLOOKUP($A74,prefilter!$A:$C,3,FALSE)="Included",Clean!AD74)</f>
        <v>0</v>
      </c>
      <c r="AE74">
        <f>IF(VLOOKUP($A74,prefilter!$A:$C,3,FALSE)="Included",Clean!AE74)</f>
        <v>0</v>
      </c>
      <c r="AF74">
        <f>IF(VLOOKUP($A74,prefilter!$A:$C,3,FALSE)="Included",Clean!AF74)</f>
        <v>0</v>
      </c>
      <c r="AG74">
        <f>IF(VLOOKUP($A74,prefilter!$A:$C,3,FALSE)="Included",Clean!AG74)</f>
        <v>0</v>
      </c>
      <c r="AH74">
        <f>IF(VLOOKUP($A74,prefilter!$A:$C,3,FALSE)="Included",Clean!AH74)</f>
        <v>1</v>
      </c>
      <c r="AI74">
        <f>IF(VLOOKUP($A74,prefilter!$A:$C,3,FALSE)="Included",Clean!AI74)</f>
        <v>0</v>
      </c>
      <c r="AJ74">
        <f>IF(VLOOKUP($A74,prefilter!$A:$C,3,FALSE)="Included",Clean!AJ74)</f>
        <v>1</v>
      </c>
      <c r="AK74">
        <f>IF(VLOOKUP($A74,prefilter!$A:$C,3,FALSE)="Included",Clean!AK74)</f>
        <v>0</v>
      </c>
      <c r="AL74">
        <f>IF(VLOOKUP($A74,prefilter!$A:$C,3,FALSE)="Included",Clean!AL74)</f>
        <v>0</v>
      </c>
      <c r="AM74">
        <f>IF(VLOOKUP($A74,prefilter!$A:$C,3,FALSE)="Included",Clean!AM74)</f>
        <v>0</v>
      </c>
      <c r="AN74">
        <f>IF(VLOOKUP($A74,prefilter!$A:$C,3,FALSE)="Included",Clean!AN74)</f>
        <v>0</v>
      </c>
      <c r="AO74">
        <f>IF(VLOOKUP($A74,prefilter!$A:$C,3,FALSE)="Included",Clean!AO74)</f>
        <v>3</v>
      </c>
      <c r="AP74">
        <f>IF(VLOOKUP($A74,prefilter!$A:$C,3,FALSE)="Included",Clean!AP74)</f>
        <v>4</v>
      </c>
      <c r="AQ74">
        <f>IF(VLOOKUP($A74,prefilter!$A:$C,3,FALSE)="Included",Clean!AQ74)</f>
        <v>5</v>
      </c>
      <c r="AR74">
        <f>IF(VLOOKUP($A74,prefilter!$A:$C,3,FALSE)="Included",Clean!AR74)</f>
        <v>1</v>
      </c>
      <c r="AS74">
        <f>IF(VLOOKUP($A74,prefilter!$A:$C,3,FALSE)="Included",Clean!AS74)</f>
        <v>1</v>
      </c>
      <c r="AT74">
        <f>IF(VLOOKUP($A74,prefilter!$A:$C,3,FALSE)="Included",Clean!AT74)</f>
        <v>5</v>
      </c>
      <c r="AU74">
        <f>IF(VLOOKUP($A74,prefilter!$A:$C,3,FALSE)="Included",Clean!AU74)</f>
        <v>4</v>
      </c>
      <c r="AV74">
        <f>IF(VLOOKUP($A74,prefilter!$A:$C,3,FALSE)="Included",Clean!AV74)</f>
        <v>1</v>
      </c>
      <c r="AW74">
        <f>IF(VLOOKUP($A74,prefilter!$A:$C,3,FALSE)="Included",Clean!AW74)</f>
        <v>1</v>
      </c>
      <c r="AX74" t="str">
        <f>IF(VLOOKUP($A74,prefilter!$A:$C,3,FALSE)="Included",Clean!AX74)</f>
        <v>No</v>
      </c>
    </row>
    <row r="75" spans="1:50" x14ac:dyDescent="0.3">
      <c r="A75" s="33">
        <f>Clean!A75</f>
        <v>74</v>
      </c>
      <c r="B75" t="str">
        <f>IF(VLOOKUP($A75,prefilter!$A:$C,3,FALSE)="Included",Clean!B75)</f>
        <v>Yes</v>
      </c>
      <c r="C75" t="str">
        <f>IF(VLOOKUP($A75,prefilter!$A:$C,3,FALSE)="Included",Clean!C75)</f>
        <v>Yes</v>
      </c>
      <c r="D75" t="str">
        <f>IF(VLOOKUP($A75,prefilter!$A:$C,3,FALSE)="Included",Clean!D75)</f>
        <v>Yes</v>
      </c>
      <c r="E75" t="str">
        <f>IF(VLOOKUP($A75,prefilter!$A:$C,3,FALSE)="Included",Clean!E75)</f>
        <v>Yes</v>
      </c>
      <c r="F75" t="str">
        <f>IF(VLOOKUP($A75,prefilter!$A:$C,3,FALSE)="Included",Clean!F75)</f>
        <v>Yes</v>
      </c>
      <c r="G75" t="str">
        <f>IF(VLOOKUP($A75,prefilter!$A:$C,3,FALSE)="Included",Clean!G75)</f>
        <v>Female</v>
      </c>
      <c r="H75" t="str">
        <f>IF(VLOOKUP($A75,prefilter!$A:$C,3,FALSE)="Included",Clean!H75)</f>
        <v>a) Less than 20 years</v>
      </c>
      <c r="I75" t="str">
        <f>IF(VLOOKUP($A75,prefilter!$A:$C,3,FALSE)="Included",Clean!I75)</f>
        <v>&lt;20</v>
      </c>
      <c r="J75">
        <f>IF(VLOOKUP($A75,prefilter!$A:$C,3,FALSE)="Included",Clean!J75)</f>
        <v>6</v>
      </c>
      <c r="K75" t="str">
        <f>IF(VLOOKUP($A75,prefilter!$A:$C,3,FALSE)="Included",Clean!K75)</f>
        <v>c) Construction</v>
      </c>
      <c r="L75" t="str">
        <f>IF(VLOOKUP($A75,prefilter!$A:$C,3,FALSE)="Included",Clean!L75)</f>
        <v>Construction</v>
      </c>
      <c r="M75" t="str">
        <f>IF(VLOOKUP($A75,prefilter!$A:$C,3,FALSE)="Included",Clean!M75)</f>
        <v>No</v>
      </c>
      <c r="N75">
        <f>IF(VLOOKUP($A75,prefilter!$A:$C,3,FALSE)="Included",Clean!N75)</f>
        <v>0</v>
      </c>
      <c r="O75" t="str">
        <f>IF(VLOOKUP($A75,prefilter!$A:$C,3,FALSE)="Included",Clean!O75)</f>
        <v>Yes</v>
      </c>
      <c r="P75">
        <f>IF(VLOOKUP($A75,prefilter!$A:$C,3,FALSE)="Included",Clean!P75)</f>
        <v>0</v>
      </c>
      <c r="Q75" t="str">
        <f>IF(VLOOKUP($A75,prefilter!$A:$C,3,FALSE)="Included",Clean!Q75)</f>
        <v>Lack of Insight into Employee Activity</v>
      </c>
      <c r="R75" t="str">
        <f>IF(VLOOKUP($A75,prefilter!$A:$C,3,FALSE)="Included",Clean!R75)</f>
        <v>Team Communication</v>
      </c>
      <c r="S75" t="str">
        <f>IF(VLOOKUP($A75,prefilter!$A:$C,3,FALSE)="Included",Clean!S75)</f>
        <v>Technical Problems</v>
      </c>
      <c r="T75" t="str">
        <f>IF(VLOOKUP($A75,prefilter!$A:$C,3,FALSE)="Included",Clean!T75)</f>
        <v>New Security threats</v>
      </c>
      <c r="U75" t="str">
        <f>IF(VLOOKUP($A75,prefilter!$A:$C,3,FALSE)="Included",Clean!U75)</f>
        <v>Working from different time zones</v>
      </c>
      <c r="V75" t="str">
        <f>IF(VLOOKUP($A75,prefilter!$A:$C,3,FALSE)="Included",Clean!V75)</f>
        <v>Recruiting</v>
      </c>
      <c r="W75" t="str">
        <f>IF(VLOOKUP($A75,prefilter!$A:$C,3,FALSE)="Included",Clean!W75)</f>
        <v>No</v>
      </c>
      <c r="X75" t="str">
        <f>IF(VLOOKUP($A75,prefilter!$A:$C,3,FALSE)="Included",Clean!X75)</f>
        <v>No</v>
      </c>
      <c r="Y75">
        <f>IF(VLOOKUP($A75,prefilter!$A:$C,3,FALSE)="Included",Clean!Y75)</f>
        <v>0</v>
      </c>
      <c r="Z75" t="str">
        <f>IF(VLOOKUP($A75,prefilter!$A:$C,3,FALSE)="Included",Clean!Z75)</f>
        <v>Reduce, exempt or postpone value-added tax, income tax, insurance premiums and other taxes</v>
      </c>
      <c r="AA75" t="str">
        <f>IF(VLOOKUP($A75,prefilter!$A:$C,3,FALSE)="Included",Clean!AA75)</f>
        <v>Allow firms to implement a staged flexible salary method</v>
      </c>
      <c r="AB75" t="str">
        <f>IF(VLOOKUP($A75,prefilter!$A:$C,3,FALSE)="Included",Clean!AB75)</f>
        <v>Stimulate consumption</v>
      </c>
      <c r="AC75" t="str">
        <f>IF(VLOOKUP($A75,prefilter!$A:$C,3,FALSE)="Included",Clean!AC75)</f>
        <v>Provide subsidies for rent, utilities, post stabilization etc.</v>
      </c>
      <c r="AD75">
        <f>IF(VLOOKUP($A75,prefilter!$A:$C,3,FALSE)="Included",Clean!AD75)</f>
        <v>0</v>
      </c>
      <c r="AE75">
        <f>IF(VLOOKUP($A75,prefilter!$A:$C,3,FALSE)="Included",Clean!AE75)</f>
        <v>0</v>
      </c>
      <c r="AF75">
        <f>IF(VLOOKUP($A75,prefilter!$A:$C,3,FALSE)="Included",Clean!AF75)</f>
        <v>0</v>
      </c>
      <c r="AG75">
        <f>IF(VLOOKUP($A75,prefilter!$A:$C,3,FALSE)="Included",Clean!AG75)</f>
        <v>0</v>
      </c>
      <c r="AH75">
        <f>IF(VLOOKUP($A75,prefilter!$A:$C,3,FALSE)="Included",Clean!AH75)</f>
        <v>0</v>
      </c>
      <c r="AI75">
        <f>IF(VLOOKUP($A75,prefilter!$A:$C,3,FALSE)="Included",Clean!AI75)</f>
        <v>0</v>
      </c>
      <c r="AJ75">
        <f>IF(VLOOKUP($A75,prefilter!$A:$C,3,FALSE)="Included",Clean!AJ75)</f>
        <v>1</v>
      </c>
      <c r="AK75">
        <f>IF(VLOOKUP($A75,prefilter!$A:$C,3,FALSE)="Included",Clean!AK75)</f>
        <v>0</v>
      </c>
      <c r="AL75">
        <f>IF(VLOOKUP($A75,prefilter!$A:$C,3,FALSE)="Included",Clean!AL75)</f>
        <v>0</v>
      </c>
      <c r="AM75">
        <f>IF(VLOOKUP($A75,prefilter!$A:$C,3,FALSE)="Included",Clean!AM75)</f>
        <v>0</v>
      </c>
      <c r="AN75">
        <f>IF(VLOOKUP($A75,prefilter!$A:$C,3,FALSE)="Included",Clean!AN75)</f>
        <v>0</v>
      </c>
      <c r="AO75">
        <f>IF(VLOOKUP($A75,prefilter!$A:$C,3,FALSE)="Included",Clean!AO75)</f>
        <v>4</v>
      </c>
      <c r="AP75">
        <f>IF(VLOOKUP($A75,prefilter!$A:$C,3,FALSE)="Included",Clean!AP75)</f>
        <v>4</v>
      </c>
      <c r="AQ75">
        <f>IF(VLOOKUP($A75,prefilter!$A:$C,3,FALSE)="Included",Clean!AQ75)</f>
        <v>5</v>
      </c>
      <c r="AR75">
        <f>IF(VLOOKUP($A75,prefilter!$A:$C,3,FALSE)="Included",Clean!AR75)</f>
        <v>3</v>
      </c>
      <c r="AS75">
        <f>IF(VLOOKUP($A75,prefilter!$A:$C,3,FALSE)="Included",Clean!AS75)</f>
        <v>3</v>
      </c>
      <c r="AT75">
        <f>IF(VLOOKUP($A75,prefilter!$A:$C,3,FALSE)="Included",Clean!AT75)</f>
        <v>4</v>
      </c>
      <c r="AU75">
        <f>IF(VLOOKUP($A75,prefilter!$A:$C,3,FALSE)="Included",Clean!AU75)</f>
        <v>5</v>
      </c>
      <c r="AV75">
        <f>IF(VLOOKUP($A75,prefilter!$A:$C,3,FALSE)="Included",Clean!AV75)</f>
        <v>1</v>
      </c>
      <c r="AW75">
        <f>IF(VLOOKUP($A75,prefilter!$A:$C,3,FALSE)="Included",Clean!AW75)</f>
        <v>1</v>
      </c>
      <c r="AX75" t="str">
        <f>IF(VLOOKUP($A75,prefilter!$A:$C,3,FALSE)="Included",Clean!AX75)</f>
        <v>No</v>
      </c>
    </row>
    <row r="76" spans="1:50" x14ac:dyDescent="0.3">
      <c r="A76" s="33">
        <f>Clean!A76</f>
        <v>75</v>
      </c>
      <c r="B76" t="str">
        <f>IF(VLOOKUP($A76,prefilter!$A:$C,3,FALSE)="Included",Clean!B76)</f>
        <v>Yes</v>
      </c>
      <c r="C76" t="str">
        <f>IF(VLOOKUP($A76,prefilter!$A:$C,3,FALSE)="Included",Clean!C76)</f>
        <v>Yes</v>
      </c>
      <c r="D76" t="str">
        <f>IF(VLOOKUP($A76,prefilter!$A:$C,3,FALSE)="Included",Clean!D76)</f>
        <v>Yes</v>
      </c>
      <c r="E76" t="str">
        <f>IF(VLOOKUP($A76,prefilter!$A:$C,3,FALSE)="Included",Clean!E76)</f>
        <v>Yes</v>
      </c>
      <c r="F76" t="str">
        <f>IF(VLOOKUP($A76,prefilter!$A:$C,3,FALSE)="Included",Clean!F76)</f>
        <v>Yes</v>
      </c>
      <c r="G76" t="str">
        <f>IF(VLOOKUP($A76,prefilter!$A:$C,3,FALSE)="Included",Clean!G76)</f>
        <v>Male</v>
      </c>
      <c r="H76" t="str">
        <f>IF(VLOOKUP($A76,prefilter!$A:$C,3,FALSE)="Included",Clean!H76)</f>
        <v>b) 20-30 years</v>
      </c>
      <c r="I76" t="str">
        <f>IF(VLOOKUP($A76,prefilter!$A:$C,3,FALSE)="Included",Clean!I76)</f>
        <v>20-30</v>
      </c>
      <c r="J76">
        <f>IF(VLOOKUP($A76,prefilter!$A:$C,3,FALSE)="Included",Clean!J76)</f>
        <v>7</v>
      </c>
      <c r="K76" t="str">
        <f>IF(VLOOKUP($A76,prefilter!$A:$C,3,FALSE)="Included",Clean!K76)</f>
        <v>e) Transport</v>
      </c>
      <c r="L76" t="str">
        <f>IF(VLOOKUP($A76,prefilter!$A:$C,3,FALSE)="Included",Clean!L76)</f>
        <v>Transport</v>
      </c>
      <c r="M76" t="str">
        <f>IF(VLOOKUP($A76,prefilter!$A:$C,3,FALSE)="Included",Clean!M76)</f>
        <v>Yes</v>
      </c>
      <c r="N76">
        <f>IF(VLOOKUP($A76,prefilter!$A:$C,3,FALSE)="Included",Clean!N76)</f>
        <v>0</v>
      </c>
      <c r="O76" t="str">
        <f>IF(VLOOKUP($A76,prefilter!$A:$C,3,FALSE)="Included",Clean!O76)</f>
        <v>No</v>
      </c>
      <c r="P76">
        <f>IF(VLOOKUP($A76,prefilter!$A:$C,3,FALSE)="Included",Clean!P76)</f>
        <v>0</v>
      </c>
      <c r="Q76" t="str">
        <f>IF(VLOOKUP($A76,prefilter!$A:$C,3,FALSE)="Included",Clean!Q76)</f>
        <v>Team Communication</v>
      </c>
      <c r="R76" t="str">
        <f>IF(VLOOKUP($A76,prefilter!$A:$C,3,FALSE)="Included",Clean!R76)</f>
        <v>Lack of Insight into Employee Activity</v>
      </c>
      <c r="S76" t="str">
        <f>IF(VLOOKUP($A76,prefilter!$A:$C,3,FALSE)="Included",Clean!S76)</f>
        <v>Working from different time zones</v>
      </c>
      <c r="T76" t="str">
        <f>IF(VLOOKUP($A76,prefilter!$A:$C,3,FALSE)="Included",Clean!T76)</f>
        <v>New Security threats</v>
      </c>
      <c r="U76" t="str">
        <f>IF(VLOOKUP($A76,prefilter!$A:$C,3,FALSE)="Included",Clean!U76)</f>
        <v>Technical Problems</v>
      </c>
      <c r="V76" t="str">
        <f>IF(VLOOKUP($A76,prefilter!$A:$C,3,FALSE)="Included",Clean!V76)</f>
        <v>Recruiting</v>
      </c>
      <c r="W76" t="str">
        <f>IF(VLOOKUP($A76,prefilter!$A:$C,3,FALSE)="Included",Clean!W76)</f>
        <v>No</v>
      </c>
      <c r="X76" t="str">
        <f>IF(VLOOKUP($A76,prefilter!$A:$C,3,FALSE)="Included",Clean!X76)</f>
        <v>Yes</v>
      </c>
      <c r="Y76">
        <f>IF(VLOOKUP($A76,prefilter!$A:$C,3,FALSE)="Included",Clean!Y76)</f>
        <v>0</v>
      </c>
      <c r="Z76" t="str">
        <f>IF(VLOOKUP($A76,prefilter!$A:$C,3,FALSE)="Included",Clean!Z76)</f>
        <v>Allow firms to implement a staged flexible salary method</v>
      </c>
      <c r="AA76" t="str">
        <f>IF(VLOOKUP($A76,prefilter!$A:$C,3,FALSE)="Included",Clean!AA76)</f>
        <v>Reduce, exempt or postpone value-added tax, income tax, insurance premiums and other taxes</v>
      </c>
      <c r="AB76" t="str">
        <f>IF(VLOOKUP($A76,prefilter!$A:$C,3,FALSE)="Included",Clean!AB76)</f>
        <v>Stimulate consumption</v>
      </c>
      <c r="AC76" t="str">
        <f>IF(VLOOKUP($A76,prefilter!$A:$C,3,FALSE)="Included",Clean!AC76)</f>
        <v>Provide subsidies for rent, utilities, post stabilization etc.</v>
      </c>
      <c r="AD76">
        <f>IF(VLOOKUP($A76,prefilter!$A:$C,3,FALSE)="Included",Clean!AD76)</f>
        <v>0</v>
      </c>
      <c r="AE76">
        <f>IF(VLOOKUP($A76,prefilter!$A:$C,3,FALSE)="Included",Clean!AE76)</f>
        <v>0</v>
      </c>
      <c r="AF76">
        <f>IF(VLOOKUP($A76,prefilter!$A:$C,3,FALSE)="Included",Clean!AF76)</f>
        <v>0</v>
      </c>
      <c r="AG76">
        <f>IF(VLOOKUP($A76,prefilter!$A:$C,3,FALSE)="Included",Clean!AG76)</f>
        <v>0</v>
      </c>
      <c r="AH76">
        <f>IF(VLOOKUP($A76,prefilter!$A:$C,3,FALSE)="Included",Clean!AH76)</f>
        <v>0</v>
      </c>
      <c r="AI76">
        <f>IF(VLOOKUP($A76,prefilter!$A:$C,3,FALSE)="Included",Clean!AI76)</f>
        <v>0</v>
      </c>
      <c r="AJ76">
        <f>IF(VLOOKUP($A76,prefilter!$A:$C,3,FALSE)="Included",Clean!AJ76)</f>
        <v>0</v>
      </c>
      <c r="AK76">
        <f>IF(VLOOKUP($A76,prefilter!$A:$C,3,FALSE)="Included",Clean!AK76)</f>
        <v>1</v>
      </c>
      <c r="AL76">
        <f>IF(VLOOKUP($A76,prefilter!$A:$C,3,FALSE)="Included",Clean!AL76)</f>
        <v>0</v>
      </c>
      <c r="AM76">
        <f>IF(VLOOKUP($A76,prefilter!$A:$C,3,FALSE)="Included",Clean!AM76)</f>
        <v>0</v>
      </c>
      <c r="AN76">
        <f>IF(VLOOKUP($A76,prefilter!$A:$C,3,FALSE)="Included",Clean!AN76)</f>
        <v>0</v>
      </c>
      <c r="AO76">
        <f>IF(VLOOKUP($A76,prefilter!$A:$C,3,FALSE)="Included",Clean!AO76)</f>
        <v>4</v>
      </c>
      <c r="AP76">
        <f>IF(VLOOKUP($A76,prefilter!$A:$C,3,FALSE)="Included",Clean!AP76)</f>
        <v>4</v>
      </c>
      <c r="AQ76">
        <f>IF(VLOOKUP($A76,prefilter!$A:$C,3,FALSE)="Included",Clean!AQ76)</f>
        <v>5</v>
      </c>
      <c r="AR76">
        <f>IF(VLOOKUP($A76,prefilter!$A:$C,3,FALSE)="Included",Clean!AR76)</f>
        <v>4</v>
      </c>
      <c r="AS76">
        <f>IF(VLOOKUP($A76,prefilter!$A:$C,3,FALSE)="Included",Clean!AS76)</f>
        <v>4</v>
      </c>
      <c r="AT76">
        <f>IF(VLOOKUP($A76,prefilter!$A:$C,3,FALSE)="Included",Clean!AT76)</f>
        <v>4</v>
      </c>
      <c r="AU76">
        <f>IF(VLOOKUP($A76,prefilter!$A:$C,3,FALSE)="Included",Clean!AU76)</f>
        <v>3</v>
      </c>
      <c r="AV76">
        <f>IF(VLOOKUP($A76,prefilter!$A:$C,3,FALSE)="Included",Clean!AV76)</f>
        <v>1</v>
      </c>
      <c r="AW76">
        <f>IF(VLOOKUP($A76,prefilter!$A:$C,3,FALSE)="Included",Clean!AW76)</f>
        <v>1</v>
      </c>
      <c r="AX76" t="str">
        <f>IF(VLOOKUP($A76,prefilter!$A:$C,3,FALSE)="Included",Clean!AX76)</f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DDED-AB22-4A00-92E0-6D41092498BF}">
  <dimension ref="D1:H12"/>
  <sheetViews>
    <sheetView workbookViewId="0">
      <selection activeCell="H2" sqref="H2:H12"/>
    </sheetView>
  </sheetViews>
  <sheetFormatPr defaultRowHeight="14.4" x14ac:dyDescent="0.3"/>
  <cols>
    <col min="4" max="4" width="35.33203125" bestFit="1" customWidth="1"/>
    <col min="7" max="7" width="36" bestFit="1" customWidth="1"/>
    <col min="8" max="8" width="31.88671875" bestFit="1" customWidth="1"/>
  </cols>
  <sheetData>
    <row r="1" spans="4:8" x14ac:dyDescent="0.3">
      <c r="D1" t="s">
        <v>6</v>
      </c>
      <c r="G1" t="s">
        <v>8</v>
      </c>
    </row>
    <row r="2" spans="4:8" x14ac:dyDescent="0.3">
      <c r="D2" t="s">
        <v>66</v>
      </c>
      <c r="E2" s="25" t="s">
        <v>94</v>
      </c>
      <c r="G2" t="s">
        <v>43</v>
      </c>
      <c r="H2" s="25" t="s">
        <v>83</v>
      </c>
    </row>
    <row r="3" spans="4:8" x14ac:dyDescent="0.3">
      <c r="D3" t="s">
        <v>42</v>
      </c>
      <c r="E3" s="25" t="s">
        <v>78</v>
      </c>
      <c r="G3" t="s">
        <v>58</v>
      </c>
      <c r="H3" s="25" t="s">
        <v>84</v>
      </c>
    </row>
    <row r="4" spans="4:8" x14ac:dyDescent="0.3">
      <c r="D4" t="s">
        <v>57</v>
      </c>
      <c r="E4" s="25" t="s">
        <v>79</v>
      </c>
      <c r="G4" t="s">
        <v>60</v>
      </c>
      <c r="H4" s="25" t="s">
        <v>85</v>
      </c>
    </row>
    <row r="5" spans="4:8" x14ac:dyDescent="0.3">
      <c r="D5" t="s">
        <v>59</v>
      </c>
      <c r="E5" s="25" t="s">
        <v>80</v>
      </c>
      <c r="G5" t="s">
        <v>61</v>
      </c>
      <c r="H5" s="25" t="s">
        <v>86</v>
      </c>
    </row>
    <row r="6" spans="4:8" x14ac:dyDescent="0.3">
      <c r="D6" t="s">
        <v>64</v>
      </c>
      <c r="E6" s="25" t="s">
        <v>81</v>
      </c>
      <c r="G6" t="s">
        <v>63</v>
      </c>
      <c r="H6" s="25" t="s">
        <v>87</v>
      </c>
    </row>
    <row r="7" spans="4:8" x14ac:dyDescent="0.3">
      <c r="G7" t="s">
        <v>65</v>
      </c>
      <c r="H7" s="25" t="s">
        <v>88</v>
      </c>
    </row>
    <row r="8" spans="4:8" x14ac:dyDescent="0.3">
      <c r="G8" t="s">
        <v>67</v>
      </c>
      <c r="H8" s="25" t="s">
        <v>89</v>
      </c>
    </row>
    <row r="9" spans="4:8" x14ac:dyDescent="0.3">
      <c r="G9" t="s">
        <v>68</v>
      </c>
      <c r="H9" s="25" t="s">
        <v>90</v>
      </c>
    </row>
    <row r="10" spans="4:8" x14ac:dyDescent="0.3">
      <c r="G10" t="s">
        <v>69</v>
      </c>
      <c r="H10" s="25" t="s">
        <v>91</v>
      </c>
    </row>
    <row r="11" spans="4:8" x14ac:dyDescent="0.3">
      <c r="G11" t="s">
        <v>70</v>
      </c>
      <c r="H11" s="25" t="s">
        <v>92</v>
      </c>
    </row>
    <row r="12" spans="4:8" x14ac:dyDescent="0.3">
      <c r="G12" t="s">
        <v>71</v>
      </c>
      <c r="H12" s="25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D4D9-447D-4627-935E-9DB02316F9A8}">
  <dimension ref="A2:W273"/>
  <sheetViews>
    <sheetView topLeftCell="A46" workbookViewId="0">
      <selection activeCell="G97" sqref="G97"/>
    </sheetView>
  </sheetViews>
  <sheetFormatPr defaultRowHeight="14.4" x14ac:dyDescent="0.3"/>
  <cols>
    <col min="2" max="2" width="13.109375" customWidth="1"/>
    <col min="3" max="3" width="10.109375" bestFit="1" customWidth="1"/>
    <col min="7" max="7" width="16.5546875" bestFit="1" customWidth="1"/>
  </cols>
  <sheetData>
    <row r="2" spans="1:23" x14ac:dyDescent="0.3">
      <c r="S2" t="s">
        <v>151</v>
      </c>
      <c r="U2" t="s">
        <v>151</v>
      </c>
      <c r="W2" t="s">
        <v>151</v>
      </c>
    </row>
    <row r="3" spans="1:23" x14ac:dyDescent="0.3">
      <c r="A3" s="6"/>
      <c r="B3" s="6"/>
      <c r="C3" s="6"/>
      <c r="D3" s="6"/>
      <c r="E3" s="6"/>
      <c r="F3" s="6"/>
      <c r="G3" s="6"/>
      <c r="H3" s="6"/>
      <c r="I3" s="6"/>
      <c r="S3" t="s">
        <v>41</v>
      </c>
      <c r="U3" s="25" t="s">
        <v>94</v>
      </c>
      <c r="W3" s="25" t="s">
        <v>83</v>
      </c>
    </row>
    <row r="4" spans="1:23" x14ac:dyDescent="0.3">
      <c r="A4" s="6"/>
      <c r="B4" s="6"/>
      <c r="C4" s="6"/>
      <c r="D4" s="6"/>
      <c r="E4" s="6"/>
      <c r="F4" s="6"/>
      <c r="G4" s="6"/>
      <c r="H4" s="6"/>
      <c r="I4" s="6"/>
      <c r="S4" t="s">
        <v>56</v>
      </c>
      <c r="U4" s="25" t="s">
        <v>78</v>
      </c>
      <c r="W4" s="25" t="s">
        <v>84</v>
      </c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U5" s="25" t="s">
        <v>79</v>
      </c>
      <c r="W5" s="25" t="s">
        <v>85</v>
      </c>
    </row>
    <row r="6" spans="1:23" x14ac:dyDescent="0.3">
      <c r="F6" s="43" t="s">
        <v>98</v>
      </c>
      <c r="G6" s="43"/>
      <c r="H6" s="43"/>
      <c r="U6" s="25" t="s">
        <v>80</v>
      </c>
      <c r="W6" s="25" t="s">
        <v>86</v>
      </c>
    </row>
    <row r="7" spans="1:23" x14ac:dyDescent="0.3">
      <c r="F7" s="8"/>
      <c r="G7" s="9" t="s">
        <v>75</v>
      </c>
      <c r="H7" s="9" t="s">
        <v>76</v>
      </c>
      <c r="U7" s="25" t="s">
        <v>81</v>
      </c>
      <c r="W7" s="25" t="s">
        <v>87</v>
      </c>
    </row>
    <row r="8" spans="1:23" x14ac:dyDescent="0.3">
      <c r="F8" s="8" t="s">
        <v>40</v>
      </c>
      <c r="G8" s="9">
        <f>COUNTIF(Clean_analysis!$M:$M,'Frequency Tables'!$F8)</f>
        <v>60</v>
      </c>
      <c r="H8" s="10">
        <f>$G8/G$10</f>
        <v>0.8</v>
      </c>
      <c r="W8" s="25" t="s">
        <v>88</v>
      </c>
    </row>
    <row r="9" spans="1:23" x14ac:dyDescent="0.3">
      <c r="F9" s="8" t="s">
        <v>44</v>
      </c>
      <c r="G9" s="9">
        <f>COUNTIF(Clean_analysis!$M:$M,'Frequency Tables'!$F9)</f>
        <v>15</v>
      </c>
      <c r="H9" s="10">
        <f>$G9/G$10</f>
        <v>0.2</v>
      </c>
      <c r="W9" s="25" t="s">
        <v>89</v>
      </c>
    </row>
    <row r="10" spans="1:23" x14ac:dyDescent="0.3">
      <c r="F10" s="8" t="s">
        <v>96</v>
      </c>
      <c r="G10" s="9">
        <f>SUM(G8:G9)</f>
        <v>75</v>
      </c>
      <c r="H10" s="9"/>
      <c r="W10" s="25" t="s">
        <v>90</v>
      </c>
    </row>
    <row r="11" spans="1:23" x14ac:dyDescent="0.3">
      <c r="A11" t="s">
        <v>66</v>
      </c>
      <c r="W11" s="25" t="s">
        <v>91</v>
      </c>
    </row>
    <row r="12" spans="1:23" x14ac:dyDescent="0.3">
      <c r="A12" t="s">
        <v>42</v>
      </c>
      <c r="F12" s="42" t="s">
        <v>99</v>
      </c>
      <c r="G12" s="42"/>
      <c r="H12" s="42"/>
      <c r="W12" s="25" t="s">
        <v>92</v>
      </c>
    </row>
    <row r="13" spans="1:23" x14ac:dyDescent="0.3">
      <c r="A13" t="s">
        <v>57</v>
      </c>
      <c r="F13" s="42"/>
      <c r="G13" s="42"/>
      <c r="H13" s="42"/>
      <c r="W13" s="25" t="s">
        <v>93</v>
      </c>
    </row>
    <row r="14" spans="1:23" x14ac:dyDescent="0.3">
      <c r="A14" t="s">
        <v>59</v>
      </c>
      <c r="F14" s="8"/>
      <c r="G14" s="9" t="s">
        <v>75</v>
      </c>
      <c r="H14" s="9" t="s">
        <v>76</v>
      </c>
    </row>
    <row r="15" spans="1:23" x14ac:dyDescent="0.3">
      <c r="A15" t="s">
        <v>64</v>
      </c>
      <c r="F15" s="8" t="s">
        <v>45</v>
      </c>
      <c r="G15" s="9">
        <f>COUNTIF(Clean_analysis!$N:$N,$F15)</f>
        <v>18</v>
      </c>
      <c r="H15" s="10">
        <f>$G15/G$18</f>
        <v>0.6</v>
      </c>
    </row>
    <row r="16" spans="1:23" x14ac:dyDescent="0.3">
      <c r="A16" t="s">
        <v>43</v>
      </c>
      <c r="F16" s="8" t="s">
        <v>62</v>
      </c>
      <c r="G16" s="9">
        <f>COUNTIF(Clean_analysis!$N:$N,$F16)</f>
        <v>6</v>
      </c>
      <c r="H16" s="10">
        <f>$G16/G$18</f>
        <v>0.2</v>
      </c>
    </row>
    <row r="17" spans="1:8" x14ac:dyDescent="0.3">
      <c r="A17" t="s">
        <v>58</v>
      </c>
      <c r="F17" s="8" t="s">
        <v>72</v>
      </c>
      <c r="G17" s="9">
        <f>COUNTIF(Clean_analysis!$N:$N,$F17)</f>
        <v>6</v>
      </c>
      <c r="H17" s="10">
        <f>$G17/G$18</f>
        <v>0.2</v>
      </c>
    </row>
    <row r="18" spans="1:8" x14ac:dyDescent="0.3">
      <c r="A18" t="s">
        <v>60</v>
      </c>
      <c r="F18" s="8" t="s">
        <v>96</v>
      </c>
      <c r="G18" s="9">
        <f>SUM(G15:G17)</f>
        <v>30</v>
      </c>
      <c r="H18" s="10">
        <f>$G18/G$18</f>
        <v>1</v>
      </c>
    </row>
    <row r="19" spans="1:8" x14ac:dyDescent="0.3">
      <c r="A19" t="s">
        <v>61</v>
      </c>
    </row>
    <row r="20" spans="1:8" x14ac:dyDescent="0.3">
      <c r="A20" t="s">
        <v>63</v>
      </c>
    </row>
    <row r="21" spans="1:8" x14ac:dyDescent="0.3">
      <c r="A21" t="s">
        <v>65</v>
      </c>
      <c r="F21" s="44" t="s">
        <v>100</v>
      </c>
      <c r="G21" s="44"/>
      <c r="H21" s="44"/>
    </row>
    <row r="22" spans="1:8" x14ac:dyDescent="0.3">
      <c r="A22" t="s">
        <v>67</v>
      </c>
      <c r="F22" s="8"/>
      <c r="G22" s="9" t="s">
        <v>75</v>
      </c>
      <c r="H22" s="9" t="s">
        <v>76</v>
      </c>
    </row>
    <row r="23" spans="1:8" x14ac:dyDescent="0.3">
      <c r="A23" t="s">
        <v>68</v>
      </c>
      <c r="F23" s="8" t="s">
        <v>40</v>
      </c>
      <c r="G23" s="9">
        <f>COUNTIF(Clean_analysis!$X:$X,$F23)</f>
        <v>37</v>
      </c>
      <c r="H23" s="10">
        <f>$G23/G$10</f>
        <v>0.49333333333333335</v>
      </c>
    </row>
    <row r="24" spans="1:8" x14ac:dyDescent="0.3">
      <c r="A24" t="s">
        <v>69</v>
      </c>
      <c r="F24" s="8" t="s">
        <v>44</v>
      </c>
      <c r="G24" s="9">
        <f>COUNTIF(Clean_analysis!$X:$X,$F24)</f>
        <v>38</v>
      </c>
      <c r="H24" s="10">
        <f>$G24/G$10</f>
        <v>0.50666666666666671</v>
      </c>
    </row>
    <row r="25" spans="1:8" x14ac:dyDescent="0.3">
      <c r="A25" t="s">
        <v>70</v>
      </c>
      <c r="F25" s="8" t="s">
        <v>96</v>
      </c>
      <c r="G25" s="9">
        <f>SUM(G23:G24)</f>
        <v>75</v>
      </c>
      <c r="H25" s="9"/>
    </row>
    <row r="26" spans="1:8" x14ac:dyDescent="0.3">
      <c r="A26" t="s">
        <v>71</v>
      </c>
    </row>
    <row r="28" spans="1:8" x14ac:dyDescent="0.3">
      <c r="F28" s="45" t="s">
        <v>101</v>
      </c>
      <c r="G28" s="45"/>
      <c r="H28" s="45"/>
    </row>
    <row r="29" spans="1:8" x14ac:dyDescent="0.3">
      <c r="F29" s="46"/>
      <c r="G29" s="46"/>
      <c r="H29" s="46"/>
    </row>
    <row r="30" spans="1:8" x14ac:dyDescent="0.3">
      <c r="F30" s="8"/>
      <c r="G30" s="9" t="s">
        <v>75</v>
      </c>
      <c r="H30" s="9" t="s">
        <v>76</v>
      </c>
    </row>
    <row r="31" spans="1:8" x14ac:dyDescent="0.3">
      <c r="F31" s="8" t="s">
        <v>40</v>
      </c>
      <c r="G31" s="9">
        <f>COUNTIF(Clean_analysis!$AX:$AX,$F31)</f>
        <v>30</v>
      </c>
      <c r="H31" s="10">
        <f>$G31/G$10</f>
        <v>0.4</v>
      </c>
    </row>
    <row r="32" spans="1:8" x14ac:dyDescent="0.3">
      <c r="F32" s="8" t="s">
        <v>44</v>
      </c>
      <c r="G32" s="9">
        <f>COUNTIF(Clean_analysis!$AX:$AX,$F32)</f>
        <v>45</v>
      </c>
      <c r="H32" s="10">
        <f>$G32/G$10</f>
        <v>0.6</v>
      </c>
    </row>
    <row r="33" spans="1:8" x14ac:dyDescent="0.3">
      <c r="F33" s="8" t="s">
        <v>96</v>
      </c>
      <c r="G33" s="9">
        <f>SUM(G31:G32)</f>
        <v>75</v>
      </c>
      <c r="H33" s="9"/>
    </row>
    <row r="37" spans="1:8" x14ac:dyDescent="0.3">
      <c r="D37" s="43" t="s">
        <v>102</v>
      </c>
      <c r="E37" s="43"/>
      <c r="F37" s="43"/>
      <c r="G37" s="43"/>
      <c r="H37" s="43"/>
    </row>
    <row r="38" spans="1:8" x14ac:dyDescent="0.3">
      <c r="D38" s="8"/>
      <c r="E38" s="41" t="s">
        <v>75</v>
      </c>
      <c r="F38" s="41"/>
      <c r="G38" s="41" t="s">
        <v>76</v>
      </c>
      <c r="H38" s="41"/>
    </row>
    <row r="39" spans="1:8" x14ac:dyDescent="0.3">
      <c r="D39" s="8"/>
      <c r="E39" s="9" t="s">
        <v>40</v>
      </c>
      <c r="F39" s="9" t="s">
        <v>44</v>
      </c>
      <c r="G39" s="9" t="s">
        <v>40</v>
      </c>
      <c r="H39" s="9" t="s">
        <v>44</v>
      </c>
    </row>
    <row r="40" spans="1:8" x14ac:dyDescent="0.3">
      <c r="A40" t="s">
        <v>43</v>
      </c>
      <c r="D40" s="11" t="s">
        <v>85</v>
      </c>
      <c r="E40" s="9">
        <f>COUNTIFS('EFFECTS OF COVID 19 ON THE P...'!$I:$I,'Frequency Tables'!$A42,'EFFECTS OF COVID 19 ON THE P...'!$AU:$AU,'Frequency Tables'!E$39)</f>
        <v>0</v>
      </c>
      <c r="F40" s="9">
        <f>COUNTIFS('EFFECTS OF COVID 19 ON THE P...'!$I:$I,'Frequency Tables'!$A42,'EFFECTS OF COVID 19 ON THE P...'!$AU:$AU,'Frequency Tables'!F$39)</f>
        <v>12</v>
      </c>
      <c r="G40" s="10">
        <f t="shared" ref="G40:G51" si="0">$E40/E$51</f>
        <v>0</v>
      </c>
      <c r="H40" s="10">
        <f t="shared" ref="H40:H51" si="1">$F40/F$51</f>
        <v>0.26666666666666666</v>
      </c>
    </row>
    <row r="41" spans="1:8" x14ac:dyDescent="0.3">
      <c r="A41" t="s">
        <v>58</v>
      </c>
      <c r="D41" s="11" t="s">
        <v>91</v>
      </c>
      <c r="E41" s="9">
        <f>COUNTIFS('EFFECTS OF COVID 19 ON THE P...'!$I:$I,'Frequency Tables'!$A48,'EFFECTS OF COVID 19 ON THE P...'!$AU:$AU,'Frequency Tables'!E$39)</f>
        <v>1</v>
      </c>
      <c r="F41" s="9">
        <f>COUNTIFS('EFFECTS OF COVID 19 ON THE P...'!$I:$I,'Frequency Tables'!$A48,'EFFECTS OF COVID 19 ON THE P...'!$AU:$AU,'Frequency Tables'!F$39)</f>
        <v>6</v>
      </c>
      <c r="G41" s="10">
        <f t="shared" si="0"/>
        <v>3.3333333333333333E-2</v>
      </c>
      <c r="H41" s="10">
        <f t="shared" si="1"/>
        <v>0.13333333333333333</v>
      </c>
    </row>
    <row r="42" spans="1:8" x14ac:dyDescent="0.3">
      <c r="A42" t="s">
        <v>60</v>
      </c>
      <c r="D42" s="11" t="s">
        <v>87</v>
      </c>
      <c r="E42" s="9">
        <f>COUNTIFS('EFFECTS OF COVID 19 ON THE P...'!$I:$I,'Frequency Tables'!$A44,'EFFECTS OF COVID 19 ON THE P...'!$AU:$AU,'Frequency Tables'!E$39)</f>
        <v>2</v>
      </c>
      <c r="F42" s="9">
        <f>COUNTIFS('EFFECTS OF COVID 19 ON THE P...'!$I:$I,'Frequency Tables'!$A44,'EFFECTS OF COVID 19 ON THE P...'!$AU:$AU,'Frequency Tables'!F$39)</f>
        <v>1</v>
      </c>
      <c r="G42" s="10">
        <f t="shared" si="0"/>
        <v>6.6666666666666666E-2</v>
      </c>
      <c r="H42" s="10">
        <f t="shared" si="1"/>
        <v>2.2222222222222223E-2</v>
      </c>
    </row>
    <row r="43" spans="1:8" x14ac:dyDescent="0.3">
      <c r="A43" t="s">
        <v>61</v>
      </c>
      <c r="D43" s="11" t="s">
        <v>90</v>
      </c>
      <c r="E43" s="9">
        <f>COUNTIFS('EFFECTS OF COVID 19 ON THE P...'!$I:$I,'Frequency Tables'!$A47,'EFFECTS OF COVID 19 ON THE P...'!$AU:$AU,'Frequency Tables'!E$39)</f>
        <v>2</v>
      </c>
      <c r="F43" s="9">
        <f>COUNTIFS('EFFECTS OF COVID 19 ON THE P...'!$I:$I,'Frequency Tables'!$A47,'EFFECTS OF COVID 19 ON THE P...'!$AU:$AU,'Frequency Tables'!F$39)</f>
        <v>2</v>
      </c>
      <c r="G43" s="10">
        <f t="shared" si="0"/>
        <v>6.6666666666666666E-2</v>
      </c>
      <c r="H43" s="10">
        <f t="shared" si="1"/>
        <v>4.4444444444444446E-2</v>
      </c>
    </row>
    <row r="44" spans="1:8" x14ac:dyDescent="0.3">
      <c r="A44" t="s">
        <v>63</v>
      </c>
      <c r="D44" s="11" t="s">
        <v>83</v>
      </c>
      <c r="E44" s="9">
        <f>COUNTIFS('EFFECTS OF COVID 19 ON THE P...'!$I:$I,'Frequency Tables'!$A40,'EFFECTS OF COVID 19 ON THE P...'!$AU:$AU,'Frequency Tables'!E$39)</f>
        <v>3</v>
      </c>
      <c r="F44" s="9">
        <f>COUNTIFS('EFFECTS OF COVID 19 ON THE P...'!$I:$I,'Frequency Tables'!$A40,'EFFECTS OF COVID 19 ON THE P...'!$AU:$AU,'Frequency Tables'!F$39)</f>
        <v>3</v>
      </c>
      <c r="G44" s="10">
        <f t="shared" si="0"/>
        <v>0.1</v>
      </c>
      <c r="H44" s="10">
        <f t="shared" si="1"/>
        <v>6.6666666666666666E-2</v>
      </c>
    </row>
    <row r="45" spans="1:8" x14ac:dyDescent="0.3">
      <c r="A45" t="s">
        <v>65</v>
      </c>
      <c r="D45" s="11" t="s">
        <v>84</v>
      </c>
      <c r="E45" s="9">
        <f>COUNTIFS('EFFECTS OF COVID 19 ON THE P...'!$I:$I,'Frequency Tables'!$A41,'EFFECTS OF COVID 19 ON THE P...'!$AU:$AU,'Frequency Tables'!E$39)</f>
        <v>3</v>
      </c>
      <c r="F45" s="9">
        <f>COUNTIFS('EFFECTS OF COVID 19 ON THE P...'!$I:$I,'Frequency Tables'!$A41,'EFFECTS OF COVID 19 ON THE P...'!$AU:$AU,'Frequency Tables'!F$39)</f>
        <v>9</v>
      </c>
      <c r="G45" s="10">
        <f t="shared" si="0"/>
        <v>0.1</v>
      </c>
      <c r="H45" s="10">
        <f t="shared" si="1"/>
        <v>0.2</v>
      </c>
    </row>
    <row r="46" spans="1:8" x14ac:dyDescent="0.3">
      <c r="A46" t="s">
        <v>67</v>
      </c>
      <c r="D46" s="11" t="s">
        <v>86</v>
      </c>
      <c r="E46" s="9">
        <f>COUNTIFS('EFFECTS OF COVID 19 ON THE P...'!$I:$I,'Frequency Tables'!$A43,'EFFECTS OF COVID 19 ON THE P...'!$AU:$AU,'Frequency Tables'!E$39)</f>
        <v>3</v>
      </c>
      <c r="F46" s="9">
        <f>COUNTIFS('EFFECTS OF COVID 19 ON THE P...'!$I:$I,'Frequency Tables'!$A43,'EFFECTS OF COVID 19 ON THE P...'!$AU:$AU,'Frequency Tables'!F$39)</f>
        <v>1</v>
      </c>
      <c r="G46" s="10">
        <f t="shared" si="0"/>
        <v>0.1</v>
      </c>
      <c r="H46" s="10">
        <f t="shared" si="1"/>
        <v>2.2222222222222223E-2</v>
      </c>
    </row>
    <row r="47" spans="1:8" x14ac:dyDescent="0.3">
      <c r="A47" t="s">
        <v>68</v>
      </c>
      <c r="D47" s="11" t="s">
        <v>89</v>
      </c>
      <c r="E47" s="9">
        <f>COUNTIFS('EFFECTS OF COVID 19 ON THE P...'!$I:$I,'Frequency Tables'!$A46,'EFFECTS OF COVID 19 ON THE P...'!$AU:$AU,'Frequency Tables'!E$39)</f>
        <v>3</v>
      </c>
      <c r="F47" s="9">
        <f>COUNTIFS('EFFECTS OF COVID 19 ON THE P...'!$I:$I,'Frequency Tables'!$A46,'EFFECTS OF COVID 19 ON THE P...'!$AU:$AU,'Frequency Tables'!F$39)</f>
        <v>3</v>
      </c>
      <c r="G47" s="10">
        <f t="shared" si="0"/>
        <v>0.1</v>
      </c>
      <c r="H47" s="10">
        <f t="shared" si="1"/>
        <v>6.6666666666666666E-2</v>
      </c>
    </row>
    <row r="48" spans="1:8" x14ac:dyDescent="0.3">
      <c r="A48" t="s">
        <v>69</v>
      </c>
      <c r="D48" s="11" t="s">
        <v>92</v>
      </c>
      <c r="E48" s="9">
        <f>COUNTIFS('EFFECTS OF COVID 19 ON THE P...'!$I:$I,'Frequency Tables'!$A49,'EFFECTS OF COVID 19 ON THE P...'!$AU:$AU,'Frequency Tables'!E$39)</f>
        <v>4</v>
      </c>
      <c r="F48" s="9">
        <f>COUNTIFS('EFFECTS OF COVID 19 ON THE P...'!$I:$I,'Frequency Tables'!$A49,'EFFECTS OF COVID 19 ON THE P...'!$AU:$AU,'Frequency Tables'!F$39)</f>
        <v>1</v>
      </c>
      <c r="G48" s="10">
        <f t="shared" si="0"/>
        <v>0.13333333333333333</v>
      </c>
      <c r="H48" s="10">
        <f t="shared" si="1"/>
        <v>2.2222222222222223E-2</v>
      </c>
    </row>
    <row r="49" spans="1:9" x14ac:dyDescent="0.3">
      <c r="A49" t="s">
        <v>70</v>
      </c>
      <c r="D49" s="11" t="s">
        <v>93</v>
      </c>
      <c r="E49" s="9">
        <f>COUNTIFS('EFFECTS OF COVID 19 ON THE P...'!$I:$I,'Frequency Tables'!$A50,'EFFECTS OF COVID 19 ON THE P...'!$AU:$AU,'Frequency Tables'!E$39)</f>
        <v>4</v>
      </c>
      <c r="F49" s="9">
        <f>COUNTIFS('EFFECTS OF COVID 19 ON THE P...'!$I:$I,'Frequency Tables'!$A50,'EFFECTS OF COVID 19 ON THE P...'!$AU:$AU,'Frequency Tables'!F$39)</f>
        <v>3</v>
      </c>
      <c r="G49" s="10">
        <f t="shared" si="0"/>
        <v>0.13333333333333333</v>
      </c>
      <c r="H49" s="10">
        <f t="shared" si="1"/>
        <v>6.6666666666666666E-2</v>
      </c>
    </row>
    <row r="50" spans="1:9" x14ac:dyDescent="0.3">
      <c r="A50" t="s">
        <v>71</v>
      </c>
      <c r="D50" s="11" t="s">
        <v>88</v>
      </c>
      <c r="E50" s="9">
        <f>COUNTIFS('EFFECTS OF COVID 19 ON THE P...'!$I:$I,'Frequency Tables'!$A45,'EFFECTS OF COVID 19 ON THE P...'!$AU:$AU,'Frequency Tables'!E$39)</f>
        <v>5</v>
      </c>
      <c r="F50" s="9">
        <f>COUNTIFS('EFFECTS OF COVID 19 ON THE P...'!$I:$I,'Frequency Tables'!$A45,'EFFECTS OF COVID 19 ON THE P...'!$AU:$AU,'Frequency Tables'!F$39)</f>
        <v>4</v>
      </c>
      <c r="G50" s="10">
        <f t="shared" si="0"/>
        <v>0.16666666666666666</v>
      </c>
      <c r="H50" s="10">
        <f t="shared" si="1"/>
        <v>8.8888888888888892E-2</v>
      </c>
    </row>
    <row r="51" spans="1:9" x14ac:dyDescent="0.3">
      <c r="D51" s="11" t="s">
        <v>96</v>
      </c>
      <c r="E51" s="9">
        <f>SUM(E40:E50)</f>
        <v>30</v>
      </c>
      <c r="F51" s="9">
        <f>SUM(F40:F50)</f>
        <v>45</v>
      </c>
      <c r="G51" s="10">
        <f t="shared" si="0"/>
        <v>1</v>
      </c>
      <c r="H51" s="10">
        <f t="shared" si="1"/>
        <v>1</v>
      </c>
    </row>
    <row r="56" spans="1:9" x14ac:dyDescent="0.3">
      <c r="F56" s="42" t="s">
        <v>106</v>
      </c>
      <c r="G56" s="42"/>
      <c r="H56" s="42"/>
      <c r="I56" s="42"/>
    </row>
    <row r="57" spans="1:9" x14ac:dyDescent="0.3">
      <c r="F57" s="42"/>
      <c r="G57" s="42"/>
      <c r="H57" s="42"/>
      <c r="I57" s="42"/>
    </row>
    <row r="58" spans="1:9" x14ac:dyDescent="0.3">
      <c r="F58" s="8"/>
      <c r="G58" s="12" t="s">
        <v>103</v>
      </c>
      <c r="H58" s="12" t="s">
        <v>105</v>
      </c>
      <c r="I58" s="12" t="s">
        <v>104</v>
      </c>
    </row>
    <row r="59" spans="1:9" x14ac:dyDescent="0.3">
      <c r="F59" s="8" t="s">
        <v>46</v>
      </c>
      <c r="G59" s="9">
        <f>COUNTIF('EFFECTS OF COVID 19 ON THE P...'!N:N,'Frequency Tables'!$F59)</f>
        <v>30</v>
      </c>
      <c r="H59" s="9">
        <f>COUNTIF('EFFECTS OF COVID 19 ON THE P...'!O:O,'Frequency Tables'!$F59)</f>
        <v>39</v>
      </c>
      <c r="I59" s="9">
        <f>COUNTIF('EFFECTS OF COVID 19 ON THE P...'!P:P,'Frequency Tables'!$F59)</f>
        <v>0</v>
      </c>
    </row>
    <row r="60" spans="1:9" x14ac:dyDescent="0.3">
      <c r="F60" s="8" t="s">
        <v>49</v>
      </c>
      <c r="G60" s="9">
        <f>COUNTIF('EFFECTS OF COVID 19 ON THE P...'!$N:$N,'Frequency Tables'!$F60)</f>
        <v>27</v>
      </c>
      <c r="H60" s="9">
        <f>COUNTIF('EFFECTS OF COVID 19 ON THE P...'!O:O,'Frequency Tables'!$F60)</f>
        <v>12</v>
      </c>
      <c r="I60" s="9">
        <f>COUNTIF('EFFECTS OF COVID 19 ON THE P...'!P:P,'Frequency Tables'!$F60)</f>
        <v>20</v>
      </c>
    </row>
    <row r="61" spans="1:9" x14ac:dyDescent="0.3">
      <c r="F61" s="8" t="s">
        <v>50</v>
      </c>
      <c r="G61" s="9">
        <f>COUNTIF('EFFECTS OF COVID 19 ON THE P...'!$N:$N,'Frequency Tables'!$F61)</f>
        <v>15</v>
      </c>
      <c r="H61" s="9">
        <f>COUNTIF('EFFECTS OF COVID 19 ON THE P...'!O:O,'Frequency Tables'!$F61)</f>
        <v>17</v>
      </c>
      <c r="I61" s="9">
        <f>COUNTIF('EFFECTS OF COVID 19 ON THE P...'!P:P,'Frequency Tables'!$F61)</f>
        <v>16</v>
      </c>
    </row>
    <row r="62" spans="1:9" x14ac:dyDescent="0.3">
      <c r="F62" s="8" t="s">
        <v>51</v>
      </c>
      <c r="G62" s="9">
        <f>COUNTIF('EFFECTS OF COVID 19 ON THE P...'!$N:$N,'Frequency Tables'!$F62)</f>
        <v>3</v>
      </c>
      <c r="H62" s="9">
        <f>COUNTIF('EFFECTS OF COVID 19 ON THE P...'!O:O,'Frequency Tables'!$F62)</f>
        <v>0</v>
      </c>
      <c r="I62" s="9">
        <f>COUNTIF('EFFECTS OF COVID 19 ON THE P...'!P:P,'Frequency Tables'!$F62)</f>
        <v>8</v>
      </c>
    </row>
    <row r="63" spans="1:9" x14ac:dyDescent="0.3">
      <c r="F63" s="8" t="s">
        <v>47</v>
      </c>
      <c r="G63" s="9">
        <f>COUNTIF('EFFECTS OF COVID 19 ON THE P...'!$N:$N,'Frequency Tables'!$F63)</f>
        <v>0</v>
      </c>
      <c r="H63" s="9">
        <f>COUNTIF('EFFECTS OF COVID 19 ON THE P...'!O:O,'Frequency Tables'!$F63)</f>
        <v>7</v>
      </c>
      <c r="I63" s="9">
        <f>COUNTIF('EFFECTS OF COVID 19 ON THE P...'!P:P,'Frequency Tables'!$F63)</f>
        <v>26</v>
      </c>
    </row>
    <row r="64" spans="1:9" x14ac:dyDescent="0.3">
      <c r="F64" s="8" t="s">
        <v>48</v>
      </c>
      <c r="G64" s="9">
        <f>COUNTIF('EFFECTS OF COVID 19 ON THE P...'!$N:$N,'Frequency Tables'!$F64)</f>
        <v>0</v>
      </c>
      <c r="H64" s="9">
        <f>COUNTIF('EFFECTS OF COVID 19 ON THE P...'!O:O,'Frequency Tables'!$F64)</f>
        <v>0</v>
      </c>
      <c r="I64" s="9">
        <f>COUNTIF('EFFECTS OF COVID 19 ON THE P...'!P:P,'Frequency Tables'!$F64)</f>
        <v>5</v>
      </c>
    </row>
    <row r="65" spans="6:9" x14ac:dyDescent="0.3">
      <c r="F65" s="8" t="s">
        <v>96</v>
      </c>
      <c r="G65" s="9">
        <f>SUM(G59:G64)</f>
        <v>75</v>
      </c>
      <c r="H65" s="9">
        <f>SUM(H59:H64)</f>
        <v>75</v>
      </c>
      <c r="I65" s="9">
        <f>SUM(I59:I64)</f>
        <v>75</v>
      </c>
    </row>
    <row r="68" spans="6:9" x14ac:dyDescent="0.3">
      <c r="F68" s="42" t="s">
        <v>106</v>
      </c>
      <c r="G68" s="42"/>
      <c r="H68" s="42"/>
      <c r="I68" s="42"/>
    </row>
    <row r="69" spans="6:9" x14ac:dyDescent="0.3">
      <c r="F69" s="42"/>
      <c r="G69" s="42"/>
      <c r="H69" s="42"/>
      <c r="I69" s="42"/>
    </row>
    <row r="70" spans="6:9" x14ac:dyDescent="0.3">
      <c r="F70" s="8"/>
      <c r="G70" s="12" t="s">
        <v>103</v>
      </c>
      <c r="H70" s="12" t="s">
        <v>105</v>
      </c>
      <c r="I70" s="12" t="s">
        <v>104</v>
      </c>
    </row>
    <row r="71" spans="6:9" x14ac:dyDescent="0.3">
      <c r="F71" s="8" t="s">
        <v>46</v>
      </c>
      <c r="G71" s="10">
        <f t="shared" ref="G71:G76" si="2">$G59/G$65</f>
        <v>0.4</v>
      </c>
      <c r="H71" s="10">
        <f t="shared" ref="H71:H76" si="3">$H59/H$65</f>
        <v>0.52</v>
      </c>
      <c r="I71" s="10">
        <f t="shared" ref="I71:I76" si="4">$I59/I$65</f>
        <v>0</v>
      </c>
    </row>
    <row r="72" spans="6:9" x14ac:dyDescent="0.3">
      <c r="F72" s="8" t="s">
        <v>49</v>
      </c>
      <c r="G72" s="10">
        <f t="shared" si="2"/>
        <v>0.36</v>
      </c>
      <c r="H72" s="10">
        <f t="shared" si="3"/>
        <v>0.16</v>
      </c>
      <c r="I72" s="10">
        <f t="shared" si="4"/>
        <v>0.26666666666666666</v>
      </c>
    </row>
    <row r="73" spans="6:9" x14ac:dyDescent="0.3">
      <c r="F73" s="8" t="s">
        <v>50</v>
      </c>
      <c r="G73" s="10">
        <f t="shared" si="2"/>
        <v>0.2</v>
      </c>
      <c r="H73" s="10">
        <f t="shared" si="3"/>
        <v>0.22666666666666666</v>
      </c>
      <c r="I73" s="10">
        <f t="shared" si="4"/>
        <v>0.21333333333333335</v>
      </c>
    </row>
    <row r="74" spans="6:9" x14ac:dyDescent="0.3">
      <c r="F74" s="8" t="s">
        <v>51</v>
      </c>
      <c r="G74" s="10">
        <f t="shared" si="2"/>
        <v>0.04</v>
      </c>
      <c r="H74" s="10">
        <f t="shared" si="3"/>
        <v>0</v>
      </c>
      <c r="I74" s="10">
        <f t="shared" si="4"/>
        <v>0.10666666666666667</v>
      </c>
    </row>
    <row r="75" spans="6:9" x14ac:dyDescent="0.3">
      <c r="F75" s="8" t="s">
        <v>47</v>
      </c>
      <c r="G75" s="10">
        <f t="shared" si="2"/>
        <v>0</v>
      </c>
      <c r="H75" s="10">
        <f t="shared" si="3"/>
        <v>9.3333333333333338E-2</v>
      </c>
      <c r="I75" s="10">
        <f t="shared" si="4"/>
        <v>0.34666666666666668</v>
      </c>
    </row>
    <row r="76" spans="6:9" x14ac:dyDescent="0.3">
      <c r="F76" s="8" t="s">
        <v>48</v>
      </c>
      <c r="G76" s="10">
        <f t="shared" si="2"/>
        <v>0</v>
      </c>
      <c r="H76" s="10">
        <f t="shared" si="3"/>
        <v>0</v>
      </c>
      <c r="I76" s="10">
        <f t="shared" si="4"/>
        <v>6.6666666666666666E-2</v>
      </c>
    </row>
    <row r="77" spans="6:9" x14ac:dyDescent="0.3">
      <c r="F77" s="8" t="s">
        <v>96</v>
      </c>
      <c r="G77" s="9"/>
      <c r="H77" s="9"/>
      <c r="I77" s="9"/>
    </row>
    <row r="87" spans="1:9" x14ac:dyDescent="0.3">
      <c r="B87" s="47" t="s">
        <v>113</v>
      </c>
      <c r="C87" s="47"/>
      <c r="D87" s="14" t="s">
        <v>107</v>
      </c>
      <c r="E87" s="14" t="s">
        <v>108</v>
      </c>
      <c r="F87" s="14" t="s">
        <v>109</v>
      </c>
      <c r="G87" s="14" t="s">
        <v>110</v>
      </c>
      <c r="H87" s="14" t="s">
        <v>111</v>
      </c>
      <c r="I87" s="14" t="s">
        <v>112</v>
      </c>
    </row>
    <row r="88" spans="1:9" x14ac:dyDescent="0.3">
      <c r="B88" s="47"/>
      <c r="C88" s="47"/>
      <c r="D88" s="48">
        <f>AVERAGE('EFFECTS OF COVID 19 ON THE P...'!AO:AO)</f>
        <v>2.6533333333333333</v>
      </c>
      <c r="E88" s="49">
        <f>MIN('EFFECTS OF COVID 19 ON THE P...'!AO:AO)</f>
        <v>1</v>
      </c>
      <c r="F88" s="49">
        <f>MAX('EFFECTS OF COVID 19 ON THE P...'!AO:AO)</f>
        <v>5</v>
      </c>
      <c r="G88" s="48">
        <f>_xlfn.STDEV.S('EFFECTS OF COVID 19 ON THE P...'!AO:AO)</f>
        <v>1.0716662113123043</v>
      </c>
      <c r="H88" s="48">
        <f>_xlfn.VAR.S('EFFECTS OF COVID 19 ON THE P...'!AO:AO)</f>
        <v>1.1484684684684687</v>
      </c>
      <c r="I88" s="49">
        <f>COUNT('EFFECTS OF COVID 19 ON THE P...'!AO:AO)</f>
        <v>75</v>
      </c>
    </row>
    <row r="89" spans="1:9" x14ac:dyDescent="0.3">
      <c r="B89" s="47"/>
      <c r="C89" s="47"/>
      <c r="D89" s="48"/>
      <c r="E89" s="49"/>
      <c r="F89" s="49"/>
      <c r="G89" s="48"/>
      <c r="H89" s="48"/>
      <c r="I89" s="49"/>
    </row>
    <row r="90" spans="1:9" x14ac:dyDescent="0.3">
      <c r="B90" s="47"/>
      <c r="C90" s="47"/>
      <c r="D90" s="48"/>
      <c r="E90" s="49"/>
      <c r="F90" s="49"/>
      <c r="G90" s="48"/>
      <c r="H90" s="48"/>
      <c r="I90" s="49"/>
    </row>
    <row r="93" spans="1:9" x14ac:dyDescent="0.3">
      <c r="B93" s="15"/>
      <c r="C93" s="16" t="s">
        <v>75</v>
      </c>
      <c r="D93" s="16" t="s">
        <v>76</v>
      </c>
    </row>
    <row r="94" spans="1:9" x14ac:dyDescent="0.3">
      <c r="A94">
        <v>1</v>
      </c>
      <c r="B94" s="15" t="s">
        <v>114</v>
      </c>
      <c r="C94" s="16">
        <f>COUNTIF(Clean_analysis!$AR:$AR,$A94)</f>
        <v>12</v>
      </c>
      <c r="D94" s="17">
        <f>$C94/C$99</f>
        <v>0.16</v>
      </c>
    </row>
    <row r="95" spans="1:9" x14ac:dyDescent="0.3">
      <c r="A95">
        <v>2</v>
      </c>
      <c r="B95" s="15" t="s">
        <v>115</v>
      </c>
      <c r="C95" s="16">
        <f>COUNTIF(Clean_analysis!$AR:$AR,$A95)</f>
        <v>21</v>
      </c>
      <c r="D95" s="17">
        <f>$C95/C$99</f>
        <v>0.28000000000000003</v>
      </c>
    </row>
    <row r="96" spans="1:9" x14ac:dyDescent="0.3">
      <c r="A96">
        <v>3</v>
      </c>
      <c r="B96" s="15" t="s">
        <v>116</v>
      </c>
      <c r="C96" s="16">
        <f>COUNTIF(Clean_analysis!$AR:$AR,$A96)</f>
        <v>26</v>
      </c>
      <c r="D96" s="17">
        <f>$C96/C$99</f>
        <v>0.34666666666666668</v>
      </c>
    </row>
    <row r="97" spans="1:9" x14ac:dyDescent="0.3">
      <c r="A97">
        <v>4</v>
      </c>
      <c r="B97" s="15" t="s">
        <v>117</v>
      </c>
      <c r="C97" s="16">
        <f>COUNTIF(Clean_analysis!$AR:$AR,$A97)</f>
        <v>13</v>
      </c>
      <c r="D97" s="17">
        <f>$C97/C$99</f>
        <v>0.17333333333333334</v>
      </c>
    </row>
    <row r="98" spans="1:9" x14ac:dyDescent="0.3">
      <c r="A98">
        <v>5</v>
      </c>
      <c r="B98" s="15" t="s">
        <v>118</v>
      </c>
      <c r="C98" s="16">
        <f>COUNTIF(Clean_analysis!$AR:$AR,$A98)</f>
        <v>3</v>
      </c>
      <c r="D98" s="17">
        <f>$C98/C$99</f>
        <v>0.04</v>
      </c>
    </row>
    <row r="99" spans="1:9" x14ac:dyDescent="0.3">
      <c r="B99" s="15" t="s">
        <v>96</v>
      </c>
      <c r="C99" s="16">
        <f>SUM(C94:C98)</f>
        <v>75</v>
      </c>
      <c r="D99" s="16"/>
    </row>
    <row r="108" spans="1:9" x14ac:dyDescent="0.3">
      <c r="B108" s="47" t="s">
        <v>119</v>
      </c>
      <c r="C108" s="47"/>
      <c r="D108" s="14" t="s">
        <v>107</v>
      </c>
      <c r="E108" s="14" t="s">
        <v>108</v>
      </c>
      <c r="F108" s="14" t="s">
        <v>109</v>
      </c>
      <c r="G108" s="14" t="s">
        <v>110</v>
      </c>
      <c r="H108" s="14" t="s">
        <v>111</v>
      </c>
      <c r="I108" s="14" t="s">
        <v>112</v>
      </c>
    </row>
    <row r="109" spans="1:9" x14ac:dyDescent="0.3">
      <c r="B109" s="47"/>
      <c r="C109" s="47"/>
      <c r="D109" s="48">
        <f>AVERAGE('EFFECTS OF COVID 19 ON THE P...'!AP:AP)</f>
        <v>2.5866666666666664</v>
      </c>
      <c r="E109" s="49">
        <f>MIN('EFFECTS OF COVID 19 ON THE P...'!AP:AP)</f>
        <v>1</v>
      </c>
      <c r="F109" s="49">
        <f>MAX('EFFECTS OF COVID 19 ON THE P...'!AP:AP)</f>
        <v>5</v>
      </c>
      <c r="G109" s="48">
        <f>_xlfn.STDEV.S('EFFECTS OF COVID 19 ON THE P...'!AP:AP)</f>
        <v>1.0146672112321111</v>
      </c>
      <c r="H109" s="48">
        <f>_xlfn.VAR.S('EFFECTS OF COVID 19 ON THE P...'!AP:AP)</f>
        <v>1.0295495495495495</v>
      </c>
      <c r="I109" s="49">
        <f>COUNT('EFFECTS OF COVID 19 ON THE P...'!AP:AP)</f>
        <v>75</v>
      </c>
    </row>
    <row r="110" spans="1:9" x14ac:dyDescent="0.3">
      <c r="B110" s="47"/>
      <c r="C110" s="47"/>
      <c r="D110" s="48"/>
      <c r="E110" s="49"/>
      <c r="F110" s="49"/>
      <c r="G110" s="48"/>
      <c r="H110" s="48"/>
      <c r="I110" s="49"/>
    </row>
    <row r="111" spans="1:9" x14ac:dyDescent="0.3">
      <c r="B111" s="47"/>
      <c r="C111" s="47"/>
      <c r="D111" s="48"/>
      <c r="E111" s="49"/>
      <c r="F111" s="49"/>
      <c r="G111" s="48"/>
      <c r="H111" s="48"/>
      <c r="I111" s="49"/>
    </row>
    <row r="114" spans="1:4" x14ac:dyDescent="0.3">
      <c r="B114" s="8"/>
      <c r="C114" s="9" t="s">
        <v>75</v>
      </c>
      <c r="D114" s="9" t="s">
        <v>76</v>
      </c>
    </row>
    <row r="115" spans="1:4" x14ac:dyDescent="0.3">
      <c r="A115">
        <v>1</v>
      </c>
      <c r="B115" s="8" t="s">
        <v>120</v>
      </c>
      <c r="C115" s="9">
        <f>COUNTIF('EFFECTS OF COVID 19 ON THE P...'!$AP:$AP,'Frequency Tables'!$A115)</f>
        <v>11</v>
      </c>
      <c r="D115" s="10">
        <f>$C115/C$120</f>
        <v>0.14666666666666667</v>
      </c>
    </row>
    <row r="116" spans="1:4" x14ac:dyDescent="0.3">
      <c r="A116">
        <v>2</v>
      </c>
      <c r="B116" s="8" t="s">
        <v>121</v>
      </c>
      <c r="C116" s="9">
        <f>COUNTIF('EFFECTS OF COVID 19 ON THE P...'!$AP:$AP,'Frequency Tables'!$A116)</f>
        <v>25</v>
      </c>
      <c r="D116" s="10">
        <f>$C116/C$120</f>
        <v>0.33333333333333331</v>
      </c>
    </row>
    <row r="117" spans="1:4" x14ac:dyDescent="0.3">
      <c r="A117">
        <v>3</v>
      </c>
      <c r="B117" s="8" t="s">
        <v>122</v>
      </c>
      <c r="C117" s="9">
        <f>COUNTIF('EFFECTS OF COVID 19 ON THE P...'!$AP:$AP,'Frequency Tables'!$A117)</f>
        <v>25</v>
      </c>
      <c r="D117" s="10">
        <f>$C117/C$120</f>
        <v>0.33333333333333331</v>
      </c>
    </row>
    <row r="118" spans="1:4" x14ac:dyDescent="0.3">
      <c r="A118">
        <v>4</v>
      </c>
      <c r="B118" s="8" t="s">
        <v>123</v>
      </c>
      <c r="C118" s="9">
        <f>COUNTIF('EFFECTS OF COVID 19 ON THE P...'!$AP:$AP,'Frequency Tables'!$A118)</f>
        <v>12</v>
      </c>
      <c r="D118" s="10">
        <f>$C118/C$120</f>
        <v>0.16</v>
      </c>
    </row>
    <row r="119" spans="1:4" x14ac:dyDescent="0.3">
      <c r="A119">
        <v>5</v>
      </c>
      <c r="B119" s="8" t="s">
        <v>124</v>
      </c>
      <c r="C119" s="9">
        <f>COUNTIF('EFFECTS OF COVID 19 ON THE P...'!$AP:$AP,'Frequency Tables'!$A119)</f>
        <v>2</v>
      </c>
      <c r="D119" s="10">
        <f>$C119/C$120</f>
        <v>2.6666666666666668E-2</v>
      </c>
    </row>
    <row r="120" spans="1:4" x14ac:dyDescent="0.3">
      <c r="B120" s="8" t="s">
        <v>96</v>
      </c>
      <c r="C120" s="9">
        <f>SUM(C115:C119)</f>
        <v>75</v>
      </c>
      <c r="D120" s="9"/>
    </row>
    <row r="129" spans="1:9" x14ac:dyDescent="0.3">
      <c r="B129" s="47" t="s">
        <v>125</v>
      </c>
      <c r="C129" s="47"/>
      <c r="D129" s="14" t="s">
        <v>107</v>
      </c>
      <c r="E129" s="14" t="s">
        <v>108</v>
      </c>
      <c r="F129" s="14" t="s">
        <v>109</v>
      </c>
      <c r="G129" s="14" t="s">
        <v>110</v>
      </c>
      <c r="H129" s="14" t="s">
        <v>111</v>
      </c>
      <c r="I129" s="14" t="s">
        <v>112</v>
      </c>
    </row>
    <row r="130" spans="1:9" x14ac:dyDescent="0.3">
      <c r="B130" s="47"/>
      <c r="C130" s="47"/>
      <c r="D130" s="48">
        <f>AVERAGE('EFFECTS OF COVID 19 ON THE P...'!AL:AL)</f>
        <v>3.68</v>
      </c>
      <c r="E130" s="49">
        <f>MIN('EFFECTS OF COVID 19 ON THE P...'!AL:AL)</f>
        <v>2</v>
      </c>
      <c r="F130" s="49">
        <f>MAX('EFFECTS OF COVID 19 ON THE P...'!AL:AL)</f>
        <v>5</v>
      </c>
      <c r="G130" s="48">
        <f>_xlfn.STDEV.S('EFFECTS OF COVID 19 ON THE P...'!AL:AL)</f>
        <v>0.84084899180948514</v>
      </c>
      <c r="H130" s="48">
        <f>_xlfn.VAR.S('EFFECTS OF COVID 19 ON THE P...'!AL:AL)</f>
        <v>0.70702702702702769</v>
      </c>
      <c r="I130" s="49">
        <f>COUNT('EFFECTS OF COVID 19 ON THE P...'!AL:AL)</f>
        <v>75</v>
      </c>
    </row>
    <row r="131" spans="1:9" x14ac:dyDescent="0.3">
      <c r="B131" s="47"/>
      <c r="C131" s="47"/>
      <c r="D131" s="48"/>
      <c r="E131" s="49"/>
      <c r="F131" s="49"/>
      <c r="G131" s="48"/>
      <c r="H131" s="48"/>
      <c r="I131" s="49"/>
    </row>
    <row r="132" spans="1:9" x14ac:dyDescent="0.3">
      <c r="B132" s="47"/>
      <c r="C132" s="47"/>
      <c r="D132" s="48"/>
      <c r="E132" s="49"/>
      <c r="F132" s="49"/>
      <c r="G132" s="48"/>
      <c r="H132" s="48"/>
      <c r="I132" s="49"/>
    </row>
    <row r="134" spans="1:9" x14ac:dyDescent="0.3">
      <c r="B134" s="15"/>
      <c r="C134" s="16" t="s">
        <v>75</v>
      </c>
      <c r="D134" s="16" t="s">
        <v>76</v>
      </c>
    </row>
    <row r="135" spans="1:9" x14ac:dyDescent="0.3">
      <c r="A135">
        <v>1</v>
      </c>
      <c r="B135" s="15" t="s">
        <v>114</v>
      </c>
      <c r="C135" s="16">
        <f>COUNTIF('EFFECTS OF COVID 19 ON THE P...'!$AL:$AL,'Frequency Tables'!$A135)</f>
        <v>0</v>
      </c>
      <c r="D135" s="17">
        <f>$C135/C$99</f>
        <v>0</v>
      </c>
    </row>
    <row r="136" spans="1:9" x14ac:dyDescent="0.3">
      <c r="A136">
        <v>2</v>
      </c>
      <c r="B136" s="15" t="s">
        <v>115</v>
      </c>
      <c r="C136" s="16">
        <f>COUNTIF('EFFECTS OF COVID 19 ON THE P...'!$AL:$AL,'Frequency Tables'!$A136)</f>
        <v>8</v>
      </c>
      <c r="D136" s="17">
        <f>$C136/C$99</f>
        <v>0.10666666666666667</v>
      </c>
    </row>
    <row r="137" spans="1:9" x14ac:dyDescent="0.3">
      <c r="A137">
        <v>3</v>
      </c>
      <c r="B137" s="15" t="s">
        <v>116</v>
      </c>
      <c r="C137" s="16">
        <f>COUNTIF('EFFECTS OF COVID 19 ON THE P...'!$AL:$AL,'Frequency Tables'!$A137)</f>
        <v>18</v>
      </c>
      <c r="D137" s="17">
        <f>$C137/C$99</f>
        <v>0.24</v>
      </c>
    </row>
    <row r="138" spans="1:9" x14ac:dyDescent="0.3">
      <c r="A138">
        <v>4</v>
      </c>
      <c r="B138" s="15" t="s">
        <v>117</v>
      </c>
      <c r="C138" s="16">
        <f>COUNTIF('EFFECTS OF COVID 19 ON THE P...'!$AL:$AL,'Frequency Tables'!$A138)</f>
        <v>39</v>
      </c>
      <c r="D138" s="17">
        <f>$C138/C$99</f>
        <v>0.52</v>
      </c>
    </row>
    <row r="139" spans="1:9" x14ac:dyDescent="0.3">
      <c r="A139">
        <v>5</v>
      </c>
      <c r="B139" s="15" t="s">
        <v>118</v>
      </c>
      <c r="C139" s="16">
        <f>COUNTIF('EFFECTS OF COVID 19 ON THE P...'!$AL:$AL,'Frequency Tables'!$A139)</f>
        <v>10</v>
      </c>
      <c r="D139" s="17">
        <f>$C139/C$99</f>
        <v>0.13333333333333333</v>
      </c>
    </row>
    <row r="140" spans="1:9" x14ac:dyDescent="0.3">
      <c r="B140" s="15" t="s">
        <v>96</v>
      </c>
      <c r="C140" s="16">
        <f>SUM(C135:C139)</f>
        <v>75</v>
      </c>
      <c r="D140" s="16"/>
    </row>
    <row r="151" spans="1:9" x14ac:dyDescent="0.3">
      <c r="B151" s="47" t="s">
        <v>126</v>
      </c>
      <c r="C151" s="47"/>
      <c r="D151" s="14" t="s">
        <v>107</v>
      </c>
      <c r="E151" s="14" t="s">
        <v>108</v>
      </c>
      <c r="F151" s="14" t="s">
        <v>109</v>
      </c>
      <c r="G151" s="14" t="s">
        <v>110</v>
      </c>
      <c r="H151" s="14" t="s">
        <v>111</v>
      </c>
      <c r="I151" s="14" t="s">
        <v>112</v>
      </c>
    </row>
    <row r="152" spans="1:9" x14ac:dyDescent="0.3">
      <c r="B152" s="47"/>
      <c r="C152" s="47"/>
      <c r="D152" s="48">
        <f>AVERAGE('EFFECTS OF COVID 19 ON THE P...'!AM:AM)</f>
        <v>3.56</v>
      </c>
      <c r="E152" s="49">
        <f>MIN('EFFECTS OF COVID 19 ON THE P...'!AM:AM)</f>
        <v>1</v>
      </c>
      <c r="F152" s="49">
        <f>MAX('EFFECTS OF COVID 19 ON THE P...'!AM:AM)</f>
        <v>5</v>
      </c>
      <c r="G152" s="48">
        <f>_xlfn.STDEV.S('EFFECTS OF COVID 19 ON THE P...'!AM:AM)</f>
        <v>1.1179131136764298</v>
      </c>
      <c r="H152" s="48">
        <f>_xlfn.VAR.S('EFFECTS OF COVID 19 ON THE P...'!AM:AM)</f>
        <v>1.2497297297297301</v>
      </c>
      <c r="I152" s="49">
        <f>COUNT('EFFECTS OF COVID 19 ON THE P...'!AM:AM)</f>
        <v>75</v>
      </c>
    </row>
    <row r="153" spans="1:9" x14ac:dyDescent="0.3">
      <c r="B153" s="47"/>
      <c r="C153" s="47"/>
      <c r="D153" s="48"/>
      <c r="E153" s="49"/>
      <c r="F153" s="49"/>
      <c r="G153" s="48"/>
      <c r="H153" s="48"/>
      <c r="I153" s="49"/>
    </row>
    <row r="154" spans="1:9" x14ac:dyDescent="0.3">
      <c r="B154" s="47"/>
      <c r="C154" s="47"/>
      <c r="D154" s="48"/>
      <c r="E154" s="49"/>
      <c r="F154" s="49"/>
      <c r="G154" s="48"/>
      <c r="H154" s="48"/>
      <c r="I154" s="49"/>
    </row>
    <row r="156" spans="1:9" x14ac:dyDescent="0.3">
      <c r="B156" s="8"/>
      <c r="C156" s="16" t="s">
        <v>75</v>
      </c>
      <c r="D156" s="16" t="s">
        <v>76</v>
      </c>
    </row>
    <row r="157" spans="1:9" x14ac:dyDescent="0.3">
      <c r="A157">
        <v>1</v>
      </c>
      <c r="B157" s="8" t="s">
        <v>127</v>
      </c>
      <c r="C157" s="9">
        <f>COUNTIF('EFFECTS OF COVID 19 ON THE P...'!$AM:$AM,'Frequency Tables'!$A157)</f>
        <v>4</v>
      </c>
      <c r="D157" s="10">
        <f>$C157/C$162</f>
        <v>5.3333333333333337E-2</v>
      </c>
    </row>
    <row r="158" spans="1:9" x14ac:dyDescent="0.3">
      <c r="A158">
        <v>2</v>
      </c>
      <c r="B158" s="8" t="s">
        <v>128</v>
      </c>
      <c r="C158" s="9">
        <f>COUNTIF('EFFECTS OF COVID 19 ON THE P...'!$AM:$AM,'Frequency Tables'!$A158)</f>
        <v>8</v>
      </c>
      <c r="D158" s="10">
        <f>$C158/C$162</f>
        <v>0.10666666666666667</v>
      </c>
    </row>
    <row r="159" spans="1:9" x14ac:dyDescent="0.3">
      <c r="A159">
        <v>3</v>
      </c>
      <c r="B159" s="8" t="s">
        <v>129</v>
      </c>
      <c r="C159" s="9">
        <f>COUNTIF('EFFECTS OF COVID 19 ON THE P...'!$AM:$AM,'Frequency Tables'!$A159)</f>
        <v>22</v>
      </c>
      <c r="D159" s="10">
        <f>$C159/C$162</f>
        <v>0.29333333333333333</v>
      </c>
    </row>
    <row r="160" spans="1:9" x14ac:dyDescent="0.3">
      <c r="A160">
        <v>4</v>
      </c>
      <c r="B160" s="8" t="s">
        <v>130</v>
      </c>
      <c r="C160" s="9">
        <f>COUNTIF('EFFECTS OF COVID 19 ON THE P...'!$AM:$AM,'Frequency Tables'!$A160)</f>
        <v>24</v>
      </c>
      <c r="D160" s="10">
        <f>$C160/C$162</f>
        <v>0.32</v>
      </c>
    </row>
    <row r="161" spans="1:9" x14ac:dyDescent="0.3">
      <c r="A161">
        <v>5</v>
      </c>
      <c r="B161" s="8" t="s">
        <v>131</v>
      </c>
      <c r="C161" s="9">
        <f>COUNTIF('EFFECTS OF COVID 19 ON THE P...'!$AM:$AM,'Frequency Tables'!$A161)</f>
        <v>17</v>
      </c>
      <c r="D161" s="10">
        <f>$C161/C$162</f>
        <v>0.22666666666666666</v>
      </c>
    </row>
    <row r="162" spans="1:9" x14ac:dyDescent="0.3">
      <c r="B162" s="8" t="s">
        <v>96</v>
      </c>
      <c r="C162" s="9">
        <f>SUM(C157:C161)</f>
        <v>75</v>
      </c>
      <c r="D162" s="9"/>
    </row>
    <row r="167" spans="1:9" x14ac:dyDescent="0.3">
      <c r="B167" s="47" t="s">
        <v>132</v>
      </c>
      <c r="C167" s="47"/>
      <c r="D167" s="14" t="s">
        <v>107</v>
      </c>
      <c r="E167" s="14" t="s">
        <v>108</v>
      </c>
      <c r="F167" s="14" t="s">
        <v>109</v>
      </c>
      <c r="G167" s="14" t="s">
        <v>110</v>
      </c>
      <c r="H167" s="14" t="s">
        <v>111</v>
      </c>
      <c r="I167" s="14" t="s">
        <v>112</v>
      </c>
    </row>
    <row r="168" spans="1:9" x14ac:dyDescent="0.3">
      <c r="B168" s="47"/>
      <c r="C168" s="47"/>
      <c r="D168" s="48">
        <f>AVERAGE('EFFECTS OF COVID 19 ON THE P...'!AN:AN)</f>
        <v>3.52</v>
      </c>
      <c r="E168" s="49">
        <f>MIN('EFFECTS OF COVID 19 ON THE P...'!AN:AN)</f>
        <v>1</v>
      </c>
      <c r="F168" s="49">
        <f>MAX('EFFECTS OF COVID 19 ON THE P...'!AN:AN)</f>
        <v>5</v>
      </c>
      <c r="G168" s="48">
        <f>_xlfn.STDEV.S('EFFECTS OF COVID 19 ON THE P...'!AN:AN)</f>
        <v>1.107224433412642</v>
      </c>
      <c r="H168" s="48">
        <f>_xlfn.VAR.S('EFFECTS OF COVID 19 ON THE P...'!AN:AN)</f>
        <v>1.2259459459459463</v>
      </c>
      <c r="I168" s="49">
        <f>COUNT('EFFECTS OF COVID 19 ON THE P...'!AN:AN)</f>
        <v>75</v>
      </c>
    </row>
    <row r="169" spans="1:9" x14ac:dyDescent="0.3">
      <c r="B169" s="47"/>
      <c r="C169" s="47"/>
      <c r="D169" s="48"/>
      <c r="E169" s="49"/>
      <c r="F169" s="49"/>
      <c r="G169" s="48"/>
      <c r="H169" s="48"/>
      <c r="I169" s="49"/>
    </row>
    <row r="170" spans="1:9" x14ac:dyDescent="0.3">
      <c r="B170" s="47"/>
      <c r="C170" s="47"/>
      <c r="D170" s="48"/>
      <c r="E170" s="49"/>
      <c r="F170" s="49"/>
      <c r="G170" s="48"/>
      <c r="H170" s="48"/>
      <c r="I170" s="49"/>
    </row>
    <row r="172" spans="1:9" x14ac:dyDescent="0.3">
      <c r="B172" s="8"/>
      <c r="C172" s="16" t="s">
        <v>75</v>
      </c>
      <c r="D172" s="16" t="s">
        <v>76</v>
      </c>
    </row>
    <row r="173" spans="1:9" x14ac:dyDescent="0.3">
      <c r="A173">
        <v>1</v>
      </c>
      <c r="B173" s="8" t="s">
        <v>120</v>
      </c>
      <c r="C173" s="9">
        <f>COUNTIF('EFFECTS OF COVID 19 ON THE P...'!$AN:$AN,'Frequency Tables'!$A173)</f>
        <v>3</v>
      </c>
      <c r="D173" s="10">
        <f>$C173/C$178</f>
        <v>0.04</v>
      </c>
    </row>
    <row r="174" spans="1:9" x14ac:dyDescent="0.3">
      <c r="A174">
        <v>2</v>
      </c>
      <c r="B174" s="8" t="s">
        <v>121</v>
      </c>
      <c r="C174" s="9">
        <f>COUNTIF('EFFECTS OF COVID 19 ON THE P...'!$AN:$AN,'Frequency Tables'!$A174)</f>
        <v>12</v>
      </c>
      <c r="D174" s="10">
        <f>$C174/C$178</f>
        <v>0.16</v>
      </c>
    </row>
    <row r="175" spans="1:9" x14ac:dyDescent="0.3">
      <c r="A175">
        <v>3</v>
      </c>
      <c r="B175" s="8" t="s">
        <v>122</v>
      </c>
      <c r="C175" s="9">
        <f>COUNTIF('EFFECTS OF COVID 19 ON THE P...'!$AN:$AN,'Frequency Tables'!$A175)</f>
        <v>18</v>
      </c>
      <c r="D175" s="10">
        <f>$C175/C$178</f>
        <v>0.24</v>
      </c>
    </row>
    <row r="176" spans="1:9" x14ac:dyDescent="0.3">
      <c r="A176">
        <v>4</v>
      </c>
      <c r="B176" s="8" t="s">
        <v>123</v>
      </c>
      <c r="C176" s="9">
        <f>COUNTIF('EFFECTS OF COVID 19 ON THE P...'!$AN:$AN,'Frequency Tables'!$A176)</f>
        <v>27</v>
      </c>
      <c r="D176" s="10">
        <f>$C176/C$178</f>
        <v>0.36</v>
      </c>
    </row>
    <row r="177" spans="1:9" x14ac:dyDescent="0.3">
      <c r="A177">
        <v>5</v>
      </c>
      <c r="B177" s="8" t="s">
        <v>124</v>
      </c>
      <c r="C177" s="9">
        <f>COUNTIF('EFFECTS OF COVID 19 ON THE P...'!$AN:$AN,'Frequency Tables'!$A177)</f>
        <v>15</v>
      </c>
      <c r="D177" s="10">
        <f>$C177/C$178</f>
        <v>0.2</v>
      </c>
    </row>
    <row r="178" spans="1:9" x14ac:dyDescent="0.3">
      <c r="C178" s="3">
        <f>SUM(C173:C177)</f>
        <v>75</v>
      </c>
    </row>
    <row r="187" spans="1:9" x14ac:dyDescent="0.3">
      <c r="B187" s="47" t="s">
        <v>133</v>
      </c>
      <c r="C187" s="47"/>
      <c r="D187" s="14" t="s">
        <v>107</v>
      </c>
      <c r="E187" s="14" t="s">
        <v>108</v>
      </c>
      <c r="F187" s="14" t="s">
        <v>109</v>
      </c>
      <c r="G187" s="14" t="s">
        <v>110</v>
      </c>
      <c r="H187" s="14" t="s">
        <v>111</v>
      </c>
      <c r="I187" s="14" t="s">
        <v>112</v>
      </c>
    </row>
    <row r="188" spans="1:9" x14ac:dyDescent="0.3">
      <c r="B188" s="47"/>
      <c r="C188" s="47"/>
      <c r="D188" s="48">
        <f>AVERAGE('EFFECTS OF COVID 19 ON THE P...'!AQ:AQ)</f>
        <v>4</v>
      </c>
      <c r="E188" s="49">
        <f>MIN('EFFECTS OF COVID 19 ON THE P...'!AQ:AQ)</f>
        <v>2</v>
      </c>
      <c r="F188" s="49">
        <f>MAX('EFFECTS OF COVID 19 ON THE P...'!AQ:AQ)</f>
        <v>5</v>
      </c>
      <c r="G188" s="48">
        <f>_xlfn.STDEV.S('EFFECTS OF COVID 19 ON THE P...'!AQ:AQ)</f>
        <v>0.78842984571972008</v>
      </c>
      <c r="H188" s="48">
        <f>_xlfn.VAR.S('EFFECTS OF COVID 19 ON THE P...'!AQ:AQ)</f>
        <v>0.6216216216216216</v>
      </c>
      <c r="I188" s="49">
        <f>COUNT('EFFECTS OF COVID 19 ON THE P...'!AQ:AQ)</f>
        <v>75</v>
      </c>
    </row>
    <row r="189" spans="1:9" x14ac:dyDescent="0.3">
      <c r="B189" s="47"/>
      <c r="C189" s="47"/>
      <c r="D189" s="48"/>
      <c r="E189" s="49"/>
      <c r="F189" s="49"/>
      <c r="G189" s="48"/>
      <c r="H189" s="48"/>
      <c r="I189" s="49"/>
    </row>
    <row r="190" spans="1:9" x14ac:dyDescent="0.3">
      <c r="B190" s="47"/>
      <c r="C190" s="47"/>
      <c r="D190" s="48"/>
      <c r="E190" s="49"/>
      <c r="F190" s="49"/>
      <c r="G190" s="48"/>
      <c r="H190" s="48"/>
      <c r="I190" s="49"/>
    </row>
    <row r="193" spans="1:9" x14ac:dyDescent="0.3">
      <c r="B193" s="15"/>
      <c r="C193" s="16" t="s">
        <v>75</v>
      </c>
      <c r="D193" s="16" t="s">
        <v>76</v>
      </c>
    </row>
    <row r="194" spans="1:9" x14ac:dyDescent="0.3">
      <c r="A194">
        <v>1</v>
      </c>
      <c r="B194" s="15" t="s">
        <v>114</v>
      </c>
      <c r="C194" s="16">
        <f>COUNTIF('EFFECTS OF COVID 19 ON THE P...'!$AQ:$AQ,'Frequency Tables'!$A194)</f>
        <v>0</v>
      </c>
      <c r="D194" s="17">
        <f>$C194/C$99</f>
        <v>0</v>
      </c>
    </row>
    <row r="195" spans="1:9" x14ac:dyDescent="0.3">
      <c r="A195">
        <v>2</v>
      </c>
      <c r="B195" s="15" t="s">
        <v>115</v>
      </c>
      <c r="C195" s="16">
        <f>COUNTIF('EFFECTS OF COVID 19 ON THE P...'!$AQ:$AQ,'Frequency Tables'!$A195)</f>
        <v>3</v>
      </c>
      <c r="D195" s="17">
        <f>$C195/C$99</f>
        <v>0.04</v>
      </c>
    </row>
    <row r="196" spans="1:9" x14ac:dyDescent="0.3">
      <c r="A196">
        <v>3</v>
      </c>
      <c r="B196" s="15" t="s">
        <v>116</v>
      </c>
      <c r="C196" s="16">
        <f>COUNTIF('EFFECTS OF COVID 19 ON THE P...'!$AQ:$AQ,'Frequency Tables'!$A196)</f>
        <v>14</v>
      </c>
      <c r="D196" s="17">
        <f>$C196/C$99</f>
        <v>0.18666666666666668</v>
      </c>
    </row>
    <row r="197" spans="1:9" x14ac:dyDescent="0.3">
      <c r="A197">
        <v>4</v>
      </c>
      <c r="B197" s="15" t="s">
        <v>117</v>
      </c>
      <c r="C197" s="16">
        <f>COUNTIF('EFFECTS OF COVID 19 ON THE P...'!$AQ:$AQ,'Frequency Tables'!$A197)</f>
        <v>38</v>
      </c>
      <c r="D197" s="17">
        <f>$C197/C$99</f>
        <v>0.50666666666666671</v>
      </c>
    </row>
    <row r="198" spans="1:9" x14ac:dyDescent="0.3">
      <c r="A198">
        <v>5</v>
      </c>
      <c r="B198" s="15" t="s">
        <v>118</v>
      </c>
      <c r="C198" s="16">
        <f>COUNTIF('EFFECTS OF COVID 19 ON THE P...'!$AQ:$AQ,'Frequency Tables'!$A198)</f>
        <v>20</v>
      </c>
      <c r="D198" s="17">
        <f>$C198/C$99</f>
        <v>0.26666666666666666</v>
      </c>
    </row>
    <row r="199" spans="1:9" x14ac:dyDescent="0.3">
      <c r="B199" s="15" t="s">
        <v>96</v>
      </c>
      <c r="C199" s="16">
        <f>SUM(C194:C198)</f>
        <v>75</v>
      </c>
      <c r="D199" s="16"/>
    </row>
    <row r="206" spans="1:9" x14ac:dyDescent="0.3">
      <c r="B206" s="47" t="s">
        <v>134</v>
      </c>
      <c r="C206" s="47"/>
      <c r="D206" s="14" t="s">
        <v>107</v>
      </c>
      <c r="E206" s="14" t="s">
        <v>108</v>
      </c>
      <c r="F206" s="14" t="s">
        <v>109</v>
      </c>
      <c r="G206" s="14" t="s">
        <v>110</v>
      </c>
      <c r="H206" s="14" t="s">
        <v>111</v>
      </c>
      <c r="I206" s="14" t="s">
        <v>112</v>
      </c>
    </row>
    <row r="207" spans="1:9" x14ac:dyDescent="0.3">
      <c r="B207" s="47"/>
      <c r="C207" s="47"/>
      <c r="D207" s="48">
        <f>AVERAGE('EFFECTS OF COVID 19 ON THE P...'!AR:AR)</f>
        <v>3.7333333333333334</v>
      </c>
      <c r="E207" s="49">
        <f>MIN('EFFECTS OF COVID 19 ON THE P...'!AR:AR)</f>
        <v>2</v>
      </c>
      <c r="F207" s="49">
        <f>MAX('EFFECTS OF COVID 19 ON THE P...'!AR:AR)</f>
        <v>5</v>
      </c>
      <c r="G207" s="48">
        <f>_xlfn.STDEV.S('EFFECTS OF COVID 19 ON THE P...'!AR:AR)</f>
        <v>0.79412255391131636</v>
      </c>
      <c r="H207" s="48">
        <f>_xlfn.VAR.S('EFFECTS OF COVID 19 ON THE P...'!AR:AR)</f>
        <v>0.63063063063063163</v>
      </c>
      <c r="I207" s="49">
        <f>COUNT('EFFECTS OF COVID 19 ON THE P...'!AR:AR)</f>
        <v>75</v>
      </c>
    </row>
    <row r="208" spans="1:9" x14ac:dyDescent="0.3">
      <c r="B208" s="47"/>
      <c r="C208" s="47"/>
      <c r="D208" s="48"/>
      <c r="E208" s="49"/>
      <c r="F208" s="49"/>
      <c r="G208" s="48"/>
      <c r="H208" s="48"/>
      <c r="I208" s="49"/>
    </row>
    <row r="209" spans="1:9" x14ac:dyDescent="0.3">
      <c r="B209" s="47"/>
      <c r="C209" s="47"/>
      <c r="D209" s="48"/>
      <c r="E209" s="49"/>
      <c r="F209" s="49"/>
      <c r="G209" s="48"/>
      <c r="H209" s="48"/>
      <c r="I209" s="49"/>
    </row>
    <row r="211" spans="1:9" x14ac:dyDescent="0.3">
      <c r="B211" s="8"/>
      <c r="C211" s="16" t="s">
        <v>75</v>
      </c>
      <c r="D211" s="16" t="s">
        <v>76</v>
      </c>
    </row>
    <row r="212" spans="1:9" x14ac:dyDescent="0.3">
      <c r="A212">
        <v>1</v>
      </c>
      <c r="B212" s="8" t="s">
        <v>120</v>
      </c>
      <c r="C212" s="9">
        <f>COUNTIF('EFFECTS OF COVID 19 ON THE P...'!$AR:$AR,'Frequency Tables'!$A212)</f>
        <v>0</v>
      </c>
      <c r="D212" s="10">
        <f>$C212/C$178</f>
        <v>0</v>
      </c>
    </row>
    <row r="213" spans="1:9" x14ac:dyDescent="0.3">
      <c r="A213">
        <v>2</v>
      </c>
      <c r="B213" s="8" t="s">
        <v>121</v>
      </c>
      <c r="C213" s="9">
        <f>COUNTIF('EFFECTS OF COVID 19 ON THE P...'!$AR:$AR,'Frequency Tables'!$A213)</f>
        <v>4</v>
      </c>
      <c r="D213" s="10">
        <f>$C213/C$178</f>
        <v>5.3333333333333337E-2</v>
      </c>
    </row>
    <row r="214" spans="1:9" x14ac:dyDescent="0.3">
      <c r="A214">
        <v>3</v>
      </c>
      <c r="B214" s="8" t="s">
        <v>122</v>
      </c>
      <c r="C214" s="9">
        <f>COUNTIF('EFFECTS OF COVID 19 ON THE P...'!$AR:$AR,'Frequency Tables'!$A214)</f>
        <v>24</v>
      </c>
      <c r="D214" s="10">
        <f>$C214/C$178</f>
        <v>0.32</v>
      </c>
    </row>
    <row r="215" spans="1:9" x14ac:dyDescent="0.3">
      <c r="A215">
        <v>4</v>
      </c>
      <c r="B215" s="8" t="s">
        <v>123</v>
      </c>
      <c r="C215" s="9">
        <f>COUNTIF('EFFECTS OF COVID 19 ON THE P...'!$AR:$AR,'Frequency Tables'!$A215)</f>
        <v>35</v>
      </c>
      <c r="D215" s="10">
        <f>$C215/C$178</f>
        <v>0.46666666666666667</v>
      </c>
    </row>
    <row r="216" spans="1:9" x14ac:dyDescent="0.3">
      <c r="A216">
        <v>5</v>
      </c>
      <c r="B216" s="8" t="s">
        <v>124</v>
      </c>
      <c r="C216" s="9">
        <f>COUNTIF('EFFECTS OF COVID 19 ON THE P...'!$AR:$AR,'Frequency Tables'!$A216)</f>
        <v>12</v>
      </c>
      <c r="D216" s="10">
        <f>$C216/C$178</f>
        <v>0.16</v>
      </c>
    </row>
    <row r="217" spans="1:9" x14ac:dyDescent="0.3">
      <c r="C217" s="3">
        <f>SUM(C212:C216)</f>
        <v>75</v>
      </c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6" spans="1:9" x14ac:dyDescent="0.3">
      <c r="B236" s="47" t="s">
        <v>135</v>
      </c>
      <c r="C236" s="47"/>
      <c r="D236" s="14" t="s">
        <v>107</v>
      </c>
      <c r="E236" s="14" t="s">
        <v>108</v>
      </c>
      <c r="F236" s="14" t="s">
        <v>109</v>
      </c>
      <c r="G236" s="14" t="s">
        <v>110</v>
      </c>
      <c r="H236" s="14" t="s">
        <v>111</v>
      </c>
      <c r="I236" s="14" t="s">
        <v>112</v>
      </c>
    </row>
    <row r="237" spans="1:9" x14ac:dyDescent="0.3">
      <c r="B237" s="47"/>
      <c r="C237" s="47"/>
      <c r="D237" s="48">
        <f>AVERAGE('EFFECTS OF COVID 19 ON THE P...'!AS:AS)</f>
        <v>1.9733333333333334</v>
      </c>
      <c r="E237" s="49">
        <f>MIN('EFFECTS OF COVID 19 ON THE P...'!AS:AS)</f>
        <v>1</v>
      </c>
      <c r="F237" s="49">
        <f>MAX('EFFECTS OF COVID 19 ON THE P...'!AS:AS)</f>
        <v>4</v>
      </c>
      <c r="G237" s="48">
        <f>_xlfn.STDEV.S('EFFECTS OF COVID 19 ON THE P...'!AS:AS)</f>
        <v>0.88490850547560163</v>
      </c>
      <c r="H237" s="48">
        <f>_xlfn.VAR.S('EFFECTS OF COVID 19 ON THE P...'!AS:AS)</f>
        <v>0.78306306306306295</v>
      </c>
      <c r="I237" s="49">
        <f>COUNT('EFFECTS OF COVID 19 ON THE P...'!AS:AS)</f>
        <v>75</v>
      </c>
    </row>
    <row r="238" spans="1:9" x14ac:dyDescent="0.3">
      <c r="B238" s="47"/>
      <c r="C238" s="47"/>
      <c r="D238" s="48"/>
      <c r="E238" s="49"/>
      <c r="F238" s="49"/>
      <c r="G238" s="48"/>
      <c r="H238" s="48"/>
      <c r="I238" s="49"/>
    </row>
    <row r="239" spans="1:9" x14ac:dyDescent="0.3">
      <c r="B239" s="47"/>
      <c r="C239" s="47"/>
      <c r="D239" s="48"/>
      <c r="E239" s="49"/>
      <c r="F239" s="49"/>
      <c r="G239" s="48"/>
      <c r="H239" s="48"/>
      <c r="I239" s="49"/>
    </row>
    <row r="241" spans="1:4" x14ac:dyDescent="0.3">
      <c r="B241" s="8"/>
      <c r="C241" s="16" t="s">
        <v>75</v>
      </c>
      <c r="D241" s="16" t="s">
        <v>76</v>
      </c>
    </row>
    <row r="242" spans="1:4" x14ac:dyDescent="0.3">
      <c r="A242">
        <v>1</v>
      </c>
      <c r="B242" s="8" t="s">
        <v>139</v>
      </c>
      <c r="C242" s="9">
        <f>COUNTIF('EFFECTS OF COVID 19 ON THE P...'!$AS:$AS,'Frequency Tables'!$A242)</f>
        <v>25</v>
      </c>
      <c r="D242" s="10">
        <f>$C242/C$247</f>
        <v>0.33333333333333331</v>
      </c>
    </row>
    <row r="243" spans="1:4" x14ac:dyDescent="0.3">
      <c r="A243">
        <v>2</v>
      </c>
      <c r="B243" s="8" t="s">
        <v>140</v>
      </c>
      <c r="C243" s="9">
        <f>COUNTIF('EFFECTS OF COVID 19 ON THE P...'!$AS:$AS,'Frequency Tables'!$A243)</f>
        <v>32</v>
      </c>
      <c r="D243" s="10">
        <f>$C243/C$247</f>
        <v>0.42666666666666669</v>
      </c>
    </row>
    <row r="244" spans="1:4" x14ac:dyDescent="0.3">
      <c r="A244">
        <v>3</v>
      </c>
      <c r="B244" s="8" t="s">
        <v>141</v>
      </c>
      <c r="C244" s="9">
        <f>COUNTIF('EFFECTS OF COVID 19 ON THE P...'!$AS:$AS,'Frequency Tables'!$A244)</f>
        <v>13</v>
      </c>
      <c r="D244" s="10">
        <f>$C244/C$247</f>
        <v>0.17333333333333334</v>
      </c>
    </row>
    <row r="245" spans="1:4" x14ac:dyDescent="0.3">
      <c r="A245">
        <v>4</v>
      </c>
      <c r="B245" s="8" t="s">
        <v>142</v>
      </c>
      <c r="C245" s="9">
        <f>COUNTIF('EFFECTS OF COVID 19 ON THE P...'!$AS:$AS,'Frequency Tables'!$A245)</f>
        <v>5</v>
      </c>
      <c r="D245" s="10">
        <f>$C245/C$247</f>
        <v>6.6666666666666666E-2</v>
      </c>
    </row>
    <row r="246" spans="1:4" x14ac:dyDescent="0.3">
      <c r="A246">
        <v>5</v>
      </c>
      <c r="B246" s="8" t="s">
        <v>143</v>
      </c>
      <c r="C246" s="9">
        <f>COUNTIF('EFFECTS OF COVID 19 ON THE P...'!$AS:$AS,'Frequency Tables'!$A246)</f>
        <v>0</v>
      </c>
      <c r="D246" s="10">
        <f>$C246/C$247</f>
        <v>0</v>
      </c>
    </row>
    <row r="247" spans="1:4" x14ac:dyDescent="0.3">
      <c r="B247" s="8" t="s">
        <v>96</v>
      </c>
      <c r="C247" s="9">
        <f>SUM(C242:C246)</f>
        <v>75</v>
      </c>
      <c r="D247" s="10"/>
    </row>
    <row r="262" spans="1:9" x14ac:dyDescent="0.3">
      <c r="B262" s="47" t="s">
        <v>137</v>
      </c>
      <c r="C262" s="47"/>
      <c r="D262" s="14" t="s">
        <v>107</v>
      </c>
      <c r="E262" s="14" t="s">
        <v>108</v>
      </c>
      <c r="F262" s="14" t="s">
        <v>109</v>
      </c>
      <c r="G262" s="14" t="s">
        <v>110</v>
      </c>
      <c r="H262" s="14" t="s">
        <v>111</v>
      </c>
      <c r="I262" s="14" t="s">
        <v>112</v>
      </c>
    </row>
    <row r="263" spans="1:9" x14ac:dyDescent="0.3">
      <c r="B263" s="47"/>
      <c r="C263" s="47"/>
      <c r="D263" s="48">
        <f>AVERAGE('EFFECTS OF COVID 19 ON THE P...'!AT:AT)</f>
        <v>2.5333333333333332</v>
      </c>
      <c r="E263" s="49">
        <f>MIN('EFFECTS OF COVID 19 ON THE P...'!AT:AT)</f>
        <v>1</v>
      </c>
      <c r="F263" s="49">
        <f>MAX('EFFECTS OF COVID 19 ON THE P...'!AT:AT)</f>
        <v>5</v>
      </c>
      <c r="G263" s="48">
        <f>_xlfn.STDEV.S('EFFECTS OF COVID 19 ON THE P...'!AT:AT)</f>
        <v>1.069646738014072</v>
      </c>
      <c r="H263" s="48">
        <f>_xlfn.VAR.S('EFFECTS OF COVID 19 ON THE P...'!AT:AT)</f>
        <v>1.1441441441441444</v>
      </c>
      <c r="I263" s="49">
        <f>COUNT('EFFECTS OF COVID 19 ON THE P...'!AT:AT)</f>
        <v>75</v>
      </c>
    </row>
    <row r="264" spans="1:9" x14ac:dyDescent="0.3">
      <c r="B264" s="47"/>
      <c r="C264" s="47"/>
      <c r="D264" s="48"/>
      <c r="E264" s="49"/>
      <c r="F264" s="49"/>
      <c r="G264" s="48"/>
      <c r="H264" s="48"/>
      <c r="I264" s="49"/>
    </row>
    <row r="265" spans="1:9" x14ac:dyDescent="0.3">
      <c r="B265" s="47"/>
      <c r="C265" s="47"/>
      <c r="D265" s="48"/>
      <c r="E265" s="49"/>
      <c r="F265" s="49"/>
      <c r="G265" s="48"/>
      <c r="H265" s="48"/>
      <c r="I265" s="49"/>
    </row>
    <row r="267" spans="1:9" x14ac:dyDescent="0.3">
      <c r="B267" s="8"/>
      <c r="C267" s="16" t="s">
        <v>75</v>
      </c>
      <c r="D267" s="16" t="s">
        <v>76</v>
      </c>
    </row>
    <row r="268" spans="1:9" x14ac:dyDescent="0.3">
      <c r="A268">
        <v>1</v>
      </c>
      <c r="B268" s="8" t="s">
        <v>144</v>
      </c>
      <c r="C268" s="9">
        <f>COUNTIF('EFFECTS OF COVID 19 ON THE P...'!$AT:$AT,'Frequency Tables'!$A268)</f>
        <v>12</v>
      </c>
      <c r="D268" s="8">
        <f>$C268/C$273</f>
        <v>0.16</v>
      </c>
    </row>
    <row r="269" spans="1:9" x14ac:dyDescent="0.3">
      <c r="A269">
        <v>2</v>
      </c>
      <c r="B269" s="8" t="s">
        <v>145</v>
      </c>
      <c r="C269" s="9">
        <f>COUNTIF('EFFECTS OF COVID 19 ON THE P...'!$AT:$AT,'Frequency Tables'!$A269)</f>
        <v>28</v>
      </c>
      <c r="D269" s="8">
        <f>$C269/C$273</f>
        <v>0.37333333333333335</v>
      </c>
    </row>
    <row r="270" spans="1:9" x14ac:dyDescent="0.3">
      <c r="A270">
        <v>3</v>
      </c>
      <c r="B270" s="8" t="s">
        <v>146</v>
      </c>
      <c r="C270" s="9">
        <f>COUNTIF('EFFECTS OF COVID 19 ON THE P...'!$AT:$AT,'Frequency Tables'!$A270)</f>
        <v>22</v>
      </c>
      <c r="D270" s="8">
        <f>$C270/C$273</f>
        <v>0.29333333333333333</v>
      </c>
    </row>
    <row r="271" spans="1:9" x14ac:dyDescent="0.3">
      <c r="A271">
        <v>4</v>
      </c>
      <c r="B271" s="8" t="s">
        <v>147</v>
      </c>
      <c r="C271" s="9">
        <f>COUNTIF('EFFECTS OF COVID 19 ON THE P...'!$AT:$AT,'Frequency Tables'!$A271)</f>
        <v>9</v>
      </c>
      <c r="D271" s="8">
        <f>$C271/C$273</f>
        <v>0.12</v>
      </c>
    </row>
    <row r="272" spans="1:9" x14ac:dyDescent="0.3">
      <c r="A272">
        <v>5</v>
      </c>
      <c r="B272" s="8" t="s">
        <v>148</v>
      </c>
      <c r="C272" s="9">
        <f>COUNTIF('EFFECTS OF COVID 19 ON THE P...'!$AT:$AT,'Frequency Tables'!$A272)</f>
        <v>4</v>
      </c>
      <c r="D272" s="8">
        <f>$C272/C$273</f>
        <v>5.3333333333333337E-2</v>
      </c>
    </row>
    <row r="273" spans="2:4" x14ac:dyDescent="0.3">
      <c r="B273" s="8" t="s">
        <v>96</v>
      </c>
      <c r="C273" s="9">
        <f>SUM(C268:C272)</f>
        <v>75</v>
      </c>
      <c r="D273" s="8"/>
    </row>
  </sheetData>
  <mergeCells count="72">
    <mergeCell ref="H263:H265"/>
    <mergeCell ref="I263:I265"/>
    <mergeCell ref="B236:C239"/>
    <mergeCell ref="D237:D239"/>
    <mergeCell ref="E237:E239"/>
    <mergeCell ref="F237:F239"/>
    <mergeCell ref="G237:G239"/>
    <mergeCell ref="H237:H239"/>
    <mergeCell ref="B262:C265"/>
    <mergeCell ref="D263:D265"/>
    <mergeCell ref="E263:E265"/>
    <mergeCell ref="F263:F265"/>
    <mergeCell ref="G263:G265"/>
    <mergeCell ref="H188:H190"/>
    <mergeCell ref="I237:I239"/>
    <mergeCell ref="I188:I190"/>
    <mergeCell ref="H207:H209"/>
    <mergeCell ref="I207:I209"/>
    <mergeCell ref="E168:E170"/>
    <mergeCell ref="F168:F170"/>
    <mergeCell ref="G168:G170"/>
    <mergeCell ref="B206:C209"/>
    <mergeCell ref="D207:D209"/>
    <mergeCell ref="E207:E209"/>
    <mergeCell ref="F207:F209"/>
    <mergeCell ref="G207:G209"/>
    <mergeCell ref="E188:E190"/>
    <mergeCell ref="F188:F190"/>
    <mergeCell ref="G188:G190"/>
    <mergeCell ref="I152:I154"/>
    <mergeCell ref="I109:I111"/>
    <mergeCell ref="H130:H132"/>
    <mergeCell ref="I130:I132"/>
    <mergeCell ref="B187:C190"/>
    <mergeCell ref="D188:D190"/>
    <mergeCell ref="H168:H170"/>
    <mergeCell ref="I168:I170"/>
    <mergeCell ref="B151:C154"/>
    <mergeCell ref="D152:D154"/>
    <mergeCell ref="E152:E154"/>
    <mergeCell ref="F152:F154"/>
    <mergeCell ref="G152:G154"/>
    <mergeCell ref="H152:H154"/>
    <mergeCell ref="B167:C170"/>
    <mergeCell ref="D168:D170"/>
    <mergeCell ref="B129:C132"/>
    <mergeCell ref="D130:D132"/>
    <mergeCell ref="E130:E132"/>
    <mergeCell ref="F130:F132"/>
    <mergeCell ref="G130:G132"/>
    <mergeCell ref="B108:C111"/>
    <mergeCell ref="D109:D111"/>
    <mergeCell ref="F56:I57"/>
    <mergeCell ref="F68:I69"/>
    <mergeCell ref="B87:C90"/>
    <mergeCell ref="I88:I90"/>
    <mergeCell ref="H88:H90"/>
    <mergeCell ref="G88:G90"/>
    <mergeCell ref="F88:F90"/>
    <mergeCell ref="E88:E90"/>
    <mergeCell ref="D88:D90"/>
    <mergeCell ref="E109:E111"/>
    <mergeCell ref="F109:F111"/>
    <mergeCell ref="G109:G111"/>
    <mergeCell ref="H109:H111"/>
    <mergeCell ref="E38:F38"/>
    <mergeCell ref="G38:H38"/>
    <mergeCell ref="F12:H13"/>
    <mergeCell ref="F6:H6"/>
    <mergeCell ref="F21:H21"/>
    <mergeCell ref="F28:H29"/>
    <mergeCell ref="D37:H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020E-76DC-4912-A7AF-B5406745F979}">
  <sheetPr>
    <tabColor rgb="FFC00000"/>
  </sheetPr>
  <dimension ref="A1:AR615"/>
  <sheetViews>
    <sheetView tabSelected="1" zoomScale="70" zoomScaleNormal="70" workbookViewId="0">
      <selection activeCell="Z6" sqref="Z6"/>
    </sheetView>
  </sheetViews>
  <sheetFormatPr defaultRowHeight="14.4" x14ac:dyDescent="0.3"/>
  <cols>
    <col min="1" max="1" width="8" customWidth="1"/>
    <col min="2" max="2" width="22.5546875" customWidth="1"/>
    <col min="3" max="4" width="11.6640625" customWidth="1"/>
    <col min="5" max="5" width="10.44140625" customWidth="1"/>
    <col min="6" max="6" width="9.77734375" customWidth="1"/>
    <col min="7" max="7" width="18.44140625" customWidth="1"/>
    <col min="8" max="9" width="12" customWidth="1"/>
    <col min="10" max="10" width="13.88671875" customWidth="1"/>
    <col min="25" max="25" width="12.5546875" style="6" customWidth="1"/>
    <col min="26" max="26" width="14.77734375" style="6" customWidth="1"/>
    <col min="27" max="29" width="8.88671875" style="6"/>
  </cols>
  <sheetData>
    <row r="1" spans="1:44" x14ac:dyDescent="0.3">
      <c r="A1" s="6"/>
      <c r="B1" s="51" t="s">
        <v>149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31"/>
      <c r="Y1" s="31"/>
      <c r="Z1" s="31"/>
      <c r="AA1" s="31"/>
      <c r="AB1" s="31"/>
    </row>
    <row r="2" spans="1:44" x14ac:dyDescent="0.3">
      <c r="A2" s="6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31"/>
      <c r="Y2" s="31"/>
      <c r="Z2" s="31"/>
      <c r="AA2" s="31"/>
      <c r="AB2" s="31"/>
    </row>
    <row r="3" spans="1:44" x14ac:dyDescent="0.3">
      <c r="A3" s="6"/>
      <c r="B3" s="6"/>
      <c r="C3" s="6"/>
      <c r="D3" s="6"/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44" x14ac:dyDescent="0.3">
      <c r="A4" s="6"/>
      <c r="B4" s="50" t="s">
        <v>97</v>
      </c>
      <c r="C4" s="50"/>
      <c r="D4" s="50"/>
      <c r="E4" s="5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52" t="s">
        <v>150</v>
      </c>
      <c r="Z4" s="52"/>
    </row>
    <row r="5" spans="1:44" x14ac:dyDescent="0.3">
      <c r="A5" s="6"/>
      <c r="B5" s="23" t="s">
        <v>73</v>
      </c>
      <c r="C5" s="24" t="s">
        <v>74</v>
      </c>
      <c r="D5" s="24" t="s">
        <v>75</v>
      </c>
      <c r="E5" s="24" t="s">
        <v>76</v>
      </c>
      <c r="F5" s="6"/>
      <c r="G5" s="6"/>
      <c r="H5" s="6"/>
      <c r="I5" s="2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44" ht="15.6" x14ac:dyDescent="0.3">
      <c r="A6" s="6"/>
      <c r="B6" s="30" t="s">
        <v>77</v>
      </c>
      <c r="C6" s="25" t="s">
        <v>41</v>
      </c>
      <c r="D6" s="26">
        <f>COUNTIF(Clean_analysis!$G:$G,$C6)</f>
        <v>45</v>
      </c>
      <c r="E6" s="27">
        <f t="shared" ref="E6:E23" si="0">$D6/D$24</f>
        <v>0.6</v>
      </c>
      <c r="F6" s="6"/>
      <c r="G6" s="6"/>
      <c r="H6" s="6"/>
      <c r="I6" s="2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2" t="s">
        <v>77</v>
      </c>
      <c r="Z6" s="40" t="s">
        <v>151</v>
      </c>
    </row>
    <row r="7" spans="1:44" ht="15.6" x14ac:dyDescent="0.3">
      <c r="A7" s="6"/>
      <c r="B7" s="30"/>
      <c r="C7" s="25" t="s">
        <v>56</v>
      </c>
      <c r="D7" s="26">
        <f>COUNTIF(Clean_analysis!$G:$G,$C7)</f>
        <v>30</v>
      </c>
      <c r="E7" s="27">
        <f t="shared" si="0"/>
        <v>0.4</v>
      </c>
      <c r="F7" s="6"/>
      <c r="G7" s="6"/>
      <c r="H7" s="6"/>
      <c r="I7" s="2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2" t="s">
        <v>82</v>
      </c>
      <c r="Z7" s="40" t="s">
        <v>151</v>
      </c>
    </row>
    <row r="8" spans="1:44" ht="15.6" x14ac:dyDescent="0.3">
      <c r="A8" s="6"/>
      <c r="B8" s="30" t="s">
        <v>82</v>
      </c>
      <c r="C8" s="25" t="s">
        <v>94</v>
      </c>
      <c r="D8" s="26">
        <f>COUNTIF(Clean_analysis!$I:$I,$C8)</f>
        <v>0</v>
      </c>
      <c r="E8" s="27">
        <f t="shared" si="0"/>
        <v>0</v>
      </c>
      <c r="F8" s="6"/>
      <c r="G8" s="6"/>
      <c r="H8" s="6"/>
      <c r="I8" s="2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2" t="s">
        <v>95</v>
      </c>
      <c r="Z8" s="40" t="s">
        <v>151</v>
      </c>
    </row>
    <row r="9" spans="1:44" x14ac:dyDescent="0.3">
      <c r="A9" s="6"/>
      <c r="B9" s="30"/>
      <c r="C9" s="25" t="s">
        <v>78</v>
      </c>
      <c r="D9" s="26">
        <f>COUNTIF(Clean_analysis!$I:$I,$C9)</f>
        <v>14</v>
      </c>
      <c r="E9" s="27">
        <f t="shared" si="0"/>
        <v>0.18666666666666668</v>
      </c>
      <c r="F9" s="6"/>
      <c r="G9" s="6"/>
      <c r="H9" s="6"/>
      <c r="I9" s="2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AR9" t="s">
        <v>40</v>
      </c>
    </row>
    <row r="10" spans="1:44" x14ac:dyDescent="0.3">
      <c r="A10" s="6"/>
      <c r="B10" s="30"/>
      <c r="C10" s="25" t="s">
        <v>79</v>
      </c>
      <c r="D10" s="26">
        <f>COUNTIF(Clean_analysis!$I:$I,$C10)</f>
        <v>21</v>
      </c>
      <c r="E10" s="27">
        <f t="shared" si="0"/>
        <v>0.28000000000000003</v>
      </c>
      <c r="F10" s="6"/>
      <c r="G10" s="6"/>
      <c r="H10" s="6"/>
      <c r="I10" s="2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44" x14ac:dyDescent="0.3">
      <c r="A11" s="6"/>
      <c r="B11" s="30"/>
      <c r="C11" s="25" t="s">
        <v>80</v>
      </c>
      <c r="D11" s="26">
        <f>COUNTIF(Clean_analysis!$I:$I,$C11)</f>
        <v>30</v>
      </c>
      <c r="E11" s="27">
        <f t="shared" si="0"/>
        <v>0.4</v>
      </c>
      <c r="F11" s="6"/>
      <c r="G11" s="6"/>
      <c r="H11" s="6"/>
      <c r="I11" s="2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3" t="s">
        <v>154</v>
      </c>
      <c r="Z11" s="56">
        <f>COUNTIF(Clean_analysis!B:B,Dashboard!AR9)</f>
        <v>75</v>
      </c>
    </row>
    <row r="12" spans="1:44" x14ac:dyDescent="0.3">
      <c r="A12" s="6"/>
      <c r="B12" s="30"/>
      <c r="C12" s="25" t="s">
        <v>81</v>
      </c>
      <c r="D12" s="26">
        <f>COUNTIF(Clean_analysis!$I:$I,$C12)</f>
        <v>6</v>
      </c>
      <c r="E12" s="27">
        <f t="shared" si="0"/>
        <v>0.08</v>
      </c>
      <c r="F12" s="6"/>
      <c r="G12" s="6"/>
      <c r="H12" s="6"/>
      <c r="I12" s="2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4"/>
      <c r="Z12" s="57"/>
    </row>
    <row r="13" spans="1:44" x14ac:dyDescent="0.3">
      <c r="A13" s="6"/>
      <c r="B13" s="30" t="s">
        <v>95</v>
      </c>
      <c r="C13" s="25" t="s">
        <v>83</v>
      </c>
      <c r="D13" s="26">
        <f>COUNTIF(Clean_analysis!$L:$L,$C13)</f>
        <v>6</v>
      </c>
      <c r="E13" s="27">
        <f t="shared" si="0"/>
        <v>0.08</v>
      </c>
      <c r="F13" s="6"/>
      <c r="G13" s="6"/>
      <c r="H13" s="6"/>
      <c r="I13" s="2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54"/>
      <c r="Z13" s="57"/>
    </row>
    <row r="14" spans="1:44" x14ac:dyDescent="0.3">
      <c r="A14" s="6"/>
      <c r="B14" s="30"/>
      <c r="C14" s="25" t="s">
        <v>84</v>
      </c>
      <c r="D14" s="26">
        <f>COUNTIF(Clean_analysis!$L:$L,$C14)</f>
        <v>12</v>
      </c>
      <c r="E14" s="27">
        <f t="shared" si="0"/>
        <v>0.16</v>
      </c>
      <c r="F14" s="6"/>
      <c r="G14" s="6"/>
      <c r="H14" s="6"/>
      <c r="I14" s="2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55"/>
      <c r="Z14" s="58"/>
    </row>
    <row r="15" spans="1:44" x14ac:dyDescent="0.3">
      <c r="A15" s="6"/>
      <c r="B15" s="30"/>
      <c r="C15" s="25" t="s">
        <v>85</v>
      </c>
      <c r="D15" s="26">
        <f>COUNTIF(Clean_analysis!$L:$L,$C15)</f>
        <v>12</v>
      </c>
      <c r="E15" s="27">
        <f t="shared" si="0"/>
        <v>0.16</v>
      </c>
      <c r="F15" s="6"/>
      <c r="G15" s="6"/>
      <c r="H15" s="6"/>
      <c r="I15" s="2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44" x14ac:dyDescent="0.3">
      <c r="A16" s="6"/>
      <c r="B16" s="30"/>
      <c r="C16" s="25" t="s">
        <v>86</v>
      </c>
      <c r="D16" s="26">
        <f>COUNTIF(Clean_analysis!$L:$L,$C16)</f>
        <v>4</v>
      </c>
      <c r="E16" s="27">
        <f t="shared" si="0"/>
        <v>5.3333333333333337E-2</v>
      </c>
      <c r="F16" s="6"/>
      <c r="G16" s="6"/>
      <c r="H16" s="6"/>
      <c r="I16" s="2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">
      <c r="A17" s="6"/>
      <c r="B17" s="30"/>
      <c r="C17" s="25" t="s">
        <v>87</v>
      </c>
      <c r="D17" s="26">
        <f>COUNTIF(Clean_analysis!$L:$L,$C17)</f>
        <v>3</v>
      </c>
      <c r="E17" s="27">
        <f t="shared" si="0"/>
        <v>0.04</v>
      </c>
      <c r="F17" s="6"/>
      <c r="G17" s="6"/>
      <c r="H17" s="6"/>
      <c r="I17" s="2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">
      <c r="A18" s="6"/>
      <c r="B18" s="30"/>
      <c r="C18" s="25" t="s">
        <v>88</v>
      </c>
      <c r="D18" s="26">
        <f>COUNTIF(Clean_analysis!$L:$L,$C18)</f>
        <v>9</v>
      </c>
      <c r="E18" s="27">
        <f t="shared" si="0"/>
        <v>0.12</v>
      </c>
      <c r="F18" s="6"/>
      <c r="G18" s="6"/>
      <c r="H18" s="6"/>
      <c r="I18" s="2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">
      <c r="A19" s="6"/>
      <c r="B19" s="30"/>
      <c r="C19" s="25" t="s">
        <v>89</v>
      </c>
      <c r="D19" s="26">
        <f>COUNTIF(Clean_analysis!$L:$L,$C19)</f>
        <v>6</v>
      </c>
      <c r="E19" s="27">
        <f t="shared" si="0"/>
        <v>0.08</v>
      </c>
      <c r="F19" s="6"/>
      <c r="G19" s="6"/>
      <c r="H19" s="6"/>
      <c r="I19" s="2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">
      <c r="A20" s="6"/>
      <c r="B20" s="30"/>
      <c r="C20" s="25" t="s">
        <v>90</v>
      </c>
      <c r="D20" s="26">
        <f>COUNTIF(Clean_analysis!$L:$L,$C20)</f>
        <v>4</v>
      </c>
      <c r="E20" s="27">
        <f t="shared" si="0"/>
        <v>5.3333333333333337E-2</v>
      </c>
      <c r="F20" s="6"/>
      <c r="G20" s="6"/>
      <c r="H20" s="6"/>
      <c r="I20" s="2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">
      <c r="A21" s="6"/>
      <c r="B21" s="30"/>
      <c r="C21" s="25" t="s">
        <v>91</v>
      </c>
      <c r="D21" s="26">
        <f>COUNTIF(Clean_analysis!$L:$L,$C21)</f>
        <v>7</v>
      </c>
      <c r="E21" s="27">
        <f t="shared" si="0"/>
        <v>9.3333333333333338E-2</v>
      </c>
      <c r="F21" s="6"/>
      <c r="G21" s="6"/>
      <c r="H21" s="6"/>
      <c r="I21" s="2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">
      <c r="A22" s="6"/>
      <c r="B22" s="30"/>
      <c r="C22" s="25" t="s">
        <v>92</v>
      </c>
      <c r="D22" s="26">
        <f>COUNTIF(Clean_analysis!$L:$L,$C22)</f>
        <v>5</v>
      </c>
      <c r="E22" s="27">
        <f t="shared" si="0"/>
        <v>6.6666666666666666E-2</v>
      </c>
      <c r="F22" s="6"/>
      <c r="G22" s="6"/>
      <c r="H22" s="6"/>
      <c r="I22" s="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3">
      <c r="A23" s="6"/>
      <c r="B23" s="30"/>
      <c r="C23" s="25" t="s">
        <v>93</v>
      </c>
      <c r="D23" s="26">
        <f>COUNTIF(Clean_analysis!$L:$L,$C23)</f>
        <v>7</v>
      </c>
      <c r="E23" s="27">
        <f t="shared" si="0"/>
        <v>9.3333333333333338E-2</v>
      </c>
      <c r="F23" s="6"/>
      <c r="G23" s="6"/>
      <c r="H23" s="6"/>
      <c r="I23" s="2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3">
      <c r="A24" s="6"/>
      <c r="B24" s="28" t="s">
        <v>96</v>
      </c>
      <c r="C24" s="28"/>
      <c r="D24" s="29">
        <f>SUM(D6:D7)</f>
        <v>75</v>
      </c>
      <c r="E24" s="28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3">
      <c r="A25" s="6"/>
      <c r="B25" s="6"/>
      <c r="C25" s="6"/>
      <c r="D25" s="6"/>
      <c r="E25" s="6"/>
      <c r="F25" s="6"/>
      <c r="G25" s="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3">
      <c r="A26" s="6"/>
      <c r="B26" s="6"/>
      <c r="C26" s="6"/>
      <c r="D26" s="6"/>
      <c r="E26" s="6"/>
      <c r="F26" s="6"/>
      <c r="G26" s="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3">
      <c r="A27" s="6"/>
      <c r="B27" s="6"/>
      <c r="C27" s="6"/>
      <c r="D27" s="6"/>
      <c r="E27" s="6"/>
      <c r="F27" s="6"/>
      <c r="G27" s="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3">
      <c r="A28" s="6"/>
      <c r="B28" s="6"/>
      <c r="C28" s="6"/>
      <c r="D28" s="6"/>
      <c r="E28" s="6"/>
      <c r="F28" s="6"/>
      <c r="G28" s="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3">
      <c r="A29" s="6"/>
      <c r="B29" s="6"/>
      <c r="C29" s="6"/>
      <c r="D29" s="6"/>
      <c r="E29" s="6"/>
      <c r="F29" s="6"/>
      <c r="G29" s="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3">
      <c r="A30" s="6"/>
      <c r="B30" s="6"/>
      <c r="C30" s="6"/>
      <c r="D30" s="6"/>
      <c r="E30" s="6"/>
      <c r="F30" s="6"/>
      <c r="G30" s="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3">
      <c r="A31" s="6"/>
      <c r="B31" s="6"/>
      <c r="C31" s="6"/>
      <c r="D31" s="6"/>
      <c r="E31" s="6"/>
      <c r="F31" s="6"/>
      <c r="G31" s="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3">
      <c r="A32" s="6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3">
      <c r="A33" s="6"/>
      <c r="B33" s="6"/>
      <c r="C33" s="6"/>
      <c r="D33" s="6"/>
      <c r="E33" s="6"/>
      <c r="F33" s="6"/>
      <c r="G33" s="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3">
      <c r="A34" s="6"/>
      <c r="B34" s="6"/>
      <c r="C34" s="6"/>
      <c r="D34" s="6"/>
      <c r="E34" s="6"/>
      <c r="F34" s="6"/>
      <c r="G34" s="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3">
      <c r="A35" s="6"/>
      <c r="B35" s="6"/>
      <c r="C35" s="6"/>
      <c r="D35" s="6"/>
      <c r="E35" s="6"/>
      <c r="F35" s="6"/>
      <c r="G35" s="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3">
      <c r="A36" s="6"/>
      <c r="B36" s="6"/>
      <c r="C36" s="6"/>
      <c r="D36" s="6"/>
      <c r="E36" s="6"/>
      <c r="F36" s="6"/>
      <c r="G36" s="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3">
      <c r="A37" s="6"/>
      <c r="B37" s="6"/>
      <c r="C37" s="6"/>
      <c r="D37" s="6"/>
      <c r="E37" s="6"/>
      <c r="F37" s="6"/>
      <c r="G37" s="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3">
      <c r="A38" s="6"/>
      <c r="B38" s="6"/>
      <c r="C38" s="6"/>
      <c r="D38" s="6"/>
      <c r="E38" s="6"/>
      <c r="F38" s="6"/>
      <c r="G38" s="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3">
      <c r="A39" s="6"/>
      <c r="B39" s="6"/>
      <c r="C39" s="6"/>
      <c r="D39" s="6"/>
      <c r="E39" s="6"/>
      <c r="F39" s="6"/>
      <c r="G39" s="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3">
      <c r="A40" s="6"/>
      <c r="B40" s="6"/>
      <c r="C40" s="6"/>
      <c r="D40" s="6"/>
      <c r="E40" s="6"/>
      <c r="F40" s="6"/>
      <c r="G40" s="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3">
      <c r="A41" s="6"/>
      <c r="B41" s="6"/>
      <c r="C41" s="6"/>
      <c r="D41" s="6"/>
      <c r="E41" s="6"/>
      <c r="F41" s="6"/>
      <c r="G41" s="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3">
      <c r="A42" s="6"/>
      <c r="B42" s="6"/>
      <c r="C42" s="6"/>
      <c r="D42" s="6"/>
      <c r="E42" s="6"/>
      <c r="F42" s="6"/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3">
      <c r="A43" s="6"/>
      <c r="B43" s="6"/>
      <c r="C43" s="6"/>
      <c r="D43" s="6"/>
      <c r="E43" s="6"/>
      <c r="F43" s="6"/>
      <c r="G43" s="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3">
      <c r="A44" s="6"/>
      <c r="B44" s="6"/>
      <c r="C44" s="6"/>
      <c r="D44" s="6"/>
      <c r="E44" s="6"/>
      <c r="F44" s="6"/>
      <c r="G44" s="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3">
      <c r="A45" s="6"/>
      <c r="B45" s="6"/>
      <c r="C45" s="6"/>
      <c r="D45" s="6"/>
      <c r="E45" s="6"/>
      <c r="F45" s="6"/>
      <c r="G45" s="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3">
      <c r="A46" s="6"/>
      <c r="B46" s="6"/>
      <c r="C46" s="6"/>
      <c r="D46" s="6"/>
      <c r="E46" s="6"/>
      <c r="F46" s="6"/>
      <c r="G46" s="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3">
      <c r="A47" s="6"/>
      <c r="B47" s="6"/>
      <c r="C47" s="6"/>
      <c r="D47" s="6"/>
      <c r="E47" s="6"/>
      <c r="F47" s="6"/>
      <c r="G47" s="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3">
      <c r="A48" s="6"/>
      <c r="B48" s="6"/>
      <c r="C48" s="6"/>
      <c r="D48" s="6"/>
      <c r="E48" s="6"/>
      <c r="F48" s="6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3">
      <c r="A49" s="6"/>
      <c r="B49" s="6"/>
      <c r="C49" s="6"/>
      <c r="D49" s="6"/>
      <c r="E49" s="6"/>
      <c r="F49" s="6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3">
      <c r="A50" s="6"/>
      <c r="B50" s="6"/>
      <c r="C50" s="6"/>
      <c r="D50" s="6"/>
      <c r="E50" s="6"/>
      <c r="F50" s="6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3">
      <c r="A51" s="6"/>
      <c r="B51" s="6"/>
      <c r="C51" s="6"/>
      <c r="D51" s="6"/>
      <c r="E51" s="6"/>
      <c r="F51" s="6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3">
      <c r="A52" s="6"/>
      <c r="B52" s="6"/>
      <c r="C52" s="6"/>
      <c r="D52" s="6"/>
      <c r="E52" s="6"/>
      <c r="F52" s="6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3">
      <c r="A53" s="6"/>
      <c r="B53" s="6"/>
      <c r="C53" s="6"/>
      <c r="D53" s="6"/>
      <c r="E53" s="6"/>
      <c r="F53" s="6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3">
      <c r="A54" s="6"/>
      <c r="B54" s="6"/>
      <c r="C54" s="6"/>
      <c r="D54" s="6"/>
      <c r="E54" s="6"/>
      <c r="F54" s="6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3">
      <c r="A55" s="6"/>
      <c r="B55" s="6"/>
      <c r="C55" s="6"/>
      <c r="D55" s="6"/>
      <c r="E55" s="6"/>
      <c r="F55" s="6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3">
      <c r="A56" s="6"/>
      <c r="B56" s="6"/>
      <c r="C56" s="6"/>
      <c r="D56" s="6"/>
      <c r="E56" s="6"/>
      <c r="F56" s="6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3">
      <c r="A57" s="6"/>
      <c r="B57" s="6"/>
      <c r="C57" s="6"/>
      <c r="D57" s="6"/>
      <c r="E57" s="6"/>
      <c r="F57" s="6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3">
      <c r="A58" s="6"/>
      <c r="B58" s="6"/>
      <c r="C58" s="6"/>
      <c r="D58" s="6"/>
      <c r="E58" s="6"/>
      <c r="F58" s="6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3">
      <c r="A59" s="6"/>
      <c r="B59" s="6"/>
      <c r="C59" s="6"/>
      <c r="D59" s="6"/>
      <c r="E59" s="6"/>
      <c r="F59" s="6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3">
      <c r="A60" s="6"/>
      <c r="B60" s="6"/>
      <c r="C60" s="6"/>
      <c r="D60" s="6"/>
      <c r="E60" s="6"/>
      <c r="F60" s="6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22.8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28.2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32.4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7.399999999999999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20.399999999999999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24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20.399999999999999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24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21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9.8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31.2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9" s="2" customForma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21.6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x14ac:dyDescent="0.3"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x14ac:dyDescent="0.3"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x14ac:dyDescent="0.3"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x14ac:dyDescent="0.3"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x14ac:dyDescent="0.3"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9:24" x14ac:dyDescent="0.3"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9:24" x14ac:dyDescent="0.3"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9:24" x14ac:dyDescent="0.3"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9:24" x14ac:dyDescent="0.3"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9:24" x14ac:dyDescent="0.3"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9:24" x14ac:dyDescent="0.3"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9:24" x14ac:dyDescent="0.3"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9:24" x14ac:dyDescent="0.3"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9:24" x14ac:dyDescent="0.3"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9:24" x14ac:dyDescent="0.3"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9:24" x14ac:dyDescent="0.3"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9:24" x14ac:dyDescent="0.3"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9:24" x14ac:dyDescent="0.3"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9:24" x14ac:dyDescent="0.3"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9:24" x14ac:dyDescent="0.3"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9:24" x14ac:dyDescent="0.3"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9:24" x14ac:dyDescent="0.3"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9:24" x14ac:dyDescent="0.3"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9:24" x14ac:dyDescent="0.3"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9:24" x14ac:dyDescent="0.3"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9:24" x14ac:dyDescent="0.3"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9:24" x14ac:dyDescent="0.3"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9:24" x14ac:dyDescent="0.3"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</sheetData>
  <sheetProtection algorithmName="SHA-512" hashValue="xVw2EI4xW4yBEK0OCws0fGXreUoApkZ1xMu9Z6S2fqUySML7Posu88GHJZLCHH9GtrYt/7FNPpRwY+OoFDBDyQ==" saltValue="UYmoIpLv84pi7Aq7Lmds0w==" spinCount="100000" sheet="1" objects="1" scenarios="1" selectLockedCells="1"/>
  <sortState xmlns:xlrd2="http://schemas.microsoft.com/office/spreadsheetml/2017/richdata2" ref="D108:H118">
    <sortCondition ref="E108:E118"/>
  </sortState>
  <mergeCells count="5">
    <mergeCell ref="B4:E4"/>
    <mergeCell ref="B1:W2"/>
    <mergeCell ref="Y4:Z4"/>
    <mergeCell ref="Y11:Y14"/>
    <mergeCell ref="Z11:Z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9D29DB-F70F-4ADF-9004-294DFCA31DE7}">
          <x14:formula1>
            <xm:f>'Frequency Tables'!$S$2:$S$4</xm:f>
          </x14:formula1>
          <xm:sqref>Z6</xm:sqref>
        </x14:dataValidation>
        <x14:dataValidation type="list" allowBlank="1" showInputMessage="1" showErrorMessage="1" xr:uid="{5A842417-900E-4642-9CE1-3506CFA8F3D8}">
          <x14:formula1>
            <xm:f>'Frequency Tables'!$U$2:$U$7</xm:f>
          </x14:formula1>
          <xm:sqref>Z7</xm:sqref>
        </x14:dataValidation>
        <x14:dataValidation type="list" allowBlank="1" showInputMessage="1" showErrorMessage="1" xr:uid="{B8FC84C6-04BC-4366-B513-9E34EAFA7764}">
          <x14:formula1>
            <xm:f>'Frequency Tables'!$W$2:$W$13</xm:f>
          </x14:formula1>
          <xm:sqref>Z8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0207-AD04-47A4-8AE8-5325829BFF15}">
  <dimension ref="A1:I77"/>
  <sheetViews>
    <sheetView workbookViewId="0">
      <selection activeCell="I12" sqref="I12"/>
    </sheetView>
  </sheetViews>
  <sheetFormatPr defaultRowHeight="14.4" x14ac:dyDescent="0.3"/>
  <cols>
    <col min="1" max="1" width="8.5546875" customWidth="1"/>
    <col min="7" max="7" width="10.6640625" customWidth="1"/>
  </cols>
  <sheetData>
    <row r="1" spans="1:9" x14ac:dyDescent="0.3">
      <c r="C1" t="s">
        <v>153</v>
      </c>
      <c r="E1" s="36" t="s">
        <v>77</v>
      </c>
      <c r="F1" s="36" t="s">
        <v>82</v>
      </c>
      <c r="G1" s="36" t="s">
        <v>95</v>
      </c>
      <c r="H1" s="37"/>
      <c r="I1" s="38"/>
    </row>
    <row r="2" spans="1:9" x14ac:dyDescent="0.3">
      <c r="A2" s="39" t="str">
        <f>Clean!A1</f>
        <v>ID</v>
      </c>
      <c r="C2" t="str">
        <f>IF(COUNTIF(E2:V2,"Excluded")&gt;0,"Excluded","Included")</f>
        <v>Included</v>
      </c>
      <c r="E2" t="str">
        <f>IF(Dashboard!$Z$6="All","Included",IF(Dashboard!$Z$6=VLOOKUP(A2,Clean!A:G,7,FALSE),"Included","Excluded"))</f>
        <v>Included</v>
      </c>
      <c r="F2" t="str">
        <f>IF(Dashboard!$Z$7="All","Included",IF(Dashboard!$Z$7=VLOOKUP(A2,Clean!A:I,9,FALSE),"Included","Excluded"))</f>
        <v>Included</v>
      </c>
      <c r="G2" t="str">
        <f>IF(Dashboard!$Z$8="All","Included",IF(Dashboard!$Z$8=VLOOKUP(A2,Clean!A:L,12,FALSE),"Included","Excluded"))</f>
        <v>Included</v>
      </c>
    </row>
    <row r="3" spans="1:9" x14ac:dyDescent="0.3">
      <c r="A3" s="33">
        <f>Clean!A2</f>
        <v>1</v>
      </c>
      <c r="C3" t="str">
        <f t="shared" ref="C3:C66" si="0">IF(COUNTIF(E3:V3,"Excluded")&gt;0,"Excluded","Included")</f>
        <v>Included</v>
      </c>
      <c r="E3" t="str">
        <f>IF(Dashboard!$Z$6="All","Included",IF(Dashboard!$Z$6=VLOOKUP(A3,Clean!A:G,7,FALSE),"Included","Excluded"))</f>
        <v>Included</v>
      </c>
      <c r="F3" t="str">
        <f>IF(Dashboard!$Z$7="All","Included",IF(Dashboard!$Z$7=VLOOKUP(A3,Clean!A:I,9,FALSE),"Included","Excluded"))</f>
        <v>Included</v>
      </c>
      <c r="G3" t="str">
        <f>IF(Dashboard!$Z$8="All","Included",IF(Dashboard!$Z$8=VLOOKUP(A3,Clean!A:L,12,FALSE),"Included","Excluded"))</f>
        <v>Included</v>
      </c>
    </row>
    <row r="4" spans="1:9" x14ac:dyDescent="0.3">
      <c r="A4" s="33">
        <f>Clean!A3</f>
        <v>2</v>
      </c>
      <c r="C4" t="str">
        <f t="shared" si="0"/>
        <v>Included</v>
      </c>
      <c r="E4" t="str">
        <f>IF(Dashboard!$Z$6="All","Included",IF(Dashboard!$Z$6=VLOOKUP(A4,Clean!A:G,7,FALSE),"Included","Excluded"))</f>
        <v>Included</v>
      </c>
      <c r="F4" t="str">
        <f>IF(Dashboard!$Z$7="All","Included",IF(Dashboard!$Z$7=VLOOKUP(A4,Clean!A:I,9,FALSE),"Included","Excluded"))</f>
        <v>Included</v>
      </c>
      <c r="G4" t="str">
        <f>IF(Dashboard!$Z$8="All","Included",IF(Dashboard!$Z$8=VLOOKUP(A4,Clean!A:L,12,FALSE),"Included","Excluded"))</f>
        <v>Included</v>
      </c>
    </row>
    <row r="5" spans="1:9" x14ac:dyDescent="0.3">
      <c r="A5" s="33">
        <f>Clean!A4</f>
        <v>3</v>
      </c>
      <c r="C5" t="str">
        <f t="shared" si="0"/>
        <v>Included</v>
      </c>
      <c r="E5" t="str">
        <f>IF(Dashboard!$Z$6="All","Included",IF(Dashboard!$Z$6=VLOOKUP(A5,Clean!A:G,7,FALSE),"Included","Excluded"))</f>
        <v>Included</v>
      </c>
      <c r="F5" t="str">
        <f>IF(Dashboard!$Z$7="All","Included",IF(Dashboard!$Z$7=VLOOKUP(A5,Clean!A:I,9,FALSE),"Included","Excluded"))</f>
        <v>Included</v>
      </c>
      <c r="G5" t="str">
        <f>IF(Dashboard!$Z$8="All","Included",IF(Dashboard!$Z$8=VLOOKUP(A5,Clean!A:L,12,FALSE),"Included","Excluded"))</f>
        <v>Included</v>
      </c>
    </row>
    <row r="6" spans="1:9" x14ac:dyDescent="0.3">
      <c r="A6" s="33">
        <f>Clean!A5</f>
        <v>4</v>
      </c>
      <c r="C6" t="str">
        <f t="shared" si="0"/>
        <v>Included</v>
      </c>
      <c r="E6" t="str">
        <f>IF(Dashboard!$Z$6="All","Included",IF(Dashboard!$Z$6=VLOOKUP(A6,Clean!A:G,7,FALSE),"Included","Excluded"))</f>
        <v>Included</v>
      </c>
      <c r="F6" t="str">
        <f>IF(Dashboard!$Z$7="All","Included",IF(Dashboard!$Z$7=VLOOKUP(A6,Clean!A:I,9,FALSE),"Included","Excluded"))</f>
        <v>Included</v>
      </c>
      <c r="G6" t="str">
        <f>IF(Dashboard!$Z$8="All","Included",IF(Dashboard!$Z$8=VLOOKUP(A6,Clean!A:L,12,FALSE),"Included","Excluded"))</f>
        <v>Included</v>
      </c>
    </row>
    <row r="7" spans="1:9" x14ac:dyDescent="0.3">
      <c r="A7" s="33">
        <f>Clean!A6</f>
        <v>5</v>
      </c>
      <c r="C7" t="str">
        <f t="shared" si="0"/>
        <v>Included</v>
      </c>
      <c r="E7" t="str">
        <f>IF(Dashboard!$Z$6="All","Included",IF(Dashboard!$Z$6=VLOOKUP(A7,Clean!A:G,7,FALSE),"Included","Excluded"))</f>
        <v>Included</v>
      </c>
      <c r="F7" t="str">
        <f>IF(Dashboard!$Z$7="All","Included",IF(Dashboard!$Z$7=VLOOKUP(A7,Clean!A:I,9,FALSE),"Included","Excluded"))</f>
        <v>Included</v>
      </c>
      <c r="G7" t="str">
        <f>IF(Dashboard!$Z$8="All","Included",IF(Dashboard!$Z$8=VLOOKUP(A7,Clean!A:L,12,FALSE),"Included","Excluded"))</f>
        <v>Included</v>
      </c>
    </row>
    <row r="8" spans="1:9" x14ac:dyDescent="0.3">
      <c r="A8" s="33">
        <f>Clean!A7</f>
        <v>6</v>
      </c>
      <c r="C8" t="str">
        <f t="shared" si="0"/>
        <v>Included</v>
      </c>
      <c r="E8" t="str">
        <f>IF(Dashboard!$Z$6="All","Included",IF(Dashboard!$Z$6=VLOOKUP(A8,Clean!A:G,7,FALSE),"Included","Excluded"))</f>
        <v>Included</v>
      </c>
      <c r="F8" t="str">
        <f>IF(Dashboard!$Z$7="All","Included",IF(Dashboard!$Z$7=VLOOKUP(A8,Clean!A:I,9,FALSE),"Included","Excluded"))</f>
        <v>Included</v>
      </c>
      <c r="G8" t="str">
        <f>IF(Dashboard!$Z$8="All","Included",IF(Dashboard!$Z$8=VLOOKUP(A8,Clean!A:L,12,FALSE),"Included","Excluded"))</f>
        <v>Included</v>
      </c>
    </row>
    <row r="9" spans="1:9" x14ac:dyDescent="0.3">
      <c r="A9" s="33">
        <f>Clean!A8</f>
        <v>7</v>
      </c>
      <c r="C9" t="str">
        <f t="shared" si="0"/>
        <v>Included</v>
      </c>
      <c r="E9" t="str">
        <f>IF(Dashboard!$Z$6="All","Included",IF(Dashboard!$Z$6=VLOOKUP(A9,Clean!A:G,7,FALSE),"Included","Excluded"))</f>
        <v>Included</v>
      </c>
      <c r="F9" t="str">
        <f>IF(Dashboard!$Z$7="All","Included",IF(Dashboard!$Z$7=VLOOKUP(A9,Clean!A:I,9,FALSE),"Included","Excluded"))</f>
        <v>Included</v>
      </c>
      <c r="G9" t="str">
        <f>IF(Dashboard!$Z$8="All","Included",IF(Dashboard!$Z$8=VLOOKUP(A9,Clean!A:L,12,FALSE),"Included","Excluded"))</f>
        <v>Included</v>
      </c>
    </row>
    <row r="10" spans="1:9" x14ac:dyDescent="0.3">
      <c r="A10" s="33">
        <f>Clean!A9</f>
        <v>8</v>
      </c>
      <c r="C10" t="str">
        <f t="shared" si="0"/>
        <v>Included</v>
      </c>
      <c r="E10" t="str">
        <f>IF(Dashboard!$Z$6="All","Included",IF(Dashboard!$Z$6=VLOOKUP(A10,Clean!A:G,7,FALSE),"Included","Excluded"))</f>
        <v>Included</v>
      </c>
      <c r="F10" t="str">
        <f>IF(Dashboard!$Z$7="All","Included",IF(Dashboard!$Z$7=VLOOKUP(A10,Clean!A:I,9,FALSE),"Included","Excluded"))</f>
        <v>Included</v>
      </c>
      <c r="G10" t="str">
        <f>IF(Dashboard!$Z$8="All","Included",IF(Dashboard!$Z$8=VLOOKUP(A10,Clean!A:L,12,FALSE),"Included","Excluded"))</f>
        <v>Included</v>
      </c>
    </row>
    <row r="11" spans="1:9" x14ac:dyDescent="0.3">
      <c r="A11" s="33">
        <f>Clean!A10</f>
        <v>9</v>
      </c>
      <c r="C11" t="str">
        <f t="shared" si="0"/>
        <v>Included</v>
      </c>
      <c r="E11" t="str">
        <f>IF(Dashboard!$Z$6="All","Included",IF(Dashboard!$Z$6=VLOOKUP(A11,Clean!A:G,7,FALSE),"Included","Excluded"))</f>
        <v>Included</v>
      </c>
      <c r="F11" t="str">
        <f>IF(Dashboard!$Z$7="All","Included",IF(Dashboard!$Z$7=VLOOKUP(A11,Clean!A:I,9,FALSE),"Included","Excluded"))</f>
        <v>Included</v>
      </c>
      <c r="G11" t="str">
        <f>IF(Dashboard!$Z$8="All","Included",IF(Dashboard!$Z$8=VLOOKUP(A11,Clean!A:L,12,FALSE),"Included","Excluded"))</f>
        <v>Included</v>
      </c>
    </row>
    <row r="12" spans="1:9" x14ac:dyDescent="0.3">
      <c r="A12" s="33">
        <f>Clean!A11</f>
        <v>10</v>
      </c>
      <c r="C12" t="str">
        <f t="shared" si="0"/>
        <v>Included</v>
      </c>
      <c r="E12" t="str">
        <f>IF(Dashboard!$Z$6="All","Included",IF(Dashboard!$Z$6=VLOOKUP(A12,Clean!A:G,7,FALSE),"Included","Excluded"))</f>
        <v>Included</v>
      </c>
      <c r="F12" t="str">
        <f>IF(Dashboard!$Z$7="All","Included",IF(Dashboard!$Z$7=VLOOKUP(A12,Clean!A:I,9,FALSE),"Included","Excluded"))</f>
        <v>Included</v>
      </c>
      <c r="G12" t="str">
        <f>IF(Dashboard!$Z$8="All","Included",IF(Dashboard!$Z$8=VLOOKUP(A12,Clean!A:L,12,FALSE),"Included","Excluded"))</f>
        <v>Included</v>
      </c>
    </row>
    <row r="13" spans="1:9" x14ac:dyDescent="0.3">
      <c r="A13" s="33">
        <f>Clean!A12</f>
        <v>11</v>
      </c>
      <c r="C13" t="str">
        <f t="shared" si="0"/>
        <v>Included</v>
      </c>
      <c r="E13" t="str">
        <f>IF(Dashboard!$Z$6="All","Included",IF(Dashboard!$Z$6=VLOOKUP(A13,Clean!A:G,7,FALSE),"Included","Excluded"))</f>
        <v>Included</v>
      </c>
      <c r="F13" t="str">
        <f>IF(Dashboard!$Z$7="All","Included",IF(Dashboard!$Z$7=VLOOKUP(A13,Clean!A:I,9,FALSE),"Included","Excluded"))</f>
        <v>Included</v>
      </c>
      <c r="G13" t="str">
        <f>IF(Dashboard!$Z$8="All","Included",IF(Dashboard!$Z$8=VLOOKUP(A13,Clean!A:L,12,FALSE),"Included","Excluded"))</f>
        <v>Included</v>
      </c>
    </row>
    <row r="14" spans="1:9" x14ac:dyDescent="0.3">
      <c r="A14" s="33">
        <f>Clean!A13</f>
        <v>12</v>
      </c>
      <c r="C14" t="str">
        <f t="shared" si="0"/>
        <v>Included</v>
      </c>
      <c r="E14" t="str">
        <f>IF(Dashboard!$Z$6="All","Included",IF(Dashboard!$Z$6=VLOOKUP(A14,Clean!A:G,7,FALSE),"Included","Excluded"))</f>
        <v>Included</v>
      </c>
      <c r="F14" t="str">
        <f>IF(Dashboard!$Z$7="All","Included",IF(Dashboard!$Z$7=VLOOKUP(A14,Clean!A:I,9,FALSE),"Included","Excluded"))</f>
        <v>Included</v>
      </c>
      <c r="G14" t="str">
        <f>IF(Dashboard!$Z$8="All","Included",IF(Dashboard!$Z$8=VLOOKUP(A14,Clean!A:L,12,FALSE),"Included","Excluded"))</f>
        <v>Included</v>
      </c>
    </row>
    <row r="15" spans="1:9" x14ac:dyDescent="0.3">
      <c r="A15" s="33">
        <f>Clean!A14</f>
        <v>13</v>
      </c>
      <c r="C15" t="str">
        <f t="shared" si="0"/>
        <v>Included</v>
      </c>
      <c r="E15" t="str">
        <f>IF(Dashboard!$Z$6="All","Included",IF(Dashboard!$Z$6=VLOOKUP(A15,Clean!A:G,7,FALSE),"Included","Excluded"))</f>
        <v>Included</v>
      </c>
      <c r="F15" t="str">
        <f>IF(Dashboard!$Z$7="All","Included",IF(Dashboard!$Z$7=VLOOKUP(A15,Clean!A:I,9,FALSE),"Included","Excluded"))</f>
        <v>Included</v>
      </c>
      <c r="G15" t="str">
        <f>IF(Dashboard!$Z$8="All","Included",IF(Dashboard!$Z$8=VLOOKUP(A15,Clean!A:L,12,FALSE),"Included","Excluded"))</f>
        <v>Included</v>
      </c>
    </row>
    <row r="16" spans="1:9" x14ac:dyDescent="0.3">
      <c r="A16" s="33">
        <f>Clean!A15</f>
        <v>14</v>
      </c>
      <c r="C16" t="str">
        <f t="shared" si="0"/>
        <v>Included</v>
      </c>
      <c r="E16" t="str">
        <f>IF(Dashboard!$Z$6="All","Included",IF(Dashboard!$Z$6=VLOOKUP(A16,Clean!A:G,7,FALSE),"Included","Excluded"))</f>
        <v>Included</v>
      </c>
      <c r="F16" t="str">
        <f>IF(Dashboard!$Z$7="All","Included",IF(Dashboard!$Z$7=VLOOKUP(A16,Clean!A:I,9,FALSE),"Included","Excluded"))</f>
        <v>Included</v>
      </c>
      <c r="G16" t="str">
        <f>IF(Dashboard!$Z$8="All","Included",IF(Dashboard!$Z$8=VLOOKUP(A16,Clean!A:L,12,FALSE),"Included","Excluded"))</f>
        <v>Included</v>
      </c>
    </row>
    <row r="17" spans="1:7" x14ac:dyDescent="0.3">
      <c r="A17" s="33">
        <f>Clean!A16</f>
        <v>15</v>
      </c>
      <c r="C17" t="str">
        <f t="shared" si="0"/>
        <v>Included</v>
      </c>
      <c r="E17" t="str">
        <f>IF(Dashboard!$Z$6="All","Included",IF(Dashboard!$Z$6=VLOOKUP(A17,Clean!A:G,7,FALSE),"Included","Excluded"))</f>
        <v>Included</v>
      </c>
      <c r="F17" t="str">
        <f>IF(Dashboard!$Z$7="All","Included",IF(Dashboard!$Z$7=VLOOKUP(A17,Clean!A:I,9,FALSE),"Included","Excluded"))</f>
        <v>Included</v>
      </c>
      <c r="G17" t="str">
        <f>IF(Dashboard!$Z$8="All","Included",IF(Dashboard!$Z$8=VLOOKUP(A17,Clean!A:L,12,FALSE),"Included","Excluded"))</f>
        <v>Included</v>
      </c>
    </row>
    <row r="18" spans="1:7" x14ac:dyDescent="0.3">
      <c r="A18" s="33">
        <f>Clean!A17</f>
        <v>16</v>
      </c>
      <c r="C18" t="str">
        <f t="shared" si="0"/>
        <v>Included</v>
      </c>
      <c r="E18" t="str">
        <f>IF(Dashboard!$Z$6="All","Included",IF(Dashboard!$Z$6=VLOOKUP(A18,Clean!A:G,7,FALSE),"Included","Excluded"))</f>
        <v>Included</v>
      </c>
      <c r="F18" t="str">
        <f>IF(Dashboard!$Z$7="All","Included",IF(Dashboard!$Z$7=VLOOKUP(A18,Clean!A:I,9,FALSE),"Included","Excluded"))</f>
        <v>Included</v>
      </c>
      <c r="G18" t="str">
        <f>IF(Dashboard!$Z$8="All","Included",IF(Dashboard!$Z$8=VLOOKUP(A18,Clean!A:L,12,FALSE),"Included","Excluded"))</f>
        <v>Included</v>
      </c>
    </row>
    <row r="19" spans="1:7" x14ac:dyDescent="0.3">
      <c r="A19" s="33">
        <f>Clean!A18</f>
        <v>17</v>
      </c>
      <c r="C19" t="str">
        <f t="shared" si="0"/>
        <v>Included</v>
      </c>
      <c r="E19" t="str">
        <f>IF(Dashboard!$Z$6="All","Included",IF(Dashboard!$Z$6=VLOOKUP(A19,Clean!A:G,7,FALSE),"Included","Excluded"))</f>
        <v>Included</v>
      </c>
      <c r="F19" t="str">
        <f>IF(Dashboard!$Z$7="All","Included",IF(Dashboard!$Z$7=VLOOKUP(A19,Clean!A:I,9,FALSE),"Included","Excluded"))</f>
        <v>Included</v>
      </c>
      <c r="G19" t="str">
        <f>IF(Dashboard!$Z$8="All","Included",IF(Dashboard!$Z$8=VLOOKUP(A19,Clean!A:L,12,FALSE),"Included","Excluded"))</f>
        <v>Included</v>
      </c>
    </row>
    <row r="20" spans="1:7" x14ac:dyDescent="0.3">
      <c r="A20" s="33">
        <f>Clean!A19</f>
        <v>18</v>
      </c>
      <c r="C20" t="str">
        <f t="shared" si="0"/>
        <v>Included</v>
      </c>
      <c r="E20" t="str">
        <f>IF(Dashboard!$Z$6="All","Included",IF(Dashboard!$Z$6=VLOOKUP(A20,Clean!A:G,7,FALSE),"Included","Excluded"))</f>
        <v>Included</v>
      </c>
      <c r="F20" t="str">
        <f>IF(Dashboard!$Z$7="All","Included",IF(Dashboard!$Z$7=VLOOKUP(A20,Clean!A:I,9,FALSE),"Included","Excluded"))</f>
        <v>Included</v>
      </c>
      <c r="G20" t="str">
        <f>IF(Dashboard!$Z$8="All","Included",IF(Dashboard!$Z$8=VLOOKUP(A20,Clean!A:L,12,FALSE),"Included","Excluded"))</f>
        <v>Included</v>
      </c>
    </row>
    <row r="21" spans="1:7" x14ac:dyDescent="0.3">
      <c r="A21" s="33">
        <f>Clean!A20</f>
        <v>19</v>
      </c>
      <c r="C21" t="str">
        <f t="shared" si="0"/>
        <v>Included</v>
      </c>
      <c r="E21" t="str">
        <f>IF(Dashboard!$Z$6="All","Included",IF(Dashboard!$Z$6=VLOOKUP(A21,Clean!A:G,7,FALSE),"Included","Excluded"))</f>
        <v>Included</v>
      </c>
      <c r="F21" t="str">
        <f>IF(Dashboard!$Z$7="All","Included",IF(Dashboard!$Z$7=VLOOKUP(A21,Clean!A:I,9,FALSE),"Included","Excluded"))</f>
        <v>Included</v>
      </c>
      <c r="G21" t="str">
        <f>IF(Dashboard!$Z$8="All","Included",IF(Dashboard!$Z$8=VLOOKUP(A21,Clean!A:L,12,FALSE),"Included","Excluded"))</f>
        <v>Included</v>
      </c>
    </row>
    <row r="22" spans="1:7" x14ac:dyDescent="0.3">
      <c r="A22" s="33">
        <f>Clean!A21</f>
        <v>20</v>
      </c>
      <c r="C22" t="str">
        <f t="shared" si="0"/>
        <v>Included</v>
      </c>
      <c r="E22" t="str">
        <f>IF(Dashboard!$Z$6="All","Included",IF(Dashboard!$Z$6=VLOOKUP(A22,Clean!A:G,7,FALSE),"Included","Excluded"))</f>
        <v>Included</v>
      </c>
      <c r="F22" t="str">
        <f>IF(Dashboard!$Z$7="All","Included",IF(Dashboard!$Z$7=VLOOKUP(A22,Clean!A:I,9,FALSE),"Included","Excluded"))</f>
        <v>Included</v>
      </c>
      <c r="G22" t="str">
        <f>IF(Dashboard!$Z$8="All","Included",IF(Dashboard!$Z$8=VLOOKUP(A22,Clean!A:L,12,FALSE),"Included","Excluded"))</f>
        <v>Included</v>
      </c>
    </row>
    <row r="23" spans="1:7" x14ac:dyDescent="0.3">
      <c r="A23" s="33">
        <f>Clean!A22</f>
        <v>21</v>
      </c>
      <c r="C23" t="str">
        <f t="shared" si="0"/>
        <v>Included</v>
      </c>
      <c r="E23" t="str">
        <f>IF(Dashboard!$Z$6="All","Included",IF(Dashboard!$Z$6=VLOOKUP(A23,Clean!A:G,7,FALSE),"Included","Excluded"))</f>
        <v>Included</v>
      </c>
      <c r="F23" t="str">
        <f>IF(Dashboard!$Z$7="All","Included",IF(Dashboard!$Z$7=VLOOKUP(A23,Clean!A:I,9,FALSE),"Included","Excluded"))</f>
        <v>Included</v>
      </c>
      <c r="G23" t="str">
        <f>IF(Dashboard!$Z$8="All","Included",IF(Dashboard!$Z$8=VLOOKUP(A23,Clean!A:L,12,FALSE),"Included","Excluded"))</f>
        <v>Included</v>
      </c>
    </row>
    <row r="24" spans="1:7" x14ac:dyDescent="0.3">
      <c r="A24" s="33">
        <f>Clean!A23</f>
        <v>22</v>
      </c>
      <c r="C24" t="str">
        <f t="shared" si="0"/>
        <v>Included</v>
      </c>
      <c r="E24" t="str">
        <f>IF(Dashboard!$Z$6="All","Included",IF(Dashboard!$Z$6=VLOOKUP(A24,Clean!A:G,7,FALSE),"Included","Excluded"))</f>
        <v>Included</v>
      </c>
      <c r="F24" t="str">
        <f>IF(Dashboard!$Z$7="All","Included",IF(Dashboard!$Z$7=VLOOKUP(A24,Clean!A:I,9,FALSE),"Included","Excluded"))</f>
        <v>Included</v>
      </c>
      <c r="G24" t="str">
        <f>IF(Dashboard!$Z$8="All","Included",IF(Dashboard!$Z$8=VLOOKUP(A24,Clean!A:L,12,FALSE),"Included","Excluded"))</f>
        <v>Included</v>
      </c>
    </row>
    <row r="25" spans="1:7" x14ac:dyDescent="0.3">
      <c r="A25" s="33">
        <f>Clean!A24</f>
        <v>23</v>
      </c>
      <c r="C25" t="str">
        <f t="shared" si="0"/>
        <v>Included</v>
      </c>
      <c r="E25" t="str">
        <f>IF(Dashboard!$Z$6="All","Included",IF(Dashboard!$Z$6=VLOOKUP(A25,Clean!A:G,7,FALSE),"Included","Excluded"))</f>
        <v>Included</v>
      </c>
      <c r="F25" t="str">
        <f>IF(Dashboard!$Z$7="All","Included",IF(Dashboard!$Z$7=VLOOKUP(A25,Clean!A:I,9,FALSE),"Included","Excluded"))</f>
        <v>Included</v>
      </c>
      <c r="G25" t="str">
        <f>IF(Dashboard!$Z$8="All","Included",IF(Dashboard!$Z$8=VLOOKUP(A25,Clean!A:L,12,FALSE),"Included","Excluded"))</f>
        <v>Included</v>
      </c>
    </row>
    <row r="26" spans="1:7" x14ac:dyDescent="0.3">
      <c r="A26" s="33">
        <f>Clean!A25</f>
        <v>24</v>
      </c>
      <c r="C26" t="str">
        <f t="shared" si="0"/>
        <v>Included</v>
      </c>
      <c r="E26" t="str">
        <f>IF(Dashboard!$Z$6="All","Included",IF(Dashboard!$Z$6=VLOOKUP(A26,Clean!A:G,7,FALSE),"Included","Excluded"))</f>
        <v>Included</v>
      </c>
      <c r="F26" t="str">
        <f>IF(Dashboard!$Z$7="All","Included",IF(Dashboard!$Z$7=VLOOKUP(A26,Clean!A:I,9,FALSE),"Included","Excluded"))</f>
        <v>Included</v>
      </c>
      <c r="G26" t="str">
        <f>IF(Dashboard!$Z$8="All","Included",IF(Dashboard!$Z$8=VLOOKUP(A26,Clean!A:L,12,FALSE),"Included","Excluded"))</f>
        <v>Included</v>
      </c>
    </row>
    <row r="27" spans="1:7" x14ac:dyDescent="0.3">
      <c r="A27" s="33">
        <f>Clean!A26</f>
        <v>25</v>
      </c>
      <c r="C27" t="str">
        <f t="shared" si="0"/>
        <v>Included</v>
      </c>
      <c r="E27" t="str">
        <f>IF(Dashboard!$Z$6="All","Included",IF(Dashboard!$Z$6=VLOOKUP(A27,Clean!A:G,7,FALSE),"Included","Excluded"))</f>
        <v>Included</v>
      </c>
      <c r="F27" t="str">
        <f>IF(Dashboard!$Z$7="All","Included",IF(Dashboard!$Z$7=VLOOKUP(A27,Clean!A:I,9,FALSE),"Included","Excluded"))</f>
        <v>Included</v>
      </c>
      <c r="G27" t="str">
        <f>IF(Dashboard!$Z$8="All","Included",IF(Dashboard!$Z$8=VLOOKUP(A27,Clean!A:L,12,FALSE),"Included","Excluded"))</f>
        <v>Included</v>
      </c>
    </row>
    <row r="28" spans="1:7" x14ac:dyDescent="0.3">
      <c r="A28" s="33">
        <f>Clean!A27</f>
        <v>26</v>
      </c>
      <c r="C28" t="str">
        <f t="shared" si="0"/>
        <v>Included</v>
      </c>
      <c r="E28" t="str">
        <f>IF(Dashboard!$Z$6="All","Included",IF(Dashboard!$Z$6=VLOOKUP(A28,Clean!A:G,7,FALSE),"Included","Excluded"))</f>
        <v>Included</v>
      </c>
      <c r="F28" t="str">
        <f>IF(Dashboard!$Z$7="All","Included",IF(Dashboard!$Z$7=VLOOKUP(A28,Clean!A:I,9,FALSE),"Included","Excluded"))</f>
        <v>Included</v>
      </c>
      <c r="G28" t="str">
        <f>IF(Dashboard!$Z$8="All","Included",IF(Dashboard!$Z$8=VLOOKUP(A28,Clean!A:L,12,FALSE),"Included","Excluded"))</f>
        <v>Included</v>
      </c>
    </row>
    <row r="29" spans="1:7" x14ac:dyDescent="0.3">
      <c r="A29" s="33">
        <f>Clean!A28</f>
        <v>27</v>
      </c>
      <c r="C29" t="str">
        <f t="shared" si="0"/>
        <v>Included</v>
      </c>
      <c r="E29" t="str">
        <f>IF(Dashboard!$Z$6="All","Included",IF(Dashboard!$Z$6=VLOOKUP(A29,Clean!A:G,7,FALSE),"Included","Excluded"))</f>
        <v>Included</v>
      </c>
      <c r="F29" t="str">
        <f>IF(Dashboard!$Z$7="All","Included",IF(Dashboard!$Z$7=VLOOKUP(A29,Clean!A:I,9,FALSE),"Included","Excluded"))</f>
        <v>Included</v>
      </c>
      <c r="G29" t="str">
        <f>IF(Dashboard!$Z$8="All","Included",IF(Dashboard!$Z$8=VLOOKUP(A29,Clean!A:L,12,FALSE),"Included","Excluded"))</f>
        <v>Included</v>
      </c>
    </row>
    <row r="30" spans="1:7" x14ac:dyDescent="0.3">
      <c r="A30" s="33">
        <f>Clean!A29</f>
        <v>28</v>
      </c>
      <c r="C30" t="str">
        <f t="shared" si="0"/>
        <v>Included</v>
      </c>
      <c r="E30" t="str">
        <f>IF(Dashboard!$Z$6="All","Included",IF(Dashboard!$Z$6=VLOOKUP(A30,Clean!A:G,7,FALSE),"Included","Excluded"))</f>
        <v>Included</v>
      </c>
      <c r="F30" t="str">
        <f>IF(Dashboard!$Z$7="All","Included",IF(Dashboard!$Z$7=VLOOKUP(A30,Clean!A:I,9,FALSE),"Included","Excluded"))</f>
        <v>Included</v>
      </c>
      <c r="G30" t="str">
        <f>IF(Dashboard!$Z$8="All","Included",IF(Dashboard!$Z$8=VLOOKUP(A30,Clean!A:L,12,FALSE),"Included","Excluded"))</f>
        <v>Included</v>
      </c>
    </row>
    <row r="31" spans="1:7" x14ac:dyDescent="0.3">
      <c r="A31" s="33">
        <f>Clean!A30</f>
        <v>29</v>
      </c>
      <c r="C31" t="str">
        <f t="shared" si="0"/>
        <v>Included</v>
      </c>
      <c r="E31" t="str">
        <f>IF(Dashboard!$Z$6="All","Included",IF(Dashboard!$Z$6=VLOOKUP(A31,Clean!A:G,7,FALSE),"Included","Excluded"))</f>
        <v>Included</v>
      </c>
      <c r="F31" t="str">
        <f>IF(Dashboard!$Z$7="All","Included",IF(Dashboard!$Z$7=VLOOKUP(A31,Clean!A:I,9,FALSE),"Included","Excluded"))</f>
        <v>Included</v>
      </c>
      <c r="G31" t="str">
        <f>IF(Dashboard!$Z$8="All","Included",IF(Dashboard!$Z$8=VLOOKUP(A31,Clean!A:L,12,FALSE),"Included","Excluded"))</f>
        <v>Included</v>
      </c>
    </row>
    <row r="32" spans="1:7" x14ac:dyDescent="0.3">
      <c r="A32" s="33">
        <f>Clean!A31</f>
        <v>30</v>
      </c>
      <c r="C32" t="str">
        <f t="shared" si="0"/>
        <v>Included</v>
      </c>
      <c r="E32" t="str">
        <f>IF(Dashboard!$Z$6="All","Included",IF(Dashboard!$Z$6=VLOOKUP(A32,Clean!A:G,7,FALSE),"Included","Excluded"))</f>
        <v>Included</v>
      </c>
      <c r="F32" t="str">
        <f>IF(Dashboard!$Z$7="All","Included",IF(Dashboard!$Z$7=VLOOKUP(A32,Clean!A:I,9,FALSE),"Included","Excluded"))</f>
        <v>Included</v>
      </c>
      <c r="G32" t="str">
        <f>IF(Dashboard!$Z$8="All","Included",IF(Dashboard!$Z$8=VLOOKUP(A32,Clean!A:L,12,FALSE),"Included","Excluded"))</f>
        <v>Included</v>
      </c>
    </row>
    <row r="33" spans="1:7" x14ac:dyDescent="0.3">
      <c r="A33" s="33">
        <f>Clean!A32</f>
        <v>31</v>
      </c>
      <c r="C33" t="str">
        <f t="shared" si="0"/>
        <v>Included</v>
      </c>
      <c r="E33" t="str">
        <f>IF(Dashboard!$Z$6="All","Included",IF(Dashboard!$Z$6=VLOOKUP(A33,Clean!A:G,7,FALSE),"Included","Excluded"))</f>
        <v>Included</v>
      </c>
      <c r="F33" t="str">
        <f>IF(Dashboard!$Z$7="All","Included",IF(Dashboard!$Z$7=VLOOKUP(A33,Clean!A:I,9,FALSE),"Included","Excluded"))</f>
        <v>Included</v>
      </c>
      <c r="G33" t="str">
        <f>IF(Dashboard!$Z$8="All","Included",IF(Dashboard!$Z$8=VLOOKUP(A33,Clean!A:L,12,FALSE),"Included","Excluded"))</f>
        <v>Included</v>
      </c>
    </row>
    <row r="34" spans="1:7" x14ac:dyDescent="0.3">
      <c r="A34" s="33">
        <f>Clean!A33</f>
        <v>32</v>
      </c>
      <c r="C34" t="str">
        <f t="shared" si="0"/>
        <v>Included</v>
      </c>
      <c r="E34" t="str">
        <f>IF(Dashboard!$Z$6="All","Included",IF(Dashboard!$Z$6=VLOOKUP(A34,Clean!A:G,7,FALSE),"Included","Excluded"))</f>
        <v>Included</v>
      </c>
      <c r="F34" t="str">
        <f>IF(Dashboard!$Z$7="All","Included",IF(Dashboard!$Z$7=VLOOKUP(A34,Clean!A:I,9,FALSE),"Included","Excluded"))</f>
        <v>Included</v>
      </c>
      <c r="G34" t="str">
        <f>IF(Dashboard!$Z$8="All","Included",IF(Dashboard!$Z$8=VLOOKUP(A34,Clean!A:L,12,FALSE),"Included","Excluded"))</f>
        <v>Included</v>
      </c>
    </row>
    <row r="35" spans="1:7" x14ac:dyDescent="0.3">
      <c r="A35" s="33">
        <f>Clean!A34</f>
        <v>33</v>
      </c>
      <c r="C35" t="str">
        <f t="shared" si="0"/>
        <v>Included</v>
      </c>
      <c r="E35" t="str">
        <f>IF(Dashboard!$Z$6="All","Included",IF(Dashboard!$Z$6=VLOOKUP(A35,Clean!A:G,7,FALSE),"Included","Excluded"))</f>
        <v>Included</v>
      </c>
      <c r="F35" t="str">
        <f>IF(Dashboard!$Z$7="All","Included",IF(Dashboard!$Z$7=VLOOKUP(A35,Clean!A:I,9,FALSE),"Included","Excluded"))</f>
        <v>Included</v>
      </c>
      <c r="G35" t="str">
        <f>IF(Dashboard!$Z$8="All","Included",IF(Dashboard!$Z$8=VLOOKUP(A35,Clean!A:L,12,FALSE),"Included","Excluded"))</f>
        <v>Included</v>
      </c>
    </row>
    <row r="36" spans="1:7" x14ac:dyDescent="0.3">
      <c r="A36" s="33">
        <f>Clean!A35</f>
        <v>34</v>
      </c>
      <c r="C36" t="str">
        <f t="shared" si="0"/>
        <v>Included</v>
      </c>
      <c r="E36" t="str">
        <f>IF(Dashboard!$Z$6="All","Included",IF(Dashboard!$Z$6=VLOOKUP(A36,Clean!A:G,7,FALSE),"Included","Excluded"))</f>
        <v>Included</v>
      </c>
      <c r="F36" t="str">
        <f>IF(Dashboard!$Z$7="All","Included",IF(Dashboard!$Z$7=VLOOKUP(A36,Clean!A:I,9,FALSE),"Included","Excluded"))</f>
        <v>Included</v>
      </c>
      <c r="G36" t="str">
        <f>IF(Dashboard!$Z$8="All","Included",IF(Dashboard!$Z$8=VLOOKUP(A36,Clean!A:L,12,FALSE),"Included","Excluded"))</f>
        <v>Included</v>
      </c>
    </row>
    <row r="37" spans="1:7" x14ac:dyDescent="0.3">
      <c r="A37" s="33">
        <f>Clean!A36</f>
        <v>35</v>
      </c>
      <c r="C37" t="str">
        <f t="shared" si="0"/>
        <v>Included</v>
      </c>
      <c r="E37" t="str">
        <f>IF(Dashboard!$Z$6="All","Included",IF(Dashboard!$Z$6=VLOOKUP(A37,Clean!A:G,7,FALSE),"Included","Excluded"))</f>
        <v>Included</v>
      </c>
      <c r="F37" t="str">
        <f>IF(Dashboard!$Z$7="All","Included",IF(Dashboard!$Z$7=VLOOKUP(A37,Clean!A:I,9,FALSE),"Included","Excluded"))</f>
        <v>Included</v>
      </c>
      <c r="G37" t="str">
        <f>IF(Dashboard!$Z$8="All","Included",IF(Dashboard!$Z$8=VLOOKUP(A37,Clean!A:L,12,FALSE),"Included","Excluded"))</f>
        <v>Included</v>
      </c>
    </row>
    <row r="38" spans="1:7" x14ac:dyDescent="0.3">
      <c r="A38" s="33">
        <f>Clean!A37</f>
        <v>36</v>
      </c>
      <c r="C38" t="str">
        <f t="shared" si="0"/>
        <v>Included</v>
      </c>
      <c r="E38" t="str">
        <f>IF(Dashboard!$Z$6="All","Included",IF(Dashboard!$Z$6=VLOOKUP(A38,Clean!A:G,7,FALSE),"Included","Excluded"))</f>
        <v>Included</v>
      </c>
      <c r="F38" t="str">
        <f>IF(Dashboard!$Z$7="All","Included",IF(Dashboard!$Z$7=VLOOKUP(A38,Clean!A:I,9,FALSE),"Included","Excluded"))</f>
        <v>Included</v>
      </c>
      <c r="G38" t="str">
        <f>IF(Dashboard!$Z$8="All","Included",IF(Dashboard!$Z$8=VLOOKUP(A38,Clean!A:L,12,FALSE),"Included","Excluded"))</f>
        <v>Included</v>
      </c>
    </row>
    <row r="39" spans="1:7" x14ac:dyDescent="0.3">
      <c r="A39" s="33">
        <f>Clean!A38</f>
        <v>37</v>
      </c>
      <c r="C39" t="str">
        <f t="shared" si="0"/>
        <v>Included</v>
      </c>
      <c r="E39" t="str">
        <f>IF(Dashboard!$Z$6="All","Included",IF(Dashboard!$Z$6=VLOOKUP(A39,Clean!A:G,7,FALSE),"Included","Excluded"))</f>
        <v>Included</v>
      </c>
      <c r="F39" t="str">
        <f>IF(Dashboard!$Z$7="All","Included",IF(Dashboard!$Z$7=VLOOKUP(A39,Clean!A:I,9,FALSE),"Included","Excluded"))</f>
        <v>Included</v>
      </c>
      <c r="G39" t="str">
        <f>IF(Dashboard!$Z$8="All","Included",IF(Dashboard!$Z$8=VLOOKUP(A39,Clean!A:L,12,FALSE),"Included","Excluded"))</f>
        <v>Included</v>
      </c>
    </row>
    <row r="40" spans="1:7" x14ac:dyDescent="0.3">
      <c r="A40" s="33">
        <f>Clean!A39</f>
        <v>38</v>
      </c>
      <c r="C40" t="str">
        <f t="shared" si="0"/>
        <v>Included</v>
      </c>
      <c r="E40" t="str">
        <f>IF(Dashboard!$Z$6="All","Included",IF(Dashboard!$Z$6=VLOOKUP(A40,Clean!A:G,7,FALSE),"Included","Excluded"))</f>
        <v>Included</v>
      </c>
      <c r="F40" t="str">
        <f>IF(Dashboard!$Z$7="All","Included",IF(Dashboard!$Z$7=VLOOKUP(A40,Clean!A:I,9,FALSE),"Included","Excluded"))</f>
        <v>Included</v>
      </c>
      <c r="G40" t="str">
        <f>IF(Dashboard!$Z$8="All","Included",IF(Dashboard!$Z$8=VLOOKUP(A40,Clean!A:L,12,FALSE),"Included","Excluded"))</f>
        <v>Included</v>
      </c>
    </row>
    <row r="41" spans="1:7" x14ac:dyDescent="0.3">
      <c r="A41" s="33">
        <f>Clean!A40</f>
        <v>39</v>
      </c>
      <c r="C41" t="str">
        <f t="shared" si="0"/>
        <v>Included</v>
      </c>
      <c r="E41" t="str">
        <f>IF(Dashboard!$Z$6="All","Included",IF(Dashboard!$Z$6=VLOOKUP(A41,Clean!A:G,7,FALSE),"Included","Excluded"))</f>
        <v>Included</v>
      </c>
      <c r="F41" t="str">
        <f>IF(Dashboard!$Z$7="All","Included",IF(Dashboard!$Z$7=VLOOKUP(A41,Clean!A:I,9,FALSE),"Included","Excluded"))</f>
        <v>Included</v>
      </c>
      <c r="G41" t="str">
        <f>IF(Dashboard!$Z$8="All","Included",IF(Dashboard!$Z$8=VLOOKUP(A41,Clean!A:L,12,FALSE),"Included","Excluded"))</f>
        <v>Included</v>
      </c>
    </row>
    <row r="42" spans="1:7" x14ac:dyDescent="0.3">
      <c r="A42" s="33">
        <f>Clean!A41</f>
        <v>40</v>
      </c>
      <c r="C42" t="str">
        <f t="shared" si="0"/>
        <v>Included</v>
      </c>
      <c r="E42" t="str">
        <f>IF(Dashboard!$Z$6="All","Included",IF(Dashboard!$Z$6=VLOOKUP(A42,Clean!A:G,7,FALSE),"Included","Excluded"))</f>
        <v>Included</v>
      </c>
      <c r="F42" t="str">
        <f>IF(Dashboard!$Z$7="All","Included",IF(Dashboard!$Z$7=VLOOKUP(A42,Clean!A:I,9,FALSE),"Included","Excluded"))</f>
        <v>Included</v>
      </c>
      <c r="G42" t="str">
        <f>IF(Dashboard!$Z$8="All","Included",IF(Dashboard!$Z$8=VLOOKUP(A42,Clean!A:L,12,FALSE),"Included","Excluded"))</f>
        <v>Included</v>
      </c>
    </row>
    <row r="43" spans="1:7" x14ac:dyDescent="0.3">
      <c r="A43" s="33">
        <f>Clean!A42</f>
        <v>41</v>
      </c>
      <c r="C43" t="str">
        <f t="shared" si="0"/>
        <v>Included</v>
      </c>
      <c r="E43" t="str">
        <f>IF(Dashboard!$Z$6="All","Included",IF(Dashboard!$Z$6=VLOOKUP(A43,Clean!A:G,7,FALSE),"Included","Excluded"))</f>
        <v>Included</v>
      </c>
      <c r="F43" t="str">
        <f>IF(Dashboard!$Z$7="All","Included",IF(Dashboard!$Z$7=VLOOKUP(A43,Clean!A:I,9,FALSE),"Included","Excluded"))</f>
        <v>Included</v>
      </c>
      <c r="G43" t="str">
        <f>IF(Dashboard!$Z$8="All","Included",IF(Dashboard!$Z$8=VLOOKUP(A43,Clean!A:L,12,FALSE),"Included","Excluded"))</f>
        <v>Included</v>
      </c>
    </row>
    <row r="44" spans="1:7" x14ac:dyDescent="0.3">
      <c r="A44" s="33">
        <f>Clean!A43</f>
        <v>42</v>
      </c>
      <c r="C44" t="str">
        <f t="shared" si="0"/>
        <v>Included</v>
      </c>
      <c r="E44" t="str">
        <f>IF(Dashboard!$Z$6="All","Included",IF(Dashboard!$Z$6=VLOOKUP(A44,Clean!A:G,7,FALSE),"Included","Excluded"))</f>
        <v>Included</v>
      </c>
      <c r="F44" t="str">
        <f>IF(Dashboard!$Z$7="All","Included",IF(Dashboard!$Z$7=VLOOKUP(A44,Clean!A:I,9,FALSE),"Included","Excluded"))</f>
        <v>Included</v>
      </c>
      <c r="G44" t="str">
        <f>IF(Dashboard!$Z$8="All","Included",IF(Dashboard!$Z$8=VLOOKUP(A44,Clean!A:L,12,FALSE),"Included","Excluded"))</f>
        <v>Included</v>
      </c>
    </row>
    <row r="45" spans="1:7" x14ac:dyDescent="0.3">
      <c r="A45" s="33">
        <f>Clean!A44</f>
        <v>43</v>
      </c>
      <c r="C45" t="str">
        <f t="shared" si="0"/>
        <v>Included</v>
      </c>
      <c r="E45" t="str">
        <f>IF(Dashboard!$Z$6="All","Included",IF(Dashboard!$Z$6=VLOOKUP(A45,Clean!A:G,7,FALSE),"Included","Excluded"))</f>
        <v>Included</v>
      </c>
      <c r="F45" t="str">
        <f>IF(Dashboard!$Z$7="All","Included",IF(Dashboard!$Z$7=VLOOKUP(A45,Clean!A:I,9,FALSE),"Included","Excluded"))</f>
        <v>Included</v>
      </c>
      <c r="G45" t="str">
        <f>IF(Dashboard!$Z$8="All","Included",IF(Dashboard!$Z$8=VLOOKUP(A45,Clean!A:L,12,FALSE),"Included","Excluded"))</f>
        <v>Included</v>
      </c>
    </row>
    <row r="46" spans="1:7" x14ac:dyDescent="0.3">
      <c r="A46" s="33">
        <f>Clean!A45</f>
        <v>44</v>
      </c>
      <c r="C46" t="str">
        <f t="shared" si="0"/>
        <v>Included</v>
      </c>
      <c r="E46" t="str">
        <f>IF(Dashboard!$Z$6="All","Included",IF(Dashboard!$Z$6=VLOOKUP(A46,Clean!A:G,7,FALSE),"Included","Excluded"))</f>
        <v>Included</v>
      </c>
      <c r="F46" t="str">
        <f>IF(Dashboard!$Z$7="All","Included",IF(Dashboard!$Z$7=VLOOKUP(A46,Clean!A:I,9,FALSE),"Included","Excluded"))</f>
        <v>Included</v>
      </c>
      <c r="G46" t="str">
        <f>IF(Dashboard!$Z$8="All","Included",IF(Dashboard!$Z$8=VLOOKUP(A46,Clean!A:L,12,FALSE),"Included","Excluded"))</f>
        <v>Included</v>
      </c>
    </row>
    <row r="47" spans="1:7" x14ac:dyDescent="0.3">
      <c r="A47" s="33">
        <f>Clean!A46</f>
        <v>45</v>
      </c>
      <c r="C47" t="str">
        <f t="shared" si="0"/>
        <v>Included</v>
      </c>
      <c r="E47" t="str">
        <f>IF(Dashboard!$Z$6="All","Included",IF(Dashboard!$Z$6=VLOOKUP(A47,Clean!A:G,7,FALSE),"Included","Excluded"))</f>
        <v>Included</v>
      </c>
      <c r="F47" t="str">
        <f>IF(Dashboard!$Z$7="All","Included",IF(Dashboard!$Z$7=VLOOKUP(A47,Clean!A:I,9,FALSE),"Included","Excluded"))</f>
        <v>Included</v>
      </c>
      <c r="G47" t="str">
        <f>IF(Dashboard!$Z$8="All","Included",IF(Dashboard!$Z$8=VLOOKUP(A47,Clean!A:L,12,FALSE),"Included","Excluded"))</f>
        <v>Included</v>
      </c>
    </row>
    <row r="48" spans="1:7" x14ac:dyDescent="0.3">
      <c r="A48" s="33">
        <f>Clean!A47</f>
        <v>46</v>
      </c>
      <c r="C48" t="str">
        <f t="shared" si="0"/>
        <v>Included</v>
      </c>
      <c r="E48" t="str">
        <f>IF(Dashboard!$Z$6="All","Included",IF(Dashboard!$Z$6=VLOOKUP(A48,Clean!A:G,7,FALSE),"Included","Excluded"))</f>
        <v>Included</v>
      </c>
      <c r="F48" t="str">
        <f>IF(Dashboard!$Z$7="All","Included",IF(Dashboard!$Z$7=VLOOKUP(A48,Clean!A:I,9,FALSE),"Included","Excluded"))</f>
        <v>Included</v>
      </c>
      <c r="G48" t="str">
        <f>IF(Dashboard!$Z$8="All","Included",IF(Dashboard!$Z$8=VLOOKUP(A48,Clean!A:L,12,FALSE),"Included","Excluded"))</f>
        <v>Included</v>
      </c>
    </row>
    <row r="49" spans="1:7" x14ac:dyDescent="0.3">
      <c r="A49" s="33">
        <f>Clean!A48</f>
        <v>47</v>
      </c>
      <c r="C49" t="str">
        <f t="shared" si="0"/>
        <v>Included</v>
      </c>
      <c r="E49" t="str">
        <f>IF(Dashboard!$Z$6="All","Included",IF(Dashboard!$Z$6=VLOOKUP(A49,Clean!A:G,7,FALSE),"Included","Excluded"))</f>
        <v>Included</v>
      </c>
      <c r="F49" t="str">
        <f>IF(Dashboard!$Z$7="All","Included",IF(Dashboard!$Z$7=VLOOKUP(A49,Clean!A:I,9,FALSE),"Included","Excluded"))</f>
        <v>Included</v>
      </c>
      <c r="G49" t="str">
        <f>IF(Dashboard!$Z$8="All","Included",IF(Dashboard!$Z$8=VLOOKUP(A49,Clean!A:L,12,FALSE),"Included","Excluded"))</f>
        <v>Included</v>
      </c>
    </row>
    <row r="50" spans="1:7" x14ac:dyDescent="0.3">
      <c r="A50" s="33">
        <f>Clean!A49</f>
        <v>48</v>
      </c>
      <c r="C50" t="str">
        <f t="shared" si="0"/>
        <v>Included</v>
      </c>
      <c r="E50" t="str">
        <f>IF(Dashboard!$Z$6="All","Included",IF(Dashboard!$Z$6=VLOOKUP(A50,Clean!A:G,7,FALSE),"Included","Excluded"))</f>
        <v>Included</v>
      </c>
      <c r="F50" t="str">
        <f>IF(Dashboard!$Z$7="All","Included",IF(Dashboard!$Z$7=VLOOKUP(A50,Clean!A:I,9,FALSE),"Included","Excluded"))</f>
        <v>Included</v>
      </c>
      <c r="G50" t="str">
        <f>IF(Dashboard!$Z$8="All","Included",IF(Dashboard!$Z$8=VLOOKUP(A50,Clean!A:L,12,FALSE),"Included","Excluded"))</f>
        <v>Included</v>
      </c>
    </row>
    <row r="51" spans="1:7" x14ac:dyDescent="0.3">
      <c r="A51" s="33">
        <f>Clean!A50</f>
        <v>49</v>
      </c>
      <c r="C51" t="str">
        <f t="shared" si="0"/>
        <v>Included</v>
      </c>
      <c r="E51" t="str">
        <f>IF(Dashboard!$Z$6="All","Included",IF(Dashboard!$Z$6=VLOOKUP(A51,Clean!A:G,7,FALSE),"Included","Excluded"))</f>
        <v>Included</v>
      </c>
      <c r="F51" t="str">
        <f>IF(Dashboard!$Z$7="All","Included",IF(Dashboard!$Z$7=VLOOKUP(A51,Clean!A:I,9,FALSE),"Included","Excluded"))</f>
        <v>Included</v>
      </c>
      <c r="G51" t="str">
        <f>IF(Dashboard!$Z$8="All","Included",IF(Dashboard!$Z$8=VLOOKUP(A51,Clean!A:L,12,FALSE),"Included","Excluded"))</f>
        <v>Included</v>
      </c>
    </row>
    <row r="52" spans="1:7" x14ac:dyDescent="0.3">
      <c r="A52" s="33">
        <f>Clean!A51</f>
        <v>50</v>
      </c>
      <c r="C52" t="str">
        <f t="shared" si="0"/>
        <v>Included</v>
      </c>
      <c r="E52" t="str">
        <f>IF(Dashboard!$Z$6="All","Included",IF(Dashboard!$Z$6=VLOOKUP(A52,Clean!A:G,7,FALSE),"Included","Excluded"))</f>
        <v>Included</v>
      </c>
      <c r="F52" t="str">
        <f>IF(Dashboard!$Z$7="All","Included",IF(Dashboard!$Z$7=VLOOKUP(A52,Clean!A:I,9,FALSE),"Included","Excluded"))</f>
        <v>Included</v>
      </c>
      <c r="G52" t="str">
        <f>IF(Dashboard!$Z$8="All","Included",IF(Dashboard!$Z$8=VLOOKUP(A52,Clean!A:L,12,FALSE),"Included","Excluded"))</f>
        <v>Included</v>
      </c>
    </row>
    <row r="53" spans="1:7" x14ac:dyDescent="0.3">
      <c r="A53" s="33">
        <f>Clean!A52</f>
        <v>51</v>
      </c>
      <c r="C53" t="str">
        <f t="shared" si="0"/>
        <v>Included</v>
      </c>
      <c r="E53" t="str">
        <f>IF(Dashboard!$Z$6="All","Included",IF(Dashboard!$Z$6=VLOOKUP(A53,Clean!A:G,7,FALSE),"Included","Excluded"))</f>
        <v>Included</v>
      </c>
      <c r="F53" t="str">
        <f>IF(Dashboard!$Z$7="All","Included",IF(Dashboard!$Z$7=VLOOKUP(A53,Clean!A:I,9,FALSE),"Included","Excluded"))</f>
        <v>Included</v>
      </c>
      <c r="G53" t="str">
        <f>IF(Dashboard!$Z$8="All","Included",IF(Dashboard!$Z$8=VLOOKUP(A53,Clean!A:L,12,FALSE),"Included","Excluded"))</f>
        <v>Included</v>
      </c>
    </row>
    <row r="54" spans="1:7" x14ac:dyDescent="0.3">
      <c r="A54" s="33">
        <f>Clean!A53</f>
        <v>52</v>
      </c>
      <c r="C54" t="str">
        <f t="shared" si="0"/>
        <v>Included</v>
      </c>
      <c r="E54" t="str">
        <f>IF(Dashboard!$Z$6="All","Included",IF(Dashboard!$Z$6=VLOOKUP(A54,Clean!A:G,7,FALSE),"Included","Excluded"))</f>
        <v>Included</v>
      </c>
      <c r="F54" t="str">
        <f>IF(Dashboard!$Z$7="All","Included",IF(Dashboard!$Z$7=VLOOKUP(A54,Clean!A:I,9,FALSE),"Included","Excluded"))</f>
        <v>Included</v>
      </c>
      <c r="G54" t="str">
        <f>IF(Dashboard!$Z$8="All","Included",IF(Dashboard!$Z$8=VLOOKUP(A54,Clean!A:L,12,FALSE),"Included","Excluded"))</f>
        <v>Included</v>
      </c>
    </row>
    <row r="55" spans="1:7" x14ac:dyDescent="0.3">
      <c r="A55" s="33">
        <f>Clean!A54</f>
        <v>53</v>
      </c>
      <c r="C55" t="str">
        <f t="shared" si="0"/>
        <v>Included</v>
      </c>
      <c r="E55" t="str">
        <f>IF(Dashboard!$Z$6="All","Included",IF(Dashboard!$Z$6=VLOOKUP(A55,Clean!A:G,7,FALSE),"Included","Excluded"))</f>
        <v>Included</v>
      </c>
      <c r="F55" t="str">
        <f>IF(Dashboard!$Z$7="All","Included",IF(Dashboard!$Z$7=VLOOKUP(A55,Clean!A:I,9,FALSE),"Included","Excluded"))</f>
        <v>Included</v>
      </c>
      <c r="G55" t="str">
        <f>IF(Dashboard!$Z$8="All","Included",IF(Dashboard!$Z$8=VLOOKUP(A55,Clean!A:L,12,FALSE),"Included","Excluded"))</f>
        <v>Included</v>
      </c>
    </row>
    <row r="56" spans="1:7" x14ac:dyDescent="0.3">
      <c r="A56" s="33">
        <f>Clean!A55</f>
        <v>54</v>
      </c>
      <c r="C56" t="str">
        <f t="shared" si="0"/>
        <v>Included</v>
      </c>
      <c r="E56" t="str">
        <f>IF(Dashboard!$Z$6="All","Included",IF(Dashboard!$Z$6=VLOOKUP(A56,Clean!A:G,7,FALSE),"Included","Excluded"))</f>
        <v>Included</v>
      </c>
      <c r="F56" t="str">
        <f>IF(Dashboard!$Z$7="All","Included",IF(Dashboard!$Z$7=VLOOKUP(A56,Clean!A:I,9,FALSE),"Included","Excluded"))</f>
        <v>Included</v>
      </c>
      <c r="G56" t="str">
        <f>IF(Dashboard!$Z$8="All","Included",IF(Dashboard!$Z$8=VLOOKUP(A56,Clean!A:L,12,FALSE),"Included","Excluded"))</f>
        <v>Included</v>
      </c>
    </row>
    <row r="57" spans="1:7" x14ac:dyDescent="0.3">
      <c r="A57" s="33">
        <f>Clean!A56</f>
        <v>55</v>
      </c>
      <c r="C57" t="str">
        <f t="shared" si="0"/>
        <v>Included</v>
      </c>
      <c r="E57" t="str">
        <f>IF(Dashboard!$Z$6="All","Included",IF(Dashboard!$Z$6=VLOOKUP(A57,Clean!A:G,7,FALSE),"Included","Excluded"))</f>
        <v>Included</v>
      </c>
      <c r="F57" t="str">
        <f>IF(Dashboard!$Z$7="All","Included",IF(Dashboard!$Z$7=VLOOKUP(A57,Clean!A:I,9,FALSE),"Included","Excluded"))</f>
        <v>Included</v>
      </c>
      <c r="G57" t="str">
        <f>IF(Dashboard!$Z$8="All","Included",IF(Dashboard!$Z$8=VLOOKUP(A57,Clean!A:L,12,FALSE),"Included","Excluded"))</f>
        <v>Included</v>
      </c>
    </row>
    <row r="58" spans="1:7" x14ac:dyDescent="0.3">
      <c r="A58" s="33">
        <f>Clean!A57</f>
        <v>56</v>
      </c>
      <c r="C58" t="str">
        <f t="shared" si="0"/>
        <v>Included</v>
      </c>
      <c r="E58" t="str">
        <f>IF(Dashboard!$Z$6="All","Included",IF(Dashboard!$Z$6=VLOOKUP(A58,Clean!A:G,7,FALSE),"Included","Excluded"))</f>
        <v>Included</v>
      </c>
      <c r="F58" t="str">
        <f>IF(Dashboard!$Z$7="All","Included",IF(Dashboard!$Z$7=VLOOKUP(A58,Clean!A:I,9,FALSE),"Included","Excluded"))</f>
        <v>Included</v>
      </c>
      <c r="G58" t="str">
        <f>IF(Dashboard!$Z$8="All","Included",IF(Dashboard!$Z$8=VLOOKUP(A58,Clean!A:L,12,FALSE),"Included","Excluded"))</f>
        <v>Included</v>
      </c>
    </row>
    <row r="59" spans="1:7" x14ac:dyDescent="0.3">
      <c r="A59" s="33">
        <f>Clean!A58</f>
        <v>57</v>
      </c>
      <c r="C59" t="str">
        <f t="shared" si="0"/>
        <v>Included</v>
      </c>
      <c r="E59" t="str">
        <f>IF(Dashboard!$Z$6="All","Included",IF(Dashboard!$Z$6=VLOOKUP(A59,Clean!A:G,7,FALSE),"Included","Excluded"))</f>
        <v>Included</v>
      </c>
      <c r="F59" t="str">
        <f>IF(Dashboard!$Z$7="All","Included",IF(Dashboard!$Z$7=VLOOKUP(A59,Clean!A:I,9,FALSE),"Included","Excluded"))</f>
        <v>Included</v>
      </c>
      <c r="G59" t="str">
        <f>IF(Dashboard!$Z$8="All","Included",IF(Dashboard!$Z$8=VLOOKUP(A59,Clean!A:L,12,FALSE),"Included","Excluded"))</f>
        <v>Included</v>
      </c>
    </row>
    <row r="60" spans="1:7" x14ac:dyDescent="0.3">
      <c r="A60" s="33">
        <f>Clean!A59</f>
        <v>58</v>
      </c>
      <c r="C60" t="str">
        <f t="shared" si="0"/>
        <v>Included</v>
      </c>
      <c r="E60" t="str">
        <f>IF(Dashboard!$Z$6="All","Included",IF(Dashboard!$Z$6=VLOOKUP(A60,Clean!A:G,7,FALSE),"Included","Excluded"))</f>
        <v>Included</v>
      </c>
      <c r="F60" t="str">
        <f>IF(Dashboard!$Z$7="All","Included",IF(Dashboard!$Z$7=VLOOKUP(A60,Clean!A:I,9,FALSE),"Included","Excluded"))</f>
        <v>Included</v>
      </c>
      <c r="G60" t="str">
        <f>IF(Dashboard!$Z$8="All","Included",IF(Dashboard!$Z$8=VLOOKUP(A60,Clean!A:L,12,FALSE),"Included","Excluded"))</f>
        <v>Included</v>
      </c>
    </row>
    <row r="61" spans="1:7" x14ac:dyDescent="0.3">
      <c r="A61" s="33">
        <f>Clean!A60</f>
        <v>59</v>
      </c>
      <c r="C61" t="str">
        <f t="shared" si="0"/>
        <v>Included</v>
      </c>
      <c r="E61" t="str">
        <f>IF(Dashboard!$Z$6="All","Included",IF(Dashboard!$Z$6=VLOOKUP(A61,Clean!A:G,7,FALSE),"Included","Excluded"))</f>
        <v>Included</v>
      </c>
      <c r="F61" t="str">
        <f>IF(Dashboard!$Z$7="All","Included",IF(Dashboard!$Z$7=VLOOKUP(A61,Clean!A:I,9,FALSE),"Included","Excluded"))</f>
        <v>Included</v>
      </c>
      <c r="G61" t="str">
        <f>IF(Dashboard!$Z$8="All","Included",IF(Dashboard!$Z$8=VLOOKUP(A61,Clean!A:L,12,FALSE),"Included","Excluded"))</f>
        <v>Included</v>
      </c>
    </row>
    <row r="62" spans="1:7" x14ac:dyDescent="0.3">
      <c r="A62" s="33">
        <f>Clean!A61</f>
        <v>60</v>
      </c>
      <c r="C62" t="str">
        <f t="shared" si="0"/>
        <v>Included</v>
      </c>
      <c r="E62" t="str">
        <f>IF(Dashboard!$Z$6="All","Included",IF(Dashboard!$Z$6=VLOOKUP(A62,Clean!A:G,7,FALSE),"Included","Excluded"))</f>
        <v>Included</v>
      </c>
      <c r="F62" t="str">
        <f>IF(Dashboard!$Z$7="All","Included",IF(Dashboard!$Z$7=VLOOKUP(A62,Clean!A:I,9,FALSE),"Included","Excluded"))</f>
        <v>Included</v>
      </c>
      <c r="G62" t="str">
        <f>IF(Dashboard!$Z$8="All","Included",IF(Dashboard!$Z$8=VLOOKUP(A62,Clean!A:L,12,FALSE),"Included","Excluded"))</f>
        <v>Included</v>
      </c>
    </row>
    <row r="63" spans="1:7" x14ac:dyDescent="0.3">
      <c r="A63" s="33">
        <f>Clean!A62</f>
        <v>61</v>
      </c>
      <c r="C63" t="str">
        <f t="shared" si="0"/>
        <v>Included</v>
      </c>
      <c r="E63" t="str">
        <f>IF(Dashboard!$Z$6="All","Included",IF(Dashboard!$Z$6=VLOOKUP(A63,Clean!A:G,7,FALSE),"Included","Excluded"))</f>
        <v>Included</v>
      </c>
      <c r="F63" t="str">
        <f>IF(Dashboard!$Z$7="All","Included",IF(Dashboard!$Z$7=VLOOKUP(A63,Clean!A:I,9,FALSE),"Included","Excluded"))</f>
        <v>Included</v>
      </c>
      <c r="G63" t="str">
        <f>IF(Dashboard!$Z$8="All","Included",IF(Dashboard!$Z$8=VLOOKUP(A63,Clean!A:L,12,FALSE),"Included","Excluded"))</f>
        <v>Included</v>
      </c>
    </row>
    <row r="64" spans="1:7" x14ac:dyDescent="0.3">
      <c r="A64" s="33">
        <f>Clean!A63</f>
        <v>62</v>
      </c>
      <c r="C64" t="str">
        <f t="shared" si="0"/>
        <v>Included</v>
      </c>
      <c r="E64" t="str">
        <f>IF(Dashboard!$Z$6="All","Included",IF(Dashboard!$Z$6=VLOOKUP(A64,Clean!A:G,7,FALSE),"Included","Excluded"))</f>
        <v>Included</v>
      </c>
      <c r="F64" t="str">
        <f>IF(Dashboard!$Z$7="All","Included",IF(Dashboard!$Z$7=VLOOKUP(A64,Clean!A:I,9,FALSE),"Included","Excluded"))</f>
        <v>Included</v>
      </c>
      <c r="G64" t="str">
        <f>IF(Dashboard!$Z$8="All","Included",IF(Dashboard!$Z$8=VLOOKUP(A64,Clean!A:L,12,FALSE),"Included","Excluded"))</f>
        <v>Included</v>
      </c>
    </row>
    <row r="65" spans="1:7" x14ac:dyDescent="0.3">
      <c r="A65" s="33">
        <f>Clean!A64</f>
        <v>63</v>
      </c>
      <c r="C65" t="str">
        <f t="shared" si="0"/>
        <v>Included</v>
      </c>
      <c r="E65" t="str">
        <f>IF(Dashboard!$Z$6="All","Included",IF(Dashboard!$Z$6=VLOOKUP(A65,Clean!A:G,7,FALSE),"Included","Excluded"))</f>
        <v>Included</v>
      </c>
      <c r="F65" t="str">
        <f>IF(Dashboard!$Z$7="All","Included",IF(Dashboard!$Z$7=VLOOKUP(A65,Clean!A:I,9,FALSE),"Included","Excluded"))</f>
        <v>Included</v>
      </c>
      <c r="G65" t="str">
        <f>IF(Dashboard!$Z$8="All","Included",IF(Dashboard!$Z$8=VLOOKUP(A65,Clean!A:L,12,FALSE),"Included","Excluded"))</f>
        <v>Included</v>
      </c>
    </row>
    <row r="66" spans="1:7" x14ac:dyDescent="0.3">
      <c r="A66" s="33">
        <f>Clean!A65</f>
        <v>64</v>
      </c>
      <c r="C66" t="str">
        <f t="shared" si="0"/>
        <v>Included</v>
      </c>
      <c r="E66" t="str">
        <f>IF(Dashboard!$Z$6="All","Included",IF(Dashboard!$Z$6=VLOOKUP(A66,Clean!A:G,7,FALSE),"Included","Excluded"))</f>
        <v>Included</v>
      </c>
      <c r="F66" t="str">
        <f>IF(Dashboard!$Z$7="All","Included",IF(Dashboard!$Z$7=VLOOKUP(A66,Clean!A:I,9,FALSE),"Included","Excluded"))</f>
        <v>Included</v>
      </c>
      <c r="G66" t="str">
        <f>IF(Dashboard!$Z$8="All","Included",IF(Dashboard!$Z$8=VLOOKUP(A66,Clean!A:L,12,FALSE),"Included","Excluded"))</f>
        <v>Included</v>
      </c>
    </row>
    <row r="67" spans="1:7" x14ac:dyDescent="0.3">
      <c r="A67" s="33">
        <f>Clean!A66</f>
        <v>65</v>
      </c>
      <c r="C67" t="str">
        <f t="shared" ref="C67:C77" si="1">IF(COUNTIF(E67:V67,"Excluded")&gt;0,"Excluded","Included")</f>
        <v>Included</v>
      </c>
      <c r="E67" t="str">
        <f>IF(Dashboard!$Z$6="All","Included",IF(Dashboard!$Z$6=VLOOKUP(A67,Clean!A:G,7,FALSE),"Included","Excluded"))</f>
        <v>Included</v>
      </c>
      <c r="F67" t="str">
        <f>IF(Dashboard!$Z$7="All","Included",IF(Dashboard!$Z$7=VLOOKUP(A67,Clean!A:I,9,FALSE),"Included","Excluded"))</f>
        <v>Included</v>
      </c>
      <c r="G67" t="str">
        <f>IF(Dashboard!$Z$8="All","Included",IF(Dashboard!$Z$8=VLOOKUP(A67,Clean!A:L,12,FALSE),"Included","Excluded"))</f>
        <v>Included</v>
      </c>
    </row>
    <row r="68" spans="1:7" x14ac:dyDescent="0.3">
      <c r="A68" s="33">
        <f>Clean!A67</f>
        <v>66</v>
      </c>
      <c r="C68" t="str">
        <f t="shared" si="1"/>
        <v>Included</v>
      </c>
      <c r="E68" t="str">
        <f>IF(Dashboard!$Z$6="All","Included",IF(Dashboard!$Z$6=VLOOKUP(A68,Clean!A:G,7,FALSE),"Included","Excluded"))</f>
        <v>Included</v>
      </c>
      <c r="F68" t="str">
        <f>IF(Dashboard!$Z$7="All","Included",IF(Dashboard!$Z$7=VLOOKUP(A68,Clean!A:I,9,FALSE),"Included","Excluded"))</f>
        <v>Included</v>
      </c>
      <c r="G68" t="str">
        <f>IF(Dashboard!$Z$8="All","Included",IF(Dashboard!$Z$8=VLOOKUP(A68,Clean!A:L,12,FALSE),"Included","Excluded"))</f>
        <v>Included</v>
      </c>
    </row>
    <row r="69" spans="1:7" x14ac:dyDescent="0.3">
      <c r="A69" s="33">
        <f>Clean!A68</f>
        <v>67</v>
      </c>
      <c r="C69" t="str">
        <f t="shared" si="1"/>
        <v>Included</v>
      </c>
      <c r="E69" t="str">
        <f>IF(Dashboard!$Z$6="All","Included",IF(Dashboard!$Z$6=VLOOKUP(A69,Clean!A:G,7,FALSE),"Included","Excluded"))</f>
        <v>Included</v>
      </c>
      <c r="F69" t="str">
        <f>IF(Dashboard!$Z$7="All","Included",IF(Dashboard!$Z$7=VLOOKUP(A69,Clean!A:I,9,FALSE),"Included","Excluded"))</f>
        <v>Included</v>
      </c>
      <c r="G69" t="str">
        <f>IF(Dashboard!$Z$8="All","Included",IF(Dashboard!$Z$8=VLOOKUP(A69,Clean!A:L,12,FALSE),"Included","Excluded"))</f>
        <v>Included</v>
      </c>
    </row>
    <row r="70" spans="1:7" x14ac:dyDescent="0.3">
      <c r="A70" s="33">
        <f>Clean!A69</f>
        <v>68</v>
      </c>
      <c r="C70" t="str">
        <f t="shared" si="1"/>
        <v>Included</v>
      </c>
      <c r="E70" t="str">
        <f>IF(Dashboard!$Z$6="All","Included",IF(Dashboard!$Z$6=VLOOKUP(A70,Clean!A:G,7,FALSE),"Included","Excluded"))</f>
        <v>Included</v>
      </c>
      <c r="F70" t="str">
        <f>IF(Dashboard!$Z$7="All","Included",IF(Dashboard!$Z$7=VLOOKUP(A70,Clean!A:I,9,FALSE),"Included","Excluded"))</f>
        <v>Included</v>
      </c>
      <c r="G70" t="str">
        <f>IF(Dashboard!$Z$8="All","Included",IF(Dashboard!$Z$8=VLOOKUP(A70,Clean!A:L,12,FALSE),"Included","Excluded"))</f>
        <v>Included</v>
      </c>
    </row>
    <row r="71" spans="1:7" x14ac:dyDescent="0.3">
      <c r="A71" s="33">
        <f>Clean!A70</f>
        <v>69</v>
      </c>
      <c r="C71" t="str">
        <f t="shared" si="1"/>
        <v>Included</v>
      </c>
      <c r="E71" t="str">
        <f>IF(Dashboard!$Z$6="All","Included",IF(Dashboard!$Z$6=VLOOKUP(A71,Clean!A:G,7,FALSE),"Included","Excluded"))</f>
        <v>Included</v>
      </c>
      <c r="F71" t="str">
        <f>IF(Dashboard!$Z$7="All","Included",IF(Dashboard!$Z$7=VLOOKUP(A71,Clean!A:I,9,FALSE),"Included","Excluded"))</f>
        <v>Included</v>
      </c>
      <c r="G71" t="str">
        <f>IF(Dashboard!$Z$8="All","Included",IF(Dashboard!$Z$8=VLOOKUP(A71,Clean!A:L,12,FALSE),"Included","Excluded"))</f>
        <v>Included</v>
      </c>
    </row>
    <row r="72" spans="1:7" x14ac:dyDescent="0.3">
      <c r="A72" s="33">
        <f>Clean!A71</f>
        <v>70</v>
      </c>
      <c r="C72" t="str">
        <f t="shared" si="1"/>
        <v>Included</v>
      </c>
      <c r="E72" t="str">
        <f>IF(Dashboard!$Z$6="All","Included",IF(Dashboard!$Z$6=VLOOKUP(A72,Clean!A:G,7,FALSE),"Included","Excluded"))</f>
        <v>Included</v>
      </c>
      <c r="F72" t="str">
        <f>IF(Dashboard!$Z$7="All","Included",IF(Dashboard!$Z$7=VLOOKUP(A72,Clean!A:I,9,FALSE),"Included","Excluded"))</f>
        <v>Included</v>
      </c>
      <c r="G72" t="str">
        <f>IF(Dashboard!$Z$8="All","Included",IF(Dashboard!$Z$8=VLOOKUP(A72,Clean!A:L,12,FALSE),"Included","Excluded"))</f>
        <v>Included</v>
      </c>
    </row>
    <row r="73" spans="1:7" x14ac:dyDescent="0.3">
      <c r="A73" s="33">
        <f>Clean!A72</f>
        <v>71</v>
      </c>
      <c r="C73" t="str">
        <f t="shared" si="1"/>
        <v>Included</v>
      </c>
      <c r="E73" t="str">
        <f>IF(Dashboard!$Z$6="All","Included",IF(Dashboard!$Z$6=VLOOKUP(A73,Clean!A:G,7,FALSE),"Included","Excluded"))</f>
        <v>Included</v>
      </c>
      <c r="F73" t="str">
        <f>IF(Dashboard!$Z$7="All","Included",IF(Dashboard!$Z$7=VLOOKUP(A73,Clean!A:I,9,FALSE),"Included","Excluded"))</f>
        <v>Included</v>
      </c>
      <c r="G73" t="str">
        <f>IF(Dashboard!$Z$8="All","Included",IF(Dashboard!$Z$8=VLOOKUP(A73,Clean!A:L,12,FALSE),"Included","Excluded"))</f>
        <v>Included</v>
      </c>
    </row>
    <row r="74" spans="1:7" x14ac:dyDescent="0.3">
      <c r="A74" s="33">
        <f>Clean!A73</f>
        <v>72</v>
      </c>
      <c r="C74" t="str">
        <f t="shared" si="1"/>
        <v>Included</v>
      </c>
      <c r="E74" t="str">
        <f>IF(Dashboard!$Z$6="All","Included",IF(Dashboard!$Z$6=VLOOKUP(A74,Clean!A:G,7,FALSE),"Included","Excluded"))</f>
        <v>Included</v>
      </c>
      <c r="F74" t="str">
        <f>IF(Dashboard!$Z$7="All","Included",IF(Dashboard!$Z$7=VLOOKUP(A74,Clean!A:I,9,FALSE),"Included","Excluded"))</f>
        <v>Included</v>
      </c>
      <c r="G74" t="str">
        <f>IF(Dashboard!$Z$8="All","Included",IF(Dashboard!$Z$8=VLOOKUP(A74,Clean!A:L,12,FALSE),"Included","Excluded"))</f>
        <v>Included</v>
      </c>
    </row>
    <row r="75" spans="1:7" x14ac:dyDescent="0.3">
      <c r="A75" s="33">
        <f>Clean!A74</f>
        <v>73</v>
      </c>
      <c r="C75" t="str">
        <f t="shared" si="1"/>
        <v>Included</v>
      </c>
      <c r="E75" t="str">
        <f>IF(Dashboard!$Z$6="All","Included",IF(Dashboard!$Z$6=VLOOKUP(A75,Clean!A:G,7,FALSE),"Included","Excluded"))</f>
        <v>Included</v>
      </c>
      <c r="F75" t="str">
        <f>IF(Dashboard!$Z$7="All","Included",IF(Dashboard!$Z$7=VLOOKUP(A75,Clean!A:I,9,FALSE),"Included","Excluded"))</f>
        <v>Included</v>
      </c>
      <c r="G75" t="str">
        <f>IF(Dashboard!$Z$8="All","Included",IF(Dashboard!$Z$8=VLOOKUP(A75,Clean!A:L,12,FALSE),"Included","Excluded"))</f>
        <v>Included</v>
      </c>
    </row>
    <row r="76" spans="1:7" x14ac:dyDescent="0.3">
      <c r="A76" s="33">
        <f>Clean!A75</f>
        <v>74</v>
      </c>
      <c r="C76" t="str">
        <f>IF(COUNTIF(E76:V76,"Excluded")&gt;0,"Excluded","Included")</f>
        <v>Included</v>
      </c>
      <c r="E76" t="str">
        <f>IF(Dashboard!$Z$6="All","Included",IF(Dashboard!$Z$6=VLOOKUP(A76,Clean!A:G,7,FALSE),"Included","Excluded"))</f>
        <v>Included</v>
      </c>
      <c r="F76" t="str">
        <f>IF(Dashboard!$Z$7="All","Included",IF(Dashboard!$Z$7=VLOOKUP(A76,Clean!A:I,9,FALSE),"Included","Excluded"))</f>
        <v>Included</v>
      </c>
      <c r="G76" t="str">
        <f>IF(Dashboard!$Z$8="All","Included",IF(Dashboard!$Z$8=VLOOKUP(A76,Clean!A:L,12,FALSE),"Included","Excluded"))</f>
        <v>Included</v>
      </c>
    </row>
    <row r="77" spans="1:7" x14ac:dyDescent="0.3">
      <c r="A77" s="33">
        <f>Clean!A76</f>
        <v>75</v>
      </c>
      <c r="C77" t="str">
        <f t="shared" si="1"/>
        <v>Included</v>
      </c>
      <c r="E77" t="str">
        <f>IF(Dashboard!$Z$6="All","Included",IF(Dashboard!$Z$6=VLOOKUP(A77,Clean!A:G,7,FALSE),"Included","Excluded"))</f>
        <v>Included</v>
      </c>
      <c r="F77" t="str">
        <f>IF(Dashboard!$Z$7="All","Included",IF(Dashboard!$Z$7=VLOOKUP(A77,Clean!A:I,9,FALSE),"Included","Excluded"))</f>
        <v>Included</v>
      </c>
      <c r="G77" t="str">
        <f>IF(Dashboard!$Z$8="All","Included",IF(Dashboard!$Z$8=VLOOKUP(A77,Clean!A:L,12,FALSE),"Included","Excluded"))</f>
        <v>Included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11A7-6684-4B17-BD4F-C2823BB320D9}">
  <dimension ref="H1:M7"/>
  <sheetViews>
    <sheetView workbookViewId="0">
      <selection activeCell="H2" sqref="H2"/>
    </sheetView>
  </sheetViews>
  <sheetFormatPr defaultRowHeight="14.4" x14ac:dyDescent="0.3"/>
  <sheetData>
    <row r="1" spans="8:13" ht="28.8" x14ac:dyDescent="0.3">
      <c r="H1" s="1" t="s">
        <v>10</v>
      </c>
      <c r="I1" s="1"/>
      <c r="J1" s="1"/>
      <c r="K1" s="1"/>
      <c r="L1" s="1"/>
      <c r="M1" s="1"/>
    </row>
    <row r="2" spans="8:13" x14ac:dyDescent="0.3">
      <c r="H2" t="s">
        <v>46</v>
      </c>
    </row>
    <row r="3" spans="8:13" x14ac:dyDescent="0.3">
      <c r="H3" t="s">
        <v>49</v>
      </c>
    </row>
    <row r="4" spans="8:13" x14ac:dyDescent="0.3">
      <c r="H4" t="s">
        <v>50</v>
      </c>
    </row>
    <row r="5" spans="8:13" x14ac:dyDescent="0.3">
      <c r="H5" t="s">
        <v>51</v>
      </c>
    </row>
    <row r="6" spans="8:13" x14ac:dyDescent="0.3">
      <c r="H6" t="s">
        <v>47</v>
      </c>
    </row>
    <row r="7" spans="8:13" x14ac:dyDescent="0.3">
      <c r="H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EFFECTS OF COVID 19 ON THE P...</vt:lpstr>
      <vt:lpstr>Clean</vt:lpstr>
      <vt:lpstr>Clean_analysis</vt:lpstr>
      <vt:lpstr>List</vt:lpstr>
      <vt:lpstr>Frequency Tables</vt:lpstr>
      <vt:lpstr>Dashboard</vt:lpstr>
      <vt:lpstr>prefilter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OCHIENG</dc:creator>
  <cp:lastModifiedBy>DENIS OCHIENG'</cp:lastModifiedBy>
  <dcterms:created xsi:type="dcterms:W3CDTF">2023-02-16T19:23:59Z</dcterms:created>
  <dcterms:modified xsi:type="dcterms:W3CDTF">2023-03-01T12:45:10Z</dcterms:modified>
</cp:coreProperties>
</file>