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lessia_rocco_studio_unibo_it/Documents/Desktop/MAGISTRALE/PROJECT MANAGEMENT/Progetto/"/>
    </mc:Choice>
  </mc:AlternateContent>
  <xr:revisionPtr revIDLastSave="479" documentId="8_{BEDD8BD2-07BD-477E-BBD9-261B7F409789}" xr6:coauthVersionLast="47" xr6:coauthVersionMax="47" xr10:uidLastSave="{FCA3CE09-BA5A-4F49-BE44-614D5A2CF7B2}"/>
  <bookViews>
    <workbookView xWindow="-120" yWindow="-120" windowWidth="20730" windowHeight="11760" activeTab="3" xr2:uid="{C9B50012-8C1B-4128-9369-B021B5D5CB4E}"/>
  </bookViews>
  <sheets>
    <sheet name="CoS" sheetId="1" r:id="rId1"/>
    <sheet name="risk" sheetId="2" r:id="rId2"/>
    <sheet name="PND" sheetId="3" r:id="rId3"/>
    <sheet name="s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4" l="1"/>
  <c r="S28" i="4"/>
  <c r="I28" i="4"/>
  <c r="H28" i="4"/>
  <c r="T27" i="4"/>
  <c r="S27" i="4"/>
  <c r="I27" i="4"/>
  <c r="H27" i="4"/>
  <c r="T26" i="4"/>
  <c r="S26" i="4"/>
  <c r="I26" i="4"/>
  <c r="H26" i="4"/>
  <c r="T16" i="4"/>
  <c r="T17" i="4"/>
  <c r="S16" i="4"/>
  <c r="S17" i="4"/>
  <c r="T15" i="4"/>
  <c r="S15" i="4"/>
  <c r="I16" i="4"/>
  <c r="I17" i="4"/>
  <c r="I15" i="4"/>
  <c r="H16" i="4"/>
  <c r="H17" i="4"/>
  <c r="H15" i="4"/>
  <c r="H5" i="4"/>
  <c r="H6" i="4"/>
  <c r="H4" i="4"/>
  <c r="I5" i="4"/>
  <c r="I6" i="4"/>
  <c r="I4" i="4"/>
  <c r="T6" i="4"/>
  <c r="T4" i="4"/>
  <c r="T5" i="4"/>
  <c r="S4" i="4"/>
  <c r="S5" i="4"/>
  <c r="S6" i="4"/>
  <c r="F3" i="2"/>
  <c r="F4" i="2"/>
  <c r="F5" i="2"/>
  <c r="F6" i="2"/>
  <c r="F7" i="2"/>
  <c r="F8" i="2"/>
</calcChain>
</file>

<file path=xl/sharedStrings.xml><?xml version="1.0" encoding="utf-8"?>
<sst xmlns="http://schemas.openxmlformats.org/spreadsheetml/2006/main" count="191" uniqueCount="85">
  <si>
    <t>Condition</t>
  </si>
  <si>
    <t xml:space="preserve">Target </t>
  </si>
  <si>
    <t>Status</t>
  </si>
  <si>
    <t>CONDITION OF SATISFACTION</t>
  </si>
  <si>
    <t>Sotto budget</t>
  </si>
  <si>
    <t>Scadenza entro</t>
  </si>
  <si>
    <t>Tecnologie da usare</t>
  </si>
  <si>
    <t>User Experience</t>
  </si>
  <si>
    <t>1 mese dalla data di commissione</t>
  </si>
  <si>
    <t>stack MEAN</t>
  </si>
  <si>
    <t>Website portabile sia desktop che mobile.</t>
  </si>
  <si>
    <t>On track</t>
  </si>
  <si>
    <t>Not started</t>
  </si>
  <si>
    <t>Soddisfazione cliente</t>
  </si>
  <si>
    <t>Uso continuo dalla community</t>
  </si>
  <si>
    <t>Costo manteniento</t>
  </si>
  <si>
    <t>progetto da inserire nel budget operativo</t>
  </si>
  <si>
    <t>Accept</t>
  </si>
  <si>
    <t>Inesperienza del team</t>
  </si>
  <si>
    <t>Mitigate</t>
  </si>
  <si>
    <t>Incertezze nelle tecnologie adottate</t>
  </si>
  <si>
    <t>Contingency/planning</t>
  </si>
  <si>
    <t>Non raggiungimento della popolarità prefissata</t>
  </si>
  <si>
    <t>Business value basso</t>
  </si>
  <si>
    <t>Errori di stima significativi</t>
  </si>
  <si>
    <t>Avoid</t>
  </si>
  <si>
    <t>Legali, normativi, security</t>
  </si>
  <si>
    <t>Technique</t>
  </si>
  <si>
    <t>E[impact]</t>
  </si>
  <si>
    <t>Loss</t>
  </si>
  <si>
    <t>P(risk)</t>
  </si>
  <si>
    <t>Risk Drivers</t>
  </si>
  <si>
    <t>Priority</t>
  </si>
  <si>
    <t xml:space="preserve">Stima numero programmatori (massimo 5) </t>
  </si>
  <si>
    <t>Stime</t>
  </si>
  <si>
    <t>Media</t>
  </si>
  <si>
    <t>Mediana</t>
  </si>
  <si>
    <t>3 point method</t>
  </si>
  <si>
    <t>Round 1</t>
  </si>
  <si>
    <t>Round 2</t>
  </si>
  <si>
    <t>Round 3</t>
  </si>
  <si>
    <t>Unità di misura:</t>
  </si>
  <si>
    <t>Ore</t>
  </si>
  <si>
    <t>Risorse assegnate:</t>
  </si>
  <si>
    <t>Durata stimata:</t>
  </si>
  <si>
    <t>Attività n. 5</t>
  </si>
  <si>
    <t>Task ID</t>
  </si>
  <si>
    <t>Task Description</t>
  </si>
  <si>
    <t>Effort in Persons-Days</t>
  </si>
  <si>
    <t>Predecessor</t>
  </si>
  <si>
    <t>creazione componente signup</t>
  </si>
  <si>
    <t>salvataggio dati inseriti di signup nel db</t>
  </si>
  <si>
    <t>hash password nel db</t>
  </si>
  <si>
    <t>creazione componente login</t>
  </si>
  <si>
    <t>richiesta al db di confronto login</t>
  </si>
  <si>
    <t>integrazione login con principali social</t>
  </si>
  <si>
    <t>creazione componente modifica profilo</t>
  </si>
  <si>
    <t>update profilo nel db</t>
  </si>
  <si>
    <t>creazione card per un evento</t>
  </si>
  <si>
    <t>salvataggio evento nel db</t>
  </si>
  <si>
    <t>modifica eventi</t>
  </si>
  <si>
    <t>update evento nel db</t>
  </si>
  <si>
    <t>eliminazione eventi</t>
  </si>
  <si>
    <t>eliminazione eventi nel db</t>
  </si>
  <si>
    <t>ricerca per categoria</t>
  </si>
  <si>
    <t>visualizzazione top 10 eventi</t>
  </si>
  <si>
    <t>implementazione metodo di pagamento</t>
  </si>
  <si>
    <t xml:space="preserve">discrizione da un evento </t>
  </si>
  <si>
    <t>consultazione tabella utenti nel db</t>
  </si>
  <si>
    <t>modifica utenti</t>
  </si>
  <si>
    <t>eliminazione di utenti non admin</t>
  </si>
  <si>
    <t>manipolazione del bd</t>
  </si>
  <si>
    <t>consultazione tabella eventi nel db</t>
  </si>
  <si>
    <t>eliminazione di eventi</t>
  </si>
  <si>
    <t>creazione db</t>
  </si>
  <si>
    <t>2,5</t>
  </si>
  <si>
    <t>Attività n. 1</t>
  </si>
  <si>
    <t>Attività n. 27</t>
  </si>
  <si>
    <t>Dev 1</t>
  </si>
  <si>
    <t>Dev 2</t>
  </si>
  <si>
    <t>Dev 3</t>
  </si>
  <si>
    <t>Dev 4</t>
  </si>
  <si>
    <t>Dev 5</t>
  </si>
  <si>
    <t>Stima numero ore</t>
  </si>
  <si>
    <t>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</si>
</sst>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€-2]\ * #,##0.00_-;\-[$€-2]\ * #,##0.00_-;_-[$€-2]\ * &quot;-&quot;??_-;_-@_-"/>
    <numFmt numFmtId="165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2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0" xfId="1" applyNumberFormat="1" applyFont="1" applyBorder="1" applyAlignment="1">
      <alignment horizontal="left" vertical="top" indent="8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2" fillId="0" borderId="2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Migliaia" xfId="1" builtinId="3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382-FC74-4142-8316-778ADBEC975D}">
  <dimension ref="B2:E9"/>
  <sheetViews>
    <sheetView showGridLines="0" zoomScale="130" zoomScaleNormal="130" workbookViewId="0">
      <selection activeCell="E3" sqref="E3"/>
    </sheetView>
  </sheetViews>
  <sheetFormatPr defaultRowHeight="15" x14ac:dyDescent="0.25"/>
  <cols>
    <col min="3" max="3" width="20.28515625" bestFit="1" customWidth="1"/>
    <col min="4" max="4" width="40" bestFit="1" customWidth="1"/>
    <col min="5" max="5" width="11" bestFit="1" customWidth="1"/>
  </cols>
  <sheetData>
    <row r="2" spans="2:5" x14ac:dyDescent="0.25">
      <c r="B2" s="20" t="s">
        <v>3</v>
      </c>
      <c r="C2" s="21"/>
      <c r="D2" s="21"/>
      <c r="E2" s="22"/>
    </row>
    <row r="3" spans="2:5" x14ac:dyDescent="0.25">
      <c r="B3" s="23" t="s">
        <v>0</v>
      </c>
      <c r="C3" s="24"/>
      <c r="D3" s="2" t="s">
        <v>1</v>
      </c>
      <c r="E3" s="3" t="s">
        <v>2</v>
      </c>
    </row>
    <row r="4" spans="2:5" x14ac:dyDescent="0.25">
      <c r="B4" s="4">
        <v>1</v>
      </c>
      <c r="C4" t="s">
        <v>4</v>
      </c>
      <c r="D4" s="11">
        <v>25000</v>
      </c>
      <c r="E4" s="5" t="s">
        <v>12</v>
      </c>
    </row>
    <row r="5" spans="2:5" x14ac:dyDescent="0.25">
      <c r="B5" s="4">
        <v>2</v>
      </c>
      <c r="C5" t="s">
        <v>13</v>
      </c>
      <c r="D5" s="8" t="s">
        <v>14</v>
      </c>
      <c r="E5" s="5" t="s">
        <v>12</v>
      </c>
    </row>
    <row r="6" spans="2:5" x14ac:dyDescent="0.25">
      <c r="B6" s="4">
        <v>3</v>
      </c>
      <c r="C6" t="s">
        <v>5</v>
      </c>
      <c r="D6" s="9" t="s">
        <v>8</v>
      </c>
      <c r="E6" s="5" t="s">
        <v>12</v>
      </c>
    </row>
    <row r="7" spans="2:5" x14ac:dyDescent="0.25">
      <c r="B7" s="4">
        <v>4</v>
      </c>
      <c r="C7" t="s">
        <v>6</v>
      </c>
      <c r="D7" s="9" t="s">
        <v>9</v>
      </c>
      <c r="E7" s="5" t="s">
        <v>11</v>
      </c>
    </row>
    <row r="8" spans="2:5" x14ac:dyDescent="0.25">
      <c r="B8" s="4">
        <v>5</v>
      </c>
      <c r="C8" t="s">
        <v>7</v>
      </c>
      <c r="D8" s="9" t="s">
        <v>10</v>
      </c>
      <c r="E8" s="5" t="s">
        <v>11</v>
      </c>
    </row>
    <row r="9" spans="2:5" x14ac:dyDescent="0.25">
      <c r="B9" s="6">
        <v>6</v>
      </c>
      <c r="C9" s="1" t="s">
        <v>15</v>
      </c>
      <c r="D9" s="10" t="s">
        <v>16</v>
      </c>
      <c r="E9" s="7" t="s">
        <v>12</v>
      </c>
    </row>
  </sheetData>
  <mergeCells count="2">
    <mergeCell ref="B2:E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0A78-50ED-4F0E-96EB-F1666368D858}">
  <dimension ref="B2:G8"/>
  <sheetViews>
    <sheetView workbookViewId="0">
      <selection activeCell="B2" sqref="B2:G8"/>
    </sheetView>
  </sheetViews>
  <sheetFormatPr defaultRowHeight="15" x14ac:dyDescent="0.25"/>
  <cols>
    <col min="2" max="2" width="7.5703125" bestFit="1" customWidth="1"/>
    <col min="3" max="3" width="43.85546875" bestFit="1" customWidth="1"/>
    <col min="4" max="4" width="6.7109375" bestFit="1" customWidth="1"/>
    <col min="5" max="5" width="6" bestFit="1" customWidth="1"/>
    <col min="6" max="6" width="9.42578125" bestFit="1" customWidth="1"/>
    <col min="7" max="7" width="20.85546875" bestFit="1" customWidth="1"/>
  </cols>
  <sheetData>
    <row r="2" spans="2:7" x14ac:dyDescent="0.25">
      <c r="B2" s="16" t="s">
        <v>32</v>
      </c>
      <c r="C2" s="15" t="s">
        <v>31</v>
      </c>
      <c r="D2" s="15" t="s">
        <v>30</v>
      </c>
      <c r="E2" s="15" t="s">
        <v>29</v>
      </c>
      <c r="F2" s="15" t="s">
        <v>28</v>
      </c>
      <c r="G2" s="15" t="s">
        <v>27</v>
      </c>
    </row>
    <row r="3" spans="2:7" x14ac:dyDescent="0.25">
      <c r="B3" s="12">
        <v>1</v>
      </c>
      <c r="C3" s="14" t="s">
        <v>26</v>
      </c>
      <c r="D3" s="13">
        <v>1</v>
      </c>
      <c r="E3" s="13">
        <v>10000</v>
      </c>
      <c r="F3" s="13">
        <f t="shared" ref="F3:F8" si="0">PRODUCT(D3:E3)</f>
        <v>10000</v>
      </c>
      <c r="G3" s="12" t="s">
        <v>25</v>
      </c>
    </row>
    <row r="4" spans="2:7" x14ac:dyDescent="0.25">
      <c r="B4" s="12">
        <v>2</v>
      </c>
      <c r="C4" s="14" t="s">
        <v>24</v>
      </c>
      <c r="D4" s="13">
        <v>0.3</v>
      </c>
      <c r="E4" s="13">
        <v>2500</v>
      </c>
      <c r="F4" s="13">
        <f t="shared" si="0"/>
        <v>750</v>
      </c>
      <c r="G4" s="12" t="s">
        <v>19</v>
      </c>
    </row>
    <row r="5" spans="2:7" x14ac:dyDescent="0.25">
      <c r="B5" s="12">
        <v>3</v>
      </c>
      <c r="C5" s="14" t="s">
        <v>23</v>
      </c>
      <c r="D5" s="13">
        <v>0.2</v>
      </c>
      <c r="E5" s="13">
        <v>2000</v>
      </c>
      <c r="F5" s="13">
        <f t="shared" si="0"/>
        <v>400</v>
      </c>
      <c r="G5" s="12" t="s">
        <v>17</v>
      </c>
    </row>
    <row r="6" spans="2:7" x14ac:dyDescent="0.25">
      <c r="B6" s="12">
        <v>4</v>
      </c>
      <c r="C6" s="14" t="s">
        <v>22</v>
      </c>
      <c r="D6" s="13">
        <v>0.5</v>
      </c>
      <c r="E6" s="13">
        <v>5000</v>
      </c>
      <c r="F6" s="13">
        <f t="shared" si="0"/>
        <v>2500</v>
      </c>
      <c r="G6" s="12" t="s">
        <v>21</v>
      </c>
    </row>
    <row r="7" spans="2:7" x14ac:dyDescent="0.25">
      <c r="B7" s="12">
        <v>5</v>
      </c>
      <c r="C7" s="14" t="s">
        <v>20</v>
      </c>
      <c r="D7" s="13">
        <v>0.5</v>
      </c>
      <c r="E7" s="13">
        <v>5000</v>
      </c>
      <c r="F7" s="13">
        <f t="shared" si="0"/>
        <v>2500</v>
      </c>
      <c r="G7" s="12" t="s">
        <v>19</v>
      </c>
    </row>
    <row r="8" spans="2:7" x14ac:dyDescent="0.25">
      <c r="B8" s="12">
        <v>6</v>
      </c>
      <c r="C8" s="14" t="s">
        <v>18</v>
      </c>
      <c r="D8" s="13">
        <v>0.2</v>
      </c>
      <c r="E8" s="13">
        <v>2000</v>
      </c>
      <c r="F8" s="13">
        <f t="shared" si="0"/>
        <v>400</v>
      </c>
      <c r="G8" s="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0BA4-A8E3-45F7-92D1-FBD2F2DEAC2C}">
  <dimension ref="B2:E28"/>
  <sheetViews>
    <sheetView workbookViewId="0">
      <selection activeCell="C12" sqref="C12"/>
    </sheetView>
  </sheetViews>
  <sheetFormatPr defaultRowHeight="15" x14ac:dyDescent="0.25"/>
  <cols>
    <col min="1" max="1" width="3.140625" customWidth="1"/>
    <col min="2" max="2" width="7.140625" bestFit="1" customWidth="1"/>
    <col min="3" max="3" width="36.7109375" style="18" bestFit="1" customWidth="1"/>
    <col min="4" max="4" width="20.7109375" style="17" bestFit="1" customWidth="1"/>
    <col min="5" max="5" width="11.85546875" style="17" bestFit="1" customWidth="1"/>
  </cols>
  <sheetData>
    <row r="2" spans="2:5" x14ac:dyDescent="0.25">
      <c r="B2" s="19" t="s">
        <v>46</v>
      </c>
      <c r="C2" s="19" t="s">
        <v>47</v>
      </c>
      <c r="D2" s="19" t="s">
        <v>48</v>
      </c>
      <c r="E2" s="19" t="s">
        <v>49</v>
      </c>
    </row>
    <row r="3" spans="2:5" x14ac:dyDescent="0.25">
      <c r="B3" s="12">
        <v>1</v>
      </c>
      <c r="C3" s="14" t="s">
        <v>74</v>
      </c>
      <c r="D3" s="13">
        <v>3</v>
      </c>
      <c r="E3" s="13"/>
    </row>
    <row r="4" spans="2:5" x14ac:dyDescent="0.25">
      <c r="B4" s="12">
        <v>2</v>
      </c>
      <c r="C4" s="14" t="s">
        <v>50</v>
      </c>
      <c r="D4" s="13">
        <v>1</v>
      </c>
      <c r="E4" s="13">
        <v>1</v>
      </c>
    </row>
    <row r="5" spans="2:5" x14ac:dyDescent="0.25">
      <c r="B5" s="12">
        <v>3</v>
      </c>
      <c r="C5" s="14" t="s">
        <v>51</v>
      </c>
      <c r="D5" s="13">
        <v>2</v>
      </c>
      <c r="E5" s="13">
        <v>2</v>
      </c>
    </row>
    <row r="6" spans="2:5" x14ac:dyDescent="0.25">
      <c r="B6" s="12">
        <v>4</v>
      </c>
      <c r="C6" s="14" t="s">
        <v>52</v>
      </c>
      <c r="D6" s="13">
        <v>1</v>
      </c>
      <c r="E6" s="13">
        <v>3</v>
      </c>
    </row>
    <row r="7" spans="2:5" x14ac:dyDescent="0.25">
      <c r="B7" s="12">
        <v>5</v>
      </c>
      <c r="C7" s="14" t="s">
        <v>53</v>
      </c>
      <c r="D7" s="13">
        <v>2</v>
      </c>
      <c r="E7" s="13">
        <v>1</v>
      </c>
    </row>
    <row r="8" spans="2:5" x14ac:dyDescent="0.25">
      <c r="B8" s="12">
        <v>6</v>
      </c>
      <c r="C8" s="14" t="s">
        <v>54</v>
      </c>
      <c r="D8" s="13">
        <v>1</v>
      </c>
      <c r="E8" s="13">
        <v>5</v>
      </c>
    </row>
    <row r="9" spans="2:5" x14ac:dyDescent="0.25">
      <c r="B9" s="12">
        <v>7</v>
      </c>
      <c r="C9" s="14" t="s">
        <v>55</v>
      </c>
      <c r="D9" s="13">
        <v>1</v>
      </c>
      <c r="E9" s="13">
        <v>1</v>
      </c>
    </row>
    <row r="10" spans="2:5" x14ac:dyDescent="0.25">
      <c r="B10" s="12">
        <v>8</v>
      </c>
      <c r="C10" s="14" t="s">
        <v>56</v>
      </c>
      <c r="D10" s="13">
        <v>1</v>
      </c>
      <c r="E10" s="13" t="s">
        <v>75</v>
      </c>
    </row>
    <row r="11" spans="2:5" x14ac:dyDescent="0.25">
      <c r="B11" s="12">
        <v>9</v>
      </c>
      <c r="C11" s="14" t="s">
        <v>57</v>
      </c>
      <c r="D11" s="13">
        <v>1</v>
      </c>
      <c r="E11" s="13">
        <v>8</v>
      </c>
    </row>
    <row r="12" spans="2:5" x14ac:dyDescent="0.25">
      <c r="B12" s="12">
        <v>10</v>
      </c>
      <c r="C12" s="14" t="s">
        <v>58</v>
      </c>
      <c r="D12" s="13">
        <v>2</v>
      </c>
      <c r="E12" s="13">
        <v>1</v>
      </c>
    </row>
    <row r="13" spans="2:5" x14ac:dyDescent="0.25">
      <c r="B13" s="12">
        <v>11</v>
      </c>
      <c r="C13" s="14" t="s">
        <v>59</v>
      </c>
      <c r="D13" s="13">
        <v>1</v>
      </c>
      <c r="E13" s="13">
        <v>10</v>
      </c>
    </row>
    <row r="14" spans="2:5" x14ac:dyDescent="0.25">
      <c r="B14" s="12">
        <v>12</v>
      </c>
      <c r="C14" s="14" t="s">
        <v>60</v>
      </c>
      <c r="D14" s="13">
        <v>3</v>
      </c>
      <c r="E14" s="13">
        <v>11</v>
      </c>
    </row>
    <row r="15" spans="2:5" x14ac:dyDescent="0.25">
      <c r="B15" s="12">
        <v>13</v>
      </c>
      <c r="C15" s="14" t="s">
        <v>61</v>
      </c>
      <c r="D15" s="13">
        <v>3</v>
      </c>
      <c r="E15" s="13">
        <v>11</v>
      </c>
    </row>
    <row r="16" spans="2:5" x14ac:dyDescent="0.25">
      <c r="B16" s="12">
        <v>14</v>
      </c>
      <c r="C16" s="14" t="s">
        <v>62</v>
      </c>
      <c r="D16" s="13">
        <v>3</v>
      </c>
      <c r="E16" s="13">
        <v>11</v>
      </c>
    </row>
    <row r="17" spans="2:5" x14ac:dyDescent="0.25">
      <c r="B17" s="12">
        <v>15</v>
      </c>
      <c r="C17" s="14" t="s">
        <v>63</v>
      </c>
      <c r="D17" s="13">
        <v>3</v>
      </c>
      <c r="E17" s="13">
        <v>11</v>
      </c>
    </row>
    <row r="18" spans="2:5" x14ac:dyDescent="0.25">
      <c r="B18" s="12">
        <v>16</v>
      </c>
      <c r="C18" s="14" t="s">
        <v>64</v>
      </c>
      <c r="D18" s="13">
        <v>3</v>
      </c>
      <c r="E18" s="13">
        <v>11</v>
      </c>
    </row>
    <row r="19" spans="2:5" x14ac:dyDescent="0.25">
      <c r="B19" s="12">
        <v>17</v>
      </c>
      <c r="C19" s="14" t="s">
        <v>65</v>
      </c>
      <c r="D19" s="13">
        <v>3</v>
      </c>
      <c r="E19" s="13">
        <v>11</v>
      </c>
    </row>
    <row r="20" spans="2:5" x14ac:dyDescent="0.25">
      <c r="B20" s="12">
        <v>18</v>
      </c>
      <c r="C20" s="14" t="s">
        <v>66</v>
      </c>
      <c r="D20" s="13">
        <v>3</v>
      </c>
      <c r="E20" s="13">
        <v>10</v>
      </c>
    </row>
    <row r="21" spans="2:5" x14ac:dyDescent="0.25">
      <c r="B21" s="12">
        <v>19</v>
      </c>
      <c r="C21" s="14" t="s">
        <v>67</v>
      </c>
      <c r="D21" s="13">
        <v>7</v>
      </c>
      <c r="E21" s="13">
        <v>18</v>
      </c>
    </row>
    <row r="22" spans="2:5" x14ac:dyDescent="0.25">
      <c r="B22" s="12">
        <v>20</v>
      </c>
      <c r="C22" s="14" t="s">
        <v>68</v>
      </c>
      <c r="D22" s="13">
        <v>3</v>
      </c>
      <c r="E22" s="13">
        <v>1</v>
      </c>
    </row>
    <row r="23" spans="2:5" x14ac:dyDescent="0.25">
      <c r="B23" s="12">
        <v>21</v>
      </c>
      <c r="C23" s="14" t="s">
        <v>69</v>
      </c>
      <c r="D23" s="13">
        <v>3</v>
      </c>
      <c r="E23" s="13">
        <v>1</v>
      </c>
    </row>
    <row r="24" spans="2:5" x14ac:dyDescent="0.25">
      <c r="B24" s="12">
        <v>22</v>
      </c>
      <c r="C24" s="14" t="s">
        <v>70</v>
      </c>
      <c r="D24" s="13">
        <v>3</v>
      </c>
      <c r="E24" s="13">
        <v>1</v>
      </c>
    </row>
    <row r="25" spans="2:5" x14ac:dyDescent="0.25">
      <c r="B25" s="12">
        <v>23</v>
      </c>
      <c r="C25" s="14" t="s">
        <v>71</v>
      </c>
      <c r="D25" s="13">
        <v>3</v>
      </c>
      <c r="E25" s="13">
        <v>1</v>
      </c>
    </row>
    <row r="26" spans="2:5" x14ac:dyDescent="0.25">
      <c r="B26" s="12">
        <v>24</v>
      </c>
      <c r="C26" s="14" t="s">
        <v>72</v>
      </c>
      <c r="D26" s="13">
        <v>3</v>
      </c>
      <c r="E26" s="13">
        <v>1</v>
      </c>
    </row>
    <row r="27" spans="2:5" x14ac:dyDescent="0.25">
      <c r="B27" s="12">
        <v>25</v>
      </c>
      <c r="C27" s="14" t="s">
        <v>60</v>
      </c>
      <c r="D27" s="13">
        <v>3</v>
      </c>
      <c r="E27" s="13">
        <v>1</v>
      </c>
    </row>
    <row r="28" spans="2:5" x14ac:dyDescent="0.25">
      <c r="B28" s="12">
        <v>26</v>
      </c>
      <c r="C28" s="14" t="s">
        <v>73</v>
      </c>
      <c r="D28" s="13">
        <v>3</v>
      </c>
      <c r="E28" s="13">
        <v>1</v>
      </c>
    </row>
  </sheetData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D4C-F1BC-47A9-9ACF-29B73B1CB420}">
  <dimension ref="A1:U32"/>
  <sheetViews>
    <sheetView tabSelected="1" workbookViewId="0">
      <selection activeCell="L30" sqref="L30:M32"/>
    </sheetView>
  </sheetViews>
  <sheetFormatPr defaultRowHeight="15" x14ac:dyDescent="0.25"/>
  <cols>
    <col min="1" max="1" width="17.5703125" bestFit="1" customWidth="1"/>
    <col min="2" max="6" width="5.85546875" bestFit="1" customWidth="1"/>
    <col min="8" max="8" width="6.5703125" bestFit="1" customWidth="1"/>
    <col min="9" max="9" width="8.7109375" bestFit="1" customWidth="1"/>
    <col min="10" max="10" width="14.7109375" bestFit="1" customWidth="1"/>
    <col min="12" max="12" width="17.5703125" bestFit="1" customWidth="1"/>
    <col min="13" max="17" width="5.85546875" bestFit="1" customWidth="1"/>
    <col min="19" max="19" width="6.5703125" bestFit="1" customWidth="1"/>
    <col min="20" max="20" width="8.7109375" bestFit="1" customWidth="1"/>
    <col min="21" max="21" width="14.7109375" bestFit="1" customWidth="1"/>
  </cols>
  <sheetData>
    <row r="1" spans="1:21" x14ac:dyDescent="0.25">
      <c r="A1" s="32" t="s">
        <v>76</v>
      </c>
      <c r="B1" s="31"/>
      <c r="C1" s="31"/>
      <c r="D1" s="31"/>
      <c r="E1" s="31"/>
      <c r="F1" s="31"/>
      <c r="G1" s="31"/>
      <c r="H1" s="31"/>
      <c r="I1" s="31"/>
      <c r="J1" s="31"/>
    </row>
    <row r="2" spans="1:21" x14ac:dyDescent="0.25">
      <c r="A2" s="28" t="s">
        <v>83</v>
      </c>
      <c r="B2" s="29"/>
      <c r="C2" s="29"/>
      <c r="D2" s="29"/>
      <c r="E2" s="29"/>
      <c r="F2" s="29"/>
      <c r="G2" s="29"/>
      <c r="H2" s="29"/>
      <c r="I2" s="29"/>
      <c r="J2" s="30"/>
      <c r="L2" s="28" t="s">
        <v>33</v>
      </c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14" t="s">
        <v>34</v>
      </c>
      <c r="B3" s="33" t="s">
        <v>78</v>
      </c>
      <c r="C3" s="33" t="s">
        <v>79</v>
      </c>
      <c r="D3" s="33" t="s">
        <v>80</v>
      </c>
      <c r="E3" s="33" t="s">
        <v>81</v>
      </c>
      <c r="F3" s="33" t="s">
        <v>82</v>
      </c>
      <c r="G3" s="25"/>
      <c r="H3" s="13" t="s">
        <v>35</v>
      </c>
      <c r="I3" s="13" t="s">
        <v>36</v>
      </c>
      <c r="J3" s="13" t="s">
        <v>37</v>
      </c>
      <c r="L3" s="14" t="s">
        <v>34</v>
      </c>
      <c r="M3" s="33" t="s">
        <v>78</v>
      </c>
      <c r="N3" s="33" t="s">
        <v>79</v>
      </c>
      <c r="O3" s="33" t="s">
        <v>80</v>
      </c>
      <c r="P3" s="33" t="s">
        <v>81</v>
      </c>
      <c r="Q3" s="33" t="s">
        <v>82</v>
      </c>
      <c r="R3" s="25"/>
      <c r="S3" s="13" t="s">
        <v>35</v>
      </c>
      <c r="T3" s="13" t="s">
        <v>36</v>
      </c>
      <c r="U3" s="13" t="s">
        <v>37</v>
      </c>
    </row>
    <row r="4" spans="1:21" x14ac:dyDescent="0.25">
      <c r="A4" s="14" t="s">
        <v>38</v>
      </c>
      <c r="B4" s="33">
        <v>40</v>
      </c>
      <c r="C4" s="33">
        <v>60</v>
      </c>
      <c r="D4" s="33"/>
      <c r="E4" s="33">
        <v>60</v>
      </c>
      <c r="F4" s="33">
        <v>30</v>
      </c>
      <c r="G4" s="26"/>
      <c r="H4" s="13">
        <f>AVERAGE(B4:F4)</f>
        <v>47.5</v>
      </c>
      <c r="I4" s="13">
        <f>MEDIAN(B4:F4)</f>
        <v>50</v>
      </c>
      <c r="J4" s="13">
        <v>46.666699999999999</v>
      </c>
      <c r="L4" s="14" t="s">
        <v>38</v>
      </c>
      <c r="M4" s="33">
        <v>3</v>
      </c>
      <c r="N4" s="33">
        <v>3</v>
      </c>
      <c r="O4" s="33">
        <v>2</v>
      </c>
      <c r="P4" s="33">
        <v>2</v>
      </c>
      <c r="Q4" s="33">
        <v>3</v>
      </c>
      <c r="R4" s="26"/>
      <c r="S4" s="13">
        <f>AVERAGE(M4:Q4)</f>
        <v>2.6</v>
      </c>
      <c r="T4" s="13">
        <f>MEDIAN(M4:Q4)</f>
        <v>3</v>
      </c>
      <c r="U4" s="13">
        <v>2.5667</v>
      </c>
    </row>
    <row r="5" spans="1:21" x14ac:dyDescent="0.25">
      <c r="A5" s="14" t="s">
        <v>39</v>
      </c>
      <c r="B5" s="33">
        <v>60</v>
      </c>
      <c r="C5" s="33">
        <v>50</v>
      </c>
      <c r="D5" s="33">
        <v>70</v>
      </c>
      <c r="E5" s="33">
        <v>50</v>
      </c>
      <c r="F5" s="33">
        <v>50</v>
      </c>
      <c r="G5" s="26"/>
      <c r="H5" s="13">
        <f t="shared" ref="H5:H6" si="0">AVERAGE(B5:F5)</f>
        <v>56</v>
      </c>
      <c r="I5" s="13">
        <f t="shared" ref="I5:I6" si="1">MEDIAN(B5:F5)</f>
        <v>50</v>
      </c>
      <c r="J5" s="13">
        <v>57.333300000000001</v>
      </c>
      <c r="L5" s="14" t="s">
        <v>39</v>
      </c>
      <c r="M5" s="33">
        <v>2</v>
      </c>
      <c r="N5" s="33">
        <v>3</v>
      </c>
      <c r="O5" s="33">
        <v>2</v>
      </c>
      <c r="P5" s="33">
        <v>2</v>
      </c>
      <c r="Q5" s="33">
        <v>2</v>
      </c>
      <c r="R5" s="26"/>
      <c r="S5" s="13">
        <f>AVERAGE(M5:Q5)</f>
        <v>2.2000000000000002</v>
      </c>
      <c r="T5" s="13">
        <f>MEDIAN(M5:Q5)</f>
        <v>2</v>
      </c>
      <c r="U5" s="13">
        <v>2.2999999999999998</v>
      </c>
    </row>
    <row r="6" spans="1:21" x14ac:dyDescent="0.25">
      <c r="A6" s="14" t="s">
        <v>40</v>
      </c>
      <c r="B6" s="33">
        <v>50</v>
      </c>
      <c r="C6" s="33">
        <v>50</v>
      </c>
      <c r="D6" s="33">
        <v>70</v>
      </c>
      <c r="E6" s="33">
        <v>55</v>
      </c>
      <c r="F6" s="33">
        <v>55</v>
      </c>
      <c r="G6" s="27"/>
      <c r="H6" s="13">
        <f t="shared" si="0"/>
        <v>56</v>
      </c>
      <c r="I6" s="13">
        <f t="shared" si="1"/>
        <v>55</v>
      </c>
      <c r="J6" s="13">
        <v>57.333300000000001</v>
      </c>
      <c r="L6" s="14" t="s">
        <v>40</v>
      </c>
      <c r="M6" s="33">
        <v>1</v>
      </c>
      <c r="N6" s="33">
        <v>2</v>
      </c>
      <c r="O6" s="33">
        <v>4</v>
      </c>
      <c r="P6" s="33">
        <v>2</v>
      </c>
      <c r="Q6" s="33">
        <v>2</v>
      </c>
      <c r="R6" s="27"/>
      <c r="S6" s="13">
        <f>AVERAGE(M6:Q6)</f>
        <v>2.2000000000000002</v>
      </c>
      <c r="T6" s="13">
        <f>MEDIAN(M6:Q6)</f>
        <v>2</v>
      </c>
      <c r="U6" s="13">
        <v>2.1665999999999999</v>
      </c>
    </row>
    <row r="8" spans="1:21" x14ac:dyDescent="0.25">
      <c r="A8" s="34" t="s">
        <v>41</v>
      </c>
      <c r="B8" s="34" t="s">
        <v>42</v>
      </c>
      <c r="L8" s="34" t="s">
        <v>41</v>
      </c>
      <c r="M8" s="34" t="s">
        <v>84</v>
      </c>
    </row>
    <row r="9" spans="1:21" x14ac:dyDescent="0.25">
      <c r="A9" s="34" t="s">
        <v>43</v>
      </c>
      <c r="B9" s="34">
        <v>1</v>
      </c>
      <c r="L9" s="34" t="s">
        <v>43</v>
      </c>
      <c r="M9" s="34">
        <v>2</v>
      </c>
    </row>
    <row r="10" spans="1:21" x14ac:dyDescent="0.25">
      <c r="A10" s="34" t="s">
        <v>44</v>
      </c>
      <c r="B10" s="34">
        <v>56</v>
      </c>
      <c r="L10" s="34" t="s">
        <v>44</v>
      </c>
      <c r="M10" s="34">
        <v>39</v>
      </c>
    </row>
    <row r="12" spans="1:21" x14ac:dyDescent="0.25">
      <c r="A12" s="32" t="s">
        <v>45</v>
      </c>
    </row>
    <row r="13" spans="1:21" x14ac:dyDescent="0.25">
      <c r="A13" s="28" t="s">
        <v>83</v>
      </c>
      <c r="B13" s="29" t="s">
        <v>78</v>
      </c>
      <c r="C13" s="29" t="s">
        <v>79</v>
      </c>
      <c r="D13" s="29" t="s">
        <v>80</v>
      </c>
      <c r="E13" s="29" t="s">
        <v>81</v>
      </c>
      <c r="F13" s="29" t="s">
        <v>82</v>
      </c>
      <c r="G13" s="29"/>
      <c r="H13" s="29" t="s">
        <v>35</v>
      </c>
      <c r="I13" s="29" t="s">
        <v>36</v>
      </c>
      <c r="J13" s="30" t="s">
        <v>37</v>
      </c>
      <c r="L13" s="28" t="s">
        <v>33</v>
      </c>
      <c r="M13" s="29"/>
      <c r="N13" s="29"/>
      <c r="O13" s="29"/>
      <c r="P13" s="29"/>
      <c r="Q13" s="29"/>
      <c r="R13" s="29"/>
      <c r="S13" s="29"/>
      <c r="T13" s="29"/>
      <c r="U13" s="30"/>
    </row>
    <row r="14" spans="1:21" x14ac:dyDescent="0.25">
      <c r="A14" s="14" t="s">
        <v>34</v>
      </c>
      <c r="B14" s="33" t="s">
        <v>78</v>
      </c>
      <c r="C14" s="33" t="s">
        <v>79</v>
      </c>
      <c r="D14" s="33" t="s">
        <v>80</v>
      </c>
      <c r="E14" s="33" t="s">
        <v>81</v>
      </c>
      <c r="F14" s="33" t="s">
        <v>82</v>
      </c>
      <c r="G14" s="25"/>
      <c r="H14" s="13" t="s">
        <v>35</v>
      </c>
      <c r="I14" s="13" t="s">
        <v>36</v>
      </c>
      <c r="J14" s="13" t="s">
        <v>37</v>
      </c>
      <c r="L14" s="14" t="s">
        <v>34</v>
      </c>
      <c r="M14" s="33" t="s">
        <v>78</v>
      </c>
      <c r="N14" s="33" t="s">
        <v>79</v>
      </c>
      <c r="O14" s="33" t="s">
        <v>80</v>
      </c>
      <c r="P14" s="33" t="s">
        <v>81</v>
      </c>
      <c r="Q14" s="33" t="s">
        <v>82</v>
      </c>
      <c r="R14" s="25"/>
      <c r="S14" s="13" t="s">
        <v>35</v>
      </c>
      <c r="T14" s="13" t="s">
        <v>36</v>
      </c>
      <c r="U14" s="13" t="s">
        <v>37</v>
      </c>
    </row>
    <row r="15" spans="1:21" x14ac:dyDescent="0.25">
      <c r="A15" s="14" t="s">
        <v>38</v>
      </c>
      <c r="B15" s="33"/>
      <c r="C15" s="33">
        <v>30</v>
      </c>
      <c r="D15" s="33">
        <v>20</v>
      </c>
      <c r="E15" s="33">
        <v>10</v>
      </c>
      <c r="F15" s="33">
        <v>10</v>
      </c>
      <c r="G15" s="26"/>
      <c r="H15" s="13">
        <f>AVERAGE(B15:F15)</f>
        <v>17.5</v>
      </c>
      <c r="I15" s="13">
        <f>MEDIAN(B15:F15)</f>
        <v>15</v>
      </c>
      <c r="J15" s="13">
        <v>18.333300000000001</v>
      </c>
      <c r="L15" s="14" t="s">
        <v>38</v>
      </c>
      <c r="M15" s="33">
        <v>2</v>
      </c>
      <c r="N15" s="33">
        <v>2</v>
      </c>
      <c r="O15" s="33">
        <v>2</v>
      </c>
      <c r="P15" s="33">
        <v>2</v>
      </c>
      <c r="Q15" s="33">
        <v>3</v>
      </c>
      <c r="R15" s="26"/>
      <c r="S15" s="13">
        <f>AVERAGE(M15:Q15)</f>
        <v>2.2000000000000002</v>
      </c>
      <c r="T15" s="13">
        <f>MEDIAN(M15:Q15)</f>
        <v>2</v>
      </c>
      <c r="U15" s="13">
        <v>2.2999999999999998</v>
      </c>
    </row>
    <row r="16" spans="1:21" x14ac:dyDescent="0.25">
      <c r="A16" s="14" t="s">
        <v>39</v>
      </c>
      <c r="B16" s="33">
        <v>35</v>
      </c>
      <c r="C16" s="33">
        <v>24</v>
      </c>
      <c r="D16" s="33">
        <v>20</v>
      </c>
      <c r="E16" s="33">
        <v>20</v>
      </c>
      <c r="F16" s="33">
        <v>20</v>
      </c>
      <c r="G16" s="26"/>
      <c r="H16" s="13">
        <f t="shared" ref="H16:H17" si="2">AVERAGE(B16:F16)</f>
        <v>23.8</v>
      </c>
      <c r="I16" s="13">
        <f t="shared" ref="I16:I17" si="3">MEDIAN(B16:F16)</f>
        <v>20</v>
      </c>
      <c r="J16" s="13">
        <v>25.033300000000001</v>
      </c>
      <c r="L16" s="14" t="s">
        <v>39</v>
      </c>
      <c r="M16" s="33">
        <v>2</v>
      </c>
      <c r="N16" s="33">
        <v>2</v>
      </c>
      <c r="O16" s="33">
        <v>2</v>
      </c>
      <c r="P16" s="33">
        <v>2</v>
      </c>
      <c r="Q16" s="33">
        <v>2</v>
      </c>
      <c r="R16" s="26"/>
      <c r="S16" s="13">
        <f t="shared" ref="S16:S17" si="4">AVERAGE(M16:Q16)</f>
        <v>2</v>
      </c>
      <c r="T16" s="13">
        <f t="shared" ref="T16:T17" si="5">MEDIAN(M16:Q16)</f>
        <v>2</v>
      </c>
      <c r="U16" s="13">
        <v>2</v>
      </c>
    </row>
    <row r="17" spans="1:21" x14ac:dyDescent="0.25">
      <c r="A17" s="14" t="s">
        <v>40</v>
      </c>
      <c r="B17" s="33">
        <v>35</v>
      </c>
      <c r="C17" s="33">
        <v>30</v>
      </c>
      <c r="D17" s="33">
        <v>30</v>
      </c>
      <c r="E17" s="33">
        <v>25</v>
      </c>
      <c r="F17" s="33">
        <v>24</v>
      </c>
      <c r="G17" s="27"/>
      <c r="H17" s="13">
        <f t="shared" si="2"/>
        <v>28.8</v>
      </c>
      <c r="I17" s="13">
        <f t="shared" si="3"/>
        <v>30</v>
      </c>
      <c r="J17" s="13">
        <v>29.033300000000001</v>
      </c>
      <c r="L17" s="14" t="s">
        <v>40</v>
      </c>
      <c r="M17" s="33">
        <v>4</v>
      </c>
      <c r="N17" s="33">
        <v>5</v>
      </c>
      <c r="O17" s="33">
        <v>1</v>
      </c>
      <c r="P17" s="33">
        <v>3</v>
      </c>
      <c r="Q17" s="33">
        <v>2</v>
      </c>
      <c r="R17" s="27"/>
      <c r="S17" s="13">
        <f t="shared" si="4"/>
        <v>3</v>
      </c>
      <c r="T17" s="13">
        <f t="shared" si="5"/>
        <v>3</v>
      </c>
      <c r="U17" s="13">
        <v>3</v>
      </c>
    </row>
    <row r="19" spans="1:21" x14ac:dyDescent="0.25">
      <c r="A19" s="34" t="s">
        <v>41</v>
      </c>
      <c r="B19" s="34" t="s">
        <v>42</v>
      </c>
      <c r="L19" s="34" t="s">
        <v>41</v>
      </c>
      <c r="M19" s="34" t="s">
        <v>84</v>
      </c>
    </row>
    <row r="20" spans="1:21" x14ac:dyDescent="0.25">
      <c r="A20" s="34" t="s">
        <v>43</v>
      </c>
      <c r="B20" s="34">
        <v>1</v>
      </c>
      <c r="L20" s="34" t="s">
        <v>43</v>
      </c>
      <c r="M20" s="34">
        <v>2</v>
      </c>
    </row>
    <row r="21" spans="1:21" x14ac:dyDescent="0.25">
      <c r="A21" s="34" t="s">
        <v>44</v>
      </c>
      <c r="B21" s="34">
        <v>30</v>
      </c>
      <c r="L21" s="34" t="s">
        <v>44</v>
      </c>
      <c r="M21" s="34">
        <v>26</v>
      </c>
    </row>
    <row r="23" spans="1:21" x14ac:dyDescent="0.25">
      <c r="A23" s="32" t="s">
        <v>77</v>
      </c>
    </row>
    <row r="24" spans="1:21" x14ac:dyDescent="0.25">
      <c r="A24" s="28" t="s">
        <v>83</v>
      </c>
      <c r="B24" s="29" t="s">
        <v>78</v>
      </c>
      <c r="C24" s="29" t="s">
        <v>79</v>
      </c>
      <c r="D24" s="29" t="s">
        <v>80</v>
      </c>
      <c r="E24" s="29" t="s">
        <v>81</v>
      </c>
      <c r="F24" s="29" t="s">
        <v>82</v>
      </c>
      <c r="G24" s="29"/>
      <c r="H24" s="29" t="s">
        <v>35</v>
      </c>
      <c r="I24" s="29" t="s">
        <v>36</v>
      </c>
      <c r="J24" s="30" t="s">
        <v>37</v>
      </c>
      <c r="L24" s="28" t="s">
        <v>33</v>
      </c>
      <c r="M24" s="29"/>
      <c r="N24" s="29"/>
      <c r="O24" s="29"/>
      <c r="P24" s="29"/>
      <c r="Q24" s="29"/>
      <c r="R24" s="29"/>
      <c r="S24" s="29"/>
      <c r="T24" s="29"/>
      <c r="U24" s="30"/>
    </row>
    <row r="25" spans="1:21" x14ac:dyDescent="0.25">
      <c r="A25" s="14" t="s">
        <v>34</v>
      </c>
      <c r="B25" s="33" t="s">
        <v>78</v>
      </c>
      <c r="C25" s="33" t="s">
        <v>79</v>
      </c>
      <c r="D25" s="33" t="s">
        <v>80</v>
      </c>
      <c r="E25" s="33" t="s">
        <v>81</v>
      </c>
      <c r="F25" s="33" t="s">
        <v>82</v>
      </c>
      <c r="G25" s="25"/>
      <c r="H25" s="13" t="s">
        <v>35</v>
      </c>
      <c r="I25" s="13" t="s">
        <v>36</v>
      </c>
      <c r="J25" s="13" t="s">
        <v>37</v>
      </c>
      <c r="L25" s="14" t="s">
        <v>34</v>
      </c>
      <c r="M25" s="33" t="s">
        <v>78</v>
      </c>
      <c r="N25" s="33" t="s">
        <v>79</v>
      </c>
      <c r="O25" s="33" t="s">
        <v>80</v>
      </c>
      <c r="P25" s="33" t="s">
        <v>81</v>
      </c>
      <c r="Q25" s="33" t="s">
        <v>82</v>
      </c>
      <c r="R25" s="25"/>
      <c r="S25" s="13" t="s">
        <v>35</v>
      </c>
      <c r="T25" s="13" t="s">
        <v>36</v>
      </c>
      <c r="U25" s="13" t="s">
        <v>37</v>
      </c>
    </row>
    <row r="26" spans="1:21" x14ac:dyDescent="0.25">
      <c r="A26" s="14" t="s">
        <v>38</v>
      </c>
      <c r="B26" s="33">
        <v>100</v>
      </c>
      <c r="C26" s="33">
        <v>300</v>
      </c>
      <c r="D26" s="33">
        <v>100</v>
      </c>
      <c r="E26" s="33">
        <v>50</v>
      </c>
      <c r="F26" s="33">
        <v>150</v>
      </c>
      <c r="G26" s="26"/>
      <c r="H26" s="13">
        <f>AVERAGE(B26:F26)</f>
        <v>140</v>
      </c>
      <c r="I26" s="13">
        <f>MEDIAN(B26:F26)</f>
        <v>100</v>
      </c>
      <c r="J26" s="13">
        <v>125</v>
      </c>
      <c r="L26" s="14" t="s">
        <v>38</v>
      </c>
      <c r="M26" s="33">
        <v>5</v>
      </c>
      <c r="N26" s="33">
        <v>4</v>
      </c>
      <c r="O26" s="33">
        <v>2</v>
      </c>
      <c r="P26" s="33">
        <v>3</v>
      </c>
      <c r="Q26" s="33">
        <v>3</v>
      </c>
      <c r="R26" s="26"/>
      <c r="S26" s="13">
        <f>AVERAGE(M26:Q26)</f>
        <v>3.4</v>
      </c>
      <c r="T26" s="13">
        <f>MEDIAN(M26:Q26)</f>
        <v>3</v>
      </c>
      <c r="U26" s="13">
        <v>3.1659999999999999</v>
      </c>
    </row>
    <row r="27" spans="1:21" x14ac:dyDescent="0.25">
      <c r="A27" s="14" t="s">
        <v>39</v>
      </c>
      <c r="B27" s="33">
        <v>111</v>
      </c>
      <c r="C27" s="33">
        <v>225</v>
      </c>
      <c r="D27" s="33">
        <v>95</v>
      </c>
      <c r="E27" s="33">
        <v>347</v>
      </c>
      <c r="F27" s="33">
        <v>251</v>
      </c>
      <c r="G27" s="26"/>
      <c r="H27" s="13">
        <f t="shared" ref="H27:H28" si="6">AVERAGE(B27:F27)</f>
        <v>205.8</v>
      </c>
      <c r="I27" s="13">
        <f t="shared" ref="I27:I28" si="7">MEDIAN(B27:F27)</f>
        <v>225</v>
      </c>
      <c r="J27" s="13">
        <v>223.666</v>
      </c>
      <c r="L27" s="14" t="s">
        <v>39</v>
      </c>
      <c r="M27" s="33">
        <v>4</v>
      </c>
      <c r="N27" s="33">
        <v>5</v>
      </c>
      <c r="O27" s="33">
        <v>5</v>
      </c>
      <c r="P27" s="33">
        <v>3</v>
      </c>
      <c r="Q27" s="33">
        <v>2</v>
      </c>
      <c r="R27" s="26"/>
      <c r="S27" s="13">
        <f t="shared" ref="S27:S28" si="8">AVERAGE(M27:Q27)</f>
        <v>3.8</v>
      </c>
      <c r="T27" s="13">
        <f t="shared" ref="T27:T28" si="9">MEDIAN(M27:Q27)</f>
        <v>4</v>
      </c>
      <c r="U27" s="13">
        <v>3.8332999999999999</v>
      </c>
    </row>
    <row r="28" spans="1:21" x14ac:dyDescent="0.25">
      <c r="A28" s="14" t="s">
        <v>40</v>
      </c>
      <c r="B28" s="33">
        <v>210</v>
      </c>
      <c r="C28" s="33">
        <v>490</v>
      </c>
      <c r="D28" s="33">
        <v>174</v>
      </c>
      <c r="E28" s="33">
        <v>375</v>
      </c>
      <c r="F28" s="33">
        <v>420</v>
      </c>
      <c r="G28" s="27"/>
      <c r="H28" s="13">
        <f t="shared" si="6"/>
        <v>333.8</v>
      </c>
      <c r="I28" s="13">
        <f t="shared" si="7"/>
        <v>375</v>
      </c>
      <c r="J28" s="13">
        <v>360.666</v>
      </c>
      <c r="L28" s="14" t="s">
        <v>40</v>
      </c>
      <c r="M28" s="33">
        <v>5</v>
      </c>
      <c r="N28" s="33">
        <v>3</v>
      </c>
      <c r="O28" s="33">
        <v>4</v>
      </c>
      <c r="P28" s="33">
        <v>5</v>
      </c>
      <c r="Q28" s="33">
        <v>5</v>
      </c>
      <c r="R28" s="27"/>
      <c r="S28" s="13">
        <f t="shared" si="8"/>
        <v>4.4000000000000004</v>
      </c>
      <c r="T28" s="13">
        <f t="shared" si="9"/>
        <v>5</v>
      </c>
      <c r="U28" s="13">
        <v>4.6660000000000004</v>
      </c>
    </row>
    <row r="30" spans="1:21" x14ac:dyDescent="0.25">
      <c r="A30" s="34" t="s">
        <v>41</v>
      </c>
      <c r="B30" s="34" t="s">
        <v>42</v>
      </c>
      <c r="L30" s="34" t="s">
        <v>41</v>
      </c>
      <c r="M30" s="34" t="s">
        <v>84</v>
      </c>
    </row>
    <row r="31" spans="1:21" x14ac:dyDescent="0.25">
      <c r="A31" s="34" t="s">
        <v>43</v>
      </c>
      <c r="B31" s="34">
        <v>1</v>
      </c>
      <c r="L31" s="34" t="s">
        <v>43</v>
      </c>
      <c r="M31" s="34">
        <v>4</v>
      </c>
    </row>
    <row r="32" spans="1:21" x14ac:dyDescent="0.25">
      <c r="A32" s="34" t="s">
        <v>44</v>
      </c>
      <c r="B32" s="34">
        <v>375</v>
      </c>
      <c r="L32" s="34" t="s">
        <v>44</v>
      </c>
      <c r="M32" s="34">
        <v>95</v>
      </c>
    </row>
  </sheetData>
  <mergeCells count="12">
    <mergeCell ref="G25:G28"/>
    <mergeCell ref="R25:R28"/>
    <mergeCell ref="L13:U13"/>
    <mergeCell ref="R14:R17"/>
    <mergeCell ref="A13:J13"/>
    <mergeCell ref="G14:G17"/>
    <mergeCell ref="A24:J24"/>
    <mergeCell ref="L24:U24"/>
    <mergeCell ref="G3:G6"/>
    <mergeCell ref="L2:U2"/>
    <mergeCell ref="R3:R6"/>
    <mergeCell ref="A2:J2"/>
  </mergeCells>
  <phoneticPr fontId="3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0f93f-361a-4b47-8789-31c48a5165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4991905CA714B8191D15DBE848F82" ma:contentTypeVersion="14" ma:contentTypeDescription="Create a new document." ma:contentTypeScope="" ma:versionID="c178e27673b5b83eb5a67583bf8581cb">
  <xsd:schema xmlns:xsd="http://www.w3.org/2001/XMLSchema" xmlns:xs="http://www.w3.org/2001/XMLSchema" xmlns:p="http://schemas.microsoft.com/office/2006/metadata/properties" xmlns:ns3="6020f93f-361a-4b47-8789-31c48a516519" xmlns:ns4="96253c13-2179-46ee-bafc-572b51a769b2" targetNamespace="http://schemas.microsoft.com/office/2006/metadata/properties" ma:root="true" ma:fieldsID="614a68e993566ef0eaefca754ac6fbf7" ns3:_="" ns4:_="">
    <xsd:import namespace="6020f93f-361a-4b47-8789-31c48a516519"/>
    <xsd:import namespace="96253c13-2179-46ee-bafc-572b51a76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0f93f-361a-4b47-8789-31c48a516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53c13-2179-46ee-bafc-572b51a76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5EA89-A63C-4992-8DD9-957B5F7C65CD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6020f93f-361a-4b47-8789-31c48a516519"/>
    <ds:schemaRef ds:uri="http://www.w3.org/XML/1998/namespace"/>
    <ds:schemaRef ds:uri="http://schemas.microsoft.com/office/infopath/2007/PartnerControls"/>
    <ds:schemaRef ds:uri="96253c13-2179-46ee-bafc-572b51a769b2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64870EA-83F8-47AB-8FCD-EBBEB9539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0f93f-361a-4b47-8789-31c48a516519"/>
    <ds:schemaRef ds:uri="96253c13-2179-46ee-bafc-572b51a76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99491-A63F-439A-8B9E-62D69EF331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CoS</vt:lpstr>
      <vt:lpstr>risk</vt:lpstr>
      <vt:lpstr>PND</vt:lpstr>
      <vt:lpstr>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Rocco</dc:creator>
  <cp:lastModifiedBy>Alessia Rocco</cp:lastModifiedBy>
  <cp:lastPrinted>2023-02-16T20:45:17Z</cp:lastPrinted>
  <dcterms:created xsi:type="dcterms:W3CDTF">2023-02-06T14:42:35Z</dcterms:created>
  <dcterms:modified xsi:type="dcterms:W3CDTF">2023-02-16T20:46:35Z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0x0101004A04991905CA714B8191D15DBE848F82</vt:lpwstr>
  </property>
</Properties>
</file>