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nanceiro\Desktop\"/>
    </mc:Choice>
  </mc:AlternateContent>
  <xr:revisionPtr revIDLastSave="0" documentId="13_ncr:1_{CF414D14-4BA5-4F5F-8E05-04BAE9507CDC}" xr6:coauthVersionLast="47" xr6:coauthVersionMax="47" xr10:uidLastSave="{00000000-0000-0000-0000-000000000000}"/>
  <bookViews>
    <workbookView xWindow="-120" yWindow="-120" windowWidth="29040" windowHeight="15720" activeTab="18" xr2:uid="{00000000-000D-0000-FFFF-FFFF00000000}"/>
  </bookViews>
  <sheets>
    <sheet name="FEV " sheetId="1" r:id="rId1"/>
    <sheet name="MARÇO" sheetId="2" r:id="rId2"/>
    <sheet name="ABRIL" sheetId="3" r:id="rId3"/>
    <sheet name="MAIO" sheetId="4" r:id="rId4"/>
    <sheet name="JUNHO" sheetId="5" r:id="rId5"/>
    <sheet name="JULHO" sheetId="6" r:id="rId6"/>
    <sheet name="AGOSTO" sheetId="7" r:id="rId7"/>
    <sheet name="Set 2024" sheetId="8" r:id="rId8"/>
    <sheet name="Out 2024" sheetId="9" r:id="rId9"/>
    <sheet name="Nov 2024" sheetId="10" r:id="rId10"/>
    <sheet name="Dez 2024" sheetId="11" r:id="rId11"/>
    <sheet name="Janeiro 25" sheetId="12" r:id="rId12"/>
    <sheet name="Fever. 25" sheetId="13" r:id="rId13"/>
    <sheet name="Março 25" sheetId="14" r:id="rId14"/>
    <sheet name="Abril 25" sheetId="15" r:id="rId15"/>
    <sheet name="Maio25" sheetId="16" r:id="rId16"/>
    <sheet name="Junho 25 " sheetId="17" r:id="rId17"/>
    <sheet name="Julho 25  " sheetId="18" r:id="rId18"/>
    <sheet name="Agosto25" sheetId="19" r:id="rId19"/>
    <sheet name="Manutençao" sheetId="20" r:id="rId20"/>
    <sheet name="Cheques Pré" sheetId="21" r:id="rId21"/>
    <sheet name="CASHFLOW" sheetId="22" state="hidden" r:id="rId22"/>
  </sheets>
  <definedNames>
    <definedName name="_xlnm._FilterDatabase" localSheetId="14" hidden="1">'Abril 25'!$A$1:$J$201</definedName>
    <definedName name="_xlnm._FilterDatabase" localSheetId="18" hidden="1">Agosto25!$A$1:$J$265</definedName>
    <definedName name="_xlnm._FilterDatabase" localSheetId="0" hidden="1">'FEV '!$A$8:$F$24</definedName>
    <definedName name="_xlnm._FilterDatabase" localSheetId="12" hidden="1">'Fever. 25'!$A$1:$J$294</definedName>
    <definedName name="_xlnm._FilterDatabase" localSheetId="17" hidden="1">'Julho 25  '!$A$1:$J$262</definedName>
    <definedName name="_xlnm._FilterDatabase" localSheetId="16" hidden="1">'Junho 25 '!$A$1:$J$198</definedName>
    <definedName name="_xlnm._FilterDatabase" localSheetId="15" hidden="1">Maio25!$A$1:$J$222</definedName>
    <definedName name="_xlnm._FilterDatabase" localSheetId="13" hidden="1">'Março 25'!$A$1:$J$232</definedName>
    <definedName name="_xlnm.Print_Area" localSheetId="21">CASHFLOW!$A$1:$K$38</definedName>
  </definedNames>
  <calcPr calcId="191029"/>
  <pivotCaches>
    <pivotCache cacheId="0" r:id="rId23"/>
    <pivotCache cacheId="1" r:id="rId24"/>
  </pivotCaches>
</workbook>
</file>

<file path=xl/calcChain.xml><?xml version="1.0" encoding="utf-8"?>
<calcChain xmlns="http://schemas.openxmlformats.org/spreadsheetml/2006/main">
  <c r="G34" i="22" l="1"/>
  <c r="E34" i="22"/>
  <c r="D34" i="22"/>
  <c r="C34" i="22"/>
  <c r="J33" i="22"/>
  <c r="H33" i="22"/>
  <c r="G33" i="22"/>
  <c r="E33" i="22"/>
  <c r="D33" i="22"/>
  <c r="C33" i="22"/>
  <c r="G32" i="22"/>
  <c r="E32" i="22"/>
  <c r="D32" i="22"/>
  <c r="C32" i="22"/>
  <c r="G31" i="22"/>
  <c r="G30" i="22" s="1"/>
  <c r="E31" i="22"/>
  <c r="E30" i="22" s="1"/>
  <c r="D31" i="22"/>
  <c r="C31" i="22"/>
  <c r="C30" i="22" s="1"/>
  <c r="K30" i="22"/>
  <c r="J30" i="22"/>
  <c r="I30" i="22"/>
  <c r="H30" i="22"/>
  <c r="F30" i="22"/>
  <c r="I28" i="22"/>
  <c r="I36" i="22" s="1"/>
  <c r="I38" i="22" s="1"/>
  <c r="G26" i="22"/>
  <c r="F26" i="22"/>
  <c r="E26" i="22"/>
  <c r="D26" i="22"/>
  <c r="C26" i="22"/>
  <c r="G25" i="22"/>
  <c r="F25" i="22"/>
  <c r="E25" i="22"/>
  <c r="D25" i="22"/>
  <c r="C25" i="22"/>
  <c r="G24" i="22"/>
  <c r="F24" i="22"/>
  <c r="E24" i="22"/>
  <c r="E21" i="22" s="1"/>
  <c r="D24" i="22"/>
  <c r="D21" i="22" s="1"/>
  <c r="C24" i="22"/>
  <c r="G23" i="22"/>
  <c r="F23" i="22"/>
  <c r="E23" i="22"/>
  <c r="D23" i="22"/>
  <c r="C23" i="22"/>
  <c r="G22" i="22"/>
  <c r="G21" i="22" s="1"/>
  <c r="F22" i="22"/>
  <c r="F21" i="22" s="1"/>
  <c r="E22" i="22"/>
  <c r="D22" i="22"/>
  <c r="C22" i="22"/>
  <c r="K21" i="22"/>
  <c r="J21" i="22"/>
  <c r="I21" i="22"/>
  <c r="H21" i="22"/>
  <c r="C21" i="22"/>
  <c r="I19" i="22"/>
  <c r="G17" i="22"/>
  <c r="F17" i="22"/>
  <c r="E17" i="22"/>
  <c r="D17" i="22"/>
  <c r="C17" i="22"/>
  <c r="G16" i="22"/>
  <c r="F16" i="22"/>
  <c r="E16" i="22"/>
  <c r="D16" i="22"/>
  <c r="C16" i="22"/>
  <c r="G15" i="22"/>
  <c r="F15" i="22"/>
  <c r="E15" i="22"/>
  <c r="D15" i="22"/>
  <c r="C15" i="22"/>
  <c r="J14" i="22"/>
  <c r="H14" i="22"/>
  <c r="G14" i="22"/>
  <c r="F14" i="22"/>
  <c r="E14" i="22"/>
  <c r="D14" i="22"/>
  <c r="C14" i="22"/>
  <c r="C11" i="22" s="1"/>
  <c r="G13" i="22"/>
  <c r="F13" i="22"/>
  <c r="E13" i="22"/>
  <c r="D13" i="22"/>
  <c r="C13" i="22"/>
  <c r="G12" i="22"/>
  <c r="G11" i="22" s="1"/>
  <c r="G19" i="22" s="1"/>
  <c r="F12" i="22"/>
  <c r="F11" i="22" s="1"/>
  <c r="E12" i="22"/>
  <c r="E11" i="22" s="1"/>
  <c r="D12" i="22"/>
  <c r="C12" i="22"/>
  <c r="K11" i="22"/>
  <c r="J11" i="22"/>
  <c r="I11" i="22"/>
  <c r="H11" i="22"/>
  <c r="H19" i="22" s="1"/>
  <c r="H28" i="22" s="1"/>
  <c r="H36" i="22" s="1"/>
  <c r="H38" i="22" s="1"/>
  <c r="J9" i="22"/>
  <c r="J3" i="22" s="1"/>
  <c r="J19" i="22" s="1"/>
  <c r="J28" i="22" s="1"/>
  <c r="J36" i="22" s="1"/>
  <c r="J38" i="22" s="1"/>
  <c r="E4" i="22"/>
  <c r="K3" i="22"/>
  <c r="K19" i="22" s="1"/>
  <c r="K28" i="22" s="1"/>
  <c r="K36" i="22" s="1"/>
  <c r="K38" i="22" s="1"/>
  <c r="I3" i="22"/>
  <c r="H3" i="22"/>
  <c r="G3" i="22"/>
  <c r="F3" i="22"/>
  <c r="F19" i="22" s="1"/>
  <c r="F28" i="22" s="1"/>
  <c r="F36" i="22" s="1"/>
  <c r="F38" i="22" s="1"/>
  <c r="E3" i="22"/>
  <c r="E19" i="22" s="1"/>
  <c r="E28" i="22" s="1"/>
  <c r="E36" i="22" s="1"/>
  <c r="E38" i="22" s="1"/>
  <c r="D3" i="22"/>
  <c r="C3" i="22"/>
  <c r="C19" i="22" s="1"/>
  <c r="C28" i="22" s="1"/>
  <c r="C36" i="22" s="1"/>
  <c r="C38" i="22" s="1"/>
  <c r="B27" i="21"/>
  <c r="B10" i="20"/>
  <c r="G297" i="19"/>
  <c r="G276" i="19"/>
  <c r="G294" i="18"/>
  <c r="G273" i="18"/>
  <c r="G225" i="17"/>
  <c r="G202" i="17"/>
  <c r="G251" i="16"/>
  <c r="G227" i="16"/>
  <c r="G230" i="15"/>
  <c r="G206" i="15"/>
  <c r="G259" i="14"/>
  <c r="G237" i="14"/>
  <c r="G321" i="13"/>
  <c r="G299" i="13"/>
  <c r="G203" i="12"/>
  <c r="G181" i="12"/>
  <c r="G166" i="11"/>
  <c r="G144" i="11"/>
  <c r="G153" i="10"/>
  <c r="G152" i="9"/>
  <c r="G150" i="8"/>
  <c r="F137" i="7"/>
  <c r="F168" i="6"/>
  <c r="F158" i="5"/>
  <c r="F149" i="4"/>
  <c r="D134" i="3"/>
  <c r="E142" i="2"/>
  <c r="E57" i="1"/>
  <c r="D19" i="22" l="1"/>
  <c r="D28" i="22" s="1"/>
  <c r="D36" i="22" s="1"/>
  <c r="D38" i="22" s="1"/>
  <c r="D30" i="22"/>
  <c r="D11" i="22"/>
  <c r="G28" i="22"/>
  <c r="G36" i="22" s="1"/>
  <c r="G38" i="22" s="1"/>
</calcChain>
</file>

<file path=xl/sharedStrings.xml><?xml version="1.0" encoding="utf-8"?>
<sst xmlns="http://schemas.openxmlformats.org/spreadsheetml/2006/main" count="18563" uniqueCount="1108">
  <si>
    <t>FORNECEDOR</t>
  </si>
  <si>
    <t>DESCRIÇÃO</t>
  </si>
  <si>
    <t>VENCIMENTO</t>
  </si>
  <si>
    <t>PAGAMENTO</t>
  </si>
  <si>
    <t>VALOR</t>
  </si>
  <si>
    <t>OBS</t>
  </si>
  <si>
    <t>ENERGISA</t>
  </si>
  <si>
    <t>energia elétrica</t>
  </si>
  <si>
    <t>POLO ITAQUIRAI</t>
  </si>
  <si>
    <t>CEI</t>
  </si>
  <si>
    <t>PAPELARIA PROGRESSO</t>
  </si>
  <si>
    <t>Papelaria</t>
  </si>
  <si>
    <t>CN</t>
  </si>
  <si>
    <t>ACEN</t>
  </si>
  <si>
    <t>mensalidade associativa</t>
  </si>
  <si>
    <t>FACEMS</t>
  </si>
  <si>
    <t>GPS</t>
  </si>
  <si>
    <t>inss</t>
  </si>
  <si>
    <t>UNOPAR</t>
  </si>
  <si>
    <t>SALUS</t>
  </si>
  <si>
    <t xml:space="preserve">Engenharia </t>
  </si>
  <si>
    <t>ALUGUEL LEAOZINHO</t>
  </si>
  <si>
    <t>locação predio</t>
  </si>
  <si>
    <t>CASA E CORES</t>
  </si>
  <si>
    <t>Tintas</t>
  </si>
  <si>
    <t>RADIO CIDADE</t>
  </si>
  <si>
    <t>GALAFASSI ( ESPANHOL</t>
  </si>
  <si>
    <t>PARCELA JUDICIAL</t>
  </si>
  <si>
    <t>processo SP</t>
  </si>
  <si>
    <t>ELAINE</t>
  </si>
  <si>
    <t>INVIOLAVEL</t>
  </si>
  <si>
    <t>monitoramento alarme</t>
  </si>
  <si>
    <t>LABORATORIO</t>
  </si>
  <si>
    <t>REPRESENTAÇOES CAMPO GRANDE</t>
  </si>
  <si>
    <t>Produtos banheiro</t>
  </si>
  <si>
    <t>ORTEGA E ORTEGA</t>
  </si>
  <si>
    <t>Conserto Bebedouro Facems</t>
  </si>
  <si>
    <t>PONTO ELETRONICO</t>
  </si>
  <si>
    <t>manutenção sistemas</t>
  </si>
  <si>
    <t>SAE+C</t>
  </si>
  <si>
    <t>LETICIA  PRIMO</t>
  </si>
  <si>
    <t>SERIÇOS PSICOLOGICOS</t>
  </si>
  <si>
    <t xml:space="preserve">GPS </t>
  </si>
  <si>
    <t>GPS 01/24</t>
  </si>
  <si>
    <t>POLOS CONECTADOS</t>
  </si>
  <si>
    <t>GPS 12/23</t>
  </si>
  <si>
    <t>Simples Nacional</t>
  </si>
  <si>
    <t>Parcelamento 02/60</t>
  </si>
  <si>
    <t>Parcelamento 02/44</t>
  </si>
  <si>
    <t>Simples</t>
  </si>
  <si>
    <t>Parcelamento 05/60</t>
  </si>
  <si>
    <t>Darf</t>
  </si>
  <si>
    <t>Parcelamento 02/15</t>
  </si>
  <si>
    <t>Cei</t>
  </si>
  <si>
    <t>Cn</t>
  </si>
  <si>
    <t>DARF</t>
  </si>
  <si>
    <t>Parcelamento  02/05</t>
  </si>
  <si>
    <t>Gps</t>
  </si>
  <si>
    <t xml:space="preserve">HAPVIDA </t>
  </si>
  <si>
    <t>Plano Saude</t>
  </si>
  <si>
    <t>POSITIVO</t>
  </si>
  <si>
    <t xml:space="preserve">Locaçao </t>
  </si>
  <si>
    <t>EMPRESTIMOS</t>
  </si>
  <si>
    <t>? LANCAR PARCELAS</t>
  </si>
  <si>
    <t>SOMOS</t>
  </si>
  <si>
    <t>sim foi pago</t>
  </si>
  <si>
    <t>TOTAL</t>
  </si>
  <si>
    <t>BATISTOTE</t>
  </si>
  <si>
    <t>SITUAÇÃO</t>
  </si>
  <si>
    <t>OBS 1</t>
  </si>
  <si>
    <t>OBS 2</t>
  </si>
  <si>
    <t>SANESUL</t>
  </si>
  <si>
    <t>água e esgoto</t>
  </si>
  <si>
    <t>PAGO</t>
  </si>
  <si>
    <t>CASA MAE ELAINE</t>
  </si>
  <si>
    <t>unopar</t>
  </si>
  <si>
    <t>CASA DOS PARAFUSOS</t>
  </si>
  <si>
    <t xml:space="preserve">Material Expediente </t>
  </si>
  <si>
    <t>Energia</t>
  </si>
  <si>
    <t>Instalaçao casa nova Elaine</t>
  </si>
  <si>
    <t>Elaine</t>
  </si>
  <si>
    <t>COPISA</t>
  </si>
  <si>
    <t>Locaçao Impressoras</t>
  </si>
  <si>
    <t>Cn/Cei/Facmes/Unopar</t>
  </si>
  <si>
    <t>DD+ DEDETIZADORA</t>
  </si>
  <si>
    <t>Dedetização</t>
  </si>
  <si>
    <t>Cen</t>
  </si>
  <si>
    <t>Plano Saúde</t>
  </si>
  <si>
    <t>Laboratorio</t>
  </si>
  <si>
    <t>Facems</t>
  </si>
  <si>
    <t>IMOBILIARIA ATHENAS</t>
  </si>
  <si>
    <t>Aluguel Unopar</t>
  </si>
  <si>
    <t>XIMENES E DIAS LTDA</t>
  </si>
  <si>
    <t>Alarme</t>
  </si>
  <si>
    <t>CAFÉ NAVIRAI</t>
  </si>
  <si>
    <t>Café</t>
  </si>
  <si>
    <t>GUIMISUL</t>
  </si>
  <si>
    <t>MTE</t>
  </si>
  <si>
    <t>FGTS</t>
  </si>
  <si>
    <t>VIVO</t>
  </si>
  <si>
    <t>Linha Celular</t>
  </si>
  <si>
    <t xml:space="preserve">BANCO BRASIL </t>
  </si>
  <si>
    <t xml:space="preserve">Parcelamento empréstimo xx/xx </t>
  </si>
  <si>
    <t>E. C. C. Cavalcante</t>
  </si>
  <si>
    <t xml:space="preserve">COMTEL </t>
  </si>
  <si>
    <t>Materiais Elétricos</t>
  </si>
  <si>
    <t>CLARO</t>
  </si>
  <si>
    <t>Internet</t>
  </si>
  <si>
    <t>COLEGIO NOTA 10</t>
  </si>
  <si>
    <t>Colegio Dudu</t>
  </si>
  <si>
    <t>EL SHADAY PAPEL GRAF. BENIGON</t>
  </si>
  <si>
    <t>GRAFICA</t>
  </si>
  <si>
    <t>FESTA DO DIA</t>
  </si>
  <si>
    <t>Fotos ???</t>
  </si>
  <si>
    <t>JOCSAN BEZERRA</t>
  </si>
  <si>
    <t>Sistema Financeiro</t>
  </si>
  <si>
    <t>PREFEITURA NAVIRAI</t>
  </si>
  <si>
    <t>Iptu Casa Mae Elaine</t>
  </si>
  <si>
    <t>Iptu Martinho Lutero 535</t>
  </si>
  <si>
    <t>Iptu Rua Helio 288</t>
  </si>
  <si>
    <t>REGISLENE AP ZANDOMENICHI</t>
  </si>
  <si>
    <t>Lanche Dudu</t>
  </si>
  <si>
    <t>Sistema Acadêmico/Financeiro</t>
  </si>
  <si>
    <t xml:space="preserve">SALUS ENGENHARIA </t>
  </si>
  <si>
    <t>Honorários Fev. 24</t>
  </si>
  <si>
    <t>USONET</t>
  </si>
  <si>
    <t>ip Fixo</t>
  </si>
  <si>
    <t>VALMIR LOPES DE SOUZA</t>
  </si>
  <si>
    <t>DMM LOPES &amp; FILHOS LTDA</t>
  </si>
  <si>
    <t>produtos de limpeza</t>
  </si>
  <si>
    <t>APAE</t>
  </si>
  <si>
    <t>Doação</t>
  </si>
  <si>
    <t>Material Anglo</t>
  </si>
  <si>
    <t>NÃO PAGAR</t>
  </si>
  <si>
    <t>VENCIDO</t>
  </si>
  <si>
    <t>SOMOS (PARCELAMENTO</t>
  </si>
  <si>
    <t>acordo 2023 Parc.07/08</t>
  </si>
  <si>
    <t>acordo 2023 Parc.07/11</t>
  </si>
  <si>
    <t xml:space="preserve">VSC CONTABILIDADE </t>
  </si>
  <si>
    <t>Honorários contabeis Fev. 24</t>
  </si>
  <si>
    <t>Facems / unopar</t>
  </si>
  <si>
    <t>IMOBILIARIA CONTINENTAL</t>
  </si>
  <si>
    <t>CAMINO</t>
  </si>
  <si>
    <t>Cloe</t>
  </si>
  <si>
    <t>pago</t>
  </si>
  <si>
    <t xml:space="preserve">VENCIDO VER </t>
  </si>
  <si>
    <t>Polo Itaquirai</t>
  </si>
  <si>
    <t>IEL</t>
  </si>
  <si>
    <t>Estagiárias</t>
  </si>
  <si>
    <t>PRO RAD CONSUTORES EM RADIOPROTEÇAO</t>
  </si>
  <si>
    <t>Locação equipamentos</t>
  </si>
  <si>
    <t>3G CELULARES</t>
  </si>
  <si>
    <t>Acessórios p/ celulares</t>
  </si>
  <si>
    <t>Convênio</t>
  </si>
  <si>
    <t>Honorário folha</t>
  </si>
  <si>
    <t>DESCONTAR MENSALIDADES (640+398,55)</t>
  </si>
  <si>
    <t>Honorários folha</t>
  </si>
  <si>
    <t>DESCONTAR SALDO 69,5</t>
  </si>
  <si>
    <t>Honorários Jan Fev Cont. e Fiscal. 24</t>
  </si>
  <si>
    <t>DESCONTAR 1.629,75 (1561,25-1560,25)</t>
  </si>
  <si>
    <t>PAPELARIA</t>
  </si>
  <si>
    <t>CAIXA UNOPAR</t>
  </si>
  <si>
    <t>Despesas diversas</t>
  </si>
  <si>
    <t>INFONAVI</t>
  </si>
  <si>
    <t>LINHA FIXA</t>
  </si>
  <si>
    <t xml:space="preserve">LETICIA </t>
  </si>
  <si>
    <t>Serviços Psicologicos</t>
  </si>
  <si>
    <t xml:space="preserve">MELHOR NET </t>
  </si>
  <si>
    <t>Internet Cancelamento</t>
  </si>
  <si>
    <t>Material Positivo</t>
  </si>
  <si>
    <t>PEDIR PARCELAMENTO</t>
  </si>
  <si>
    <t>Issqn</t>
  </si>
  <si>
    <t>Serviços SST</t>
  </si>
  <si>
    <t>LEMES E VILALBA LTDA</t>
  </si>
  <si>
    <t>SRFB</t>
  </si>
  <si>
    <t>Simples nacional</t>
  </si>
  <si>
    <t>SRFB MPS</t>
  </si>
  <si>
    <t>GPS INSS</t>
  </si>
  <si>
    <t>CONECTADOS POLO CAMACHO</t>
  </si>
  <si>
    <t>SIMPLES</t>
  </si>
  <si>
    <t>PARC. 03/44</t>
  </si>
  <si>
    <t>AGMAR</t>
  </si>
  <si>
    <t>ALUGUE LEAOZINHO</t>
  </si>
  <si>
    <t>APARECIDA MENESES</t>
  </si>
  <si>
    <t>PROF</t>
  </si>
  <si>
    <t>DIF. SALARIO</t>
  </si>
  <si>
    <t>FLEETNET</t>
  </si>
  <si>
    <t>INTERNET</t>
  </si>
  <si>
    <t xml:space="preserve">Locação </t>
  </si>
  <si>
    <t>RADIO  CIDADE</t>
  </si>
  <si>
    <t>RADIO</t>
  </si>
  <si>
    <t>GALAFASSI ( ESPANHOL)</t>
  </si>
  <si>
    <t>Material espanhol parc xx/xx</t>
  </si>
  <si>
    <t>LUIZ FELIPE ZUCHINI</t>
  </si>
  <si>
    <t>Processo Judicial</t>
  </si>
  <si>
    <t>Segurança</t>
  </si>
  <si>
    <t>Casa Elaine</t>
  </si>
  <si>
    <t>ERASMO RAMOS MACENA</t>
  </si>
  <si>
    <t>FECHADURA PORTA</t>
  </si>
  <si>
    <t>ANTONIO VOLMIR</t>
  </si>
  <si>
    <t>PINTURA DA GRADE 3 JANELA</t>
  </si>
  <si>
    <t>CORAMAX</t>
  </si>
  <si>
    <t>MARQUINOS CELULAR</t>
  </si>
  <si>
    <t>CONSERTO CELULAR</t>
  </si>
  <si>
    <t>RANCHAO MAT. CONSTRUÇÃO</t>
  </si>
  <si>
    <t>MAT. CONSTRUÇÃO</t>
  </si>
  <si>
    <t>facems</t>
  </si>
  <si>
    <t>GH SOLUÇOES</t>
  </si>
  <si>
    <t>Ponto Eletronico</t>
  </si>
  <si>
    <t xml:space="preserve">Madalena Aparecida </t>
  </si>
  <si>
    <t>Marketing</t>
  </si>
  <si>
    <t>Claro</t>
  </si>
  <si>
    <t>Parcelamento SN 06/60</t>
  </si>
  <si>
    <t>DARF PARC. SN 03/05</t>
  </si>
  <si>
    <t>POLO CONECTATDOS</t>
  </si>
  <si>
    <t>DARF PARC. SN 03/15</t>
  </si>
  <si>
    <t>DARF PARC. SN 03/60</t>
  </si>
  <si>
    <t>Locação</t>
  </si>
  <si>
    <t>Software</t>
  </si>
  <si>
    <t>Total GERAL</t>
  </si>
  <si>
    <t>PAGAR</t>
  </si>
  <si>
    <t>Rótulos de Linha</t>
  </si>
  <si>
    <t>Soma de VALOR</t>
  </si>
  <si>
    <t>Total Geral</t>
  </si>
  <si>
    <t>água e esgotos</t>
  </si>
  <si>
    <t>Unopar</t>
  </si>
  <si>
    <t>Casa mae Elaine</t>
  </si>
  <si>
    <t xml:space="preserve">Comtel </t>
  </si>
  <si>
    <t>material eletricos</t>
  </si>
  <si>
    <t>Vivo</t>
  </si>
  <si>
    <t>Linha Elaine</t>
  </si>
  <si>
    <t>Energisa</t>
  </si>
  <si>
    <t>Mae Elaine</t>
  </si>
  <si>
    <t>Laboratiro</t>
  </si>
  <si>
    <t>Aquerela</t>
  </si>
  <si>
    <t>Imobiliaria Continental</t>
  </si>
  <si>
    <t>Aluguél</t>
  </si>
  <si>
    <t>Imobiliaria Athenas</t>
  </si>
  <si>
    <t>Copisa</t>
  </si>
  <si>
    <t>Locação Impressora</t>
  </si>
  <si>
    <t>CLINICA TRABALHO</t>
  </si>
  <si>
    <t>EXAMES</t>
  </si>
  <si>
    <t>XIMENES E DIAS</t>
  </si>
  <si>
    <t>Monitorametno</t>
  </si>
  <si>
    <t xml:space="preserve">Hapvida </t>
  </si>
  <si>
    <t>Inviolavel</t>
  </si>
  <si>
    <t>Bateria</t>
  </si>
  <si>
    <t xml:space="preserve">N Batista </t>
  </si>
  <si>
    <t>Posto</t>
  </si>
  <si>
    <t>J.b.o</t>
  </si>
  <si>
    <t>Manutençao de ar</t>
  </si>
  <si>
    <t>Todas Unidades</t>
  </si>
  <si>
    <t>Camino</t>
  </si>
  <si>
    <t>Adesivo Oourados</t>
  </si>
  <si>
    <t>Fachada do Polo</t>
  </si>
  <si>
    <t>ROCCO METAL</t>
  </si>
  <si>
    <t>CONSERTO SOPRADOR</t>
  </si>
  <si>
    <t>BEREL</t>
  </si>
  <si>
    <t>LONA</t>
  </si>
  <si>
    <t>CLINIVET</t>
  </si>
  <si>
    <t>PACOTE BANHO</t>
  </si>
  <si>
    <t>TAXA FISCALIZAÇÃO</t>
  </si>
  <si>
    <t xml:space="preserve">ALVARA </t>
  </si>
  <si>
    <t>COLEGIO NAVIRAI</t>
  </si>
  <si>
    <t>Prefeitura Navirai</t>
  </si>
  <si>
    <t xml:space="preserve">Polos Conectados </t>
  </si>
  <si>
    <t>Jocsan</t>
  </si>
  <si>
    <t>Sae+c</t>
  </si>
  <si>
    <t>Valmir Lopes de Souza</t>
  </si>
  <si>
    <t>Salus</t>
  </si>
  <si>
    <t>referente ao Servico de SST.</t>
  </si>
  <si>
    <t>TUTOR FACEMS</t>
  </si>
  <si>
    <t>Telefone</t>
  </si>
  <si>
    <t>Lq nunes comercio produtos</t>
  </si>
  <si>
    <t>Produtos Limpeza</t>
  </si>
  <si>
    <t>Usonet</t>
  </si>
  <si>
    <t>Ip Fixo</t>
  </si>
  <si>
    <t>Festa do dia</t>
  </si>
  <si>
    <t>Propaganda e Publicidade</t>
  </si>
  <si>
    <t>Sidarta Sistema de Ensino</t>
  </si>
  <si>
    <t xml:space="preserve">ROBSON LUIS LISSADALPRA </t>
  </si>
  <si>
    <t>MANUTENÇAO AR</t>
  </si>
  <si>
    <t>acordo 2023/2022 nr. Parcela ?</t>
  </si>
  <si>
    <t>DISTRIBUIDORA DE EMBALAGENS</t>
  </si>
  <si>
    <t>SACO DE LIXO</t>
  </si>
  <si>
    <t>apostilas data da compra?</t>
  </si>
  <si>
    <t>Pro-Rad</t>
  </si>
  <si>
    <t>Locação dozimetro Radiologia</t>
  </si>
  <si>
    <t>Cb</t>
  </si>
  <si>
    <t>ZapSing</t>
  </si>
  <si>
    <t>Assinatura Eletronica</t>
  </si>
  <si>
    <t>Tim</t>
  </si>
  <si>
    <t>Batistote</t>
  </si>
  <si>
    <t>Honorarios</t>
  </si>
  <si>
    <t>MULTA ANA PAULA</t>
  </si>
  <si>
    <t>Vsc</t>
  </si>
  <si>
    <t>PARCIAL</t>
  </si>
  <si>
    <t>Produtos limpeza</t>
  </si>
  <si>
    <t>DETRAN</t>
  </si>
  <si>
    <t>MULTA</t>
  </si>
  <si>
    <t>CAFÉ</t>
  </si>
  <si>
    <t>Brasperss</t>
  </si>
  <si>
    <t>Frete Somos</t>
  </si>
  <si>
    <t>Marina kiyoko Oizummi</t>
  </si>
  <si>
    <t>Camisetas Anglo</t>
  </si>
  <si>
    <t>Tinta</t>
  </si>
  <si>
    <t>Acen</t>
  </si>
  <si>
    <t>Papelaria progresso</t>
  </si>
  <si>
    <t>Iel</t>
  </si>
  <si>
    <t>estagiarias</t>
  </si>
  <si>
    <t>Positivo</t>
  </si>
  <si>
    <t>Lemes e Vilba</t>
  </si>
  <si>
    <t>Assoc. Comin de Deserv. Aconavi</t>
  </si>
  <si>
    <t>Radio Propaganda</t>
  </si>
  <si>
    <t>Infonav</t>
  </si>
  <si>
    <t>Aguimar</t>
  </si>
  <si>
    <t>Alguel Leaozinho</t>
  </si>
  <si>
    <t>Caixa Unopar</t>
  </si>
  <si>
    <t>Despesas gerais</t>
  </si>
  <si>
    <t xml:space="preserve">Douglas </t>
  </si>
  <si>
    <t>Manutençao computadores</t>
  </si>
  <si>
    <t>Materal Espanhol</t>
  </si>
  <si>
    <t>Luiz felipe  Zuchini</t>
  </si>
  <si>
    <t>Ação</t>
  </si>
  <si>
    <t xml:space="preserve">Monitoramento </t>
  </si>
  <si>
    <t>Leaozino</t>
  </si>
  <si>
    <t>Troca memoria computador</t>
  </si>
  <si>
    <t>Cofins</t>
  </si>
  <si>
    <t>Pix</t>
  </si>
  <si>
    <t>Gh Soluçoes Ltda</t>
  </si>
  <si>
    <t>Ponto</t>
  </si>
  <si>
    <t>Locaçao Lego</t>
  </si>
  <si>
    <t>Locação lego</t>
  </si>
  <si>
    <t>Par. 07/60</t>
  </si>
  <si>
    <t>Parc. 04/44</t>
  </si>
  <si>
    <t>CSOC</t>
  </si>
  <si>
    <t>IRPJ-LP</t>
  </si>
  <si>
    <t>DATA PAGAMENTO</t>
  </si>
  <si>
    <t>CEN</t>
  </si>
  <si>
    <t>Aluguel equipamentos</t>
  </si>
  <si>
    <t>impressoras</t>
  </si>
  <si>
    <t>N BATISTA DA SILVA</t>
  </si>
  <si>
    <t>COMBUSTIVEL</t>
  </si>
  <si>
    <t>POSTO</t>
  </si>
  <si>
    <t>Lemes e Vilalba Ltda</t>
  </si>
  <si>
    <t>MANUTENÇÃO PREDIAL</t>
  </si>
  <si>
    <t>Monitoramento</t>
  </si>
  <si>
    <t>Hapvida Assistencia Medica</t>
  </si>
  <si>
    <t>Energia Elétrica</t>
  </si>
  <si>
    <t>Douglas Fg</t>
  </si>
  <si>
    <t>MANUTENÇÃO DE EQUIPAMENTOS</t>
  </si>
  <si>
    <t>fonte computador</t>
  </si>
  <si>
    <t xml:space="preserve">FOLHA DE PAGAMENTO </t>
  </si>
  <si>
    <t>SALARIOS</t>
  </si>
  <si>
    <t>VALDENIRA</t>
  </si>
  <si>
    <t>COMISSAO</t>
  </si>
  <si>
    <t>BB</t>
  </si>
  <si>
    <t>Emprestimos</t>
  </si>
  <si>
    <t>eccc</t>
  </si>
  <si>
    <t>E Contel</t>
  </si>
  <si>
    <t>Material eletricos</t>
  </si>
  <si>
    <t>MULTA RESCISORIA ANA PAULA</t>
  </si>
  <si>
    <t>RESCISÕES</t>
  </si>
  <si>
    <t xml:space="preserve">Vivo </t>
  </si>
  <si>
    <t>TELEFONE CELULAR</t>
  </si>
  <si>
    <t>Linha</t>
  </si>
  <si>
    <t>Valmir Lopes</t>
  </si>
  <si>
    <t>EL SHADAY PAPEL GRAF.</t>
  </si>
  <si>
    <t>MATERIAL DE EXPEDIENTE</t>
  </si>
  <si>
    <t>SESMT</t>
  </si>
  <si>
    <t>Serv. Honorario</t>
  </si>
  <si>
    <t>Jocsan Bezerra</t>
  </si>
  <si>
    <t>Net e fone</t>
  </si>
  <si>
    <t>Pro Rad</t>
  </si>
  <si>
    <t>SUPORTE PEDAGOGICO</t>
  </si>
  <si>
    <t>Locaçao/ Laboratorio</t>
  </si>
  <si>
    <t>ZAPSINGN</t>
  </si>
  <si>
    <t>TAXAS</t>
  </si>
  <si>
    <t>ASSINATURA ELETRONICA</t>
  </si>
  <si>
    <t>LUCINEIA PEREIRA DE SOUZA</t>
  </si>
  <si>
    <t>MATHEUS HENRIQUE DE ARAUJO</t>
  </si>
  <si>
    <t>TANIA MARIA VARGAS FRIBEL</t>
  </si>
  <si>
    <t>Apae</t>
  </si>
  <si>
    <t>Doaçao</t>
  </si>
  <si>
    <t>GREMIO BOMBEIROS DOURADOS</t>
  </si>
  <si>
    <t>EVENTOS</t>
  </si>
  <si>
    <t>BINGO</t>
  </si>
  <si>
    <t>MADALENA APARECIDA</t>
  </si>
  <si>
    <t>PUBLICIDADE</t>
  </si>
  <si>
    <t>THAIS MAYARA</t>
  </si>
  <si>
    <t>LUZIA DA SILVA</t>
  </si>
  <si>
    <t>ACERTO DEMISSIONAL</t>
  </si>
  <si>
    <t>REGINA FREITAS BARBOSA</t>
  </si>
  <si>
    <t>PEDAGOGA</t>
  </si>
  <si>
    <t>Laboratorio São Francisco</t>
  </si>
  <si>
    <t>Exames Demissionais e Admissionais</t>
  </si>
  <si>
    <t>CLINCA DO TRABALHO</t>
  </si>
  <si>
    <t>MTB/FAT</t>
  </si>
  <si>
    <t>ENCARGOS FOPAG</t>
  </si>
  <si>
    <t>Conectados</t>
  </si>
  <si>
    <t>PREVIDENCIA SOCIAL</t>
  </si>
  <si>
    <t>ESTAGIARIAS</t>
  </si>
  <si>
    <t>PREFEITURA MUNICIPAL</t>
  </si>
  <si>
    <t>ISSQN</t>
  </si>
  <si>
    <t xml:space="preserve">Representaçao Campo grande </t>
  </si>
  <si>
    <t>MATERIAL DE LIMPEZA</t>
  </si>
  <si>
    <t>Prod. Limpeza</t>
  </si>
  <si>
    <t>SIMPLES NACIONAL</t>
  </si>
  <si>
    <t>Infonavi</t>
  </si>
  <si>
    <t>Telefone fixo</t>
  </si>
  <si>
    <t xml:space="preserve">Imobiliaria Continental </t>
  </si>
  <si>
    <t>Aluguel predial</t>
  </si>
  <si>
    <t xml:space="preserve">Imobiliaria Athenas </t>
  </si>
  <si>
    <t xml:space="preserve">Limpaz </t>
  </si>
  <si>
    <t>Festa do Dia</t>
  </si>
  <si>
    <t>Fotos</t>
  </si>
  <si>
    <t>JARDELINO</t>
  </si>
  <si>
    <t xml:space="preserve">EQUIPAMENTOS </t>
  </si>
  <si>
    <t>COMPRA AR 30 MIL BTUS PARC 01/02</t>
  </si>
  <si>
    <t>MANUTENÇAO MENSAL AR</t>
  </si>
  <si>
    <t xml:space="preserve">ANA PAULA </t>
  </si>
  <si>
    <t xml:space="preserve">Salus Engenharia </t>
  </si>
  <si>
    <t>Laudo Seg. Trabalho</t>
  </si>
  <si>
    <t>APOSTILAS</t>
  </si>
  <si>
    <t>NEGOCIAÇÃO</t>
  </si>
  <si>
    <t>HONORÁRIOS CONTÁBEIS</t>
  </si>
  <si>
    <t>Preitura Municipal</t>
  </si>
  <si>
    <t>IMPOSTOS MUNICIPAIS</t>
  </si>
  <si>
    <t>CLOE</t>
  </si>
  <si>
    <t xml:space="preserve">Aguimar </t>
  </si>
  <si>
    <t>cei</t>
  </si>
  <si>
    <t>Material Espanhol</t>
  </si>
  <si>
    <t>DMM LOPES E FILHS</t>
  </si>
  <si>
    <t>SACOS LIXO</t>
  </si>
  <si>
    <t xml:space="preserve">PROPAGANDA </t>
  </si>
  <si>
    <t>espanhol</t>
  </si>
  <si>
    <t>cn</t>
  </si>
  <si>
    <t>Papel Maq Moves</t>
  </si>
  <si>
    <t>MOVEIS E UTENSILIOS</t>
  </si>
  <si>
    <t>Moveis</t>
  </si>
  <si>
    <t xml:space="preserve">RS TAP IND. </t>
  </si>
  <si>
    <t>TAPETES PERSONALIZADOS</t>
  </si>
  <si>
    <t xml:space="preserve">Luiz Felipe </t>
  </si>
  <si>
    <t>Processo</t>
  </si>
  <si>
    <t xml:space="preserve">GH SOLUÇOES </t>
  </si>
  <si>
    <t>Inviolave Casa Elaine</t>
  </si>
  <si>
    <t>MATERIAL DE COPA E COZINHA</t>
  </si>
  <si>
    <t>CONSERVAÇÃO PREDIAL</t>
  </si>
  <si>
    <t>Locaçao</t>
  </si>
  <si>
    <t>RECEITA FEDERAL</t>
  </si>
  <si>
    <t>IMPOSTOS</t>
  </si>
  <si>
    <t>PARC. 07/60</t>
  </si>
  <si>
    <t>PARC 08/60</t>
  </si>
  <si>
    <t>PARC. 04/44</t>
  </si>
  <si>
    <t>PARC. 05/44</t>
  </si>
  <si>
    <t>Rótulos de Coluna</t>
  </si>
  <si>
    <t>(vazio)</t>
  </si>
  <si>
    <t>LIDIANA APARECIDA DOS SANTOS</t>
  </si>
  <si>
    <t>Acerto Demissional</t>
  </si>
  <si>
    <t>Log Passaro Verde Express</t>
  </si>
  <si>
    <t>FRETE</t>
  </si>
  <si>
    <t>Uniforme</t>
  </si>
  <si>
    <t>LORI ALICE</t>
  </si>
  <si>
    <t>AULAS PRATICA</t>
  </si>
  <si>
    <t>KANGURU</t>
  </si>
  <si>
    <t>REDE</t>
  </si>
  <si>
    <t xml:space="preserve">Aluguel </t>
  </si>
  <si>
    <t>Aluguel</t>
  </si>
  <si>
    <t>Edlaine Camilo</t>
  </si>
  <si>
    <t>Pago</t>
  </si>
  <si>
    <t>3G Celulars</t>
  </si>
  <si>
    <t>Sorteio</t>
  </si>
  <si>
    <t>Agua</t>
  </si>
  <si>
    <t>SIDARTA SISTEMA ENSINO</t>
  </si>
  <si>
    <t>COLEGIO DUDU</t>
  </si>
  <si>
    <t>IP FIXO</t>
  </si>
  <si>
    <t>Vsc Contablidade</t>
  </si>
  <si>
    <t>FELELON</t>
  </si>
  <si>
    <t>MAT. ELETRICOS</t>
  </si>
  <si>
    <t>CM</t>
  </si>
  <si>
    <t>cN</t>
  </si>
  <si>
    <t>Somos</t>
  </si>
  <si>
    <t>Material</t>
  </si>
  <si>
    <t xml:space="preserve">acordo 2023/2022 </t>
  </si>
  <si>
    <t xml:space="preserve">apostilas </t>
  </si>
  <si>
    <t>Detran</t>
  </si>
  <si>
    <t>Documento Gol</t>
  </si>
  <si>
    <t>Quimisul</t>
  </si>
  <si>
    <t>Material Limpeza</t>
  </si>
  <si>
    <t>Celular</t>
  </si>
  <si>
    <t>Ana Paula Ritter</t>
  </si>
  <si>
    <t>Retirada Antena</t>
  </si>
  <si>
    <t xml:space="preserve">Edmilson Barbosa </t>
  </si>
  <si>
    <t>Ronda noturna mota</t>
  </si>
  <si>
    <t>Casa dos Parafusos</t>
  </si>
  <si>
    <t>Produtos Uso e Consumo</t>
  </si>
  <si>
    <t>DANIELLY CAROLINE</t>
  </si>
  <si>
    <t>RENATA VALERIA</t>
  </si>
  <si>
    <t>Sindicato Dos Estabelecimentos Ens.</t>
  </si>
  <si>
    <t>Anuidade</t>
  </si>
  <si>
    <t>DMM LOPES E FILHOS</t>
  </si>
  <si>
    <t>MATERIAL BANHEIRO</t>
  </si>
  <si>
    <t>SCHMITZ EMBALAGENS</t>
  </si>
  <si>
    <t>Embalagens</t>
  </si>
  <si>
    <t>Nubank</t>
  </si>
  <si>
    <t xml:space="preserve">Fatura cartao Caio </t>
  </si>
  <si>
    <t xml:space="preserve">Willian Ortiz </t>
  </si>
  <si>
    <t xml:space="preserve">Presente </t>
  </si>
  <si>
    <t>Gilson</t>
  </si>
  <si>
    <t>Papel Rascunho</t>
  </si>
  <si>
    <t>SCL impressoes</t>
  </si>
  <si>
    <t>Agenda Infantil</t>
  </si>
  <si>
    <t xml:space="preserve">Sicredi </t>
  </si>
  <si>
    <t>Parcelamento Limite e cartao</t>
  </si>
  <si>
    <t>Material pedagogico</t>
  </si>
  <si>
    <t>Caixa</t>
  </si>
  <si>
    <t>JUNTA COMERCIAL</t>
  </si>
  <si>
    <t xml:space="preserve">mudança cnpj </t>
  </si>
  <si>
    <t>LABORATORO</t>
  </si>
  <si>
    <t xml:space="preserve">Robson Luis Lissadalpra </t>
  </si>
  <si>
    <t>Ar</t>
  </si>
  <si>
    <t>PARCELAMENTO SIMPLIFICADO</t>
  </si>
  <si>
    <t>05.24</t>
  </si>
  <si>
    <t>06.24</t>
  </si>
  <si>
    <t>PARCELAMENTO</t>
  </si>
  <si>
    <t>Parc 04/24</t>
  </si>
  <si>
    <t>PARC. 04/60</t>
  </si>
  <si>
    <t>PARC 05/60</t>
  </si>
  <si>
    <t>PARC. 06/60</t>
  </si>
  <si>
    <t>PARC 06/60</t>
  </si>
  <si>
    <t>Impostos</t>
  </si>
  <si>
    <t>Parc 04/44</t>
  </si>
  <si>
    <t>Parc 05/44</t>
  </si>
  <si>
    <t>Parc 06/44</t>
  </si>
  <si>
    <t>POÇO</t>
  </si>
  <si>
    <t>FACEM</t>
  </si>
  <si>
    <t>CASA DOS PARAGUSOS</t>
  </si>
  <si>
    <t>MANUTEÇAO</t>
  </si>
  <si>
    <t>BANHO TOSA</t>
  </si>
  <si>
    <t xml:space="preserve">PARCELAMENTO </t>
  </si>
  <si>
    <t>01/ DE 18</t>
  </si>
  <si>
    <t>01 DE 18</t>
  </si>
  <si>
    <t>CELULAR</t>
  </si>
  <si>
    <t xml:space="preserve">XIMENES </t>
  </si>
  <si>
    <t>CONECTADOS</t>
  </si>
  <si>
    <t>ECONTEL</t>
  </si>
  <si>
    <t>MATERIAS ELETRICOS</t>
  </si>
  <si>
    <t xml:space="preserve">KETLYN DAIANA </t>
  </si>
  <si>
    <t>COBRANÇA JUDICIAL</t>
  </si>
  <si>
    <t xml:space="preserve">HONORARIOS </t>
  </si>
  <si>
    <t>OLIFER</t>
  </si>
  <si>
    <t>MANUTENÇAO</t>
  </si>
  <si>
    <t>ATUALIZA</t>
  </si>
  <si>
    <t>IMPRESSAO</t>
  </si>
  <si>
    <t>PROMOÇAO</t>
  </si>
  <si>
    <t>DISTRIBUIDORA CENTRAL</t>
  </si>
  <si>
    <t>EMBALAGENS</t>
  </si>
  <si>
    <t>PAPEL MAQ</t>
  </si>
  <si>
    <t>LETICIA PRIMO ANDRADE</t>
  </si>
  <si>
    <t>PSICOLOGICO</t>
  </si>
  <si>
    <t xml:space="preserve">TIM </t>
  </si>
  <si>
    <t>EVANIR APARECIDA</t>
  </si>
  <si>
    <t>FÉRIAS</t>
  </si>
  <si>
    <t>1/3 TERÇO</t>
  </si>
  <si>
    <t>LEONICE BENICHIO</t>
  </si>
  <si>
    <t>ELIZANGELA VERICIMO</t>
  </si>
  <si>
    <t>TELEFONE</t>
  </si>
  <si>
    <t xml:space="preserve">POBREZA </t>
  </si>
  <si>
    <t>FESTA JUNINA</t>
  </si>
  <si>
    <t>LOIANE ALVES DOS SANTOS</t>
  </si>
  <si>
    <t xml:space="preserve">CEI </t>
  </si>
  <si>
    <t>CRISTIANE TEIXEIRA</t>
  </si>
  <si>
    <t>SILVANA DE SOUZA</t>
  </si>
  <si>
    <t>FGTS LILLIAN</t>
  </si>
  <si>
    <t>CAIXA</t>
  </si>
  <si>
    <t>elaine</t>
  </si>
  <si>
    <t>DISTRIBUIDORA LOPES</t>
  </si>
  <si>
    <t>MATERIAL LIMPEZA</t>
  </si>
  <si>
    <t>MULTA LILLIAN</t>
  </si>
  <si>
    <t>LILLIAN</t>
  </si>
  <si>
    <t>ACERTO</t>
  </si>
  <si>
    <t>JOSIMAR DE EOUZA</t>
  </si>
  <si>
    <t>LIMPEZA PAINEL SOLAR</t>
  </si>
  <si>
    <t>EMBRATEL</t>
  </si>
  <si>
    <t>PARC 07/60</t>
  </si>
  <si>
    <t>PARC. 08/60</t>
  </si>
  <si>
    <t>PARC. 09/60</t>
  </si>
  <si>
    <t>PARC 10/60</t>
  </si>
  <si>
    <t>Parc 07/44</t>
  </si>
  <si>
    <t>POÇP</t>
  </si>
  <si>
    <t>AGUA E ESGOTO</t>
  </si>
  <si>
    <t>CLIVET</t>
  </si>
  <si>
    <t>BANHO E TOSA</t>
  </si>
  <si>
    <t>CASA DOSA PARAFUSOS</t>
  </si>
  <si>
    <t>SEGURANÇA MONITORAMENTO</t>
  </si>
  <si>
    <t>IPTU 2023</t>
  </si>
  <si>
    <t>IPTU 2024</t>
  </si>
  <si>
    <t>ITBI</t>
  </si>
  <si>
    <t>02/ DE 18</t>
  </si>
  <si>
    <t>02 DE 18</t>
  </si>
  <si>
    <t>SCL IMPRESSÃO</t>
  </si>
  <si>
    <t>AGENDA</t>
  </si>
  <si>
    <t>SERVIÇOS PSICOLOGIA</t>
  </si>
  <si>
    <t>SCHMITIZ EMABALAGENS</t>
  </si>
  <si>
    <t>Material expediente</t>
  </si>
  <si>
    <t>KETLYN DAIANA DA SILVA</t>
  </si>
  <si>
    <t>AÇAO TRABALHISTA</t>
  </si>
  <si>
    <t>AQUARELA</t>
  </si>
  <si>
    <t>NUBANK</t>
  </si>
  <si>
    <t>CARTAO CAIO</t>
  </si>
  <si>
    <t>BRASPRESS</t>
  </si>
  <si>
    <t>PARC. 05/60</t>
  </si>
  <si>
    <t>IMPOSTO</t>
  </si>
  <si>
    <t>PARC. 10/60</t>
  </si>
  <si>
    <t>GRUPO</t>
  </si>
  <si>
    <t>DESPESAS FIXAS</t>
  </si>
  <si>
    <t>ALEMAO MUITI SERVIÇOS</t>
  </si>
  <si>
    <t>PARCBB</t>
  </si>
  <si>
    <t>PARCCLOE</t>
  </si>
  <si>
    <t>Manutençao</t>
  </si>
  <si>
    <t>TELEFONE E INTERNET</t>
  </si>
  <si>
    <t>CLINICA DO TRABALHO</t>
  </si>
  <si>
    <t>EXAMES OCUPACIONAIS</t>
  </si>
  <si>
    <t>ENCARGOS DE FOLHA</t>
  </si>
  <si>
    <t>Banho Tosa</t>
  </si>
  <si>
    <t>PRO-LABORE</t>
  </si>
  <si>
    <t>CONTEL</t>
  </si>
  <si>
    <t xml:space="preserve">DANIELLI CAROLINE </t>
  </si>
  <si>
    <t>COMISSÃO</t>
  </si>
  <si>
    <t>SACO LIXO</t>
  </si>
  <si>
    <t>ENI FATIMA DOS SANTOS</t>
  </si>
  <si>
    <t>FOLHA DE PAGAMENTO</t>
  </si>
  <si>
    <t>EVENTO ARRAIA DA PRIMAVERA</t>
  </si>
  <si>
    <t>FACILITA</t>
  </si>
  <si>
    <t>PRODUTOS LIMPEZA</t>
  </si>
  <si>
    <t>FGTS RENATO EM ATRASO</t>
  </si>
  <si>
    <t>ALUGUEL</t>
  </si>
  <si>
    <t>ACORDOS/ PROCESSOS</t>
  </si>
  <si>
    <t>L Q NUNES COMERCIO PROD.</t>
  </si>
  <si>
    <t>LABORATORIO SÃO FRANCISCO</t>
  </si>
  <si>
    <t>EXAMES DEMISSIONAIS</t>
  </si>
  <si>
    <t>Mantençao Predial</t>
  </si>
  <si>
    <t>LETICIA PRIMO</t>
  </si>
  <si>
    <t>PSICOLOGA</t>
  </si>
  <si>
    <t>LUCINEIA</t>
  </si>
  <si>
    <t>VALE</t>
  </si>
  <si>
    <t>NU PAGAMENTOS</t>
  </si>
  <si>
    <t>IMPOSTOS S/RECEITA</t>
  </si>
  <si>
    <t>RANCHAO MATERIAUS CONST.</t>
  </si>
  <si>
    <t xml:space="preserve">REDE FEMENINA </t>
  </si>
  <si>
    <t>AGIA E ESGOTO</t>
  </si>
  <si>
    <t>SCHMITZ EMABALAGENS</t>
  </si>
  <si>
    <t>Saco Plastico</t>
  </si>
  <si>
    <t>PARC. 11/60</t>
  </si>
  <si>
    <t>PARCIMPOSTOS</t>
  </si>
  <si>
    <t>PARC 09/60</t>
  </si>
  <si>
    <t>PARC. 12/60</t>
  </si>
  <si>
    <t>Parc 08/60</t>
  </si>
  <si>
    <t>Parc 05/60</t>
  </si>
  <si>
    <t>Parc 07/60</t>
  </si>
  <si>
    <t>03 DE 18</t>
  </si>
  <si>
    <t>PARCSOMOS</t>
  </si>
  <si>
    <t>TANIA</t>
  </si>
  <si>
    <t>TAUANY PEREIRA MACHADO</t>
  </si>
  <si>
    <t>VALDENIRA CARMINAT</t>
  </si>
  <si>
    <t>MÊS XX/XX</t>
  </si>
  <si>
    <t>AGETRAN</t>
  </si>
  <si>
    <t>MULTA ELAINE</t>
  </si>
  <si>
    <t>08//10/24</t>
  </si>
  <si>
    <t>BRADESCO</t>
  </si>
  <si>
    <t xml:space="preserve">DETRAN </t>
  </si>
  <si>
    <t>DISTRIBUIDORA CENTRAL EMBALAGENS</t>
  </si>
  <si>
    <t>E-CONTEM</t>
  </si>
  <si>
    <t>MATERIAIS ELETRICOS</t>
  </si>
  <si>
    <t>EDMUNDO DA COSTA NETO</t>
  </si>
  <si>
    <t>Manutençao Predial</t>
  </si>
  <si>
    <t xml:space="preserve">ESCOLA PRESIDENTE VARGAS </t>
  </si>
  <si>
    <t xml:space="preserve">FENELON </t>
  </si>
  <si>
    <t>Material Elétricos</t>
  </si>
  <si>
    <t>FENIX PROD. LIMPEZA</t>
  </si>
  <si>
    <t>PAPEL HIGIENICO E GUARDANAPO</t>
  </si>
  <si>
    <t>FGTS LORAINE</t>
  </si>
  <si>
    <t>GILSON FREITAS DE SOUZA</t>
  </si>
  <si>
    <t>HAMBURGARIA</t>
  </si>
  <si>
    <t>CONVEINO</t>
  </si>
  <si>
    <t>JENIFER TAINARA SOARES DOS SANTOS</t>
  </si>
  <si>
    <t>PROCESSO TRABALHISTA</t>
  </si>
  <si>
    <t>L Q NUNES COMERCIO DE PRODUTOS</t>
  </si>
  <si>
    <t>Materila Limpeza</t>
  </si>
  <si>
    <t xml:space="preserve">LIMPAX </t>
  </si>
  <si>
    <t>LQ NUNES COMERCIO PRODTUOS</t>
  </si>
  <si>
    <t>PIUI</t>
  </si>
  <si>
    <t>CONVENIO</t>
  </si>
  <si>
    <t>Radio Cidae</t>
  </si>
  <si>
    <t>Parc. 10/15</t>
  </si>
  <si>
    <t>Parc. 10/60</t>
  </si>
  <si>
    <t>REPRESENTAÇAO CAMPO GRANDE</t>
  </si>
  <si>
    <t>PROD. BANHEIRO</t>
  </si>
  <si>
    <t>ROSANGELA ELEOTERIO SOARES SANTOS</t>
  </si>
  <si>
    <t>LINK DEDICADO EDUCBANK</t>
  </si>
  <si>
    <t>Parc 09/60</t>
  </si>
  <si>
    <t>PARC. 13/60</t>
  </si>
  <si>
    <t>PARC. 08/44</t>
  </si>
  <si>
    <t>PARC. 09/44</t>
  </si>
  <si>
    <t>PARC. 10/44</t>
  </si>
  <si>
    <t>Material Alunos</t>
  </si>
  <si>
    <t>04 DE 18</t>
  </si>
  <si>
    <t>TIM</t>
  </si>
  <si>
    <t>MAE ELAINE</t>
  </si>
  <si>
    <t>3g Celulares</t>
  </si>
  <si>
    <t>Aquarela</t>
  </si>
  <si>
    <t xml:space="preserve">Atualiza </t>
  </si>
  <si>
    <t>Panfletos e cartazes</t>
  </si>
  <si>
    <t>Polo</t>
  </si>
  <si>
    <t>PARCBBRADESCO</t>
  </si>
  <si>
    <t xml:space="preserve"> Multas</t>
  </si>
  <si>
    <t>Douglas Informatica</t>
  </si>
  <si>
    <t>Editora e Distribuidora Educacional</t>
  </si>
  <si>
    <t>Matricula</t>
  </si>
  <si>
    <t>El Shaday</t>
  </si>
  <si>
    <t>Extincedio</t>
  </si>
  <si>
    <t>Magueira Hidrante</t>
  </si>
  <si>
    <t>13 SALARIO</t>
  </si>
  <si>
    <t>Casa Elaine Campo Grande</t>
  </si>
  <si>
    <t>Lori Alice</t>
  </si>
  <si>
    <t>Aulas Patricas</t>
  </si>
  <si>
    <t>Olifer Mat. Contruçoes</t>
  </si>
  <si>
    <t>Material Manutençao</t>
  </si>
  <si>
    <t>Schmitiz Embalagens</t>
  </si>
  <si>
    <t>Material Expediente</t>
  </si>
  <si>
    <t>05 DE 18</t>
  </si>
  <si>
    <t>SIT 2</t>
  </si>
  <si>
    <t>PREVISTO</t>
  </si>
  <si>
    <t>Mangueira Hidrante</t>
  </si>
  <si>
    <t>PREV.132P + 1/3 FÉRIAS</t>
  </si>
  <si>
    <t>Lemes &amp; Vilalba Ltda Me</t>
  </si>
  <si>
    <t>Tintaas</t>
  </si>
  <si>
    <t>L Q Nunes Comercio de Podrutos</t>
  </si>
  <si>
    <t>Sicredi</t>
  </si>
  <si>
    <t>Emprestimos 48x 42020-4</t>
  </si>
  <si>
    <t>PARCSICREDI</t>
  </si>
  <si>
    <t>Multa</t>
  </si>
  <si>
    <t>Moveis e escritorio</t>
  </si>
  <si>
    <t>2º PARCELA DECIMO</t>
  </si>
  <si>
    <t>DECIMO</t>
  </si>
  <si>
    <t xml:space="preserve">FÉRIAS </t>
  </si>
  <si>
    <t>FÉRIAS 1/3</t>
  </si>
  <si>
    <t>Cartao Caio</t>
  </si>
  <si>
    <t>DESPESAS</t>
  </si>
  <si>
    <t>Alemao Muilti Serviço</t>
  </si>
  <si>
    <t>Manuteçao do Ar</t>
  </si>
  <si>
    <t xml:space="preserve">FGTS </t>
  </si>
  <si>
    <t>Guia Multa Rescisória Alan</t>
  </si>
  <si>
    <t>Guia Recalcul Individual Alan</t>
  </si>
  <si>
    <t>TAXA</t>
  </si>
  <si>
    <t>ACERTO DEMISSIONAL ALAN</t>
  </si>
  <si>
    <t>Parc. 09/60</t>
  </si>
  <si>
    <t>CONTAS A RECEBER</t>
  </si>
  <si>
    <t>CLIENTE</t>
  </si>
  <si>
    <t xml:space="preserve">EDUCBANK </t>
  </si>
  <si>
    <t>Repasse mensal - mensalidades</t>
  </si>
  <si>
    <t>MENSALIDADES EDUCBANK</t>
  </si>
  <si>
    <t>Adiantamento</t>
  </si>
  <si>
    <t>ANTECIPAÇÕES</t>
  </si>
  <si>
    <t>KROTON/ANHANGUERA</t>
  </si>
  <si>
    <t>(informar)</t>
  </si>
  <si>
    <t>Recebimento mensalidades</t>
  </si>
  <si>
    <t>MENSALIDADES - COBRANÇA</t>
  </si>
  <si>
    <t>MENSALIDADES - CARTÃO CREDITO</t>
  </si>
  <si>
    <t>REPASSES EAD</t>
  </si>
  <si>
    <t>Navirai</t>
  </si>
  <si>
    <t>Dourados</t>
  </si>
  <si>
    <t>Itaquirai</t>
  </si>
  <si>
    <t>Outras receitas</t>
  </si>
  <si>
    <t>Ximenes</t>
  </si>
  <si>
    <t xml:space="preserve">Aquarela </t>
  </si>
  <si>
    <t>Santa Ana</t>
  </si>
  <si>
    <t>exames ocupacionais</t>
  </si>
  <si>
    <t>Edubot Sistema de Ensino</t>
  </si>
  <si>
    <t>Robotica</t>
  </si>
  <si>
    <t>Despeas Fixas</t>
  </si>
  <si>
    <t xml:space="preserve">Aparcida Porto </t>
  </si>
  <si>
    <t>Férias</t>
  </si>
  <si>
    <t>13/01 a 19/01/25</t>
  </si>
  <si>
    <t>Comercial Facilita</t>
  </si>
  <si>
    <t>Aluguel Irmão Elaine</t>
  </si>
  <si>
    <t>Despeasas Fixas</t>
  </si>
  <si>
    <t>Cons. Reg. Engenharia e Agronomia</t>
  </si>
  <si>
    <t>Crea</t>
  </si>
  <si>
    <t>Despeasas</t>
  </si>
  <si>
    <t>Almir Extintores</t>
  </si>
  <si>
    <t>Extintores</t>
  </si>
  <si>
    <t>Facems/Cn</t>
  </si>
  <si>
    <t>Bradesco Auto Re</t>
  </si>
  <si>
    <t>Seguro Carro</t>
  </si>
  <si>
    <t>Gabrielle Batista dos Snatos</t>
  </si>
  <si>
    <t>1/3 Férias</t>
  </si>
  <si>
    <t>Editora e Distribuidora Anhanguera</t>
  </si>
  <si>
    <t>Matricula Anhanguera</t>
  </si>
  <si>
    <t>Municipio Dourados</t>
  </si>
  <si>
    <t>Iptu</t>
  </si>
  <si>
    <t>SCL IMPRESSOES</t>
  </si>
  <si>
    <t>120 AGENDAS</t>
  </si>
  <si>
    <t>FGTS RECALCULO KERGINALDO</t>
  </si>
  <si>
    <t>FGTS RECALCULO CIRLENE</t>
  </si>
  <si>
    <t>FGTS RECALCULO ADRIANA</t>
  </si>
  <si>
    <t>FGTS RECALCULO MARLI</t>
  </si>
  <si>
    <t>FGTS RECALCULO ANAELY</t>
  </si>
  <si>
    <t>MULTA RESCISORIA MARLI</t>
  </si>
  <si>
    <t>MULTA RESCISORIA ADRIANA</t>
  </si>
  <si>
    <t>MULTA RESCISORIA CIRLENE</t>
  </si>
  <si>
    <t>RECALCULO LEILIANE</t>
  </si>
  <si>
    <t>RECALCULO VANESSA SANT ANA</t>
  </si>
  <si>
    <t>ACERTO DEMISSIONAL KERGINALDO</t>
  </si>
  <si>
    <t>PGFN-SISPAR</t>
  </si>
  <si>
    <t>PARC. 01/06</t>
  </si>
  <si>
    <t>PARC. 01/29</t>
  </si>
  <si>
    <t>Parc. 01/60</t>
  </si>
  <si>
    <t>Geicieli Fernanda Freitas</t>
  </si>
  <si>
    <t>Manutençao Predia Calhas telhado</t>
  </si>
  <si>
    <t>Facem/Cn</t>
  </si>
  <si>
    <t>Ipva</t>
  </si>
  <si>
    <t>Ipva Elaine</t>
  </si>
  <si>
    <t>Parc. 01/05</t>
  </si>
  <si>
    <t>LQ NUNES COMERCIO PRODUTOS</t>
  </si>
  <si>
    <t>El Shaday Papel Graf.</t>
  </si>
  <si>
    <t>Papel</t>
  </si>
  <si>
    <t>Ranchão Materiais para Construçao</t>
  </si>
  <si>
    <t>Café Navirai</t>
  </si>
  <si>
    <t>Fardo Café</t>
  </si>
  <si>
    <t>Rose Embalagens</t>
  </si>
  <si>
    <t>Material Expediaente</t>
  </si>
  <si>
    <t>Luzia Ribeiro Guerra de Andrade</t>
  </si>
  <si>
    <t>Campo Verde Mat. Construção</t>
  </si>
  <si>
    <t>Manuteçao Predial</t>
  </si>
  <si>
    <t>Itaqurai</t>
  </si>
  <si>
    <t>Facmes</t>
  </si>
  <si>
    <t>Acerto Professora 16 dias</t>
  </si>
  <si>
    <t>16 dias trabalhado</t>
  </si>
  <si>
    <t>FOLHA  DE PAGAMENTO</t>
  </si>
  <si>
    <t>AREIA BERGAMO</t>
  </si>
  <si>
    <t>1 METRO PEDRISCO</t>
  </si>
  <si>
    <t>CAMBARU</t>
  </si>
  <si>
    <t>Material casa mae Elaine</t>
  </si>
  <si>
    <t>SCHMITIZ EMBALAGENS</t>
  </si>
  <si>
    <t>Casa dos Parausos</t>
  </si>
  <si>
    <t>200 AGENDAS</t>
  </si>
  <si>
    <t>10 AGENDAS</t>
  </si>
  <si>
    <t>POBEZA</t>
  </si>
  <si>
    <t>Chopp formatura final de ano</t>
  </si>
  <si>
    <t>FGTS RECALCULO DAIR APARECIDA</t>
  </si>
  <si>
    <t>FGTS RECALCULO SANDRA MARISA</t>
  </si>
  <si>
    <t>FGTS RECALCULO RAMILDO</t>
  </si>
  <si>
    <t>FGTS RECALCULO APARECIDA MENEZES</t>
  </si>
  <si>
    <t>MULTA RESCISORIA RAMIDLO</t>
  </si>
  <si>
    <t>MULTA RESCISORIA MAYARA</t>
  </si>
  <si>
    <t>ACERTO DEMISSIONAL DAIR APARECIDA</t>
  </si>
  <si>
    <t>ACERTO DEMISSIONAL SANDRA MARISA</t>
  </si>
  <si>
    <t>ACERTO DIAS TRABALHADO MARCIA</t>
  </si>
  <si>
    <t>ACERDO DEMISSIONAL DAIANE CREPALDI</t>
  </si>
  <si>
    <t>ACERTO DEMISSIONAL RAMILDO</t>
  </si>
  <si>
    <t xml:space="preserve">ACERTO DEMISSIONAL </t>
  </si>
  <si>
    <t>ANDRIELLY</t>
  </si>
  <si>
    <t xml:space="preserve">COMISSAO </t>
  </si>
  <si>
    <t>F</t>
  </si>
  <si>
    <t>Centro Educacional Seleto</t>
  </si>
  <si>
    <t>CURSO DE SUPER DOTAÇÃO</t>
  </si>
  <si>
    <t>ANA PAULA</t>
  </si>
  <si>
    <t>DESPEASS FIXAS</t>
  </si>
  <si>
    <t>PARC. 02/11</t>
  </si>
  <si>
    <t>PARC. 14/15</t>
  </si>
  <si>
    <t>PARC. 10/115</t>
  </si>
  <si>
    <t>PARC. 14/60</t>
  </si>
  <si>
    <t>Parc. 02/60</t>
  </si>
  <si>
    <t>parc. 02/60</t>
  </si>
  <si>
    <t>Parc. 03/12</t>
  </si>
  <si>
    <t>Radio Cidade</t>
  </si>
  <si>
    <t>Propaganda</t>
  </si>
  <si>
    <t>Parc. 02/05</t>
  </si>
  <si>
    <t>Alemão Multi Uso</t>
  </si>
  <si>
    <t>Reparo ar e conerto porta vidro</t>
  </si>
  <si>
    <t>QUITUTS GISELLE</t>
  </si>
  <si>
    <t>SALAGOS REUNIAO</t>
  </si>
  <si>
    <t>TAXA FISCALIZAÇAO POE POLITICO</t>
  </si>
  <si>
    <t xml:space="preserve">IMPOSTOS </t>
  </si>
  <si>
    <t>CONSELHO REGIONAL ENGENHARIA</t>
  </si>
  <si>
    <t>CREA</t>
  </si>
  <si>
    <t>A COLEGIAL ( E A GIUSTI &amp; CIA LTDA</t>
  </si>
  <si>
    <t>Pontomais Tecnologia</t>
  </si>
  <si>
    <t>IPTU</t>
  </si>
  <si>
    <t>IPTU CASA MAE ELAINE</t>
  </si>
  <si>
    <t>DEDETIZAÇÃO</t>
  </si>
  <si>
    <t>Nu Bank</t>
  </si>
  <si>
    <t>Cartão Caio</t>
  </si>
  <si>
    <t xml:space="preserve"> Propaganda</t>
  </si>
  <si>
    <t>HAMBURGARIA LG</t>
  </si>
  <si>
    <t>Prmotora Comercial</t>
  </si>
  <si>
    <t>Capacitaçao de Leads e Panfletagem</t>
  </si>
  <si>
    <t>Uniforme Anhanguera Navirai</t>
  </si>
  <si>
    <t>Distribuidora Central</t>
  </si>
  <si>
    <t xml:space="preserve">Econtel </t>
  </si>
  <si>
    <t>DEVA</t>
  </si>
  <si>
    <t>LOCAÇAO OUTDOOR</t>
  </si>
  <si>
    <t>Representaçao Campo Grande</t>
  </si>
  <si>
    <t>Papel Toalha e sabonete</t>
  </si>
  <si>
    <t xml:space="preserve">Classica Disbribuidora de Livreos </t>
  </si>
  <si>
    <t>Livros de Espanhol</t>
  </si>
  <si>
    <t>Compra Carriola</t>
  </si>
  <si>
    <t>FGTS RECALCULO ANDRIELI</t>
  </si>
  <si>
    <t>FGTS RECALCULO MARCOS</t>
  </si>
  <si>
    <t>FGTS RECALCULO DANIELLY</t>
  </si>
  <si>
    <t>FGTS RECALCULO WILLIAN HENRIQUE</t>
  </si>
  <si>
    <t>MULTA RESCISORIA DANIELLY</t>
  </si>
  <si>
    <t xml:space="preserve">ACERTO DEMISSIONAL SARAH ANDRE </t>
  </si>
  <si>
    <t>ACERTO DEMISSIONAL DANIELLY CAROLINE</t>
  </si>
  <si>
    <t>ACERTO DIAS TRABALHADO CRISLAINE</t>
  </si>
  <si>
    <t xml:space="preserve">19 DIAS </t>
  </si>
  <si>
    <t>ACERDO DEMISSIONAL MARCOS</t>
  </si>
  <si>
    <t>DARF/ PIS</t>
  </si>
  <si>
    <t>DARF/ COFINS</t>
  </si>
  <si>
    <t>Parc. 03/05</t>
  </si>
  <si>
    <t>PORTO SEGURO</t>
  </si>
  <si>
    <t>SEGURO ELAINE</t>
  </si>
  <si>
    <t>ECOLOGY INDUSTRIA E COMERCIO</t>
  </si>
  <si>
    <t>Reforma Casa Mae Elaine</t>
  </si>
  <si>
    <t>OLIFER MAT. CONSTRUÇÃO</t>
  </si>
  <si>
    <t>Resina pintura quadra Cei</t>
  </si>
  <si>
    <t xml:space="preserve">Manutençao </t>
  </si>
  <si>
    <t>A COLEGIAL</t>
  </si>
  <si>
    <t>Materia e Papelaria</t>
  </si>
  <si>
    <t>Voucher</t>
  </si>
  <si>
    <t>Treinamento SST</t>
  </si>
  <si>
    <t>BB FACEMS</t>
  </si>
  <si>
    <t>BB CN</t>
  </si>
  <si>
    <t>EMPRESTIMO BB CEI</t>
  </si>
  <si>
    <t>Parc BB</t>
  </si>
  <si>
    <t>BB UNOPAR</t>
  </si>
  <si>
    <t>Parc. BB</t>
  </si>
  <si>
    <t xml:space="preserve">BRADESCO </t>
  </si>
  <si>
    <t>Parc bradesco</t>
  </si>
  <si>
    <t>Parcelamento</t>
  </si>
  <si>
    <t>ALVARA</t>
  </si>
  <si>
    <t>TAXA DE FISCALIZAÇÃO</t>
  </si>
  <si>
    <t>ANATOMIC COM. E ASSIST. TEC. DE EQ. HOSP</t>
  </si>
  <si>
    <t>CLASSICA DIST DE LIVROS LTDA</t>
  </si>
  <si>
    <t>Emprestimos 48x 708795</t>
  </si>
  <si>
    <t>Rede MS Radio Televisão LTDA</t>
  </si>
  <si>
    <t>JOSE HUMBERTO FARIA</t>
  </si>
  <si>
    <t>ENCARDENAÇAO APOSTILAS</t>
  </si>
  <si>
    <t>CERTIFICADO DIGITAL</t>
  </si>
  <si>
    <t>PONTOMAIS TECNOLOGIA</t>
  </si>
  <si>
    <t>FACESMS</t>
  </si>
  <si>
    <t>KARINE ALVINO</t>
  </si>
  <si>
    <t>UNIOFRME FACEMS</t>
  </si>
  <si>
    <t>ACERTO DEMISSIONAL ELAINE PERISSATO</t>
  </si>
  <si>
    <t xml:space="preserve">ACERTO DEMISSIONAL CRISLAINE </t>
  </si>
  <si>
    <t>ACERTO DEMISSIONAL DHIULY MARY</t>
  </si>
  <si>
    <t>ACERDO DEMISSIONAL CAMILA A MAIOLLI</t>
  </si>
  <si>
    <t>ACERTO DEMISSIONAL ARLENTE</t>
  </si>
  <si>
    <t>DARF IRPJ E CSLL</t>
  </si>
  <si>
    <t>16/60</t>
  </si>
  <si>
    <t>18/60</t>
  </si>
  <si>
    <t>19/60</t>
  </si>
  <si>
    <t>PARC. 03/60</t>
  </si>
  <si>
    <t>J de Oliveira Sanchez ME</t>
  </si>
  <si>
    <t>Salgados</t>
  </si>
  <si>
    <t>Despenas Fixas</t>
  </si>
  <si>
    <t>CHEQUE</t>
  </si>
  <si>
    <t>PERMUTA</t>
  </si>
  <si>
    <t>CARTÃO CREDITO</t>
  </si>
  <si>
    <t xml:space="preserve">GUIA RECOLHIMENTO </t>
  </si>
  <si>
    <t>VISTORIA BOMBEIRO</t>
  </si>
  <si>
    <t>BRAKEY</t>
  </si>
  <si>
    <t>Placas secador de mão</t>
  </si>
  <si>
    <t>Emprestimos Conectadsos</t>
  </si>
  <si>
    <t xml:space="preserve">Emprestimos </t>
  </si>
  <si>
    <t>84961-2</t>
  </si>
  <si>
    <t>Matrix Energia</t>
  </si>
  <si>
    <t>FGTS RECALCULO ADILSON</t>
  </si>
  <si>
    <t>FGTS RECALCULO ARLETE</t>
  </si>
  <si>
    <t>MULTA RESCISORIA ADILSON</t>
  </si>
  <si>
    <t>ACERTO DEMISSIONAL ADILSON</t>
  </si>
  <si>
    <t>VAGNA</t>
  </si>
  <si>
    <t>DARF COFINS</t>
  </si>
  <si>
    <t>DARF PIS</t>
  </si>
  <si>
    <t>Parc. 05/05</t>
  </si>
  <si>
    <t>SITUAÇAO</t>
  </si>
  <si>
    <t>AGUA E ESTOTO</t>
  </si>
  <si>
    <t>Madalena AP. DOS Santos</t>
  </si>
  <si>
    <t>Publicidade</t>
  </si>
  <si>
    <t>Papelaria Aquarela</t>
  </si>
  <si>
    <t>CCL ADM DE ASSOCIADOS DO CENTRO</t>
  </si>
  <si>
    <t>Serviço SST</t>
  </si>
  <si>
    <t xml:space="preserve">CAFESHOW </t>
  </si>
  <si>
    <t>Licenciamento</t>
  </si>
  <si>
    <t>Lori Alice dos Santos</t>
  </si>
  <si>
    <t>Aulas Praticas</t>
  </si>
  <si>
    <t>J de Oliveira Sanhez Me</t>
  </si>
  <si>
    <t>Elaine Maria Ferreira</t>
  </si>
  <si>
    <t>Troca Bateria</t>
  </si>
  <si>
    <t xml:space="preserve">Valdemi </t>
  </si>
  <si>
    <t>Compra de Livreos</t>
  </si>
  <si>
    <t>Encadernação</t>
  </si>
  <si>
    <t>Atualiza Midia Digital e Impress</t>
  </si>
  <si>
    <t>Panfletos</t>
  </si>
  <si>
    <t>ALMIR EXTINORES</t>
  </si>
  <si>
    <t>Extintores Sala Professores</t>
  </si>
  <si>
    <t>GIGABYTE INFORMATICA</t>
  </si>
  <si>
    <t>FGTS RECALCULO LEONICE</t>
  </si>
  <si>
    <t>MULTA RESCISORIA LEONICE</t>
  </si>
  <si>
    <t>ACERTO DEMISSIONAL LUIZ</t>
  </si>
  <si>
    <t>FERIAS ROSITALE</t>
  </si>
  <si>
    <t>ISS</t>
  </si>
  <si>
    <t>QUIMISUL</t>
  </si>
  <si>
    <t>Papel Higênico</t>
  </si>
  <si>
    <t>Material Eletrico</t>
  </si>
  <si>
    <t>Maritakas</t>
  </si>
  <si>
    <t>Camisetas Jogos</t>
  </si>
  <si>
    <t xml:space="preserve">Camisetas </t>
  </si>
  <si>
    <t xml:space="preserve">Jardelino </t>
  </si>
  <si>
    <t>Manutençao ar</t>
  </si>
  <si>
    <t>Cafeshow</t>
  </si>
  <si>
    <t>Capuccino e chocolate</t>
  </si>
  <si>
    <t>EL SHADAY PAPEL</t>
  </si>
  <si>
    <t>BB CONECTADOS</t>
  </si>
  <si>
    <t>ParcBB</t>
  </si>
  <si>
    <t>Despesas Fixas</t>
  </si>
  <si>
    <t>CIELO</t>
  </si>
  <si>
    <t>BOLETO CIELO</t>
  </si>
  <si>
    <t>FACEMS/UNOPAR</t>
  </si>
  <si>
    <t>AXIA</t>
  </si>
  <si>
    <t>MARKETING</t>
  </si>
  <si>
    <t>FGTS RECALCULO LUCINEIA</t>
  </si>
  <si>
    <t>MULTA RESCISORIA LUCINEIA</t>
  </si>
  <si>
    <t>FERIAS TANIA DE 14/07 A 26/07/25</t>
  </si>
  <si>
    <t>FERIAS SILVANA DE 21/07 A 25/07/25</t>
  </si>
  <si>
    <t>ACERDO DEMISSIONAL LUCINEIA</t>
  </si>
  <si>
    <t>Férias Emili 10/08 a 19/08/25</t>
  </si>
  <si>
    <t>FOLHA DE PAGMENTO</t>
  </si>
  <si>
    <t>DARF CSLL</t>
  </si>
  <si>
    <t xml:space="preserve">DARF IRPJ </t>
  </si>
  <si>
    <t>DARF IRPJ /CSLL</t>
  </si>
  <si>
    <t>ELETRONICA PAULISTA</t>
  </si>
  <si>
    <t>Bateria Nobreak</t>
  </si>
  <si>
    <t>LIVRARIA AQUARELA</t>
  </si>
  <si>
    <t>OLIFER MAT. DE CONSTRUÇAO</t>
  </si>
  <si>
    <t>Dedetizaçao</t>
  </si>
  <si>
    <t>Conserto 100  Cadeiras</t>
  </si>
  <si>
    <t>Conserto outrona Sala Wania</t>
  </si>
  <si>
    <t>Rogerio Pintura Calçadas, Quadra e Portas</t>
  </si>
  <si>
    <t>Pitura Armarios dentro anhanguera</t>
  </si>
  <si>
    <t>Pintura 2 quadras Cei</t>
  </si>
  <si>
    <t>TINTA CASA E CORES</t>
  </si>
  <si>
    <t>Permuta, R$ 19.161,35 permuta resto cheque pré de R$ 11.635,05</t>
  </si>
  <si>
    <t>Conserto Calhas Facems e Cn</t>
  </si>
  <si>
    <t>Cn e Facems</t>
  </si>
  <si>
    <t>TINTA PIROLI</t>
  </si>
  <si>
    <t>Total</t>
  </si>
  <si>
    <t>DATA</t>
  </si>
  <si>
    <t xml:space="preserve">VALOR </t>
  </si>
  <si>
    <t>OBSERVAÇAO</t>
  </si>
  <si>
    <t>Passei</t>
  </si>
  <si>
    <t>Barbara</t>
  </si>
  <si>
    <t>Rapaz Calha</t>
  </si>
  <si>
    <t>Isabelly da Silva</t>
  </si>
  <si>
    <t>Rogério</t>
  </si>
  <si>
    <t xml:space="preserve">Garoni </t>
  </si>
  <si>
    <t>Juliana Academia</t>
  </si>
  <si>
    <t>Helena Santana</t>
  </si>
  <si>
    <t>Rogerio Pintura quadra cei</t>
  </si>
  <si>
    <t>Elica Cei</t>
  </si>
  <si>
    <t>Passei nas 200 agendas</t>
  </si>
  <si>
    <t>Emiliano</t>
  </si>
  <si>
    <t>DEPOSITO SICREDI CN</t>
  </si>
  <si>
    <t>DEPOSITO BB CEI</t>
  </si>
  <si>
    <t>Mariana</t>
  </si>
  <si>
    <t>Junior Arte Cores</t>
  </si>
  <si>
    <t>Pai Pablo</t>
  </si>
  <si>
    <t>Deposito Bradesco 30/04</t>
  </si>
  <si>
    <t>Denilson</t>
  </si>
  <si>
    <t>Cheque Turco</t>
  </si>
  <si>
    <t>DEPOSITO BRADesco 02/06</t>
  </si>
  <si>
    <t>Pago Alex locaçao impressora</t>
  </si>
  <si>
    <t>FLUXO DE CAIXA - PREVISTO/ REALIZADO</t>
  </si>
  <si>
    <t>REALIZADO</t>
  </si>
  <si>
    <t>ENTRADAS</t>
  </si>
  <si>
    <t>MENSALIDADES - EDUCBANK</t>
  </si>
  <si>
    <t>SAIDAS - NORMAIS</t>
  </si>
  <si>
    <t>SUB-TOTAL</t>
  </si>
  <si>
    <t>SAIDAS - PARCELAMENTOS</t>
  </si>
  <si>
    <t>SOMOS - APOSTILAS</t>
  </si>
  <si>
    <t xml:space="preserve">CLOE </t>
  </si>
  <si>
    <t>CONQUISTA - APOSTILAS</t>
  </si>
  <si>
    <t>SAIDAS - PARCELAMENTOS BANCÁRIOS</t>
  </si>
  <si>
    <t>Banco do Brasil</t>
  </si>
  <si>
    <t>Bradesco</t>
  </si>
  <si>
    <t>Sicoob</t>
  </si>
  <si>
    <t>SALDO FINAL</t>
  </si>
  <si>
    <t>GREMIO DOS BOMBEIROS</t>
  </si>
  <si>
    <t>NF-3.845</t>
  </si>
  <si>
    <t>DÉCIMO ELIZE COMPLETO</t>
  </si>
  <si>
    <t>Serviço Cei</t>
  </si>
  <si>
    <t>Serviço Cn</t>
  </si>
  <si>
    <t>EMPRESA</t>
  </si>
  <si>
    <t>Nabil</t>
  </si>
  <si>
    <t>Serciço Cn</t>
  </si>
  <si>
    <t>18/18/25</t>
  </si>
  <si>
    <t>FGTS RECALCULO RENATO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</si>
</sst>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#,##0.00_ ;\-#,##0.00\ "/>
    <numFmt numFmtId="165" formatCode="#,##0.00_ ;[Red]\-#,##0.00\ 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indexed="2"/>
      <name val="Calibri"/>
      <scheme val="minor"/>
    </font>
    <font>
      <b/>
      <sz val="11"/>
      <color indexed="2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sz val="11"/>
      <color rgb="FF00B050"/>
      <name val="Calibri"/>
      <scheme val="minor"/>
    </font>
    <font>
      <b/>
      <sz val="11"/>
      <color rgb="FF00B050"/>
      <name val="Calibri"/>
      <scheme val="minor"/>
    </font>
    <font>
      <b/>
      <sz val="14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3" tint="0.39997558519241921"/>
        <bgColor indexed="65"/>
      </patternFill>
    </fill>
    <fill>
      <patternFill patternType="solid">
        <fgColor indexed="5"/>
      </patternFill>
    </fill>
    <fill>
      <patternFill patternType="solid">
        <fgColor rgb="FFFFC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44" fontId="14" fillId="0" borderId="0" applyFont="0" applyFill="0" applyBorder="0" applyProtection="0"/>
    <xf numFmtId="9" fontId="14" fillId="0" borderId="0" applyFont="0" applyFill="0" applyBorder="0" applyProtection="0"/>
  </cellStyleXfs>
  <cellXfs count="99">
    <xf numFmtId="0" fontId="0" fillId="0" borderId="0" xfId="0"/>
    <xf numFmtId="0" fontId="3" fillId="0" borderId="0" xfId="0" applyFont="1"/>
    <xf numFmtId="14" fontId="0" fillId="0" borderId="0" xfId="0" applyNumberFormat="1"/>
    <xf numFmtId="44" fontId="0" fillId="0" borderId="0" xfId="1" applyFont="1"/>
    <xf numFmtId="0" fontId="4" fillId="0" borderId="0" xfId="0" applyFont="1"/>
    <xf numFmtId="44" fontId="4" fillId="0" borderId="0" xfId="1" applyFont="1"/>
    <xf numFmtId="44" fontId="3" fillId="0" borderId="0" xfId="1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44" fontId="5" fillId="0" borderId="0" xfId="1" applyFont="1"/>
    <xf numFmtId="44" fontId="7" fillId="0" borderId="0" xfId="1" applyFont="1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2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" fontId="0" fillId="0" borderId="0" xfId="0" applyNumberFormat="1"/>
    <xf numFmtId="16" fontId="7" fillId="0" borderId="0" xfId="0" applyNumberFormat="1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/>
    <xf numFmtId="13" fontId="0" fillId="0" borderId="0" xfId="1" applyNumberFormat="1" applyFont="1"/>
    <xf numFmtId="14" fontId="0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7" fontId="0" fillId="0" borderId="1" xfId="0" applyNumberFormat="1" applyBorder="1"/>
    <xf numFmtId="0" fontId="5" fillId="0" borderId="1" xfId="0" applyFont="1" applyBorder="1"/>
    <xf numFmtId="14" fontId="0" fillId="0" borderId="1" xfId="0" applyNumberFormat="1" applyBorder="1" applyAlignment="1">
      <alignment horizontal="right"/>
    </xf>
    <xf numFmtId="8" fontId="0" fillId="0" borderId="1" xfId="0" applyNumberFormat="1" applyBorder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4" fontId="9" fillId="0" borderId="1" xfId="0" applyNumberFormat="1" applyFont="1" applyBorder="1"/>
    <xf numFmtId="44" fontId="9" fillId="0" borderId="1" xfId="1" applyFont="1" applyBorder="1"/>
    <xf numFmtId="8" fontId="0" fillId="0" borderId="1" xfId="1" applyNumberFormat="1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3" xfId="0" applyBorder="1"/>
    <xf numFmtId="44" fontId="4" fillId="0" borderId="3" xfId="1" applyFont="1" applyBorder="1"/>
    <xf numFmtId="0" fontId="0" fillId="0" borderId="4" xfId="0" applyBorder="1"/>
    <xf numFmtId="0" fontId="11" fillId="0" borderId="0" xfId="0" applyFont="1"/>
    <xf numFmtId="0" fontId="0" fillId="0" borderId="5" xfId="0" applyBorder="1"/>
    <xf numFmtId="16" fontId="0" fillId="0" borderId="1" xfId="0" applyNumberFormat="1" applyBorder="1"/>
    <xf numFmtId="13" fontId="0" fillId="0" borderId="1" xfId="1" applyNumberFormat="1" applyFont="1" applyBorder="1"/>
    <xf numFmtId="17" fontId="3" fillId="4" borderId="8" xfId="0" applyNumberFormat="1" applyFont="1" applyFill="1" applyBorder="1" applyAlignment="1">
      <alignment horizontal="center"/>
    </xf>
    <xf numFmtId="17" fontId="3" fillId="5" borderId="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165" fontId="12" fillId="0" borderId="11" xfId="0" applyNumberFormat="1" applyFont="1" applyBorder="1"/>
    <xf numFmtId="0" fontId="0" fillId="0" borderId="12" xfId="0" applyBorder="1"/>
    <xf numFmtId="165" fontId="0" fillId="0" borderId="11" xfId="0" applyNumberFormat="1" applyBorder="1"/>
    <xf numFmtId="165" fontId="0" fillId="0" borderId="13" xfId="0" applyNumberFormat="1" applyBorder="1"/>
    <xf numFmtId="0" fontId="0" fillId="0" borderId="16" xfId="0" applyBorder="1"/>
    <xf numFmtId="165" fontId="12" fillId="0" borderId="8" xfId="0" applyNumberFormat="1" applyFont="1" applyBorder="1"/>
    <xf numFmtId="165" fontId="13" fillId="0" borderId="10" xfId="0" applyNumberFormat="1" applyFont="1" applyBorder="1"/>
    <xf numFmtId="164" fontId="0" fillId="0" borderId="11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3" xfId="0" applyNumberFormat="1" applyBorder="1" applyAlignment="1">
      <alignment horizontal="right"/>
    </xf>
    <xf numFmtId="165" fontId="12" fillId="0" borderId="19" xfId="0" applyNumberFormat="1" applyFont="1" applyBorder="1"/>
    <xf numFmtId="165" fontId="12" fillId="0" borderId="20" xfId="0" applyNumberFormat="1" applyFont="1" applyBorder="1"/>
    <xf numFmtId="165" fontId="3" fillId="0" borderId="8" xfId="0" applyNumberFormat="1" applyFont="1" applyBorder="1"/>
    <xf numFmtId="165" fontId="3" fillId="0" borderId="19" xfId="0" applyNumberFormat="1" applyFont="1" applyBorder="1"/>
    <xf numFmtId="165" fontId="3" fillId="0" borderId="20" xfId="0" applyNumberFormat="1" applyFont="1" applyBorder="1"/>
    <xf numFmtId="44" fontId="0" fillId="0" borderId="0" xfId="0" applyNumberFormat="1"/>
    <xf numFmtId="0" fontId="2" fillId="0" borderId="1" xfId="0" applyFont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15" fillId="0" borderId="1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371.460654629627" createdVersion="8" refreshedVersion="8" minRefreshableVersion="3" recordCount="117" xr:uid="{00000000-000A-0000-FFFF-FFFF00000000}">
  <cacheSource type="worksheet">
    <worksheetSource ref="A1:F140" sheet="MARÇO"/>
  </cacheSource>
  <cacheFields count="6">
    <cacheField name="FORNECEDOR" numFmtId="0">
      <sharedItems/>
    </cacheField>
    <cacheField name="DESCRIÇÃO" numFmtId="0">
      <sharedItems count="92">
        <s v="água e esgoto"/>
        <s v="Material Expediente "/>
        <s v="Energia"/>
        <s v="Instalaçao casa nova Elaine"/>
        <s v="Produtos banheiro"/>
        <s v="Locaçao Impressoras"/>
        <s v="Dedetização"/>
        <s v="Plano Saúde"/>
        <s v="Aluguel Unopar"/>
        <s v="Alarme"/>
        <s v="Café"/>
        <s v="FGTS"/>
        <s v="Linha Celular"/>
        <s v="Parcelamento empréstimo xx/xx "/>
        <s v="Materiais Elétricos"/>
        <s v="Internet"/>
        <s v="Colegio Dudu"/>
        <s v="GRAFICA"/>
        <s v="Fotos ???"/>
        <s v="Sistema Financeiro"/>
        <s v="Iptu Casa Mae Elaine"/>
        <s v="Iptu Martinho Lutero 535"/>
        <s v="Iptu Rua Helio 288"/>
        <s v="Lanche Dudu"/>
        <s v="Sistema Acadêmico/Financeiro"/>
        <s v="Honorários Fev. 24"/>
        <s v="ip Fixo"/>
        <s v="produtos de limpeza"/>
        <s v="Doação"/>
        <s v="Material Anglo"/>
        <s v="acordo 2023 Parc.07/08"/>
        <s v="acordo 2023 Parc.07/11"/>
        <s v="Honorários contabeis Fev. 24"/>
        <s v="Cloe"/>
        <s v="Estagiárias"/>
        <s v="Locação equipamentos"/>
        <s v="Acessórios p/ celulares"/>
        <s v="Convênio"/>
        <s v="Honorário folha"/>
        <s v="Honorários folha"/>
        <s v="Honorários Jan Fev Cont. e Fiscal. 24"/>
        <s v="Despesas diversas"/>
        <s v="Serviços Psicologicos"/>
        <s v="Internet Cancelamento"/>
        <s v="Material Positivo"/>
        <s v="Issqn"/>
        <s v="Serviços SST"/>
        <s v="Apostilas Material Anual e 1º Bim."/>
        <s v="Simples nacional"/>
        <s v="GPS INSS"/>
        <s v="Tintas"/>
        <s v="Material espanhol parc xx/xx"/>
        <s v="Processo Judicial"/>
        <s v="Segurança"/>
        <s v="Ponto Eletronico"/>
        <s v="Parcelamento SN 06/60"/>
        <s v="DARF"/>
        <s v="DARF PARC. SN 03/05"/>
        <s v="DARF PARC. SN 03/15"/>
        <s v="DARF PARC. SN 03/60"/>
        <s v="Locação"/>
        <s v="Locaçao "/>
        <s v="Software"/>
        <s v="Dedetizaçao" u="1"/>
        <s v="ACESSÓRIOS CELULARES" u="1"/>
        <s v="GPS" u="1"/>
        <s v="Parcelamento" u="1"/>
        <s v="Honorariso Jan Fev Cont. e Fiscal. 24" u="1"/>
        <s v=" Linha Celular" u="1"/>
        <s v="Honorario folha" u="1"/>
        <s v="Produts banheiro" u="1"/>
        <s v="Energia " u="1"/>
        <s v="Honorarios folha" u="1"/>
        <s v="DARF PARC. 03/05" u="1"/>
        <s v="? LANCAR PARCELAS" u="1"/>
        <s v="Linha" u="1"/>
        <s v="Simples" u="1"/>
        <s v="Estagiarias" u="1"/>
        <s v="DARF PARC. 03/15" u="1"/>
        <s v="Gpes" u="1"/>
        <s v="DARF PARC. 03/60" u="1"/>
        <s v="FOTOS" u="1"/>
        <s v="Serviço Psicologicos" u="1"/>
        <s v="Iptu" u="1"/>
        <s v="Honorariso Fev. 24" u="1"/>
        <s v="Parcelamento 06/60" u="1"/>
        <s v="Imposto" u="1"/>
        <s v="SERVIÇO DE SST" u="1"/>
        <s v="Honorarios contabeis Fev. 24" u="1"/>
        <s v="Locaçaõ equipamentos" u="1"/>
        <s v=" Convênio" u="1"/>
        <s v="Honorarios Fev. 24" u="1"/>
      </sharedItems>
    </cacheField>
    <cacheField name="VENCIMENTO" numFmtId="14">
      <sharedItems containsSemiMixedTypes="0" containsNonDate="0" containsDate="1" containsString="0" minDate="2024-03-01T00:00:00" maxDate="2024-03-31T00:00:00" count="20">
        <d v="2024-03-01T00:00:00"/>
        <d v="2024-03-02T00:00:00"/>
        <d v="2024-03-04T00:00:00"/>
        <d v="2024-03-05T00:00:00"/>
        <d v="2024-03-06T00:00:00"/>
        <d v="2024-03-07T00:00:00"/>
        <d v="2024-03-08T00:00:00"/>
        <d v="2024-03-10T00:00:00"/>
        <d v="2024-03-11T00:00:00"/>
        <d v="2024-03-12T00:00:00"/>
        <d v="2024-03-13T00:00:00"/>
        <d v="2024-03-15T00:00:00"/>
        <d v="2024-03-16T00:00:00"/>
        <d v="2024-03-20T00:00:00"/>
        <d v="2024-03-22T00:00:00"/>
        <d v="2024-03-24T00:00:00"/>
        <d v="2024-03-25T00:00:00"/>
        <d v="2024-03-26T00:00:00"/>
        <d v="2024-03-28T00:00:00"/>
        <d v="2024-03-30T00:00:00"/>
      </sharedItems>
    </cacheField>
    <cacheField name="PAGAMENTO" numFmtId="0">
      <sharedItems containsNonDate="0" containsDate="1" containsString="0" containsBlank="1" minDate="2024-03-01T00:00:00" maxDate="2024-03-17T00:00:00"/>
    </cacheField>
    <cacheField name="VALOR" numFmtId="44">
      <sharedItems containsSemiMixedTypes="0" containsString="0" containsNumber="1" minValue="1" maxValue="47984.5"/>
    </cacheField>
    <cacheField name="SITUAÇÃO" numFmtId="44">
      <sharedItems containsBlank="1" count="4">
        <s v="PAGO"/>
        <s v="NÃO PAGAR"/>
        <s v="PAG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436.676823032409" createdVersion="8" refreshedVersion="8" minRefreshableVersion="3" recordCount="145" xr:uid="{00000000-000A-0000-FFFF-FFFF01000000}">
  <cacheSource type="worksheet">
    <worksheetSource ref="A1:H146" sheet="MAIO"/>
  </cacheSource>
  <cacheFields count="8">
    <cacheField name="FORNECEDOR" numFmtId="0">
      <sharedItems/>
    </cacheField>
    <cacheField name="DESCRIÇÃO" numFmtId="0">
      <sharedItems count="42">
        <s v="água e esgotos"/>
        <s v="Aluguel equipamentos"/>
        <s v="COMBUSTIVEL"/>
        <s v="MANUTENÇÃO PREDIAL"/>
        <s v="Monitoramento"/>
        <s v="Plano Saude"/>
        <s v="Energia Elétrica"/>
        <s v="MANUTENÇÃO DE EQUIPAMENTOS"/>
        <s v="SALARIOS"/>
        <s v="COMISSAO"/>
        <s v="Emprestimos"/>
        <s v="Material eletricos"/>
        <s v="RESCISÕES"/>
        <s v="TELEFONE CELULAR"/>
        <s v="Internet"/>
        <s v="MATERIAL DE EXPEDIENTE"/>
        <s v="SESMT"/>
        <s v="Software"/>
        <s v="SUPORTE PEDAGOGICO"/>
        <s v="TAXAS"/>
        <s v="Doaçao"/>
        <s v="EVENTOS"/>
        <s v="PUBLICIDADE"/>
        <s v="ACEN"/>
        <s v="ENCARGOS FOPAG"/>
        <s v="ESTAGIARIAS"/>
        <s v="ISSQN"/>
        <s v="MATERIAL DE LIMPEZA"/>
        <s v="SIMPLES NACIONAL"/>
        <s v="Telefone fixo"/>
        <s v="Aluguel predial"/>
        <s v="EQUIPAMENTOS "/>
        <s v="APOSTILAS"/>
        <s v="HONORÁRIOS CONTÁBEIS"/>
        <s v="IMPOSTOS MUNICIPAIS"/>
        <s v="PROPAGANDA "/>
        <s v="MOVEIS E UTENSILIOS"/>
        <s v="Processo"/>
        <s v="Segurança"/>
        <s v="MATERIAL DE COPA E COZINHA"/>
        <s v="CONSERVAÇÃO PREDIAL"/>
        <s v="IMPOSTOS"/>
      </sharedItems>
    </cacheField>
    <cacheField name="OBS 1" numFmtId="0">
      <sharedItems containsBlank="1"/>
    </cacheField>
    <cacheField name="VENCIMENTO" numFmtId="14">
      <sharedItems containsSemiMixedTypes="0" containsNonDate="0" containsDate="1" containsString="0" minDate="2024-04-29T00:00:00" maxDate="2024-06-01T00:00:00"/>
    </cacheField>
    <cacheField name="DATA PAGAMENTO" numFmtId="14">
      <sharedItems containsNonDate="0" containsDate="1" containsString="0" containsBlank="1" minDate="2024-05-01T00:00:00" maxDate="2024-05-21T00:00:00"/>
    </cacheField>
    <cacheField name="VALOR" numFmtId="44">
      <sharedItems containsSemiMixedTypes="0" containsString="0" containsNumber="1" minValue="30" maxValue="168860.02"/>
    </cacheField>
    <cacheField name="OBS 2" numFmtId="0">
      <sharedItems/>
    </cacheField>
    <cacheField name="SITUAÇÃO" numFmtId="0">
      <sharedItems containsBlank="1" count="3">
        <s v="pago"/>
        <m/>
        <s v="NEGOCIA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SANESUL"/>
    <x v="0"/>
    <x v="0"/>
    <d v="2024-03-01T00:00:00"/>
    <n v="183.17"/>
    <x v="0"/>
  </r>
  <r>
    <s v="SANESUL"/>
    <x v="0"/>
    <x v="0"/>
    <d v="2024-03-01T00:00:00"/>
    <n v="2341.17"/>
    <x v="0"/>
  </r>
  <r>
    <s v="SANESUL"/>
    <x v="0"/>
    <x v="1"/>
    <d v="2024-03-02T00:00:00"/>
    <n v="94.51"/>
    <x v="0"/>
  </r>
  <r>
    <s v="CASA DOS PARAFUSOS"/>
    <x v="1"/>
    <x v="2"/>
    <d v="2024-03-04T00:00:00"/>
    <n v="34.5"/>
    <x v="0"/>
  </r>
  <r>
    <s v="ENERGISA"/>
    <x v="2"/>
    <x v="2"/>
    <d v="2024-03-04T00:00:00"/>
    <n v="133.15"/>
    <x v="0"/>
  </r>
  <r>
    <s v="INVIOLAVEL"/>
    <x v="3"/>
    <x v="2"/>
    <d v="2024-03-04T00:00:00"/>
    <n v="600"/>
    <x v="0"/>
  </r>
  <r>
    <s v="REPRESENTAÇOES CAMPO GRANDE"/>
    <x v="4"/>
    <x v="2"/>
    <d v="2024-03-04T00:00:00"/>
    <n v="1020"/>
    <x v="0"/>
  </r>
  <r>
    <s v="COPISA"/>
    <x v="5"/>
    <x v="3"/>
    <d v="2024-03-05T00:00:00"/>
    <n v="3754.88"/>
    <x v="0"/>
  </r>
  <r>
    <s v="DD+ DEDETIZADORA"/>
    <x v="6"/>
    <x v="3"/>
    <d v="2024-03-05T00:00:00"/>
    <n v="295"/>
    <x v="0"/>
  </r>
  <r>
    <s v="DD+ DEDETIZADORA"/>
    <x v="6"/>
    <x v="3"/>
    <d v="2024-03-05T00:00:00"/>
    <n v="295"/>
    <x v="0"/>
  </r>
  <r>
    <s v="HAPVIDA "/>
    <x v="7"/>
    <x v="3"/>
    <d v="2024-03-05T00:00:00"/>
    <n v="217.7"/>
    <x v="0"/>
  </r>
  <r>
    <s v="HAPVIDA "/>
    <x v="7"/>
    <x v="3"/>
    <d v="2024-03-05T00:00:00"/>
    <n v="748.32"/>
    <x v="0"/>
  </r>
  <r>
    <s v="HAPVIDA "/>
    <x v="7"/>
    <x v="3"/>
    <d v="2024-03-05T00:00:00"/>
    <n v="2155.1"/>
    <x v="0"/>
  </r>
  <r>
    <s v="HAPVIDA "/>
    <x v="7"/>
    <x v="3"/>
    <d v="2024-03-05T00:00:00"/>
    <n v="391.71"/>
    <x v="0"/>
  </r>
  <r>
    <s v="IMOBILIARIA ATHENAS"/>
    <x v="8"/>
    <x v="3"/>
    <d v="2024-03-05T00:00:00"/>
    <n v="3849.47"/>
    <x v="0"/>
  </r>
  <r>
    <s v="XIMENES E DIAS LTDA"/>
    <x v="9"/>
    <x v="3"/>
    <d v="2024-03-05T00:00:00"/>
    <n v="180"/>
    <x v="0"/>
  </r>
  <r>
    <s v="ENERGISA"/>
    <x v="2"/>
    <x v="4"/>
    <d v="2024-03-06T00:00:00"/>
    <n v="167.03"/>
    <x v="0"/>
  </r>
  <r>
    <s v="ENERGISA"/>
    <x v="2"/>
    <x v="4"/>
    <d v="2024-03-06T00:00:00"/>
    <n v="167.04"/>
    <x v="0"/>
  </r>
  <r>
    <s v="ENERGISA"/>
    <x v="2"/>
    <x v="4"/>
    <d v="2024-03-06T00:00:00"/>
    <n v="212.14"/>
    <x v="0"/>
  </r>
  <r>
    <s v="ENERGISA"/>
    <x v="2"/>
    <x v="4"/>
    <d v="2024-03-06T00:00:00"/>
    <n v="212.14"/>
    <x v="0"/>
  </r>
  <r>
    <s v="ENERGISA"/>
    <x v="2"/>
    <x v="4"/>
    <d v="2024-03-06T00:00:00"/>
    <n v="283.37"/>
    <x v="0"/>
  </r>
  <r>
    <s v="CAFÉ NAVIRAI"/>
    <x v="10"/>
    <x v="5"/>
    <d v="2024-03-07T00:00:00"/>
    <n v="380"/>
    <x v="0"/>
  </r>
  <r>
    <s v="GUIMISUL"/>
    <x v="4"/>
    <x v="5"/>
    <d v="2024-03-07T00:00:00"/>
    <n v="900"/>
    <x v="0"/>
  </r>
  <r>
    <s v="MTE"/>
    <x v="11"/>
    <x v="5"/>
    <d v="2024-03-07T00:00:00"/>
    <n v="709.39"/>
    <x v="0"/>
  </r>
  <r>
    <s v="MTE"/>
    <x v="11"/>
    <x v="5"/>
    <d v="2024-03-07T00:00:00"/>
    <n v="168"/>
    <x v="0"/>
  </r>
  <r>
    <s v="MTE"/>
    <x v="11"/>
    <x v="5"/>
    <d v="2024-03-07T00:00:00"/>
    <n v="1833.69"/>
    <x v="0"/>
  </r>
  <r>
    <s v="SANESUL"/>
    <x v="0"/>
    <x v="5"/>
    <d v="2024-03-07T00:00:00"/>
    <n v="89.54"/>
    <x v="0"/>
  </r>
  <r>
    <s v="VIVO"/>
    <x v="12"/>
    <x v="5"/>
    <d v="2024-03-07T00:00:00"/>
    <n v="78.33"/>
    <x v="0"/>
  </r>
  <r>
    <s v="BANCO BRASIL "/>
    <x v="13"/>
    <x v="6"/>
    <d v="2024-03-08T00:00:00"/>
    <n v="2399.23"/>
    <x v="0"/>
  </r>
  <r>
    <s v="BANCO BRASIL "/>
    <x v="13"/>
    <x v="6"/>
    <d v="2024-03-08T00:00:00"/>
    <n v="2496.76"/>
    <x v="0"/>
  </r>
  <r>
    <s v="COMTEL "/>
    <x v="14"/>
    <x v="6"/>
    <d v="2024-03-08T00:00:00"/>
    <n v="283.02"/>
    <x v="0"/>
  </r>
  <r>
    <s v="CLARO"/>
    <x v="15"/>
    <x v="7"/>
    <d v="2024-03-10T00:00:00"/>
    <n v="71.5"/>
    <x v="0"/>
  </r>
  <r>
    <s v="CLARO"/>
    <x v="15"/>
    <x v="7"/>
    <d v="2024-03-10T00:00:00"/>
    <n v="121"/>
    <x v="0"/>
  </r>
  <r>
    <s v="COLEGIO NOTA 10"/>
    <x v="16"/>
    <x v="7"/>
    <d v="2024-03-10T00:00:00"/>
    <n v="630"/>
    <x v="0"/>
  </r>
  <r>
    <s v="EL SHADAY PAPEL GRAF. BENIGON"/>
    <x v="17"/>
    <x v="7"/>
    <d v="2024-03-10T00:00:00"/>
    <n v="157.28"/>
    <x v="0"/>
  </r>
  <r>
    <s v="FESTA DO DIA"/>
    <x v="18"/>
    <x v="7"/>
    <d v="2024-03-10T00:00:00"/>
    <n v="656.44"/>
    <x v="0"/>
  </r>
  <r>
    <s v="JOCSAN BEZERRA"/>
    <x v="19"/>
    <x v="7"/>
    <d v="2024-03-10T00:00:00"/>
    <n v="1100"/>
    <x v="0"/>
  </r>
  <r>
    <s v="PREFEITURA NAVIRAI"/>
    <x v="20"/>
    <x v="7"/>
    <d v="2024-03-10T00:00:00"/>
    <n v="823.6"/>
    <x v="0"/>
  </r>
  <r>
    <s v="PREFEITURA NAVIRAI"/>
    <x v="21"/>
    <x v="7"/>
    <d v="2024-03-10T00:00:00"/>
    <n v="501.34"/>
    <x v="0"/>
  </r>
  <r>
    <s v="PREFEITURA NAVIRAI"/>
    <x v="22"/>
    <x v="7"/>
    <d v="2024-03-10T00:00:00"/>
    <n v="1890.33"/>
    <x v="0"/>
  </r>
  <r>
    <s v="REGISLENE AP ZANDOMENICHI"/>
    <x v="23"/>
    <x v="7"/>
    <d v="2024-03-10T00:00:00"/>
    <n v="145"/>
    <x v="0"/>
  </r>
  <r>
    <s v="SAE+C"/>
    <x v="24"/>
    <x v="7"/>
    <d v="2024-03-10T00:00:00"/>
    <n v="478.8"/>
    <x v="0"/>
  </r>
  <r>
    <s v="SALUS ENGENHARIA "/>
    <x v="25"/>
    <x v="7"/>
    <d v="2024-03-10T00:00:00"/>
    <n v="830.8"/>
    <x v="0"/>
  </r>
  <r>
    <s v="USONET"/>
    <x v="15"/>
    <x v="7"/>
    <d v="2024-03-10T00:00:00"/>
    <n v="129"/>
    <x v="0"/>
  </r>
  <r>
    <s v="USONET"/>
    <x v="26"/>
    <x v="7"/>
    <d v="2024-03-10T00:00:00"/>
    <n v="30"/>
    <x v="0"/>
  </r>
  <r>
    <s v="USONET"/>
    <x v="26"/>
    <x v="7"/>
    <d v="2024-03-10T00:00:00"/>
    <n v="30"/>
    <x v="0"/>
  </r>
  <r>
    <s v="VALMIR LOPES DE SOUZA"/>
    <x v="15"/>
    <x v="7"/>
    <d v="2024-03-10T00:00:00"/>
    <n v="200"/>
    <x v="0"/>
  </r>
  <r>
    <s v="DMM LOPES &amp; FILHOS LTDA"/>
    <x v="27"/>
    <x v="8"/>
    <d v="2024-03-11T00:00:00"/>
    <n v="457.91"/>
    <x v="0"/>
  </r>
  <r>
    <s v="APAE"/>
    <x v="28"/>
    <x v="9"/>
    <d v="2024-03-12T00:00:00"/>
    <n v="200"/>
    <x v="0"/>
  </r>
  <r>
    <s v="SOMOS"/>
    <x v="29"/>
    <x v="9"/>
    <m/>
    <n v="31158.23"/>
    <x v="1"/>
  </r>
  <r>
    <s v="SOMOS"/>
    <x v="29"/>
    <x v="9"/>
    <m/>
    <n v="47984.5"/>
    <x v="1"/>
  </r>
  <r>
    <s v="SOMOS (PARCELAMENTO"/>
    <x v="30"/>
    <x v="9"/>
    <d v="2024-03-12T00:00:00"/>
    <n v="8785.24"/>
    <x v="0"/>
  </r>
  <r>
    <s v="SOMOS (PARCELAMENTO"/>
    <x v="31"/>
    <x v="9"/>
    <d v="2024-03-12T00:00:00"/>
    <n v="21758.44"/>
    <x v="0"/>
  </r>
  <r>
    <s v="USONET"/>
    <x v="15"/>
    <x v="9"/>
    <d v="2024-03-12T00:00:00"/>
    <n v="129"/>
    <x v="0"/>
  </r>
  <r>
    <s v="USONET"/>
    <x v="15"/>
    <x v="9"/>
    <d v="2024-03-12T00:00:00"/>
    <n v="95"/>
    <x v="0"/>
  </r>
  <r>
    <s v="USONET"/>
    <x v="15"/>
    <x v="9"/>
    <d v="2024-03-12T00:00:00"/>
    <n v="129"/>
    <x v="0"/>
  </r>
  <r>
    <s v="USONET"/>
    <x v="26"/>
    <x v="9"/>
    <d v="2024-03-12T00:00:00"/>
    <n v="30"/>
    <x v="0"/>
  </r>
  <r>
    <s v="VSC CONTABILIDADE "/>
    <x v="32"/>
    <x v="9"/>
    <d v="2024-03-12T00:00:00"/>
    <n v="955"/>
    <x v="0"/>
  </r>
  <r>
    <s v="IMOBILIARIA CONTINENTAL"/>
    <x v="8"/>
    <x v="10"/>
    <d v="2024-03-13T00:00:00"/>
    <n v="1406.95"/>
    <x v="0"/>
  </r>
  <r>
    <s v="CAMINO"/>
    <x v="33"/>
    <x v="11"/>
    <m/>
    <n v="5057.05"/>
    <x v="1"/>
  </r>
  <r>
    <s v="CASA E CORES"/>
    <x v="1"/>
    <x v="11"/>
    <d v="2024-03-15T00:00:00"/>
    <n v="30"/>
    <x v="0"/>
  </r>
  <r>
    <s v="ENERGISA"/>
    <x v="2"/>
    <x v="11"/>
    <m/>
    <n v="7436.42"/>
    <x v="2"/>
  </r>
  <r>
    <s v="ENERGISA"/>
    <x v="2"/>
    <x v="11"/>
    <d v="2024-03-15T00:00:00"/>
    <n v="118.14"/>
    <x v="0"/>
  </r>
  <r>
    <s v="IEL"/>
    <x v="34"/>
    <x v="11"/>
    <d v="2024-03-15T00:00:00"/>
    <n v="258"/>
    <x v="0"/>
  </r>
  <r>
    <s v="MTE"/>
    <x v="11"/>
    <x v="11"/>
    <d v="2024-03-15T00:00:00"/>
    <n v="143.42"/>
    <x v="0"/>
  </r>
  <r>
    <s v="PRO RAD CONSUTORES EM RADIOPROTEÇAO"/>
    <x v="35"/>
    <x v="11"/>
    <d v="2024-03-15T00:00:00"/>
    <n v="537"/>
    <x v="0"/>
  </r>
  <r>
    <s v="3G CELULARES"/>
    <x v="36"/>
    <x v="12"/>
    <d v="2024-03-16T00:00:00"/>
    <n v="155"/>
    <x v="0"/>
  </r>
  <r>
    <s v="ENERGISA"/>
    <x v="2"/>
    <x v="12"/>
    <d v="2024-03-16T00:00:00"/>
    <n v="779.14"/>
    <x v="0"/>
  </r>
  <r>
    <s v="ENERGISA"/>
    <x v="2"/>
    <x v="12"/>
    <d v="2024-03-16T00:00:00"/>
    <n v="189.61"/>
    <x v="0"/>
  </r>
  <r>
    <s v="ACEN"/>
    <x v="37"/>
    <x v="13"/>
    <m/>
    <n v="49.42"/>
    <x v="2"/>
  </r>
  <r>
    <s v="ACEN"/>
    <x v="37"/>
    <x v="13"/>
    <m/>
    <n v="52.65"/>
    <x v="2"/>
  </r>
  <r>
    <s v="ACEN"/>
    <x v="37"/>
    <x v="13"/>
    <m/>
    <n v="62.34"/>
    <x v="2"/>
  </r>
  <r>
    <s v="BATISTOTE"/>
    <x v="38"/>
    <x v="13"/>
    <m/>
    <n v="843.9000000000001"/>
    <x v="2"/>
  </r>
  <r>
    <s v="BATISTOTE"/>
    <x v="39"/>
    <x v="13"/>
    <m/>
    <n v="1375.5"/>
    <x v="2"/>
  </r>
  <r>
    <s v="BATISTOTE"/>
    <x v="40"/>
    <x v="13"/>
    <m/>
    <n v="1"/>
    <x v="2"/>
  </r>
  <r>
    <s v="CAIXA UNOPAR"/>
    <x v="41"/>
    <x v="13"/>
    <m/>
    <n v="1475.21"/>
    <x v="2"/>
  </r>
  <r>
    <s v="CLARO"/>
    <x v="12"/>
    <x v="13"/>
    <m/>
    <n v="36.16"/>
    <x v="2"/>
  </r>
  <r>
    <s v="LETICIA "/>
    <x v="42"/>
    <x v="13"/>
    <m/>
    <n v="2625"/>
    <x v="2"/>
  </r>
  <r>
    <s v="MELHOR NET "/>
    <x v="43"/>
    <x v="13"/>
    <m/>
    <n v="80"/>
    <x v="2"/>
  </r>
  <r>
    <s v="MELHOR NET "/>
    <x v="43"/>
    <x v="13"/>
    <m/>
    <n v="80"/>
    <x v="2"/>
  </r>
  <r>
    <s v="POSITIVO"/>
    <x v="44"/>
    <x v="13"/>
    <m/>
    <n v="15115.14"/>
    <x v="1"/>
  </r>
  <r>
    <s v="PREFEITURA NAVIRAI"/>
    <x v="45"/>
    <x v="13"/>
    <m/>
    <n v="44.66"/>
    <x v="2"/>
  </r>
  <r>
    <s v="PREFEITURA NAVIRAI"/>
    <x v="45"/>
    <x v="13"/>
    <m/>
    <n v="41.26"/>
    <x v="2"/>
  </r>
  <r>
    <s v="SALUS ENGENHARIA "/>
    <x v="46"/>
    <x v="13"/>
    <m/>
    <n v="630"/>
    <x v="2"/>
  </r>
  <r>
    <s v="SOMOS"/>
    <x v="47"/>
    <x v="13"/>
    <m/>
    <n v="1076"/>
    <x v="1"/>
  </r>
  <r>
    <s v="SRFB"/>
    <x v="48"/>
    <x v="13"/>
    <m/>
    <n v="12375.35"/>
    <x v="2"/>
  </r>
  <r>
    <s v="SRFB"/>
    <x v="48"/>
    <x v="13"/>
    <m/>
    <n v="3380.25"/>
    <x v="2"/>
  </r>
  <r>
    <s v="SRFB MPS"/>
    <x v="49"/>
    <x v="13"/>
    <m/>
    <n v="3467.56"/>
    <x v="2"/>
  </r>
  <r>
    <s v="SRFB MPS"/>
    <x v="49"/>
    <x v="13"/>
    <m/>
    <n v="958.77"/>
    <x v="2"/>
  </r>
  <r>
    <s v="SRFB MPS"/>
    <x v="49"/>
    <x v="13"/>
    <m/>
    <n v="13902.85"/>
    <x v="2"/>
  </r>
  <r>
    <s v="SRFB MPS"/>
    <x v="49"/>
    <x v="13"/>
    <m/>
    <n v="1512.22"/>
    <x v="2"/>
  </r>
  <r>
    <s v="POSITIVO"/>
    <x v="44"/>
    <x v="14"/>
    <m/>
    <n v="15115.14"/>
    <x v="1"/>
  </r>
  <r>
    <s v="CASA E CORES"/>
    <x v="50"/>
    <x v="15"/>
    <m/>
    <n v="1076"/>
    <x v="3"/>
  </r>
  <r>
    <s v="GALAFASSI ( ESPANHOL)"/>
    <x v="51"/>
    <x v="15"/>
    <m/>
    <n v="4455.56"/>
    <x v="3"/>
  </r>
  <r>
    <s v="LUIZ FELIPE ZUCHINI"/>
    <x v="52"/>
    <x v="15"/>
    <m/>
    <n v="3500"/>
    <x v="3"/>
  </r>
  <r>
    <s v="INVIOLAVEL"/>
    <x v="53"/>
    <x v="16"/>
    <m/>
    <n v="330"/>
    <x v="3"/>
  </r>
  <r>
    <s v="INVIOLAVEL"/>
    <x v="53"/>
    <x v="16"/>
    <m/>
    <n v="272"/>
    <x v="3"/>
  </r>
  <r>
    <s v="INVIOLAVEL"/>
    <x v="53"/>
    <x v="16"/>
    <m/>
    <n v="272"/>
    <x v="3"/>
  </r>
  <r>
    <s v="INVIOLAVEL"/>
    <x v="53"/>
    <x v="16"/>
    <m/>
    <n v="294.5"/>
    <x v="3"/>
  </r>
  <r>
    <s v="INVIOLAVEL"/>
    <x v="53"/>
    <x v="16"/>
    <m/>
    <n v="294.5"/>
    <x v="3"/>
  </r>
  <r>
    <s v="INVIOLAVEL"/>
    <x v="53"/>
    <x v="16"/>
    <m/>
    <n v="233.7"/>
    <x v="3"/>
  </r>
  <r>
    <s v="INVIOLAVEL"/>
    <x v="53"/>
    <x v="16"/>
    <m/>
    <n v="278"/>
    <x v="3"/>
  </r>
  <r>
    <s v="ENERGISA"/>
    <x v="2"/>
    <x v="17"/>
    <m/>
    <n v="1154.07"/>
    <x v="3"/>
  </r>
  <r>
    <s v="GH SOLUÇOES"/>
    <x v="54"/>
    <x v="17"/>
    <m/>
    <n v="150"/>
    <x v="3"/>
  </r>
  <r>
    <s v="INVIOLAVEL"/>
    <x v="3"/>
    <x v="17"/>
    <m/>
    <n v="600"/>
    <x v="3"/>
  </r>
  <r>
    <s v="SRFB"/>
    <x v="55"/>
    <x v="18"/>
    <m/>
    <n v="2093.51"/>
    <x v="3"/>
  </r>
  <r>
    <s v="SRFB"/>
    <x v="56"/>
    <x v="18"/>
    <m/>
    <n v="2258.12"/>
    <x v="3"/>
  </r>
  <r>
    <s v="SRFB"/>
    <x v="56"/>
    <x v="18"/>
    <m/>
    <n v="564.53"/>
    <x v="3"/>
  </r>
  <r>
    <s v="SRFB"/>
    <x v="56"/>
    <x v="18"/>
    <m/>
    <n v="527.45"/>
    <x v="3"/>
  </r>
  <r>
    <s v="SRFB"/>
    <x v="57"/>
    <x v="18"/>
    <m/>
    <n v="529.41"/>
    <x v="3"/>
  </r>
  <r>
    <s v="SRFB"/>
    <x v="58"/>
    <x v="18"/>
    <m/>
    <n v="520.86"/>
    <x v="3"/>
  </r>
  <r>
    <s v="SRFB"/>
    <x v="59"/>
    <x v="18"/>
    <m/>
    <n v="1052.27"/>
    <x v="3"/>
  </r>
  <r>
    <s v="SRFB"/>
    <x v="59"/>
    <x v="18"/>
    <m/>
    <n v="1684.19"/>
    <x v="3"/>
  </r>
  <r>
    <s v="SRFB"/>
    <x v="48"/>
    <x v="18"/>
    <m/>
    <n v="309.5"/>
    <x v="3"/>
  </r>
  <r>
    <s v="POSITIVO"/>
    <x v="60"/>
    <x v="19"/>
    <m/>
    <n v="298.5"/>
    <x v="3"/>
  </r>
  <r>
    <s v="POSITIVO"/>
    <x v="61"/>
    <x v="19"/>
    <m/>
    <n v="298.5"/>
    <x v="3"/>
  </r>
  <r>
    <s v="SAE+C"/>
    <x v="62"/>
    <x v="19"/>
    <m/>
    <n v="1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s v="SANESUL"/>
    <x v="0"/>
    <m/>
    <d v="2024-05-01T00:00:00"/>
    <d v="2024-05-01T00:00:00"/>
    <n v="2337.75"/>
    <s v="CN"/>
    <x v="0"/>
  </r>
  <r>
    <s v="SANESUL"/>
    <x v="0"/>
    <m/>
    <d v="2024-05-01T00:00:00"/>
    <d v="2024-05-01T00:00:00"/>
    <n v="66.97"/>
    <s v="CEN"/>
    <x v="0"/>
  </r>
  <r>
    <s v="SANESUL"/>
    <x v="0"/>
    <m/>
    <d v="2024-05-01T00:00:00"/>
    <d v="2024-05-01T00:00:00"/>
    <n v="1678.26"/>
    <s v="facems"/>
    <x v="0"/>
  </r>
  <r>
    <s v="SANESUL"/>
    <x v="0"/>
    <m/>
    <d v="2024-05-01T00:00:00"/>
    <d v="2024-05-01T00:00:00"/>
    <n v="113.69"/>
    <s v="CEI"/>
    <x v="0"/>
  </r>
  <r>
    <s v="SANESUL"/>
    <x v="0"/>
    <m/>
    <d v="2024-05-01T00:00:00"/>
    <d v="2024-05-01T00:00:00"/>
    <n v="46.07"/>
    <s v="UNOPAR"/>
    <x v="0"/>
  </r>
  <r>
    <s v="SANESUL"/>
    <x v="0"/>
    <m/>
    <d v="2024-05-01T00:00:00"/>
    <d v="2024-05-01T00:00:00"/>
    <n v="414.58"/>
    <s v="LABORATORIO"/>
    <x v="0"/>
  </r>
  <r>
    <s v="SANESUL"/>
    <x v="0"/>
    <m/>
    <d v="2024-05-01T00:00:00"/>
    <d v="2024-05-01T00:00:00"/>
    <n v="309.76"/>
    <s v="CASA MAE ELAINE"/>
    <x v="0"/>
  </r>
  <r>
    <s v="COPISA"/>
    <x v="1"/>
    <s v="impressoras"/>
    <d v="2024-05-05T00:00:00"/>
    <d v="2024-05-05T00:00:00"/>
    <n v="4725.03"/>
    <s v="CN"/>
    <x v="0"/>
  </r>
  <r>
    <s v="N BATISTA DA SILVA"/>
    <x v="2"/>
    <s v="POSTO"/>
    <d v="2024-05-05T00:00:00"/>
    <d v="2024-05-05T00:00:00"/>
    <n v="255.73"/>
    <s v="facems"/>
    <x v="0"/>
  </r>
  <r>
    <s v="Lemes e Vilalba Ltda"/>
    <x v="3"/>
    <s v="Tinta"/>
    <d v="2024-05-05T00:00:00"/>
    <d v="2024-05-05T00:00:00"/>
    <n v="70"/>
    <s v="CN"/>
    <x v="0"/>
  </r>
  <r>
    <s v="XIMENES E DIAS"/>
    <x v="4"/>
    <m/>
    <d v="2024-05-05T00:00:00"/>
    <d v="2024-05-05T00:00:00"/>
    <n v="180"/>
    <s v="UNOPAR"/>
    <x v="0"/>
  </r>
  <r>
    <s v="Hapvida Assistencia Medica"/>
    <x v="5"/>
    <m/>
    <d v="2024-05-05T00:00:00"/>
    <d v="2024-05-05T00:00:00"/>
    <n v="2155.1"/>
    <s v="facems"/>
    <x v="0"/>
  </r>
  <r>
    <s v="Hapvida Assistencia Medica"/>
    <x v="5"/>
    <m/>
    <d v="2024-05-05T00:00:00"/>
    <d v="2024-05-05T00:00:00"/>
    <n v="217.7"/>
    <s v="LABORATORIO"/>
    <x v="0"/>
  </r>
  <r>
    <s v="Hapvida Assistencia Medica"/>
    <x v="5"/>
    <m/>
    <d v="2024-05-05T00:00:00"/>
    <d v="2024-05-05T00:00:00"/>
    <n v="469.82"/>
    <s v="CN"/>
    <x v="0"/>
  </r>
  <r>
    <s v="Hapvida Assistencia Medica"/>
    <x v="5"/>
    <m/>
    <d v="2024-05-05T00:00:00"/>
    <d v="2024-05-05T00:00:00"/>
    <n v="52.35"/>
    <s v="CN"/>
    <x v="0"/>
  </r>
  <r>
    <s v="Energisa"/>
    <x v="6"/>
    <m/>
    <d v="2024-05-06T00:00:00"/>
    <d v="2024-05-06T00:00:00"/>
    <n v="133.53"/>
    <s v="Mae Elaine"/>
    <x v="0"/>
  </r>
  <r>
    <s v="Energisa"/>
    <x v="6"/>
    <m/>
    <d v="2024-05-06T00:00:00"/>
    <d v="2024-05-06T00:00:00"/>
    <n v="1142.67"/>
    <s v="facems"/>
    <x v="0"/>
  </r>
  <r>
    <s v="Douglas Fg"/>
    <x v="7"/>
    <s v="fonte computador"/>
    <d v="2024-05-06T00:00:00"/>
    <d v="2024-05-06T00:00:00"/>
    <n v="50"/>
    <s v="UNOPAR"/>
    <x v="0"/>
  </r>
  <r>
    <s v="Energisa"/>
    <x v="6"/>
    <m/>
    <d v="2024-05-07T00:00:00"/>
    <d v="2024-05-07T00:00:00"/>
    <n v="190.78"/>
    <s v="CN"/>
    <x v="0"/>
  </r>
  <r>
    <s v="Energisa"/>
    <x v="6"/>
    <m/>
    <d v="2024-05-07T00:00:00"/>
    <d v="2024-05-07T00:00:00"/>
    <n v="213.15"/>
    <s v="facems"/>
    <x v="0"/>
  </r>
  <r>
    <s v="Energisa"/>
    <x v="6"/>
    <m/>
    <d v="2024-05-07T00:00:00"/>
    <d v="2024-05-07T00:00:00"/>
    <n v="190.79"/>
    <s v="LABORATORIO"/>
    <x v="0"/>
  </r>
  <r>
    <s v="FOLHA DE PAGAMENTO "/>
    <x v="8"/>
    <m/>
    <d v="2024-05-07T00:00:00"/>
    <d v="2024-05-07T00:00:00"/>
    <n v="168860.02"/>
    <s v="CN"/>
    <x v="0"/>
  </r>
  <r>
    <s v="FOLHA DE PAGAMENTO "/>
    <x v="8"/>
    <m/>
    <d v="2024-05-07T00:00:00"/>
    <d v="2024-05-07T00:00:00"/>
    <n v="48863.42"/>
    <s v="CEI"/>
    <x v="0"/>
  </r>
  <r>
    <s v="FOLHA DE PAGAMENTO "/>
    <x v="8"/>
    <m/>
    <d v="2024-05-07T00:00:00"/>
    <d v="2024-05-07T00:00:00"/>
    <n v="46366.19"/>
    <s v="facems"/>
    <x v="0"/>
  </r>
  <r>
    <s v="FOLHA DE PAGAMENTO "/>
    <x v="8"/>
    <m/>
    <d v="2024-05-07T00:00:00"/>
    <d v="2024-05-07T00:00:00"/>
    <n v="13222.72"/>
    <s v="UNOPAR"/>
    <x v="0"/>
  </r>
  <r>
    <s v="VALDENIRA"/>
    <x v="9"/>
    <m/>
    <d v="2024-05-08T00:00:00"/>
    <d v="2024-05-08T00:00:00"/>
    <n v="1200"/>
    <s v="POLO ITAQUIRAI"/>
    <x v="0"/>
  </r>
  <r>
    <s v="BB"/>
    <x v="10"/>
    <m/>
    <d v="2024-05-08T00:00:00"/>
    <d v="2024-05-08T00:00:00"/>
    <n v="2496.76"/>
    <s v="eccc"/>
    <x v="0"/>
  </r>
  <r>
    <s v="BB"/>
    <x v="10"/>
    <m/>
    <d v="2024-05-08T00:00:00"/>
    <d v="2024-05-08T00:00:00"/>
    <n v="2350"/>
    <s v="facems"/>
    <x v="0"/>
  </r>
  <r>
    <s v="E Contel"/>
    <x v="11"/>
    <m/>
    <d v="2024-05-08T00:00:00"/>
    <d v="2024-05-08T00:00:00"/>
    <n v="920.71"/>
    <s v="CN"/>
    <x v="0"/>
  </r>
  <r>
    <s v="MULTA RESCISORIA ANA PAULA"/>
    <x v="12"/>
    <s v="MULTA"/>
    <d v="2024-05-08T00:00:00"/>
    <d v="2024-05-08T00:00:00"/>
    <n v="3589.476"/>
    <s v="CEI"/>
    <x v="0"/>
  </r>
  <r>
    <s v="Vivo "/>
    <x v="13"/>
    <s v="Linha"/>
    <d v="2024-05-08T00:00:00"/>
    <d v="2024-05-08T00:00:00"/>
    <n v="78.33"/>
    <s v="Mae Elaine"/>
    <x v="0"/>
  </r>
  <r>
    <s v="Valmir Lopes"/>
    <x v="14"/>
    <m/>
    <d v="2024-05-10T00:00:00"/>
    <d v="2024-05-10T00:00:00"/>
    <n v="200"/>
    <s v="CEI"/>
    <x v="0"/>
  </r>
  <r>
    <s v="Usonet"/>
    <x v="14"/>
    <m/>
    <d v="2024-05-10T00:00:00"/>
    <d v="2024-05-10T00:00:00"/>
    <n v="129"/>
    <s v="LABORATORIO"/>
    <x v="0"/>
  </r>
  <r>
    <s v="Usonet"/>
    <x v="14"/>
    <m/>
    <d v="2024-05-10T00:00:00"/>
    <d v="2024-05-10T00:00:00"/>
    <n v="30"/>
    <s v="LABORATORIO"/>
    <x v="0"/>
  </r>
  <r>
    <s v="EL SHADAY PAPEL GRAF."/>
    <x v="15"/>
    <s v="Papelaria"/>
    <d v="2024-05-10T00:00:00"/>
    <d v="2024-05-10T00:00:00"/>
    <n v="180.48"/>
    <s v="UNOPAR"/>
    <x v="0"/>
  </r>
  <r>
    <s v="Inviolavel"/>
    <x v="4"/>
    <m/>
    <d v="2024-05-10T00:00:00"/>
    <d v="2024-05-10T00:00:00"/>
    <n v="500"/>
    <s v="Casa Elaine"/>
    <x v="0"/>
  </r>
  <r>
    <s v="Salus"/>
    <x v="16"/>
    <s v="Serv. Honorario"/>
    <d v="2024-05-10T00:00:00"/>
    <d v="2024-05-10T00:00:00"/>
    <n v="830"/>
    <s v="facems"/>
    <x v="0"/>
  </r>
  <r>
    <s v="Jocsan Bezerra"/>
    <x v="17"/>
    <m/>
    <d v="2024-05-10T00:00:00"/>
    <d v="2024-05-10T00:00:00"/>
    <n v="1100"/>
    <s v="CN"/>
    <x v="0"/>
  </r>
  <r>
    <s v="Sae+c"/>
    <x v="17"/>
    <m/>
    <d v="2024-05-10T00:00:00"/>
    <d v="2024-05-10T00:00:00"/>
    <n v="507.53"/>
    <s v="CN"/>
    <x v="0"/>
  </r>
  <r>
    <s v="Claro"/>
    <x v="13"/>
    <s v="Net e fone"/>
    <d v="2024-05-10T00:00:00"/>
    <d v="2024-05-10T00:00:00"/>
    <n v="102.15"/>
    <s v="facems"/>
    <x v="0"/>
  </r>
  <r>
    <s v="Claro"/>
    <x v="13"/>
    <s v="Net e fone"/>
    <d v="2024-05-10T00:00:00"/>
    <d v="2024-05-10T00:00:00"/>
    <n v="162.3"/>
    <s v="UNOPAR"/>
    <x v="0"/>
  </r>
  <r>
    <s v="Claro"/>
    <x v="13"/>
    <s v="Net e fone"/>
    <d v="2024-05-10T00:00:00"/>
    <d v="2024-05-10T00:00:00"/>
    <n v="165"/>
    <s v="CN"/>
    <x v="0"/>
  </r>
  <r>
    <s v="Usonet"/>
    <x v="14"/>
    <m/>
    <d v="2024-05-12T00:00:00"/>
    <d v="2024-05-12T00:00:00"/>
    <n v="30"/>
    <s v="CN"/>
    <x v="0"/>
  </r>
  <r>
    <s v="Usonet"/>
    <x v="14"/>
    <m/>
    <d v="2024-05-12T00:00:00"/>
    <d v="2024-05-12T00:00:00"/>
    <n v="129"/>
    <s v="CN"/>
    <x v="0"/>
  </r>
  <r>
    <s v="Usonet"/>
    <x v="14"/>
    <m/>
    <d v="2024-05-12T00:00:00"/>
    <d v="2024-05-12T00:00:00"/>
    <n v="30"/>
    <s v="facems"/>
    <x v="0"/>
  </r>
  <r>
    <s v="Usonet"/>
    <x v="14"/>
    <m/>
    <d v="2024-05-12T00:00:00"/>
    <d v="2024-05-12T00:00:00"/>
    <n v="129"/>
    <s v="facems"/>
    <x v="0"/>
  </r>
  <r>
    <s v="Hapvida Assistencia Medica"/>
    <x v="5"/>
    <m/>
    <d v="2024-05-15T00:00:00"/>
    <d v="2024-05-15T00:00:00"/>
    <n v="1787.24"/>
    <s v="CN"/>
    <x v="0"/>
  </r>
  <r>
    <s v="Pro Rad"/>
    <x v="18"/>
    <s v="Locaçao/ Laboratorio"/>
    <d v="2024-05-15T00:00:00"/>
    <d v="2024-05-15T00:00:00"/>
    <n v="495"/>
    <s v="LABORATORIO"/>
    <x v="0"/>
  </r>
  <r>
    <s v="SANESUL"/>
    <x v="0"/>
    <m/>
    <d v="2024-05-16T00:00:00"/>
    <d v="2024-05-16T00:00:00"/>
    <n v="392.15"/>
    <s v="facems"/>
    <x v="0"/>
  </r>
  <r>
    <s v="SANESUL"/>
    <x v="0"/>
    <m/>
    <d v="2024-05-16T00:00:00"/>
    <d v="2024-05-16T00:00:00"/>
    <n v="1391.1"/>
    <s v="CN"/>
    <x v="0"/>
  </r>
  <r>
    <s v="ZAPSINGN"/>
    <x v="19"/>
    <s v="ASSINATURA ELETRONICA"/>
    <d v="2024-05-16T00:00:00"/>
    <d v="2024-05-16T00:00:00"/>
    <n v="109.9"/>
    <s v="CN"/>
    <x v="0"/>
  </r>
  <r>
    <s v="LUCINEIA PEREIRA DE SOUZA"/>
    <x v="9"/>
    <m/>
    <d v="2024-05-16T00:00:00"/>
    <d v="2024-05-16T00:00:00"/>
    <n v="300"/>
    <s v="UNOPAR"/>
    <x v="0"/>
  </r>
  <r>
    <s v="MATHEUS HENRIQUE DE ARAUJO"/>
    <x v="9"/>
    <m/>
    <d v="2024-05-16T00:00:00"/>
    <d v="2024-05-16T00:00:00"/>
    <n v="1200"/>
    <s v="UNOPAR"/>
    <x v="0"/>
  </r>
  <r>
    <s v="TANIA MARIA VARGAS FRIBEL"/>
    <x v="9"/>
    <m/>
    <d v="2024-05-16T00:00:00"/>
    <d v="2024-05-16T00:00:00"/>
    <n v="300"/>
    <s v="UNOPAR"/>
    <x v="0"/>
  </r>
  <r>
    <s v="Apae"/>
    <x v="20"/>
    <m/>
    <d v="2024-05-16T00:00:00"/>
    <d v="2024-05-16T00:00:00"/>
    <n v="100"/>
    <s v="CN"/>
    <x v="0"/>
  </r>
  <r>
    <s v="Energisa"/>
    <x v="6"/>
    <m/>
    <d v="2024-05-16T00:00:00"/>
    <d v="2024-05-16T00:00:00"/>
    <n v="1425.44"/>
    <s v="CN"/>
    <x v="0"/>
  </r>
  <r>
    <s v="Energisa"/>
    <x v="6"/>
    <m/>
    <d v="2024-05-16T00:00:00"/>
    <d v="2024-05-16T00:00:00"/>
    <n v="168.38"/>
    <s v="Casa Elaine"/>
    <x v="0"/>
  </r>
  <r>
    <s v="GREMIO BOMBEIROS DOURADOS"/>
    <x v="21"/>
    <s v="BINGO"/>
    <d v="2024-05-16T00:00:00"/>
    <d v="2024-05-16T00:00:00"/>
    <n v="200"/>
    <s v="UNOPAR"/>
    <x v="0"/>
  </r>
  <r>
    <s v="MADALENA APARECIDA"/>
    <x v="22"/>
    <m/>
    <d v="2024-05-16T00:00:00"/>
    <d v="2024-05-16T00:00:00"/>
    <n v="500"/>
    <s v="CEI"/>
    <x v="0"/>
  </r>
  <r>
    <s v="THAIS MAYARA"/>
    <x v="22"/>
    <m/>
    <d v="2024-05-16T00:00:00"/>
    <d v="2024-05-16T00:00:00"/>
    <n v="500"/>
    <s v="CN"/>
    <x v="0"/>
  </r>
  <r>
    <s v="LUZIA DA SILVA"/>
    <x v="12"/>
    <s v="ACERTO DEMISSIONAL"/>
    <d v="2024-05-16T00:00:00"/>
    <d v="2024-05-16T00:00:00"/>
    <n v="1028.71"/>
    <s v="CEI"/>
    <x v="0"/>
  </r>
  <r>
    <s v="REGINA FREITAS BARBOSA"/>
    <x v="12"/>
    <s v="ACERTO DEMISSIONAL"/>
    <d v="2024-05-16T00:00:00"/>
    <d v="2024-05-16T00:00:00"/>
    <n v="1485.36"/>
    <s v="CEI"/>
    <x v="0"/>
  </r>
  <r>
    <s v="LETICIA "/>
    <x v="8"/>
    <s v="PEDAGOGA"/>
    <d v="2024-05-16T00:00:00"/>
    <d v="2024-05-16T00:00:00"/>
    <n v="2625"/>
    <s v="CN"/>
    <x v="0"/>
  </r>
  <r>
    <s v="Laboratorio São Francisco"/>
    <x v="16"/>
    <s v="Exames Demissionais e Admissionais"/>
    <d v="2024-05-16T00:00:00"/>
    <d v="2024-05-16T00:00:00"/>
    <n v="350"/>
    <s v="CEI"/>
    <x v="0"/>
  </r>
  <r>
    <s v="Laboratorio São Francisco"/>
    <x v="16"/>
    <s v="Exames Demissionais e Admissionais"/>
    <d v="2024-05-16T00:00:00"/>
    <d v="2024-05-16T00:00:00"/>
    <n v="210"/>
    <s v="CEI"/>
    <x v="0"/>
  </r>
  <r>
    <s v="CLINCA DO TRABALHO"/>
    <x v="16"/>
    <s v="Exames Demissionais e Admissionais"/>
    <d v="2024-05-16T00:00:00"/>
    <d v="2024-05-16T00:00:00"/>
    <n v="250"/>
    <s v="CN"/>
    <x v="0"/>
  </r>
  <r>
    <s v="ACEN"/>
    <x v="23"/>
    <m/>
    <d v="2024-05-20T00:00:00"/>
    <d v="2024-05-20T00:00:00"/>
    <n v="49.42"/>
    <s v="CEI"/>
    <x v="0"/>
  </r>
  <r>
    <s v="ACEN"/>
    <x v="23"/>
    <m/>
    <d v="2024-05-20T00:00:00"/>
    <d v="2024-05-20T00:00:00"/>
    <n v="69.42"/>
    <s v="facems"/>
    <x v="0"/>
  </r>
  <r>
    <s v="ACEN"/>
    <x v="23"/>
    <m/>
    <d v="2024-05-20T00:00:00"/>
    <d v="2024-05-20T00:00:00"/>
    <n v="103.52"/>
    <s v="CN"/>
    <x v="0"/>
  </r>
  <r>
    <s v="MTB/FAT"/>
    <x v="24"/>
    <s v="FGTS"/>
    <d v="2024-05-20T00:00:00"/>
    <d v="2024-05-20T00:00:00"/>
    <n v="152.96"/>
    <s v="Conectados"/>
    <x v="0"/>
  </r>
  <r>
    <s v="MTB/FAT"/>
    <x v="24"/>
    <s v="FGTS"/>
    <d v="2024-05-20T00:00:00"/>
    <d v="2024-05-20T00:00:00"/>
    <n v="4158.58"/>
    <s v="CEI"/>
    <x v="0"/>
  </r>
  <r>
    <s v="MTB/FAT"/>
    <x v="24"/>
    <s v="FGTS"/>
    <d v="2024-05-20T00:00:00"/>
    <d v="2024-05-20T00:00:00"/>
    <n v="1779.54"/>
    <s v="facems"/>
    <x v="0"/>
  </r>
  <r>
    <s v="PREVIDENCIA SOCIAL"/>
    <x v="24"/>
    <s v="GPS"/>
    <d v="2024-05-20T00:00:00"/>
    <d v="2024-05-20T00:00:00"/>
    <n v="653.75"/>
    <s v="Conectados"/>
    <x v="0"/>
  </r>
  <r>
    <s v="PREVIDENCIA SOCIAL"/>
    <x v="24"/>
    <s v="GPS"/>
    <d v="2024-05-20T00:00:00"/>
    <d v="2024-05-20T00:00:00"/>
    <n v="1195.13"/>
    <s v="UNOPAR"/>
    <x v="0"/>
  </r>
  <r>
    <s v="IEL"/>
    <x v="25"/>
    <m/>
    <d v="2024-05-20T00:00:00"/>
    <d v="2024-05-20T00:00:00"/>
    <n v="630"/>
    <s v="CN"/>
    <x v="0"/>
  </r>
  <r>
    <s v="IEL"/>
    <x v="25"/>
    <m/>
    <d v="2024-05-20T00:00:00"/>
    <d v="2024-05-20T00:00:00"/>
    <n v="80"/>
    <s v="CEI"/>
    <x v="0"/>
  </r>
  <r>
    <s v="PREFEITURA MUNICIPAL"/>
    <x v="26"/>
    <m/>
    <d v="2024-05-20T00:00:00"/>
    <d v="2024-05-20T00:00:00"/>
    <n v="54.72"/>
    <s v="CEN"/>
    <x v="0"/>
  </r>
  <r>
    <s v="PREFEITURA MUNICIPAL"/>
    <x v="26"/>
    <m/>
    <d v="2024-05-20T00:00:00"/>
    <d v="2024-05-20T00:00:00"/>
    <n v="49.07"/>
    <s v="CEN"/>
    <x v="0"/>
  </r>
  <r>
    <s v="Lemes e Vilalba Ltda"/>
    <x v="3"/>
    <s v="Tinta"/>
    <d v="2024-05-20T00:00:00"/>
    <d v="2024-05-20T00:00:00"/>
    <n v="1076"/>
    <s v="CN"/>
    <x v="0"/>
  </r>
  <r>
    <s v="Representaçao Campo grande "/>
    <x v="27"/>
    <s v="Prod. Limpeza"/>
    <d v="2024-05-20T00:00:00"/>
    <d v="2024-05-20T00:00:00"/>
    <n v="632"/>
    <s v="CN"/>
    <x v="0"/>
  </r>
  <r>
    <s v="Salus"/>
    <x v="16"/>
    <s v="Serviços SST"/>
    <d v="2024-05-20T00:00:00"/>
    <d v="2024-05-20T00:00:00"/>
    <n v="595"/>
    <s v="CN"/>
    <x v="0"/>
  </r>
  <r>
    <s v="SIMPLES NACIONAL"/>
    <x v="28"/>
    <m/>
    <d v="2024-05-20T00:00:00"/>
    <d v="2024-05-20T00:00:00"/>
    <n v="57.01"/>
    <s v="CN"/>
    <x v="0"/>
  </r>
  <r>
    <s v="Infonavi"/>
    <x v="29"/>
    <m/>
    <d v="2024-05-20T00:00:00"/>
    <d v="2024-05-20T00:00:00"/>
    <n v="178"/>
    <s v="CN"/>
    <x v="0"/>
  </r>
  <r>
    <s v="ROBSON LUIS LISSADALPRA "/>
    <x v="7"/>
    <s v="MANUTENÇAO AR"/>
    <d v="2024-04-29T00:00:00"/>
    <m/>
    <n v="833.34"/>
    <s v="UNOPAR"/>
    <x v="1"/>
  </r>
  <r>
    <s v="Imobiliaria Continental "/>
    <x v="30"/>
    <m/>
    <d v="2024-05-05T00:00:00"/>
    <m/>
    <n v="1508.56"/>
    <s v="UNOPAR"/>
    <x v="1"/>
  </r>
  <r>
    <s v="Imobiliaria Athenas "/>
    <x v="30"/>
    <m/>
    <d v="2024-05-05T00:00:00"/>
    <m/>
    <n v="3849.47"/>
    <s v="UNOPAR"/>
    <x v="1"/>
  </r>
  <r>
    <s v="PAPELARIA PROGRESSO"/>
    <x v="15"/>
    <s v="Papelaria"/>
    <d v="2024-05-05T00:00:00"/>
    <m/>
    <n v="489.65"/>
    <s v="CN"/>
    <x v="1"/>
  </r>
  <r>
    <s v="Limpaz "/>
    <x v="27"/>
    <s v="Prod. Limpeza"/>
    <d v="2024-05-05T00:00:00"/>
    <m/>
    <n v="5976.5"/>
    <s v="CN"/>
    <x v="1"/>
  </r>
  <r>
    <s v="Festa do Dia"/>
    <x v="21"/>
    <s v="Fotos"/>
    <d v="2024-05-06T00:00:00"/>
    <m/>
    <n v="656.44"/>
    <s v="CN"/>
    <x v="1"/>
  </r>
  <r>
    <s v="Energisa"/>
    <x v="6"/>
    <m/>
    <d v="2024-05-07T00:00:00"/>
    <m/>
    <n v="4727.04"/>
    <s v="facems"/>
    <x v="1"/>
  </r>
  <r>
    <s v="JARDELINO"/>
    <x v="31"/>
    <s v="COMPRA AR 30 MIL BTUS PARC 01/02"/>
    <d v="2024-05-07T00:00:00"/>
    <m/>
    <n v="4000"/>
    <s v="CN"/>
    <x v="1"/>
  </r>
  <r>
    <s v="JARDELINO"/>
    <x v="7"/>
    <s v="MANUTENÇAO MENSAL AR"/>
    <d v="2024-05-07T00:00:00"/>
    <m/>
    <n v="2000"/>
    <s v="CN"/>
    <x v="1"/>
  </r>
  <r>
    <s v="ANA PAULA "/>
    <x v="12"/>
    <s v="ACERTO DEMISSIONAL"/>
    <d v="2024-05-08T00:00:00"/>
    <m/>
    <n v="2928.92"/>
    <s v="CEI"/>
    <x v="1"/>
  </r>
  <r>
    <s v="SIMPLES NACIONAL"/>
    <x v="28"/>
    <m/>
    <d v="2024-05-09T00:00:00"/>
    <m/>
    <n v="3221.4"/>
    <s v="UNOPAR"/>
    <x v="1"/>
  </r>
  <r>
    <s v="Salus Engenharia "/>
    <x v="16"/>
    <s v="Laudo Seg. Trabalho"/>
    <d v="2024-05-10T00:00:00"/>
    <m/>
    <n v="1650"/>
    <s v="facems"/>
    <x v="1"/>
  </r>
  <r>
    <s v="SOMOS (PARCELAMENTO"/>
    <x v="32"/>
    <s v="acordo 2023/2022 nr. Parcela ?"/>
    <d v="2024-05-12T00:00:00"/>
    <m/>
    <n v="21758.44"/>
    <s v="CN"/>
    <x v="2"/>
  </r>
  <r>
    <s v="SOMOS"/>
    <x v="32"/>
    <s v="acordo 2023/2022 nr. Parcela ?"/>
    <d v="2024-05-14T00:00:00"/>
    <m/>
    <n v="47984.5"/>
    <s v="CN"/>
    <x v="2"/>
  </r>
  <r>
    <s v="SOMOS"/>
    <x v="32"/>
    <s v="apostilas data da compra?"/>
    <d v="2024-05-14T00:00:00"/>
    <m/>
    <n v="31158.23"/>
    <s v="CN"/>
    <x v="2"/>
  </r>
  <r>
    <s v="Vsc"/>
    <x v="33"/>
    <m/>
    <d v="2024-05-15T00:00:00"/>
    <m/>
    <n v="1500"/>
    <s v="facems"/>
    <x v="1"/>
  </r>
  <r>
    <s v="Preitura Municipal"/>
    <x v="34"/>
    <m/>
    <d v="2024-05-15T00:00:00"/>
    <m/>
    <n v="1210.91"/>
    <s v="Conectados"/>
    <x v="1"/>
  </r>
  <r>
    <s v="CAMINO"/>
    <x v="18"/>
    <s v="CLOE"/>
    <d v="2024-05-15T00:00:00"/>
    <m/>
    <n v="6119.18"/>
    <s v="CN"/>
    <x v="2"/>
  </r>
  <r>
    <s v="CAMINO"/>
    <x v="18"/>
    <s v="CLOE"/>
    <d v="2024-05-15T00:00:00"/>
    <m/>
    <n v="1688.4"/>
    <s v="CEI"/>
    <x v="2"/>
  </r>
  <r>
    <s v="Energisa"/>
    <x v="6"/>
    <m/>
    <d v="2024-05-17T00:00:00"/>
    <m/>
    <n v="6712.33"/>
    <s v="CEI"/>
    <x v="1"/>
  </r>
  <r>
    <s v="Aguimar "/>
    <x v="30"/>
    <m/>
    <d v="2024-05-20T00:00:00"/>
    <m/>
    <n v="4000"/>
    <s v="CN"/>
    <x v="1"/>
  </r>
  <r>
    <s v="MTB/FAT"/>
    <x v="24"/>
    <s v="FGTS"/>
    <d v="2024-05-20T00:00:00"/>
    <m/>
    <n v="14020.93"/>
    <s v="CN"/>
    <x v="1"/>
  </r>
  <r>
    <s v="MTB/FAT"/>
    <x v="24"/>
    <s v="FGTS"/>
    <d v="2024-05-20T00:00:00"/>
    <m/>
    <n v="2561.15"/>
    <s v="facems"/>
    <x v="1"/>
  </r>
  <r>
    <s v="PREVIDENCIA SOCIAL"/>
    <x v="24"/>
    <s v="GPS"/>
    <d v="2024-05-20T00:00:00"/>
    <m/>
    <n v="3755.99"/>
    <s v="CEI"/>
    <x v="1"/>
  </r>
  <r>
    <s v="PREVIDENCIA SOCIAL"/>
    <x v="24"/>
    <s v="GPS"/>
    <d v="2024-05-20T00:00:00"/>
    <m/>
    <n v="18526.79"/>
    <s v="CN"/>
    <x v="1"/>
  </r>
  <r>
    <s v="BATISTOTE"/>
    <x v="33"/>
    <m/>
    <d v="2024-05-20T00:00:00"/>
    <m/>
    <n v="2036.45"/>
    <s v="CN"/>
    <x v="1"/>
  </r>
  <r>
    <s v="BATISTOTE"/>
    <x v="33"/>
    <m/>
    <d v="2024-05-20T00:00:00"/>
    <m/>
    <n v="1600"/>
    <s v="CN"/>
    <x v="1"/>
  </r>
  <r>
    <s v="BATISTOTE"/>
    <x v="33"/>
    <m/>
    <d v="2024-05-20T00:00:00"/>
    <m/>
    <n v="1640"/>
    <s v="CEI"/>
    <x v="1"/>
  </r>
  <r>
    <s v="SIMPLES NACIONAL"/>
    <x v="28"/>
    <m/>
    <d v="2024-05-20T00:00:00"/>
    <m/>
    <n v="2933.9"/>
    <s v="UNOPAR"/>
    <x v="1"/>
  </r>
  <r>
    <s v="GALAFASSI ( ESPANHOL)"/>
    <x v="18"/>
    <s v="Material Espanhol"/>
    <d v="2024-05-20T00:00:00"/>
    <m/>
    <n v="4455.56"/>
    <s v="CN"/>
    <x v="1"/>
  </r>
  <r>
    <s v="Positivo"/>
    <x v="18"/>
    <s v="Material Positivo"/>
    <d v="2024-05-20T00:00:00"/>
    <m/>
    <n v="15115.14"/>
    <s v="CEI"/>
    <x v="2"/>
  </r>
  <r>
    <s v="Douglas "/>
    <x v="7"/>
    <s v="Manutençao computadores"/>
    <d v="2024-05-22T00:00:00"/>
    <m/>
    <n v="300"/>
    <s v="UNOPAR"/>
    <x v="1"/>
  </r>
  <r>
    <s v="DISTRIBUIDORA DE EMBALAGENS"/>
    <x v="27"/>
    <s v="Prod. Limpeza"/>
    <d v="2024-05-22T00:00:00"/>
    <m/>
    <n v="386.01"/>
    <s v="UNOPAR"/>
    <x v="1"/>
  </r>
  <r>
    <s v="DMM LOPES E FILHS"/>
    <x v="27"/>
    <s v="SACOS LIXO"/>
    <d v="2024-05-22T00:00:00"/>
    <m/>
    <n v="458.36"/>
    <s v="CN"/>
    <x v="1"/>
  </r>
  <r>
    <s v="RADIO CIDADE"/>
    <x v="35"/>
    <m/>
    <d v="2024-05-22T00:00:00"/>
    <m/>
    <n v="700"/>
    <s v="facems"/>
    <x v="1"/>
  </r>
  <r>
    <s v="GALAFASSI ( ESPANHOL)"/>
    <x v="18"/>
    <s v="espanhol"/>
    <d v="2024-05-23T00:00:00"/>
    <m/>
    <n v="4455.54"/>
    <s v="CN"/>
    <x v="1"/>
  </r>
  <r>
    <s v="PREVIDENCIA SOCIAL"/>
    <x v="24"/>
    <s v="GPS"/>
    <d v="2024-05-24T00:00:00"/>
    <m/>
    <n v="726.54"/>
    <s v="Conectados"/>
    <x v="1"/>
  </r>
  <r>
    <s v="PREVIDENCIA SOCIAL"/>
    <x v="24"/>
    <s v="GPS"/>
    <d v="2024-05-24T00:00:00"/>
    <m/>
    <n v="157.42"/>
    <s v="Conectados"/>
    <x v="1"/>
  </r>
  <r>
    <s v="Papel Maq Moves"/>
    <x v="36"/>
    <s v="Moveis"/>
    <d v="2024-05-24T00:00:00"/>
    <m/>
    <n v="200"/>
    <s v="UNOPAR"/>
    <x v="1"/>
  </r>
  <r>
    <s v="RS TAP IND. "/>
    <x v="36"/>
    <s v="TAPETES PERSONALIZADOS"/>
    <d v="2024-05-24T00:00:00"/>
    <m/>
    <n v="1180"/>
    <s v="CN"/>
    <x v="1"/>
  </r>
  <r>
    <s v="Luiz Felipe "/>
    <x v="37"/>
    <m/>
    <d v="2024-05-24T00:00:00"/>
    <m/>
    <n v="3500"/>
    <s v="Elaine"/>
    <x v="1"/>
  </r>
  <r>
    <s v="Inviolavel"/>
    <x v="38"/>
    <m/>
    <d v="2024-05-25T00:00:00"/>
    <m/>
    <n v="330"/>
    <s v="CN"/>
    <x v="1"/>
  </r>
  <r>
    <s v="Inviolavel"/>
    <x v="38"/>
    <m/>
    <d v="2024-05-25T00:00:00"/>
    <m/>
    <n v="294.5"/>
    <s v="CN"/>
    <x v="1"/>
  </r>
  <r>
    <s v="Inviolavel"/>
    <x v="38"/>
    <m/>
    <d v="2024-05-25T00:00:00"/>
    <m/>
    <n v="233.7"/>
    <s v="CN"/>
    <x v="1"/>
  </r>
  <r>
    <s v="Inviolavel"/>
    <x v="38"/>
    <m/>
    <d v="2024-05-25T00:00:00"/>
    <m/>
    <n v="272"/>
    <s v="LABORATORIO"/>
    <x v="1"/>
  </r>
  <r>
    <s v="Inviolavel"/>
    <x v="38"/>
    <m/>
    <d v="2024-05-25T00:00:00"/>
    <m/>
    <n v="278"/>
    <s v="Casa Elaine"/>
    <x v="1"/>
  </r>
  <r>
    <s v="Inviolavel"/>
    <x v="38"/>
    <m/>
    <d v="2024-05-25T00:00:00"/>
    <m/>
    <n v="294.5"/>
    <s v="CEI"/>
    <x v="1"/>
  </r>
  <r>
    <s v="Inviolavel"/>
    <x v="38"/>
    <m/>
    <d v="2024-05-25T00:00:00"/>
    <m/>
    <n v="272"/>
    <s v="CN"/>
    <x v="1"/>
  </r>
  <r>
    <s v="Energisa"/>
    <x v="6"/>
    <m/>
    <d v="2024-05-26T00:00:00"/>
    <m/>
    <n v="1500.15"/>
    <s v="UNOPAR"/>
    <x v="1"/>
  </r>
  <r>
    <s v="GH SOLUÇOES "/>
    <x v="7"/>
    <s v="Ponto Eletronico"/>
    <d v="2024-05-26T00:00:00"/>
    <m/>
    <n v="150"/>
    <s v="CN"/>
    <x v="1"/>
  </r>
  <r>
    <s v="Inviolave Casa Elaine"/>
    <x v="38"/>
    <s v="Instalaçao casa nova Elaine"/>
    <d v="2024-05-26T00:00:00"/>
    <m/>
    <n v="600"/>
    <s v="Elaine"/>
    <x v="1"/>
  </r>
  <r>
    <s v="CAFÉ NAVIRAI"/>
    <x v="39"/>
    <s v="CAFÉ"/>
    <d v="2024-05-27T00:00:00"/>
    <m/>
    <n v="380"/>
    <s v="CN"/>
    <x v="1"/>
  </r>
  <r>
    <s v="Lemes e Vilalba Ltda"/>
    <x v="40"/>
    <s v="Tinta"/>
    <d v="2024-05-30T00:00:00"/>
    <m/>
    <n v="450"/>
    <s v="CN"/>
    <x v="1"/>
  </r>
  <r>
    <s v="Sae+c"/>
    <x v="17"/>
    <m/>
    <d v="2024-05-30T00:00:00"/>
    <m/>
    <n v="100"/>
    <s v="CN"/>
    <x v="1"/>
  </r>
  <r>
    <s v="Positivo"/>
    <x v="18"/>
    <s v="Locaçao"/>
    <d v="2024-05-30T00:00:00"/>
    <m/>
    <n v="298.5"/>
    <s v="CN"/>
    <x v="1"/>
  </r>
  <r>
    <s v="Positivo"/>
    <x v="18"/>
    <s v="Locaçao"/>
    <d v="2024-05-30T00:00:00"/>
    <m/>
    <n v="298.5"/>
    <s v="CN"/>
    <x v="1"/>
  </r>
  <r>
    <s v="RECEITA FEDERAL"/>
    <x v="41"/>
    <s v="DARF"/>
    <d v="2024-05-31T00:00:00"/>
    <m/>
    <n v="573.81"/>
    <s v="facems"/>
    <x v="1"/>
  </r>
  <r>
    <s v="DARF"/>
    <x v="41"/>
    <s v="DARF"/>
    <d v="2024-05-31T00:00:00"/>
    <m/>
    <n v="573.81"/>
    <s v="facems"/>
    <x v="1"/>
  </r>
  <r>
    <s v="SIMPLES NACIONAL"/>
    <x v="41"/>
    <s v="PARC. 07/60"/>
    <d v="2024-05-31T00:00:00"/>
    <m/>
    <n v="2127.94"/>
    <s v="facems"/>
    <x v="1"/>
  </r>
  <r>
    <s v="SIMPLES NACIONAL"/>
    <x v="41"/>
    <s v="PARC 08/60"/>
    <d v="2024-05-31T00:00:00"/>
    <m/>
    <n v="227.94"/>
    <s v="facems"/>
    <x v="1"/>
  </r>
  <r>
    <s v="SIMPLES NACIONAL"/>
    <x v="41"/>
    <s v="PARC. 04/44"/>
    <d v="2024-05-31T00:00:00"/>
    <m/>
    <n v="314.73"/>
    <s v="UNOPAR"/>
    <x v="1"/>
  </r>
  <r>
    <s v="SIMPLES NACIONAL"/>
    <x v="41"/>
    <s v="PARC. 05/44"/>
    <d v="2024-05-31T00:00:00"/>
    <m/>
    <n v="314.73"/>
    <s v="UNOPA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2:B168" firstHeaderRow="1" firstDataRow="1" firstDataCol="1" rowPageCount="1" colPageCount="1"/>
  <pivotFields count="6">
    <pivotField showAll="0"/>
    <pivotField axis="axisRow" showAll="0">
      <items count="93">
        <item m="1" x="90"/>
        <item m="1" x="68"/>
        <item m="1" x="74"/>
        <item m="1" x="64"/>
        <item x="30"/>
        <item x="31"/>
        <item x="0"/>
        <item x="9"/>
        <item x="8"/>
        <item x="47"/>
        <item x="10"/>
        <item x="33"/>
        <item x="16"/>
        <item x="37"/>
        <item x="56"/>
        <item m="1" x="73"/>
        <item m="1" x="78"/>
        <item m="1" x="80"/>
        <item m="1" x="63"/>
        <item x="41"/>
        <item x="28"/>
        <item x="2"/>
        <item m="1" x="71"/>
        <item m="1" x="77"/>
        <item x="11"/>
        <item m="1" x="81"/>
        <item m="1" x="79"/>
        <item m="1" x="65"/>
        <item x="17"/>
        <item m="1" x="69"/>
        <item m="1" x="72"/>
        <item m="1" x="84"/>
        <item m="1" x="67"/>
        <item m="1" x="86"/>
        <item x="3"/>
        <item x="15"/>
        <item x="43"/>
        <item x="26"/>
        <item m="1" x="83"/>
        <item x="23"/>
        <item m="1" x="75"/>
        <item x="60"/>
        <item x="61"/>
        <item m="1" x="89"/>
        <item x="5"/>
        <item x="14"/>
        <item x="29"/>
        <item x="1"/>
        <item x="44"/>
        <item m="1" x="66"/>
        <item m="1" x="85"/>
        <item x="7"/>
        <item x="54"/>
        <item x="52"/>
        <item x="4"/>
        <item x="27"/>
        <item m="1" x="70"/>
        <item x="53"/>
        <item m="1" x="87"/>
        <item m="1" x="82"/>
        <item m="1" x="76"/>
        <item x="19"/>
        <item x="62"/>
        <item x="50"/>
        <item x="20"/>
        <item x="21"/>
        <item x="22"/>
        <item x="24"/>
        <item m="1" x="91"/>
        <item m="1" x="88"/>
        <item x="35"/>
        <item x="48"/>
        <item x="6"/>
        <item x="12"/>
        <item x="13"/>
        <item x="18"/>
        <item x="25"/>
        <item x="32"/>
        <item x="34"/>
        <item x="36"/>
        <item x="38"/>
        <item x="39"/>
        <item x="40"/>
        <item x="42"/>
        <item x="45"/>
        <item x="46"/>
        <item x="49"/>
        <item x="51"/>
        <item x="55"/>
        <item x="57"/>
        <item x="58"/>
        <item x="59"/>
        <item t="default"/>
      </items>
    </pivotField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numFmtId="44" showAll="0"/>
    <pivotField axis="axisPage" showAll="0">
      <items count="5">
        <item x="0"/>
        <item x="3"/>
        <item x="1"/>
        <item x="2"/>
        <item t="default"/>
      </items>
    </pivotField>
  </pivotFields>
  <rowFields count="2">
    <field x="2"/>
    <field x="1"/>
  </rowFields>
  <rowItems count="16">
    <i>
      <x v="11"/>
    </i>
    <i r="1">
      <x v="21"/>
    </i>
    <i>
      <x v="13"/>
    </i>
    <i r="1">
      <x v="13"/>
    </i>
    <i r="1">
      <x v="19"/>
    </i>
    <i r="1">
      <x v="36"/>
    </i>
    <i r="1">
      <x v="71"/>
    </i>
    <i r="1">
      <x v="73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t="grand">
      <x/>
    </i>
  </rowItems>
  <colItems count="1">
    <i/>
  </colItems>
  <pageFields count="1">
    <pageField fld="5" item="3" hier="-1"/>
  </pageFields>
  <dataFields count="1">
    <dataField name="Soma de VALOR" fld="4" baseField="1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5:E199" firstHeaderRow="1" firstDataRow="2" firstDataCol="1"/>
  <pivotFields count="8">
    <pivotField showAll="0"/>
    <pivotField axis="axisRow" showAll="0">
      <items count="43">
        <item x="23"/>
        <item x="0"/>
        <item x="1"/>
        <item x="30"/>
        <item x="32"/>
        <item x="2"/>
        <item x="9"/>
        <item x="40"/>
        <item x="20"/>
        <item x="10"/>
        <item x="24"/>
        <item x="6"/>
        <item x="31"/>
        <item x="25"/>
        <item x="21"/>
        <item x="33"/>
        <item x="41"/>
        <item x="34"/>
        <item x="14"/>
        <item x="26"/>
        <item x="7"/>
        <item x="3"/>
        <item x="39"/>
        <item x="15"/>
        <item x="27"/>
        <item x="11"/>
        <item x="4"/>
        <item x="36"/>
        <item x="5"/>
        <item x="37"/>
        <item x="35"/>
        <item x="22"/>
        <item x="12"/>
        <item x="8"/>
        <item x="38"/>
        <item x="16"/>
        <item x="28"/>
        <item x="17"/>
        <item x="18"/>
        <item x="19"/>
        <item x="13"/>
        <item x="29"/>
        <item t="default"/>
      </items>
    </pivotField>
    <pivotField showAll="0"/>
    <pivotField numFmtId="14" showAll="0"/>
    <pivotField showAll="0"/>
    <pivotField dataField="1" numFmtId="44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a de VALOR" fld="5" baseField="1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4:E208" firstHeaderRow="1" firstDataRow="2" firstDataCol="1"/>
  <pivotFields count="8">
    <pivotField showAll="0"/>
    <pivotField axis="axisRow" showAll="0">
      <items count="43">
        <item x="23"/>
        <item x="0"/>
        <item x="1"/>
        <item x="30"/>
        <item x="32"/>
        <item x="2"/>
        <item x="9"/>
        <item x="40"/>
        <item x="20"/>
        <item x="10"/>
        <item x="24"/>
        <item x="6"/>
        <item x="31"/>
        <item x="25"/>
        <item x="21"/>
        <item x="33"/>
        <item x="41"/>
        <item x="34"/>
        <item x="14"/>
        <item x="26"/>
        <item x="7"/>
        <item x="3"/>
        <item x="39"/>
        <item x="15"/>
        <item x="27"/>
        <item x="11"/>
        <item x="4"/>
        <item x="36"/>
        <item x="5"/>
        <item x="37"/>
        <item x="35"/>
        <item x="22"/>
        <item x="12"/>
        <item x="8"/>
        <item x="38"/>
        <item x="16"/>
        <item x="28"/>
        <item x="17"/>
        <item x="18"/>
        <item x="19"/>
        <item x="13"/>
        <item x="29"/>
        <item t="default"/>
      </items>
    </pivotField>
    <pivotField showAll="0"/>
    <pivotField numFmtId="14" showAll="0"/>
    <pivotField showAll="0"/>
    <pivotField dataField="1" numFmtId="44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a de VALOR" fld="5" baseField="1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opLeftCell="A68" workbookViewId="0">
      <selection activeCell="A195" sqref="A195"/>
    </sheetView>
  </sheetViews>
  <sheetFormatPr defaultRowHeight="15"/>
  <cols>
    <col min="1" max="1" width="32.7109375" bestFit="1" customWidth="1"/>
    <col min="2" max="3" width="32.7109375" customWidth="1"/>
    <col min="4" max="4" width="10.7109375" bestFit="1" customWidth="1"/>
    <col min="5" max="5" width="14.7109375" bestFit="1" customWidth="1"/>
    <col min="6" max="6" width="15.5703125" bestFit="1" customWidth="1"/>
    <col min="8" max="8" width="23" bestFit="1" customWidth="1"/>
    <col min="9" max="9" width="10.7109375" bestFit="1" customWidth="1"/>
    <col min="10" max="10" width="13.28515625" bestFit="1" customWidth="1"/>
    <col min="11" max="11" width="15.570312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>
      <c r="A2" s="1" t="s">
        <v>6</v>
      </c>
      <c r="B2" s="1" t="s">
        <v>7</v>
      </c>
      <c r="C2" s="1"/>
      <c r="D2" s="2">
        <v>45341</v>
      </c>
      <c r="E2" s="3">
        <v>136.53</v>
      </c>
      <c r="F2" t="s">
        <v>8</v>
      </c>
      <c r="H2" s="1"/>
      <c r="J2" s="3"/>
    </row>
    <row r="3" spans="1:10">
      <c r="A3" s="1" t="s">
        <v>6</v>
      </c>
      <c r="B3" s="1" t="s">
        <v>7</v>
      </c>
      <c r="C3" s="1"/>
      <c r="D3" s="2">
        <v>45341</v>
      </c>
      <c r="E3" s="3">
        <v>2871.42</v>
      </c>
      <c r="F3" t="s">
        <v>9</v>
      </c>
      <c r="H3" s="1"/>
      <c r="J3" s="3"/>
    </row>
    <row r="4" spans="1:10">
      <c r="A4" s="1" t="s">
        <v>10</v>
      </c>
      <c r="B4" s="1" t="s">
        <v>11</v>
      </c>
      <c r="C4" s="1"/>
      <c r="D4" s="2">
        <v>45342</v>
      </c>
      <c r="E4" s="3">
        <v>551.39</v>
      </c>
      <c r="F4" t="s">
        <v>12</v>
      </c>
      <c r="H4" s="1"/>
      <c r="J4" s="3"/>
    </row>
    <row r="5" spans="1:10">
      <c r="A5" s="1" t="s">
        <v>13</v>
      </c>
      <c r="B5" s="1" t="s">
        <v>14</v>
      </c>
      <c r="C5" s="1"/>
      <c r="D5" s="2">
        <v>45342</v>
      </c>
      <c r="E5" s="3">
        <v>72.64</v>
      </c>
      <c r="F5" t="s">
        <v>9</v>
      </c>
      <c r="H5" s="1"/>
      <c r="J5" s="3"/>
    </row>
    <row r="6" spans="1:10">
      <c r="A6" s="1" t="s">
        <v>13</v>
      </c>
      <c r="B6" s="1" t="s">
        <v>14</v>
      </c>
      <c r="C6" s="1"/>
      <c r="D6" s="2">
        <v>45342</v>
      </c>
      <c r="E6" s="3">
        <v>71.33</v>
      </c>
      <c r="F6" t="s">
        <v>15</v>
      </c>
      <c r="H6" s="1"/>
      <c r="J6" s="3"/>
    </row>
    <row r="7" spans="1:10">
      <c r="A7" s="1" t="s">
        <v>13</v>
      </c>
      <c r="B7" s="1" t="s">
        <v>14</v>
      </c>
      <c r="C7" s="1"/>
      <c r="D7" s="2">
        <v>45342</v>
      </c>
      <c r="E7" s="3">
        <v>49.42</v>
      </c>
      <c r="F7" t="s">
        <v>12</v>
      </c>
      <c r="H7" s="1"/>
      <c r="J7" s="3"/>
    </row>
    <row r="8" spans="1:10">
      <c r="A8" s="1" t="s">
        <v>16</v>
      </c>
      <c r="B8" s="1" t="s">
        <v>17</v>
      </c>
      <c r="C8" s="1"/>
      <c r="D8" s="2">
        <v>45342</v>
      </c>
      <c r="E8" s="3">
        <v>1450.62</v>
      </c>
      <c r="F8" t="s">
        <v>18</v>
      </c>
      <c r="I8" s="2"/>
      <c r="J8" s="3"/>
    </row>
    <row r="9" spans="1:10">
      <c r="A9" s="1" t="s">
        <v>16</v>
      </c>
      <c r="B9" s="1" t="s">
        <v>17</v>
      </c>
      <c r="C9" s="1"/>
      <c r="D9" s="2">
        <v>45342</v>
      </c>
      <c r="E9" s="3">
        <v>1266.71</v>
      </c>
      <c r="F9" t="s">
        <v>18</v>
      </c>
      <c r="I9" s="2"/>
      <c r="J9" s="3"/>
    </row>
    <row r="10" spans="1:10">
      <c r="A10" s="1" t="s">
        <v>16</v>
      </c>
      <c r="B10" s="1" t="s">
        <v>17</v>
      </c>
      <c r="C10" s="1"/>
      <c r="D10" s="2">
        <v>45342</v>
      </c>
      <c r="E10" s="3">
        <v>3317.85</v>
      </c>
      <c r="F10" t="s">
        <v>15</v>
      </c>
      <c r="I10" s="2"/>
      <c r="J10" s="3"/>
    </row>
    <row r="11" spans="1:10">
      <c r="A11" s="1" t="s">
        <v>16</v>
      </c>
      <c r="B11" s="1" t="s">
        <v>17</v>
      </c>
      <c r="C11" s="1"/>
      <c r="D11" s="2">
        <v>45342</v>
      </c>
      <c r="E11" s="3">
        <v>18715.52</v>
      </c>
      <c r="F11" t="s">
        <v>12</v>
      </c>
      <c r="I11" s="2"/>
      <c r="J11" s="3"/>
    </row>
    <row r="12" spans="1:10">
      <c r="A12" s="1" t="s">
        <v>16</v>
      </c>
      <c r="B12" s="1" t="s">
        <v>17</v>
      </c>
      <c r="C12" s="1"/>
      <c r="D12" s="2">
        <v>45342</v>
      </c>
      <c r="E12" s="3">
        <v>1798.23</v>
      </c>
      <c r="F12" t="s">
        <v>9</v>
      </c>
      <c r="I12" s="2"/>
      <c r="J12" s="3"/>
    </row>
    <row r="13" spans="1:10">
      <c r="A13" s="1" t="s">
        <v>19</v>
      </c>
      <c r="B13" s="1" t="s">
        <v>20</v>
      </c>
      <c r="C13" s="1"/>
      <c r="D13" s="2">
        <v>45342</v>
      </c>
      <c r="E13" s="3">
        <v>630</v>
      </c>
      <c r="F13" t="s">
        <v>12</v>
      </c>
      <c r="I13" s="2"/>
      <c r="J13" s="3"/>
    </row>
    <row r="14" spans="1:10">
      <c r="A14" s="1" t="s">
        <v>21</v>
      </c>
      <c r="B14" s="1" t="s">
        <v>22</v>
      </c>
      <c r="C14" s="1"/>
      <c r="D14" s="2">
        <v>45342</v>
      </c>
      <c r="E14" s="3">
        <v>4000</v>
      </c>
      <c r="F14" t="s">
        <v>12</v>
      </c>
      <c r="I14" s="2"/>
      <c r="J14" s="3"/>
    </row>
    <row r="15" spans="1:10">
      <c r="A15" s="1" t="s">
        <v>23</v>
      </c>
      <c r="B15" s="1" t="s">
        <v>24</v>
      </c>
      <c r="C15" s="1"/>
      <c r="D15" s="2">
        <v>45342</v>
      </c>
      <c r="E15" s="3">
        <v>1076</v>
      </c>
      <c r="F15" t="s">
        <v>12</v>
      </c>
      <c r="I15" s="2"/>
      <c r="J15" s="3"/>
    </row>
    <row r="16" spans="1:10">
      <c r="A16" s="1" t="s">
        <v>23</v>
      </c>
      <c r="B16" s="1" t="s">
        <v>24</v>
      </c>
      <c r="C16" s="1"/>
      <c r="D16" s="2">
        <v>45344</v>
      </c>
      <c r="E16" s="3">
        <v>855</v>
      </c>
      <c r="F16" t="s">
        <v>12</v>
      </c>
      <c r="I16" s="2"/>
      <c r="J16" s="3"/>
    </row>
    <row r="17" spans="1:10">
      <c r="A17" s="1" t="s">
        <v>25</v>
      </c>
      <c r="B17" s="1" t="s">
        <v>24</v>
      </c>
      <c r="C17" s="1"/>
      <c r="D17" s="2">
        <v>45344</v>
      </c>
      <c r="E17" s="3">
        <v>700</v>
      </c>
      <c r="F17" t="s">
        <v>15</v>
      </c>
      <c r="I17" s="2"/>
      <c r="J17" s="3"/>
    </row>
    <row r="18" spans="1:10">
      <c r="A18" s="1" t="s">
        <v>26</v>
      </c>
      <c r="B18" s="1" t="s">
        <v>24</v>
      </c>
      <c r="C18" s="1"/>
      <c r="D18" s="2">
        <v>45345</v>
      </c>
      <c r="E18" s="3">
        <v>4455.5600000000004</v>
      </c>
      <c r="F18" t="s">
        <v>12</v>
      </c>
      <c r="I18" s="2"/>
      <c r="J18" s="3"/>
    </row>
    <row r="19" spans="1:10">
      <c r="A19" s="1" t="s">
        <v>27</v>
      </c>
      <c r="B19" s="1" t="s">
        <v>28</v>
      </c>
      <c r="C19" s="1"/>
      <c r="D19" s="2">
        <v>45346</v>
      </c>
      <c r="E19" s="3">
        <v>3500</v>
      </c>
      <c r="F19" t="s">
        <v>29</v>
      </c>
      <c r="I19" s="2"/>
      <c r="J19" s="3"/>
    </row>
    <row r="20" spans="1:10">
      <c r="A20" s="1" t="s">
        <v>30</v>
      </c>
      <c r="B20" s="1" t="s">
        <v>31</v>
      </c>
      <c r="C20" s="1"/>
      <c r="D20" s="2">
        <v>45346</v>
      </c>
      <c r="E20" s="3">
        <v>97.2</v>
      </c>
      <c r="F20" t="s">
        <v>8</v>
      </c>
      <c r="I20" s="2"/>
      <c r="J20" s="3"/>
    </row>
    <row r="21" spans="1:10">
      <c r="A21" s="1" t="s">
        <v>30</v>
      </c>
      <c r="B21" s="1" t="s">
        <v>31</v>
      </c>
      <c r="C21" s="1"/>
      <c r="D21" s="2">
        <v>45346</v>
      </c>
      <c r="E21" s="3">
        <v>229.9</v>
      </c>
      <c r="F21" t="s">
        <v>8</v>
      </c>
      <c r="I21" s="2"/>
      <c r="J21" s="3"/>
    </row>
    <row r="22" spans="1:10">
      <c r="A22" s="1" t="s">
        <v>30</v>
      </c>
      <c r="B22" s="1" t="s">
        <v>31</v>
      </c>
      <c r="C22" s="1"/>
      <c r="D22" s="2">
        <v>45347</v>
      </c>
      <c r="E22" s="3">
        <v>330</v>
      </c>
      <c r="F22" t="s">
        <v>12</v>
      </c>
      <c r="I22" s="2"/>
      <c r="J22" s="3"/>
    </row>
    <row r="23" spans="1:10">
      <c r="A23" s="1" t="s">
        <v>30</v>
      </c>
      <c r="B23" s="1" t="s">
        <v>31</v>
      </c>
      <c r="C23" s="1"/>
      <c r="D23" s="2">
        <v>45347</v>
      </c>
      <c r="E23" s="3">
        <v>272</v>
      </c>
      <c r="F23" t="s">
        <v>12</v>
      </c>
      <c r="I23" s="2"/>
      <c r="J23" s="3"/>
    </row>
    <row r="24" spans="1:10">
      <c r="A24" s="1" t="s">
        <v>30</v>
      </c>
      <c r="B24" s="1" t="s">
        <v>31</v>
      </c>
      <c r="C24" s="1"/>
      <c r="D24" s="2">
        <v>45347</v>
      </c>
      <c r="E24" s="3">
        <v>272</v>
      </c>
      <c r="F24" t="s">
        <v>32</v>
      </c>
      <c r="I24" s="2"/>
      <c r="J24" s="3"/>
    </row>
    <row r="25" spans="1:10">
      <c r="A25" s="1" t="s">
        <v>30</v>
      </c>
      <c r="B25" s="1" t="s">
        <v>31</v>
      </c>
      <c r="C25" s="1"/>
      <c r="D25" s="2">
        <v>45347</v>
      </c>
      <c r="E25" s="3">
        <v>294.5</v>
      </c>
      <c r="F25" t="s">
        <v>12</v>
      </c>
      <c r="I25" s="2"/>
      <c r="J25" s="3"/>
    </row>
    <row r="26" spans="1:10">
      <c r="A26" s="1" t="s">
        <v>30</v>
      </c>
      <c r="B26" s="1" t="s">
        <v>31</v>
      </c>
      <c r="C26" s="1"/>
      <c r="D26" s="2">
        <v>45347</v>
      </c>
      <c r="E26" s="3">
        <v>294.5</v>
      </c>
      <c r="F26" t="s">
        <v>8</v>
      </c>
      <c r="I26" s="2"/>
      <c r="J26" s="3"/>
    </row>
    <row r="27" spans="1:10">
      <c r="A27" s="1" t="s">
        <v>30</v>
      </c>
      <c r="B27" s="1" t="s">
        <v>31</v>
      </c>
      <c r="C27" s="1"/>
      <c r="D27" s="2">
        <v>45347</v>
      </c>
      <c r="E27" s="3">
        <v>233.7</v>
      </c>
      <c r="F27" t="s">
        <v>12</v>
      </c>
      <c r="I27" s="2"/>
      <c r="J27" s="3"/>
    </row>
    <row r="28" spans="1:10">
      <c r="A28" s="1" t="s">
        <v>30</v>
      </c>
      <c r="B28" s="1" t="s">
        <v>31</v>
      </c>
      <c r="C28" s="1"/>
      <c r="D28" s="2">
        <v>45347</v>
      </c>
      <c r="E28" s="3">
        <v>278</v>
      </c>
      <c r="F28" t="s">
        <v>29</v>
      </c>
      <c r="I28" s="2"/>
      <c r="J28" s="3"/>
    </row>
    <row r="29" spans="1:10">
      <c r="A29" s="1" t="s">
        <v>33</v>
      </c>
      <c r="B29" s="1" t="s">
        <v>34</v>
      </c>
      <c r="C29" s="1"/>
      <c r="D29" s="2">
        <v>45348</v>
      </c>
      <c r="E29" s="3">
        <v>672</v>
      </c>
      <c r="F29" t="s">
        <v>12</v>
      </c>
      <c r="I29" s="2"/>
      <c r="J29" s="3"/>
    </row>
    <row r="30" spans="1:10">
      <c r="A30" s="1" t="s">
        <v>6</v>
      </c>
      <c r="B30" s="1" t="s">
        <v>7</v>
      </c>
      <c r="C30" s="1"/>
      <c r="D30" s="2">
        <v>45348</v>
      </c>
      <c r="E30" s="3">
        <v>697.41</v>
      </c>
      <c r="F30" t="s">
        <v>18</v>
      </c>
      <c r="I30" s="2"/>
      <c r="J30" s="3"/>
    </row>
    <row r="31" spans="1:10">
      <c r="A31" s="1" t="s">
        <v>35</v>
      </c>
      <c r="B31" s="1" t="s">
        <v>36</v>
      </c>
      <c r="C31" s="1"/>
      <c r="D31" s="2">
        <v>45348</v>
      </c>
      <c r="E31" s="3">
        <v>120</v>
      </c>
      <c r="F31" t="s">
        <v>15</v>
      </c>
      <c r="I31" s="2"/>
      <c r="J31" s="3"/>
    </row>
    <row r="32" spans="1:10">
      <c r="A32" s="1" t="s">
        <v>37</v>
      </c>
      <c r="B32" s="1" t="s">
        <v>38</v>
      </c>
      <c r="C32" s="1"/>
      <c r="D32" s="2">
        <v>45348</v>
      </c>
      <c r="E32" s="3">
        <v>150</v>
      </c>
      <c r="F32" t="s">
        <v>12</v>
      </c>
      <c r="I32" s="2"/>
      <c r="J32" s="3"/>
    </row>
    <row r="33" spans="1:10">
      <c r="A33" s="1" t="s">
        <v>39</v>
      </c>
      <c r="B33" s="1" t="s">
        <v>38</v>
      </c>
      <c r="C33" s="1"/>
      <c r="D33" s="2">
        <v>45350</v>
      </c>
      <c r="E33" s="3">
        <v>100</v>
      </c>
      <c r="F33" t="s">
        <v>12</v>
      </c>
      <c r="I33" s="2"/>
      <c r="J33" s="3"/>
    </row>
    <row r="34" spans="1:10">
      <c r="A34" s="1" t="s">
        <v>40</v>
      </c>
      <c r="B34" s="1" t="s">
        <v>41</v>
      </c>
      <c r="C34" s="1"/>
      <c r="D34" s="2">
        <v>45350</v>
      </c>
      <c r="E34" s="3">
        <v>1625</v>
      </c>
      <c r="F34" t="s">
        <v>12</v>
      </c>
      <c r="I34" s="2"/>
      <c r="J34" s="3"/>
    </row>
    <row r="35" spans="1:10">
      <c r="A35" s="1" t="s">
        <v>42</v>
      </c>
      <c r="B35" s="1" t="s">
        <v>43</v>
      </c>
      <c r="C35" s="1"/>
      <c r="D35" s="2">
        <v>45350</v>
      </c>
      <c r="E35" s="3">
        <v>792.25</v>
      </c>
      <c r="F35" t="s">
        <v>44</v>
      </c>
      <c r="I35" s="2"/>
      <c r="J35" s="3"/>
    </row>
    <row r="36" spans="1:10">
      <c r="A36" s="1" t="s">
        <v>16</v>
      </c>
      <c r="B36" s="1" t="s">
        <v>45</v>
      </c>
      <c r="C36" s="1"/>
      <c r="D36" s="2">
        <v>45350</v>
      </c>
      <c r="E36" s="3">
        <v>921.7</v>
      </c>
      <c r="F36" t="s">
        <v>44</v>
      </c>
      <c r="I36" s="2"/>
      <c r="J36" s="3"/>
    </row>
    <row r="37" spans="1:10">
      <c r="A37" s="1" t="s">
        <v>46</v>
      </c>
      <c r="B37" s="1" t="s">
        <v>47</v>
      </c>
      <c r="C37" s="1"/>
      <c r="D37" s="2">
        <v>45351</v>
      </c>
      <c r="E37" s="3">
        <v>1670.96</v>
      </c>
      <c r="F37" t="s">
        <v>8</v>
      </c>
      <c r="I37" s="2"/>
      <c r="J37" s="3"/>
    </row>
    <row r="38" spans="1:10">
      <c r="A38" s="1" t="s">
        <v>46</v>
      </c>
      <c r="B38" s="1" t="s">
        <v>48</v>
      </c>
      <c r="C38" s="1"/>
      <c r="D38" s="2">
        <v>45351</v>
      </c>
      <c r="E38" s="3">
        <v>307.07</v>
      </c>
      <c r="F38" t="s">
        <v>18</v>
      </c>
      <c r="I38" s="2"/>
      <c r="J38" s="3"/>
    </row>
    <row r="39" spans="1:10">
      <c r="A39" s="1" t="s">
        <v>46</v>
      </c>
      <c r="B39" s="1" t="s">
        <v>49</v>
      </c>
      <c r="C39" s="1"/>
      <c r="D39" s="2">
        <v>45351</v>
      </c>
      <c r="E39" s="3">
        <v>103.7</v>
      </c>
      <c r="F39" t="s">
        <v>18</v>
      </c>
      <c r="I39" s="2"/>
      <c r="J39" s="3"/>
    </row>
    <row r="40" spans="1:10">
      <c r="A40" s="1" t="s">
        <v>46</v>
      </c>
      <c r="B40" s="1" t="s">
        <v>50</v>
      </c>
      <c r="C40" s="1"/>
      <c r="D40" s="2">
        <v>45351</v>
      </c>
      <c r="E40" s="3">
        <v>2077.4899999999998</v>
      </c>
      <c r="F40" t="s">
        <v>15</v>
      </c>
      <c r="I40" s="2"/>
      <c r="J40" s="3"/>
    </row>
    <row r="41" spans="1:10">
      <c r="A41" s="1" t="s">
        <v>51</v>
      </c>
      <c r="B41" s="1" t="s">
        <v>52</v>
      </c>
      <c r="C41" s="1"/>
      <c r="D41" s="2">
        <v>45351</v>
      </c>
      <c r="E41" s="3">
        <v>516.77</v>
      </c>
      <c r="F41" t="s">
        <v>53</v>
      </c>
      <c r="I41" s="2"/>
      <c r="J41" s="3"/>
    </row>
    <row r="42" spans="1:10">
      <c r="A42" s="1" t="s">
        <v>51</v>
      </c>
      <c r="B42" s="1" t="s">
        <v>47</v>
      </c>
      <c r="C42" s="1"/>
      <c r="D42" s="2">
        <v>45351</v>
      </c>
      <c r="E42" s="3">
        <v>1044</v>
      </c>
      <c r="F42" t="s">
        <v>54</v>
      </c>
      <c r="I42" s="2"/>
      <c r="J42" s="3"/>
    </row>
    <row r="43" spans="1:10">
      <c r="A43" s="1" t="s">
        <v>55</v>
      </c>
      <c r="B43" s="1" t="s">
        <v>56</v>
      </c>
      <c r="C43" s="1"/>
      <c r="D43" s="2">
        <v>45351</v>
      </c>
      <c r="E43" s="3">
        <v>525.25</v>
      </c>
      <c r="F43" t="s">
        <v>8</v>
      </c>
      <c r="I43" s="2"/>
      <c r="J43" s="3"/>
    </row>
    <row r="44" spans="1:10">
      <c r="A44" s="1" t="s">
        <v>51</v>
      </c>
      <c r="B44" s="1" t="s">
        <v>51</v>
      </c>
      <c r="C44" s="1"/>
      <c r="D44" s="2">
        <v>45351</v>
      </c>
      <c r="E44" s="3">
        <v>523.30999999999995</v>
      </c>
      <c r="F44" t="s">
        <v>18</v>
      </c>
      <c r="I44" s="2"/>
      <c r="J44" s="3"/>
    </row>
    <row r="45" spans="1:10">
      <c r="A45" s="1" t="s">
        <v>16</v>
      </c>
      <c r="B45" s="1" t="s">
        <v>57</v>
      </c>
      <c r="C45" s="1"/>
      <c r="D45" s="2">
        <v>45351</v>
      </c>
      <c r="E45" s="3">
        <v>104.97</v>
      </c>
      <c r="F45" t="s">
        <v>18</v>
      </c>
      <c r="I45" s="2"/>
      <c r="J45" s="3"/>
    </row>
    <row r="46" spans="1:10">
      <c r="A46" s="1" t="s">
        <v>58</v>
      </c>
      <c r="B46" s="1" t="s">
        <v>59</v>
      </c>
      <c r="C46" s="1"/>
      <c r="D46" s="2">
        <v>45351</v>
      </c>
      <c r="E46" s="3">
        <v>558.37</v>
      </c>
      <c r="F46" t="s">
        <v>12</v>
      </c>
      <c r="I46" s="2"/>
      <c r="J46" s="3"/>
    </row>
    <row r="47" spans="1:10">
      <c r="A47" s="1" t="s">
        <v>60</v>
      </c>
      <c r="B47" s="1" t="s">
        <v>61</v>
      </c>
      <c r="C47" s="1"/>
      <c r="D47" s="2">
        <v>45351</v>
      </c>
      <c r="E47" s="3">
        <v>298.5</v>
      </c>
      <c r="F47" t="s">
        <v>12</v>
      </c>
      <c r="I47" s="2"/>
      <c r="J47" s="3"/>
    </row>
    <row r="48" spans="1:10">
      <c r="A48" s="1" t="s">
        <v>60</v>
      </c>
      <c r="B48" s="1" t="s">
        <v>61</v>
      </c>
      <c r="C48" s="1"/>
      <c r="D48" s="2">
        <v>45351</v>
      </c>
      <c r="E48" s="3">
        <v>298.5</v>
      </c>
      <c r="F48" t="s">
        <v>12</v>
      </c>
      <c r="I48" s="2"/>
      <c r="J48" s="3"/>
    </row>
    <row r="49" spans="1:10">
      <c r="A49" s="1"/>
      <c r="B49" s="1"/>
      <c r="C49" s="1"/>
      <c r="D49" s="2"/>
      <c r="E49" s="3"/>
      <c r="I49" s="2"/>
      <c r="J49" s="3"/>
    </row>
    <row r="50" spans="1:10">
      <c r="A50" s="1"/>
      <c r="B50" s="1"/>
      <c r="C50" s="1"/>
      <c r="D50" s="2"/>
      <c r="E50" s="3"/>
      <c r="I50" s="2"/>
      <c r="J50" s="3"/>
    </row>
    <row r="51" spans="1:10">
      <c r="A51" s="1"/>
      <c r="B51" s="1"/>
      <c r="C51" s="1"/>
      <c r="D51" s="2"/>
      <c r="E51" s="3"/>
      <c r="I51" s="2"/>
      <c r="J51" s="3"/>
    </row>
    <row r="52" spans="1:10">
      <c r="A52" s="1"/>
      <c r="B52" s="1"/>
      <c r="C52" s="1"/>
      <c r="D52" s="2"/>
      <c r="E52" s="3"/>
      <c r="I52" s="2"/>
      <c r="J52" s="3"/>
    </row>
    <row r="53" spans="1:10">
      <c r="A53" s="1"/>
      <c r="B53" s="1"/>
      <c r="C53" s="1"/>
      <c r="D53" s="2"/>
      <c r="E53" s="3"/>
      <c r="I53" s="2"/>
      <c r="J53" s="3"/>
    </row>
    <row r="54" spans="1:10">
      <c r="A54" s="1" t="s">
        <v>62</v>
      </c>
      <c r="B54" s="1" t="s">
        <v>63</v>
      </c>
      <c r="C54" s="1"/>
      <c r="D54" s="2"/>
      <c r="E54" s="3"/>
    </row>
    <row r="55" spans="1:10">
      <c r="A55" s="1" t="s">
        <v>64</v>
      </c>
      <c r="B55" s="1" t="s">
        <v>65</v>
      </c>
      <c r="C55" s="1"/>
      <c r="D55" s="2"/>
      <c r="E55" s="3"/>
      <c r="I55" s="2"/>
      <c r="J55" s="3"/>
    </row>
    <row r="56" spans="1:10">
      <c r="A56" s="1"/>
      <c r="B56" s="1"/>
      <c r="C56" s="1"/>
      <c r="E56" s="3"/>
      <c r="I56" s="2"/>
      <c r="J56" s="3"/>
    </row>
    <row r="57" spans="1:10" ht="15.75">
      <c r="A57" s="4" t="s">
        <v>66</v>
      </c>
      <c r="B57" s="4"/>
      <c r="C57" s="4"/>
      <c r="E57" s="5">
        <f>SUM(E2:E56)</f>
        <v>60927.26999999999</v>
      </c>
      <c r="I57" s="2"/>
      <c r="J57" s="3"/>
    </row>
    <row r="58" spans="1:10">
      <c r="A58" s="1"/>
      <c r="B58" s="1"/>
      <c r="C58" s="1"/>
      <c r="E58" s="3"/>
      <c r="I58" s="2"/>
      <c r="J58" s="3"/>
    </row>
    <row r="59" spans="1:10">
      <c r="I59" s="2"/>
      <c r="J59" s="3"/>
    </row>
    <row r="60" spans="1:10">
      <c r="I60" s="2"/>
      <c r="J60" s="3"/>
    </row>
    <row r="61" spans="1:10">
      <c r="I61" s="2"/>
      <c r="J61" s="3"/>
    </row>
    <row r="62" spans="1:10">
      <c r="I62" s="2"/>
      <c r="J62" s="3"/>
    </row>
    <row r="63" spans="1:10">
      <c r="I63" s="2"/>
      <c r="J63" s="3"/>
    </row>
    <row r="64" spans="1:10">
      <c r="I64" s="2"/>
      <c r="J64" s="3"/>
    </row>
    <row r="65" spans="1:10">
      <c r="I65" s="2"/>
      <c r="J65" s="3"/>
    </row>
    <row r="66" spans="1:10">
      <c r="I66" s="2"/>
      <c r="J66" s="3"/>
    </row>
    <row r="67" spans="1:10">
      <c r="I67" s="2"/>
      <c r="J67" s="3"/>
    </row>
    <row r="68" spans="1:10">
      <c r="I68" s="2"/>
      <c r="J68" s="3"/>
    </row>
    <row r="69" spans="1:10">
      <c r="I69" s="2"/>
      <c r="J69" s="3"/>
    </row>
    <row r="70" spans="1:10">
      <c r="I70" s="2"/>
      <c r="J70" s="3"/>
    </row>
    <row r="71" spans="1:10">
      <c r="I71" s="2"/>
      <c r="J71" s="3"/>
    </row>
    <row r="72" spans="1:10">
      <c r="I72" s="2"/>
      <c r="J72" s="3"/>
    </row>
    <row r="73" spans="1:10">
      <c r="I73" s="2"/>
      <c r="J73" s="3"/>
    </row>
    <row r="74" spans="1:10">
      <c r="I74" s="2"/>
      <c r="J74" s="3"/>
    </row>
    <row r="75" spans="1:10">
      <c r="I75" s="2"/>
      <c r="J75" s="3"/>
    </row>
    <row r="76" spans="1:10">
      <c r="I76" s="2"/>
      <c r="J76" s="3"/>
    </row>
    <row r="77" spans="1:10">
      <c r="A77" t="s">
        <v>67</v>
      </c>
      <c r="I77" s="2"/>
      <c r="J77" s="3"/>
    </row>
    <row r="78" spans="1:10">
      <c r="I78" s="2"/>
      <c r="J78" s="3"/>
    </row>
    <row r="79" spans="1:10">
      <c r="I79" s="2"/>
      <c r="J79" s="3"/>
    </row>
    <row r="80" spans="1:10">
      <c r="I80" s="2"/>
      <c r="J80" s="3"/>
    </row>
    <row r="81" spans="8:10">
      <c r="J81" s="3"/>
    </row>
    <row r="82" spans="8:10">
      <c r="H82" s="1"/>
      <c r="I82" s="1"/>
      <c r="J82" s="6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53"/>
  <sheetViews>
    <sheetView topLeftCell="A56" workbookViewId="0">
      <selection activeCell="H195" sqref="H195"/>
    </sheetView>
  </sheetViews>
  <sheetFormatPr defaultRowHeight="15"/>
  <cols>
    <col min="1" max="1" width="37.42578125" bestFit="1" customWidth="1"/>
    <col min="2" max="2" width="32.7109375" bestFit="1" customWidth="1"/>
    <col min="3" max="3" width="19.5703125" bestFit="1" customWidth="1"/>
    <col min="4" max="4" width="19.5703125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85546875" customWidth="1"/>
    <col min="10" max="10" width="11.7109375" bestFit="1" customWidth="1"/>
  </cols>
  <sheetData>
    <row r="1" spans="1:9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 spans="1:9">
      <c r="A2" s="29" t="s">
        <v>709</v>
      </c>
      <c r="B2" s="29" t="s">
        <v>619</v>
      </c>
      <c r="C2" s="30"/>
      <c r="D2" s="30" t="s">
        <v>615</v>
      </c>
      <c r="E2" s="31">
        <v>45597</v>
      </c>
      <c r="F2" s="31">
        <v>45602</v>
      </c>
      <c r="G2" s="32">
        <v>120</v>
      </c>
      <c r="H2" s="30" t="s">
        <v>225</v>
      </c>
      <c r="I2" s="30" t="s">
        <v>73</v>
      </c>
    </row>
    <row r="3" spans="1:9">
      <c r="A3" s="29" t="s">
        <v>13</v>
      </c>
      <c r="B3" s="29" t="s">
        <v>13</v>
      </c>
      <c r="C3" s="30"/>
      <c r="D3" s="30" t="s">
        <v>615</v>
      </c>
      <c r="E3" s="31">
        <v>45617</v>
      </c>
      <c r="F3" s="31">
        <v>45617</v>
      </c>
      <c r="G3" s="32">
        <v>54.57</v>
      </c>
      <c r="H3" s="30" t="s">
        <v>53</v>
      </c>
      <c r="I3" s="30" t="s">
        <v>73</v>
      </c>
    </row>
    <row r="4" spans="1:9">
      <c r="A4" s="29" t="s">
        <v>13</v>
      </c>
      <c r="B4" s="29" t="s">
        <v>13</v>
      </c>
      <c r="C4" s="30"/>
      <c r="D4" s="30" t="s">
        <v>615</v>
      </c>
      <c r="E4" s="31">
        <v>45617</v>
      </c>
      <c r="F4" s="31">
        <v>45617</v>
      </c>
      <c r="G4" s="32">
        <v>54.57</v>
      </c>
      <c r="H4" s="30" t="s">
        <v>86</v>
      </c>
      <c r="I4" s="30" t="s">
        <v>73</v>
      </c>
    </row>
    <row r="5" spans="1:9">
      <c r="A5" s="29" t="s">
        <v>13</v>
      </c>
      <c r="B5" s="29" t="s">
        <v>13</v>
      </c>
      <c r="C5" s="30"/>
      <c r="D5" s="30" t="s">
        <v>625</v>
      </c>
      <c r="E5" s="31">
        <v>45617</v>
      </c>
      <c r="F5" s="31">
        <v>45617</v>
      </c>
      <c r="G5" s="32">
        <v>49.42</v>
      </c>
      <c r="H5" s="30" t="s">
        <v>54</v>
      </c>
      <c r="I5" s="30" t="s">
        <v>73</v>
      </c>
    </row>
    <row r="6" spans="1:9">
      <c r="A6" s="29" t="s">
        <v>429</v>
      </c>
      <c r="B6" s="29" t="s">
        <v>411</v>
      </c>
      <c r="C6" s="30"/>
      <c r="D6" s="30" t="s">
        <v>615</v>
      </c>
      <c r="E6" s="31">
        <v>45616</v>
      </c>
      <c r="F6" s="31">
        <v>45617</v>
      </c>
      <c r="G6" s="32">
        <v>4000</v>
      </c>
      <c r="H6" s="30" t="s">
        <v>54</v>
      </c>
      <c r="I6" s="30" t="s">
        <v>73</v>
      </c>
    </row>
    <row r="7" spans="1:9">
      <c r="A7" s="29" t="s">
        <v>382</v>
      </c>
      <c r="B7" s="29" t="s">
        <v>383</v>
      </c>
      <c r="C7" s="30"/>
      <c r="D7" s="30" t="s">
        <v>615</v>
      </c>
      <c r="E7" s="31"/>
      <c r="F7" s="31"/>
      <c r="G7" s="32"/>
      <c r="H7" s="30"/>
      <c r="I7" s="30"/>
    </row>
    <row r="8" spans="1:9">
      <c r="A8" s="29" t="s">
        <v>710</v>
      </c>
      <c r="B8" s="29" t="s">
        <v>11</v>
      </c>
      <c r="C8" s="30"/>
      <c r="D8" s="30" t="s">
        <v>615</v>
      </c>
      <c r="E8" s="31">
        <v>45597</v>
      </c>
      <c r="F8" s="31">
        <v>45614</v>
      </c>
      <c r="G8" s="32">
        <v>261.3</v>
      </c>
      <c r="H8" s="30" t="s">
        <v>146</v>
      </c>
      <c r="I8" s="30" t="s">
        <v>73</v>
      </c>
    </row>
    <row r="9" spans="1:9">
      <c r="A9" s="29" t="s">
        <v>711</v>
      </c>
      <c r="B9" s="29" t="s">
        <v>712</v>
      </c>
      <c r="C9" s="30"/>
      <c r="D9" s="30" t="s">
        <v>615</v>
      </c>
      <c r="E9" s="31">
        <v>45597</v>
      </c>
      <c r="F9" s="31">
        <v>45602</v>
      </c>
      <c r="G9" s="32">
        <v>1200</v>
      </c>
      <c r="H9" s="30" t="s">
        <v>89</v>
      </c>
      <c r="I9" s="30" t="s">
        <v>73</v>
      </c>
    </row>
    <row r="10" spans="1:9">
      <c r="A10" s="29" t="s">
        <v>67</v>
      </c>
      <c r="B10" s="29" t="s">
        <v>425</v>
      </c>
      <c r="C10" s="30"/>
      <c r="D10" s="30" t="s">
        <v>615</v>
      </c>
      <c r="E10" s="31">
        <v>45611</v>
      </c>
      <c r="F10" s="31">
        <v>45631</v>
      </c>
      <c r="G10" s="32">
        <v>5634</v>
      </c>
      <c r="H10" s="30" t="s">
        <v>54</v>
      </c>
      <c r="I10" s="30" t="s">
        <v>73</v>
      </c>
    </row>
    <row r="11" spans="1:9">
      <c r="A11" s="29" t="s">
        <v>356</v>
      </c>
      <c r="B11" s="29" t="s">
        <v>357</v>
      </c>
      <c r="C11" s="30"/>
      <c r="D11" s="30" t="s">
        <v>617</v>
      </c>
      <c r="E11" s="31">
        <v>45604</v>
      </c>
      <c r="F11" s="31">
        <v>45614</v>
      </c>
      <c r="G11" s="32">
        <v>2459.13</v>
      </c>
      <c r="H11" s="30" t="s">
        <v>89</v>
      </c>
      <c r="I11" s="30" t="s">
        <v>73</v>
      </c>
    </row>
    <row r="12" spans="1:9">
      <c r="A12" s="29" t="s">
        <v>356</v>
      </c>
      <c r="B12" s="29" t="s">
        <v>357</v>
      </c>
      <c r="C12" s="30"/>
      <c r="D12" s="30" t="s">
        <v>617</v>
      </c>
      <c r="E12" s="31">
        <v>45604</v>
      </c>
      <c r="F12" s="35">
        <v>45614</v>
      </c>
      <c r="G12" s="32">
        <v>2496.7600000000002</v>
      </c>
      <c r="H12" s="30" t="s">
        <v>713</v>
      </c>
      <c r="I12" s="30" t="s">
        <v>73</v>
      </c>
    </row>
    <row r="13" spans="1:9">
      <c r="A13" s="29" t="s">
        <v>669</v>
      </c>
      <c r="B13" s="29" t="s">
        <v>357</v>
      </c>
      <c r="C13" s="30"/>
      <c r="D13" s="30" t="s">
        <v>714</v>
      </c>
      <c r="E13" s="31">
        <v>45601</v>
      </c>
      <c r="F13" s="31">
        <v>45601</v>
      </c>
      <c r="G13" s="32">
        <v>6290.27</v>
      </c>
      <c r="H13" s="30" t="s">
        <v>80</v>
      </c>
      <c r="I13" s="30" t="s">
        <v>73</v>
      </c>
    </row>
    <row r="14" spans="1:9">
      <c r="A14" s="29" t="s">
        <v>94</v>
      </c>
      <c r="B14" s="29" t="s">
        <v>300</v>
      </c>
      <c r="C14" s="30"/>
      <c r="D14" s="30" t="s">
        <v>615</v>
      </c>
      <c r="E14" s="31">
        <v>45610</v>
      </c>
      <c r="F14" s="31">
        <v>45610</v>
      </c>
      <c r="G14" s="32">
        <v>400</v>
      </c>
      <c r="H14" s="30" t="s">
        <v>54</v>
      </c>
      <c r="I14" s="30" t="s">
        <v>73</v>
      </c>
    </row>
    <row r="15" spans="1:9">
      <c r="A15" s="29" t="s">
        <v>161</v>
      </c>
      <c r="B15" s="29" t="s">
        <v>574</v>
      </c>
      <c r="C15" s="30"/>
      <c r="D15" s="30" t="s">
        <v>615</v>
      </c>
      <c r="E15" s="31">
        <v>45616</v>
      </c>
      <c r="F15" s="31">
        <v>45621</v>
      </c>
      <c r="G15" s="32">
        <v>1278.97</v>
      </c>
      <c r="H15" s="30" t="s">
        <v>225</v>
      </c>
      <c r="I15" s="30" t="s">
        <v>73</v>
      </c>
    </row>
    <row r="16" spans="1:9">
      <c r="A16" s="29" t="s">
        <v>142</v>
      </c>
      <c r="B16" s="29" t="s">
        <v>374</v>
      </c>
      <c r="C16" s="30" t="s">
        <v>428</v>
      </c>
      <c r="D16" s="30" t="s">
        <v>618</v>
      </c>
      <c r="E16" s="31">
        <v>45611</v>
      </c>
      <c r="F16" s="31"/>
      <c r="G16" s="32">
        <v>1688.4</v>
      </c>
      <c r="H16" s="30" t="s">
        <v>53</v>
      </c>
      <c r="I16" s="30"/>
    </row>
    <row r="17" spans="1:9">
      <c r="A17" s="29" t="s">
        <v>142</v>
      </c>
      <c r="B17" s="29" t="s">
        <v>374</v>
      </c>
      <c r="C17" s="30" t="s">
        <v>428</v>
      </c>
      <c r="D17" s="30" t="s">
        <v>618</v>
      </c>
      <c r="E17" s="31">
        <v>45611</v>
      </c>
      <c r="F17" s="31"/>
      <c r="G17" s="32">
        <v>6169.18</v>
      </c>
      <c r="H17" s="30" t="s">
        <v>54</v>
      </c>
      <c r="I17" s="30"/>
    </row>
    <row r="18" spans="1:9">
      <c r="A18" s="29" t="s">
        <v>211</v>
      </c>
      <c r="B18" s="29" t="s">
        <v>272</v>
      </c>
      <c r="C18" s="30"/>
      <c r="D18" s="30" t="s">
        <v>615</v>
      </c>
      <c r="E18" s="31">
        <v>45613</v>
      </c>
      <c r="F18" s="31">
        <v>45614</v>
      </c>
      <c r="G18" s="32">
        <v>38.659999999999997</v>
      </c>
      <c r="H18" s="30" t="s">
        <v>225</v>
      </c>
      <c r="I18" s="30" t="s">
        <v>73</v>
      </c>
    </row>
    <row r="19" spans="1: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45606</v>
      </c>
      <c r="F19" s="31">
        <v>45608</v>
      </c>
      <c r="G19" s="32">
        <v>168.63</v>
      </c>
      <c r="H19" s="30" t="s">
        <v>54</v>
      </c>
      <c r="I19" s="30" t="s">
        <v>73</v>
      </c>
    </row>
    <row r="20" spans="1:9">
      <c r="A20" s="29" t="s">
        <v>211</v>
      </c>
      <c r="B20" s="29" t="s">
        <v>364</v>
      </c>
      <c r="C20" s="30" t="s">
        <v>372</v>
      </c>
      <c r="D20" s="30" t="s">
        <v>615</v>
      </c>
      <c r="E20" s="31">
        <v>45606</v>
      </c>
      <c r="F20" s="31">
        <v>45608</v>
      </c>
      <c r="G20" s="32">
        <v>117.6</v>
      </c>
      <c r="H20" s="30" t="s">
        <v>89</v>
      </c>
      <c r="I20" s="30" t="s">
        <v>73</v>
      </c>
    </row>
    <row r="21" spans="1:9">
      <c r="A21" s="29" t="s">
        <v>591</v>
      </c>
      <c r="B21" s="29" t="s">
        <v>624</v>
      </c>
      <c r="C21" s="30"/>
      <c r="D21" s="30" t="s">
        <v>625</v>
      </c>
      <c r="E21" s="31">
        <v>45601</v>
      </c>
      <c r="F21" s="31">
        <v>45601</v>
      </c>
      <c r="G21" s="32">
        <v>360</v>
      </c>
      <c r="H21" s="30" t="s">
        <v>80</v>
      </c>
      <c r="I21" s="30" t="s">
        <v>73</v>
      </c>
    </row>
    <row r="22" spans="1:9">
      <c r="A22" s="29" t="s">
        <v>81</v>
      </c>
      <c r="B22" s="29" t="s">
        <v>339</v>
      </c>
      <c r="C22" s="30" t="s">
        <v>340</v>
      </c>
      <c r="D22" s="30" t="s">
        <v>615</v>
      </c>
      <c r="E22" s="31">
        <v>45601</v>
      </c>
      <c r="F22" s="31">
        <v>45621</v>
      </c>
      <c r="G22" s="32">
        <v>3146</v>
      </c>
      <c r="H22" s="30" t="s">
        <v>54</v>
      </c>
      <c r="I22" s="30" t="s">
        <v>73</v>
      </c>
    </row>
    <row r="23" spans="1:9">
      <c r="A23" s="29" t="s">
        <v>485</v>
      </c>
      <c r="B23" s="29" t="s">
        <v>715</v>
      </c>
      <c r="C23" s="30"/>
      <c r="D23" s="30" t="s">
        <v>625</v>
      </c>
      <c r="E23" s="31">
        <v>45602</v>
      </c>
      <c r="F23" s="31">
        <v>45602</v>
      </c>
      <c r="G23" s="32">
        <v>952.56</v>
      </c>
      <c r="H23" s="30" t="s">
        <v>80</v>
      </c>
      <c r="I23" s="30" t="s">
        <v>73</v>
      </c>
    </row>
    <row r="24" spans="1:9">
      <c r="A24" s="29" t="s">
        <v>671</v>
      </c>
      <c r="B24" s="29" t="s">
        <v>634</v>
      </c>
      <c r="C24" s="30"/>
      <c r="D24" s="30" t="s">
        <v>615</v>
      </c>
      <c r="E24" s="31">
        <v>45623</v>
      </c>
      <c r="F24" s="31">
        <v>45623</v>
      </c>
      <c r="G24" s="32">
        <v>492.23</v>
      </c>
      <c r="H24" s="30" t="s">
        <v>54</v>
      </c>
      <c r="I24" s="30" t="s">
        <v>73</v>
      </c>
    </row>
    <row r="25" spans="1:9">
      <c r="A25" s="29" t="s">
        <v>716</v>
      </c>
      <c r="B25" s="29" t="s">
        <v>619</v>
      </c>
      <c r="C25" s="30"/>
      <c r="D25" s="30" t="s">
        <v>615</v>
      </c>
      <c r="E25" s="31">
        <v>45597</v>
      </c>
      <c r="F25" s="31">
        <v>45602</v>
      </c>
      <c r="G25" s="32">
        <v>300</v>
      </c>
      <c r="H25" s="30" t="s">
        <v>225</v>
      </c>
      <c r="I25" s="30" t="s">
        <v>73</v>
      </c>
    </row>
    <row r="26" spans="1:9">
      <c r="A26" s="29" t="s">
        <v>717</v>
      </c>
      <c r="B26" s="29" t="s">
        <v>718</v>
      </c>
      <c r="C26" s="30"/>
      <c r="D26" s="30" t="s">
        <v>615</v>
      </c>
      <c r="E26" s="31">
        <v>45602</v>
      </c>
      <c r="F26" s="31">
        <v>45602</v>
      </c>
      <c r="G26" s="32">
        <v>117.94</v>
      </c>
      <c r="H26" s="30" t="s">
        <v>225</v>
      </c>
      <c r="I26" s="30" t="s">
        <v>73</v>
      </c>
    </row>
    <row r="27" spans="1:9">
      <c r="A27" s="29" t="s">
        <v>717</v>
      </c>
      <c r="B27" s="29" t="s">
        <v>718</v>
      </c>
      <c r="C27" s="30"/>
      <c r="D27" s="30" t="s">
        <v>615</v>
      </c>
      <c r="E27" s="31">
        <v>45602</v>
      </c>
      <c r="F27" s="31">
        <v>45602</v>
      </c>
      <c r="G27" s="32">
        <v>163.44</v>
      </c>
      <c r="H27" s="30" t="s">
        <v>225</v>
      </c>
      <c r="I27" s="30" t="s">
        <v>73</v>
      </c>
    </row>
    <row r="28" spans="1:9">
      <c r="A28" s="29" t="s">
        <v>492</v>
      </c>
      <c r="B28" s="29" t="s">
        <v>493</v>
      </c>
      <c r="C28" s="30"/>
      <c r="D28" s="30" t="s">
        <v>615</v>
      </c>
      <c r="E28" s="31">
        <v>45614</v>
      </c>
      <c r="F28" s="31">
        <v>45614</v>
      </c>
      <c r="G28" s="32">
        <v>180</v>
      </c>
      <c r="H28" s="30" t="s">
        <v>54</v>
      </c>
      <c r="I28" s="30" t="s">
        <v>73</v>
      </c>
    </row>
    <row r="29" spans="1:9">
      <c r="A29" s="29" t="s">
        <v>719</v>
      </c>
      <c r="B29" s="29" t="s">
        <v>11</v>
      </c>
      <c r="C29" s="30"/>
      <c r="D29" s="30" t="s">
        <v>615</v>
      </c>
      <c r="E29" s="31">
        <v>45622</v>
      </c>
      <c r="F29" s="31">
        <v>45623</v>
      </c>
      <c r="G29" s="32">
        <v>260.45</v>
      </c>
      <c r="H29" s="30" t="s">
        <v>225</v>
      </c>
      <c r="I29" s="30" t="s">
        <v>73</v>
      </c>
    </row>
    <row r="30" spans="1:9">
      <c r="A30" s="29" t="s">
        <v>231</v>
      </c>
      <c r="B30" s="29" t="s">
        <v>348</v>
      </c>
      <c r="C30" s="30"/>
      <c r="D30" s="30" t="s">
        <v>615</v>
      </c>
      <c r="E30" s="31">
        <v>45603</v>
      </c>
      <c r="F30" s="31">
        <v>45602</v>
      </c>
      <c r="G30" s="32">
        <v>197.07</v>
      </c>
      <c r="H30" s="30" t="s">
        <v>54</v>
      </c>
      <c r="I30" s="30" t="s">
        <v>73</v>
      </c>
    </row>
    <row r="31" spans="1:9">
      <c r="A31" s="29" t="s">
        <v>231</v>
      </c>
      <c r="B31" s="29" t="s">
        <v>348</v>
      </c>
      <c r="C31" s="30"/>
      <c r="D31" s="30" t="s">
        <v>615</v>
      </c>
      <c r="E31" s="31">
        <v>45603</v>
      </c>
      <c r="F31" s="31">
        <v>45602</v>
      </c>
      <c r="G31" s="32">
        <v>4612.88</v>
      </c>
      <c r="H31" s="30" t="s">
        <v>89</v>
      </c>
      <c r="I31" s="30" t="s">
        <v>73</v>
      </c>
    </row>
    <row r="32" spans="1:9">
      <c r="A32" s="29" t="s">
        <v>231</v>
      </c>
      <c r="B32" s="29" t="s">
        <v>348</v>
      </c>
      <c r="C32" s="30"/>
      <c r="D32" s="30" t="s">
        <v>615</v>
      </c>
      <c r="E32" s="31">
        <v>45603</v>
      </c>
      <c r="F32" s="31">
        <v>45602</v>
      </c>
      <c r="G32" s="32">
        <v>323.63</v>
      </c>
      <c r="H32" s="30" t="s">
        <v>88</v>
      </c>
      <c r="I32" s="30" t="s">
        <v>73</v>
      </c>
    </row>
    <row r="33" spans="1:9">
      <c r="A33" s="29" t="s">
        <v>231</v>
      </c>
      <c r="B33" s="29" t="s">
        <v>348</v>
      </c>
      <c r="C33" s="30"/>
      <c r="D33" s="30" t="s">
        <v>615</v>
      </c>
      <c r="E33" s="31">
        <v>45603</v>
      </c>
      <c r="F33" s="31">
        <v>45602</v>
      </c>
      <c r="G33" s="32">
        <v>197.02</v>
      </c>
      <c r="H33" s="30" t="s">
        <v>54</v>
      </c>
      <c r="I33" s="30" t="s">
        <v>73</v>
      </c>
    </row>
    <row r="34" spans="1:9">
      <c r="A34" s="29" t="s">
        <v>231</v>
      </c>
      <c r="B34" s="29" t="s">
        <v>348</v>
      </c>
      <c r="C34" s="30"/>
      <c r="D34" s="30" t="s">
        <v>615</v>
      </c>
      <c r="E34" s="31">
        <v>45603</v>
      </c>
      <c r="F34" s="31">
        <v>45602</v>
      </c>
      <c r="G34" s="32">
        <v>3006.05</v>
      </c>
      <c r="H34" s="30" t="s">
        <v>54</v>
      </c>
      <c r="I34" s="30" t="s">
        <v>73</v>
      </c>
    </row>
    <row r="35" spans="1:9">
      <c r="A35" s="29" t="s">
        <v>231</v>
      </c>
      <c r="B35" s="29" t="s">
        <v>348</v>
      </c>
      <c r="C35" s="30"/>
      <c r="D35" s="30" t="s">
        <v>615</v>
      </c>
      <c r="E35" s="31">
        <v>45612</v>
      </c>
      <c r="F35" s="31">
        <v>45614</v>
      </c>
      <c r="G35" s="32">
        <v>956.95</v>
      </c>
      <c r="H35" s="30" t="s">
        <v>54</v>
      </c>
      <c r="I35" s="30" t="s">
        <v>73</v>
      </c>
    </row>
    <row r="36" spans="1:9">
      <c r="A36" s="29" t="s">
        <v>231</v>
      </c>
      <c r="B36" s="29" t="s">
        <v>348</v>
      </c>
      <c r="C36" s="30"/>
      <c r="D36" s="30" t="s">
        <v>615</v>
      </c>
      <c r="E36" s="31">
        <v>45614</v>
      </c>
      <c r="F36" s="31">
        <v>45621</v>
      </c>
      <c r="G36" s="32">
        <v>5138.4399999999996</v>
      </c>
      <c r="H36" s="30" t="s">
        <v>53</v>
      </c>
      <c r="I36" s="30" t="s">
        <v>73</v>
      </c>
    </row>
    <row r="37" spans="1:9">
      <c r="A37" s="29" t="s">
        <v>231</v>
      </c>
      <c r="B37" s="29" t="s">
        <v>348</v>
      </c>
      <c r="C37" s="30"/>
      <c r="D37" s="30" t="s">
        <v>615</v>
      </c>
      <c r="E37" s="31">
        <v>45614</v>
      </c>
      <c r="F37" s="31">
        <v>45614</v>
      </c>
      <c r="G37" s="32">
        <v>146.09</v>
      </c>
      <c r="H37" s="30" t="s">
        <v>146</v>
      </c>
      <c r="I37" s="30" t="s">
        <v>73</v>
      </c>
    </row>
    <row r="38" spans="1:9">
      <c r="A38" s="29" t="s">
        <v>231</v>
      </c>
      <c r="B38" s="29" t="s">
        <v>348</v>
      </c>
      <c r="C38" s="30"/>
      <c r="D38" s="30" t="s">
        <v>615</v>
      </c>
      <c r="E38" s="31">
        <v>45622</v>
      </c>
      <c r="F38" s="31">
        <v>45623</v>
      </c>
      <c r="G38" s="32">
        <v>1223.23</v>
      </c>
      <c r="H38" s="30" t="s">
        <v>225</v>
      </c>
      <c r="I38" s="30" t="s">
        <v>73</v>
      </c>
    </row>
    <row r="39" spans="1:9">
      <c r="A39" s="29" t="s">
        <v>720</v>
      </c>
      <c r="B39" s="29" t="s">
        <v>721</v>
      </c>
      <c r="C39" s="30"/>
      <c r="D39" s="30" t="s">
        <v>615</v>
      </c>
      <c r="E39" s="31">
        <v>45617</v>
      </c>
      <c r="F39" s="31">
        <v>45617</v>
      </c>
      <c r="G39" s="32">
        <v>660</v>
      </c>
      <c r="H39" s="30" t="s">
        <v>89</v>
      </c>
      <c r="I39" s="30" t="s">
        <v>73</v>
      </c>
    </row>
    <row r="40" spans="1:9">
      <c r="A40" s="29" t="s">
        <v>677</v>
      </c>
      <c r="B40" s="29" t="s">
        <v>678</v>
      </c>
      <c r="C40" s="30"/>
      <c r="D40" s="30" t="s">
        <v>615</v>
      </c>
      <c r="E40" s="31">
        <v>45606</v>
      </c>
      <c r="F40" s="31">
        <v>45608</v>
      </c>
      <c r="G40" s="32">
        <v>331.13</v>
      </c>
      <c r="H40" s="30" t="s">
        <v>54</v>
      </c>
      <c r="I40" s="30" t="s">
        <v>73</v>
      </c>
    </row>
    <row r="41" spans="1:9">
      <c r="A41" s="29" t="s">
        <v>679</v>
      </c>
      <c r="B41" s="29" t="s">
        <v>680</v>
      </c>
      <c r="C41" s="30"/>
      <c r="D41" s="30" t="s">
        <v>615</v>
      </c>
      <c r="E41" s="31">
        <v>45608</v>
      </c>
      <c r="F41" s="31">
        <v>45610</v>
      </c>
      <c r="G41" s="32">
        <v>1329.8</v>
      </c>
      <c r="H41" s="30" t="s">
        <v>54</v>
      </c>
      <c r="I41" s="30" t="s">
        <v>73</v>
      </c>
    </row>
    <row r="42" spans="1:9">
      <c r="A42" s="29" t="s">
        <v>414</v>
      </c>
      <c r="B42" s="29" t="s">
        <v>434</v>
      </c>
      <c r="C42" s="30"/>
      <c r="D42" s="30" t="s">
        <v>385</v>
      </c>
      <c r="E42" s="31">
        <v>45606</v>
      </c>
      <c r="F42" s="31"/>
      <c r="G42" s="32">
        <v>656.44</v>
      </c>
      <c r="H42" s="30" t="s">
        <v>54</v>
      </c>
      <c r="I42" s="30"/>
    </row>
    <row r="43" spans="1:9">
      <c r="A43" s="29" t="s">
        <v>98</v>
      </c>
      <c r="B43" s="29" t="s">
        <v>98</v>
      </c>
      <c r="C43" s="30"/>
      <c r="D43" s="30" t="s">
        <v>623</v>
      </c>
      <c r="E43" s="31">
        <v>45615</v>
      </c>
      <c r="F43" s="31"/>
      <c r="G43" s="32">
        <v>4237.5</v>
      </c>
      <c r="H43" s="30" t="s">
        <v>53</v>
      </c>
      <c r="I43" s="30"/>
    </row>
    <row r="44" spans="1:9">
      <c r="A44" s="29" t="s">
        <v>98</v>
      </c>
      <c r="B44" s="29" t="s">
        <v>98</v>
      </c>
      <c r="C44" s="30"/>
      <c r="D44" s="30" t="s">
        <v>623</v>
      </c>
      <c r="E44" s="31">
        <v>45615</v>
      </c>
      <c r="F44" s="31"/>
      <c r="G44" s="32">
        <v>14025.5</v>
      </c>
      <c r="H44" s="30" t="s">
        <v>54</v>
      </c>
      <c r="I44" s="30"/>
    </row>
    <row r="45" spans="1:9">
      <c r="A45" s="29" t="s">
        <v>98</v>
      </c>
      <c r="B45" s="29" t="s">
        <v>98</v>
      </c>
      <c r="C45" s="30"/>
      <c r="D45" s="30" t="s">
        <v>623</v>
      </c>
      <c r="E45" s="31">
        <v>45615</v>
      </c>
      <c r="F45" s="31"/>
      <c r="G45" s="32">
        <v>2061.9</v>
      </c>
      <c r="H45" s="30" t="s">
        <v>89</v>
      </c>
      <c r="I45" s="30"/>
    </row>
    <row r="46" spans="1:9">
      <c r="A46" s="29" t="s">
        <v>98</v>
      </c>
      <c r="B46" s="29" t="s">
        <v>98</v>
      </c>
      <c r="C46" s="30"/>
      <c r="D46" s="30" t="s">
        <v>623</v>
      </c>
      <c r="E46" s="31">
        <v>45615</v>
      </c>
      <c r="F46" s="31"/>
      <c r="G46" s="32">
        <v>590.17999999999995</v>
      </c>
      <c r="H46" s="30" t="s">
        <v>225</v>
      </c>
      <c r="I46" s="30"/>
    </row>
    <row r="47" spans="1:9">
      <c r="A47" s="29" t="s">
        <v>352</v>
      </c>
      <c r="B47" s="29" t="s">
        <v>353</v>
      </c>
      <c r="C47" s="30"/>
      <c r="D47" s="30" t="s">
        <v>631</v>
      </c>
      <c r="E47" s="31">
        <v>45601</v>
      </c>
      <c r="F47" s="31">
        <v>45601</v>
      </c>
      <c r="G47" s="32">
        <v>9750</v>
      </c>
      <c r="H47" s="30" t="s">
        <v>225</v>
      </c>
      <c r="I47" s="30" t="s">
        <v>73</v>
      </c>
    </row>
    <row r="48" spans="1:9">
      <c r="A48" s="29" t="s">
        <v>352</v>
      </c>
      <c r="B48" s="29" t="s">
        <v>353</v>
      </c>
      <c r="C48" s="30"/>
      <c r="D48" s="30" t="s">
        <v>631</v>
      </c>
      <c r="E48" s="31">
        <v>45601</v>
      </c>
      <c r="F48" s="31">
        <v>45601</v>
      </c>
      <c r="G48" s="32">
        <v>12494.21</v>
      </c>
      <c r="H48" s="30" t="s">
        <v>146</v>
      </c>
      <c r="I48" s="30" t="s">
        <v>73</v>
      </c>
    </row>
    <row r="49" spans="1:11">
      <c r="A49" s="29" t="s">
        <v>352</v>
      </c>
      <c r="B49" s="29" t="s">
        <v>353</v>
      </c>
      <c r="C49" s="30"/>
      <c r="D49" s="30" t="s">
        <v>631</v>
      </c>
      <c r="E49" s="31">
        <v>45601</v>
      </c>
      <c r="F49" s="31">
        <v>45601</v>
      </c>
      <c r="G49" s="32">
        <v>46552</v>
      </c>
      <c r="H49" s="30" t="s">
        <v>89</v>
      </c>
      <c r="I49" s="30" t="s">
        <v>73</v>
      </c>
    </row>
    <row r="50" spans="1:11">
      <c r="A50" s="29" t="s">
        <v>352</v>
      </c>
      <c r="B50" s="29" t="s">
        <v>353</v>
      </c>
      <c r="C50" s="30"/>
      <c r="D50" s="30" t="s">
        <v>631</v>
      </c>
      <c r="E50" s="31">
        <v>45602</v>
      </c>
      <c r="F50" s="31">
        <v>45602</v>
      </c>
      <c r="G50" s="32">
        <v>47044.14</v>
      </c>
      <c r="H50" s="30" t="s">
        <v>9</v>
      </c>
      <c r="I50" s="30" t="s">
        <v>73</v>
      </c>
    </row>
    <row r="51" spans="1:11">
      <c r="A51" s="29" t="s">
        <v>352</v>
      </c>
      <c r="B51" s="29" t="s">
        <v>353</v>
      </c>
      <c r="C51" s="30"/>
      <c r="D51" s="30" t="s">
        <v>631</v>
      </c>
      <c r="E51" s="31">
        <v>45602</v>
      </c>
      <c r="F51" s="31">
        <v>45602</v>
      </c>
      <c r="G51" s="32">
        <v>178121.39</v>
      </c>
      <c r="H51" s="30" t="s">
        <v>54</v>
      </c>
      <c r="I51" s="30" t="s">
        <v>73</v>
      </c>
    </row>
    <row r="52" spans="1:11">
      <c r="A52" s="29" t="s">
        <v>352</v>
      </c>
      <c r="B52" s="29" t="s">
        <v>722</v>
      </c>
      <c r="C52" s="30"/>
      <c r="D52" s="30" t="s">
        <v>631</v>
      </c>
      <c r="E52" s="31">
        <v>45625</v>
      </c>
      <c r="F52" s="31">
        <v>45625</v>
      </c>
      <c r="G52" s="36">
        <v>3096.22</v>
      </c>
      <c r="H52" s="30" t="s">
        <v>225</v>
      </c>
      <c r="I52" s="30" t="s">
        <v>73</v>
      </c>
      <c r="K52" t="s">
        <v>54</v>
      </c>
    </row>
    <row r="53" spans="1:11">
      <c r="A53" s="29" t="s">
        <v>352</v>
      </c>
      <c r="B53" s="29" t="s">
        <v>722</v>
      </c>
      <c r="C53" s="30"/>
      <c r="D53" s="30" t="s">
        <v>631</v>
      </c>
      <c r="E53" s="31">
        <v>45625</v>
      </c>
      <c r="F53" s="31">
        <v>45625</v>
      </c>
      <c r="G53" s="36">
        <v>1838.02</v>
      </c>
      <c r="H53" s="30" t="s">
        <v>146</v>
      </c>
      <c r="I53" s="30" t="s">
        <v>73</v>
      </c>
      <c r="K53" t="s">
        <v>53</v>
      </c>
    </row>
    <row r="54" spans="1:11">
      <c r="A54" s="29" t="s">
        <v>352</v>
      </c>
      <c r="B54" s="29" t="s">
        <v>722</v>
      </c>
      <c r="C54" s="30"/>
      <c r="D54" s="30" t="s">
        <v>631</v>
      </c>
      <c r="E54" s="31">
        <v>45625</v>
      </c>
      <c r="F54" s="31">
        <v>45625</v>
      </c>
      <c r="G54" s="36">
        <v>12244.38</v>
      </c>
      <c r="H54" s="30" t="s">
        <v>89</v>
      </c>
      <c r="I54" s="30" t="s">
        <v>73</v>
      </c>
      <c r="K54" t="s">
        <v>146</v>
      </c>
    </row>
    <row r="55" spans="1:11">
      <c r="A55" s="29" t="s">
        <v>352</v>
      </c>
      <c r="B55" s="29" t="s">
        <v>722</v>
      </c>
      <c r="C55" s="30"/>
      <c r="D55" s="30" t="s">
        <v>631</v>
      </c>
      <c r="E55" s="31">
        <v>45625</v>
      </c>
      <c r="F55" s="31">
        <v>45625</v>
      </c>
      <c r="G55" s="36">
        <v>20933.400000000001</v>
      </c>
      <c r="H55" s="30" t="s">
        <v>9</v>
      </c>
      <c r="I55" s="30" t="s">
        <v>73</v>
      </c>
      <c r="K55" t="s">
        <v>89</v>
      </c>
    </row>
    <row r="56" spans="1:11">
      <c r="A56" s="29" t="s">
        <v>352</v>
      </c>
      <c r="B56" s="29" t="s">
        <v>722</v>
      </c>
      <c r="C56" s="30"/>
      <c r="D56" s="30" t="s">
        <v>631</v>
      </c>
      <c r="E56" s="31">
        <v>45625</v>
      </c>
      <c r="F56" s="31">
        <v>45625</v>
      </c>
      <c r="G56" s="36">
        <v>79385</v>
      </c>
      <c r="H56" s="30" t="s">
        <v>54</v>
      </c>
      <c r="I56" s="30" t="s">
        <v>73</v>
      </c>
      <c r="K56" t="s">
        <v>225</v>
      </c>
    </row>
    <row r="57" spans="1:11">
      <c r="A57" s="29" t="s">
        <v>444</v>
      </c>
      <c r="B57" s="29" t="s">
        <v>350</v>
      </c>
      <c r="C57" s="30" t="s">
        <v>208</v>
      </c>
      <c r="D57" s="30" t="s">
        <v>615</v>
      </c>
      <c r="E57" s="31">
        <v>45622</v>
      </c>
      <c r="F57" s="31">
        <v>45623</v>
      </c>
      <c r="G57" s="32">
        <v>150</v>
      </c>
      <c r="H57" s="30" t="s">
        <v>54</v>
      </c>
      <c r="I57" s="30" t="s">
        <v>73</v>
      </c>
    </row>
    <row r="58" spans="1:11">
      <c r="A58" s="29" t="s">
        <v>16</v>
      </c>
      <c r="B58" s="29" t="s">
        <v>16</v>
      </c>
      <c r="C58" s="30"/>
      <c r="D58" s="30" t="s">
        <v>623</v>
      </c>
      <c r="E58" s="31">
        <v>45615</v>
      </c>
      <c r="F58" s="31"/>
      <c r="G58" s="32">
        <v>597.30999999999995</v>
      </c>
      <c r="H58" s="30" t="s">
        <v>225</v>
      </c>
      <c r="I58" s="30"/>
    </row>
    <row r="59" spans="1:11">
      <c r="A59" s="29" t="s">
        <v>16</v>
      </c>
      <c r="B59" s="29" t="s">
        <v>16</v>
      </c>
      <c r="C59" s="30"/>
      <c r="D59" s="30" t="s">
        <v>623</v>
      </c>
      <c r="E59" s="31">
        <v>45615</v>
      </c>
      <c r="F59" s="31"/>
      <c r="G59" s="32">
        <v>18492.650000000001</v>
      </c>
      <c r="H59" s="30" t="s">
        <v>54</v>
      </c>
      <c r="I59" s="30"/>
    </row>
    <row r="60" spans="1:11">
      <c r="A60" s="29" t="s">
        <v>16</v>
      </c>
      <c r="B60" s="29" t="s">
        <v>16</v>
      </c>
      <c r="C60" s="30"/>
      <c r="D60" s="30" t="s">
        <v>623</v>
      </c>
      <c r="E60" s="31">
        <v>45615</v>
      </c>
      <c r="F60" s="31"/>
      <c r="G60" s="32">
        <v>3965.66</v>
      </c>
      <c r="H60" s="30" t="s">
        <v>53</v>
      </c>
      <c r="I60" s="30"/>
    </row>
    <row r="61" spans="1:11">
      <c r="A61" s="29" t="s">
        <v>16</v>
      </c>
      <c r="B61" s="29" t="s">
        <v>16</v>
      </c>
      <c r="C61" s="30"/>
      <c r="D61" s="30" t="s">
        <v>623</v>
      </c>
      <c r="E61" s="31"/>
      <c r="F61" s="31"/>
      <c r="G61" s="32"/>
      <c r="H61" s="30"/>
      <c r="I61" s="30"/>
    </row>
    <row r="62" spans="1:11">
      <c r="A62" s="29" t="s">
        <v>683</v>
      </c>
      <c r="B62" s="29" t="s">
        <v>684</v>
      </c>
      <c r="C62" s="30"/>
      <c r="D62" s="30" t="s">
        <v>623</v>
      </c>
      <c r="E62" s="31">
        <v>45608</v>
      </c>
      <c r="F62" s="31">
        <v>45608</v>
      </c>
      <c r="G62" s="32">
        <v>1825.25</v>
      </c>
      <c r="H62" s="30" t="s">
        <v>54</v>
      </c>
      <c r="I62" s="30" t="s">
        <v>73</v>
      </c>
    </row>
    <row r="63" spans="1:11">
      <c r="A63" s="29" t="s">
        <v>347</v>
      </c>
      <c r="B63" s="29" t="s">
        <v>59</v>
      </c>
      <c r="C63" s="30"/>
      <c r="D63" s="30" t="s">
        <v>623</v>
      </c>
      <c r="E63" s="31">
        <v>45601</v>
      </c>
      <c r="F63" s="31">
        <v>45602</v>
      </c>
      <c r="G63" s="32">
        <v>422.98</v>
      </c>
      <c r="H63" s="30" t="s">
        <v>88</v>
      </c>
      <c r="I63" s="30" t="s">
        <v>73</v>
      </c>
    </row>
    <row r="64" spans="1:11">
      <c r="A64" s="29" t="s">
        <v>347</v>
      </c>
      <c r="B64" s="29" t="s">
        <v>59</v>
      </c>
      <c r="C64" s="30"/>
      <c r="D64" s="30" t="s">
        <v>623</v>
      </c>
      <c r="E64" s="31">
        <v>45601</v>
      </c>
      <c r="F64" s="31">
        <v>45602</v>
      </c>
      <c r="G64" s="32">
        <v>2550.7399999999998</v>
      </c>
      <c r="H64" s="30" t="s">
        <v>89</v>
      </c>
      <c r="I64" s="30" t="s">
        <v>73</v>
      </c>
    </row>
    <row r="65" spans="1:9">
      <c r="A65" s="29" t="s">
        <v>347</v>
      </c>
      <c r="B65" s="29" t="s">
        <v>59</v>
      </c>
      <c r="C65" s="30"/>
      <c r="D65" s="30" t="s">
        <v>623</v>
      </c>
      <c r="E65" s="31">
        <v>45601</v>
      </c>
      <c r="F65" s="31">
        <v>45602</v>
      </c>
      <c r="G65" s="32">
        <v>524.16</v>
      </c>
      <c r="H65" s="30" t="s">
        <v>88</v>
      </c>
      <c r="I65" s="30" t="s">
        <v>73</v>
      </c>
    </row>
    <row r="66" spans="1:9">
      <c r="A66" s="29" t="s">
        <v>347</v>
      </c>
      <c r="B66" s="29" t="s">
        <v>59</v>
      </c>
      <c r="C66" s="30"/>
      <c r="D66" s="30" t="s">
        <v>623</v>
      </c>
      <c r="E66" s="31">
        <v>45601</v>
      </c>
      <c r="F66" s="31">
        <v>45602</v>
      </c>
      <c r="G66" s="32">
        <v>1093.26</v>
      </c>
      <c r="H66" s="30" t="s">
        <v>54</v>
      </c>
      <c r="I66" s="30" t="s">
        <v>73</v>
      </c>
    </row>
    <row r="67" spans="1:9">
      <c r="A67" s="29" t="s">
        <v>347</v>
      </c>
      <c r="B67" s="29" t="s">
        <v>59</v>
      </c>
      <c r="C67" s="30"/>
      <c r="D67" s="30" t="s">
        <v>623</v>
      </c>
      <c r="E67" s="31">
        <v>45601</v>
      </c>
      <c r="F67" s="31">
        <v>45602</v>
      </c>
      <c r="G67" s="32">
        <v>479.37</v>
      </c>
      <c r="H67" s="30" t="s">
        <v>54</v>
      </c>
      <c r="I67" s="30" t="s">
        <v>73</v>
      </c>
    </row>
    <row r="68" spans="1:9">
      <c r="A68" s="29" t="s">
        <v>347</v>
      </c>
      <c r="B68" s="29" t="s">
        <v>59</v>
      </c>
      <c r="C68" s="30"/>
      <c r="D68" s="30" t="s">
        <v>623</v>
      </c>
      <c r="E68" s="31">
        <v>45611</v>
      </c>
      <c r="F68" s="31">
        <v>45614</v>
      </c>
      <c r="G68" s="32">
        <v>504.85</v>
      </c>
      <c r="H68" s="30" t="s">
        <v>54</v>
      </c>
      <c r="I68" s="30" t="s">
        <v>73</v>
      </c>
    </row>
    <row r="69" spans="1:9">
      <c r="A69" s="29" t="s">
        <v>347</v>
      </c>
      <c r="B69" s="29" t="s">
        <v>59</v>
      </c>
      <c r="C69" s="30"/>
      <c r="D69" s="30" t="s">
        <v>623</v>
      </c>
      <c r="E69" s="31">
        <v>45611</v>
      </c>
      <c r="F69" s="31">
        <v>45614</v>
      </c>
      <c r="G69" s="32">
        <v>1505.76</v>
      </c>
      <c r="H69" s="30" t="s">
        <v>54</v>
      </c>
      <c r="I69" s="30" t="s">
        <v>73</v>
      </c>
    </row>
    <row r="70" spans="1:9">
      <c r="A70" s="29" t="s">
        <v>147</v>
      </c>
      <c r="B70" s="29" t="s">
        <v>401</v>
      </c>
      <c r="C70" s="30"/>
      <c r="D70" s="30" t="s">
        <v>631</v>
      </c>
      <c r="E70" s="31">
        <v>45616</v>
      </c>
      <c r="F70" s="31">
        <v>45617</v>
      </c>
      <c r="G70" s="32">
        <v>80</v>
      </c>
      <c r="H70" s="30" t="s">
        <v>53</v>
      </c>
      <c r="I70" s="30" t="s">
        <v>73</v>
      </c>
    </row>
    <row r="71" spans="1:9">
      <c r="A71" s="29" t="s">
        <v>147</v>
      </c>
      <c r="B71" s="29" t="s">
        <v>401</v>
      </c>
      <c r="C71" s="30"/>
      <c r="D71" s="30" t="s">
        <v>631</v>
      </c>
      <c r="E71" s="31">
        <v>45616</v>
      </c>
      <c r="F71" s="31">
        <v>45617</v>
      </c>
      <c r="G71" s="32">
        <v>720</v>
      </c>
      <c r="H71" s="30" t="s">
        <v>54</v>
      </c>
      <c r="I71" s="30" t="s">
        <v>73</v>
      </c>
    </row>
    <row r="72" spans="1:9">
      <c r="A72" s="29" t="s">
        <v>90</v>
      </c>
      <c r="B72" s="29" t="s">
        <v>636</v>
      </c>
      <c r="C72" s="30"/>
      <c r="D72" s="30" t="s">
        <v>615</v>
      </c>
      <c r="E72" s="31">
        <v>45601</v>
      </c>
      <c r="F72" s="31">
        <v>45614</v>
      </c>
      <c r="G72" s="32">
        <v>4451.7</v>
      </c>
      <c r="H72" s="30" t="s">
        <v>225</v>
      </c>
      <c r="I72" s="30" t="s">
        <v>73</v>
      </c>
    </row>
    <row r="73" spans="1:9">
      <c r="A73" s="29" t="s">
        <v>408</v>
      </c>
      <c r="B73" s="29" t="s">
        <v>409</v>
      </c>
      <c r="C73" s="30"/>
      <c r="D73" s="30" t="s">
        <v>615</v>
      </c>
      <c r="E73" s="31">
        <v>45616</v>
      </c>
      <c r="F73" s="31">
        <v>45617</v>
      </c>
      <c r="G73" s="32">
        <v>178</v>
      </c>
      <c r="H73" s="30" t="s">
        <v>54</v>
      </c>
      <c r="I73" s="30" t="s">
        <v>73</v>
      </c>
    </row>
    <row r="74" spans="1:9">
      <c r="A74" s="29" t="s">
        <v>245</v>
      </c>
      <c r="B74" s="29" t="s">
        <v>723</v>
      </c>
      <c r="C74" s="30"/>
      <c r="D74" s="30" t="s">
        <v>615</v>
      </c>
      <c r="E74" s="31">
        <v>45606</v>
      </c>
      <c r="F74" s="31">
        <v>45608</v>
      </c>
      <c r="G74" s="32">
        <v>545</v>
      </c>
      <c r="H74" s="30" t="s">
        <v>80</v>
      </c>
      <c r="I74" s="30" t="s">
        <v>73</v>
      </c>
    </row>
    <row r="75" spans="1:9">
      <c r="A75" s="29" t="s">
        <v>245</v>
      </c>
      <c r="B75" s="29" t="s">
        <v>195</v>
      </c>
      <c r="C75" s="30"/>
      <c r="D75" s="30" t="s">
        <v>615</v>
      </c>
      <c r="E75" s="31">
        <v>45621</v>
      </c>
      <c r="F75" s="31">
        <v>45663</v>
      </c>
      <c r="G75" s="32">
        <v>358</v>
      </c>
      <c r="H75" s="30" t="s">
        <v>89</v>
      </c>
      <c r="I75" s="30" t="s">
        <v>73</v>
      </c>
    </row>
    <row r="76" spans="1:9">
      <c r="A76" s="29" t="s">
        <v>245</v>
      </c>
      <c r="B76" s="29" t="s">
        <v>195</v>
      </c>
      <c r="C76" s="30"/>
      <c r="D76" s="30" t="s">
        <v>615</v>
      </c>
      <c r="E76" s="31">
        <v>45621</v>
      </c>
      <c r="F76" s="31">
        <v>45663</v>
      </c>
      <c r="G76" s="32">
        <v>320.14999999999998</v>
      </c>
      <c r="H76" s="30" t="s">
        <v>54</v>
      </c>
      <c r="I76" s="30" t="s">
        <v>73</v>
      </c>
    </row>
    <row r="77" spans="1:9">
      <c r="A77" s="29" t="s">
        <v>67</v>
      </c>
      <c r="B77" s="29" t="s">
        <v>195</v>
      </c>
      <c r="C77" s="30"/>
      <c r="D77" s="30" t="s">
        <v>615</v>
      </c>
      <c r="E77" s="31">
        <v>45621</v>
      </c>
      <c r="F77" s="31">
        <v>45663</v>
      </c>
      <c r="G77" s="32">
        <v>295</v>
      </c>
      <c r="H77" s="30" t="s">
        <v>88</v>
      </c>
      <c r="I77" s="30" t="s">
        <v>73</v>
      </c>
    </row>
    <row r="78" spans="1:9">
      <c r="A78" s="29" t="s">
        <v>245</v>
      </c>
      <c r="B78" s="29" t="s">
        <v>195</v>
      </c>
      <c r="C78" s="30"/>
      <c r="D78" s="30" t="s">
        <v>615</v>
      </c>
      <c r="E78" s="31">
        <v>45621</v>
      </c>
      <c r="F78" s="31">
        <v>45663</v>
      </c>
      <c r="G78" s="32">
        <v>295</v>
      </c>
      <c r="H78" s="30" t="s">
        <v>89</v>
      </c>
      <c r="I78" s="30" t="s">
        <v>73</v>
      </c>
    </row>
    <row r="79" spans="1:9">
      <c r="A79" s="29" t="s">
        <v>245</v>
      </c>
      <c r="B79" s="29" t="s">
        <v>195</v>
      </c>
      <c r="C79" s="30"/>
      <c r="D79" s="30" t="s">
        <v>615</v>
      </c>
      <c r="E79" s="31">
        <v>45621</v>
      </c>
      <c r="F79" s="31">
        <v>45663</v>
      </c>
      <c r="G79" s="32">
        <v>253.65</v>
      </c>
      <c r="H79" s="30" t="s">
        <v>54</v>
      </c>
      <c r="I79" s="30" t="s">
        <v>73</v>
      </c>
    </row>
    <row r="80" spans="1:9">
      <c r="A80" s="29" t="s">
        <v>245</v>
      </c>
      <c r="B80" s="29" t="s">
        <v>195</v>
      </c>
      <c r="C80" s="30"/>
      <c r="D80" s="30" t="s">
        <v>615</v>
      </c>
      <c r="E80" s="31">
        <v>45621</v>
      </c>
      <c r="F80" s="31">
        <v>45663</v>
      </c>
      <c r="G80" s="32">
        <v>320.14999999999998</v>
      </c>
      <c r="H80" s="30" t="s">
        <v>146</v>
      </c>
      <c r="I80" s="30" t="s">
        <v>73</v>
      </c>
    </row>
    <row r="81" spans="1:9">
      <c r="A81" s="29" t="s">
        <v>245</v>
      </c>
      <c r="B81" s="29" t="s">
        <v>195</v>
      </c>
      <c r="C81" s="30"/>
      <c r="D81" s="30" t="s">
        <v>615</v>
      </c>
      <c r="E81" s="31">
        <v>45621</v>
      </c>
      <c r="F81" s="31">
        <v>45663</v>
      </c>
      <c r="G81" s="32">
        <v>295</v>
      </c>
      <c r="H81" s="30" t="s">
        <v>54</v>
      </c>
      <c r="I81" s="30" t="s">
        <v>73</v>
      </c>
    </row>
    <row r="82" spans="1:9">
      <c r="A82" s="29" t="s">
        <v>685</v>
      </c>
      <c r="B82" s="29" t="s">
        <v>686</v>
      </c>
      <c r="C82" s="30"/>
      <c r="D82" s="30" t="s">
        <v>637</v>
      </c>
      <c r="E82" s="31">
        <v>45611</v>
      </c>
      <c r="F82" s="31">
        <v>45614</v>
      </c>
      <c r="G82" s="32">
        <v>625</v>
      </c>
      <c r="H82" s="30" t="s">
        <v>53</v>
      </c>
      <c r="I82" s="30" t="s">
        <v>73</v>
      </c>
    </row>
    <row r="83" spans="1:9">
      <c r="A83" s="29" t="s">
        <v>371</v>
      </c>
      <c r="B83" s="29" t="s">
        <v>218</v>
      </c>
      <c r="C83" s="30"/>
      <c r="D83" s="30" t="s">
        <v>615</v>
      </c>
      <c r="E83" s="31">
        <v>45606</v>
      </c>
      <c r="F83" s="31">
        <v>45608</v>
      </c>
      <c r="G83" s="32">
        <v>366</v>
      </c>
      <c r="H83" s="30" t="s">
        <v>54</v>
      </c>
      <c r="I83" s="30" t="s">
        <v>73</v>
      </c>
    </row>
    <row r="84" spans="1:9">
      <c r="A84" s="29" t="s">
        <v>605</v>
      </c>
      <c r="B84" s="29" t="s">
        <v>606</v>
      </c>
      <c r="C84" s="30"/>
      <c r="D84" s="30" t="s">
        <v>637</v>
      </c>
      <c r="E84" s="31">
        <v>45606</v>
      </c>
      <c r="F84" s="31">
        <v>45604</v>
      </c>
      <c r="G84" s="32">
        <v>1962.26</v>
      </c>
      <c r="H84" s="30" t="s">
        <v>80</v>
      </c>
      <c r="I84" s="30" t="s">
        <v>73</v>
      </c>
    </row>
    <row r="85" spans="1:9">
      <c r="A85" s="29" t="s">
        <v>724</v>
      </c>
      <c r="B85" s="29" t="s">
        <v>725</v>
      </c>
      <c r="C85" s="30"/>
      <c r="D85" s="30" t="s">
        <v>631</v>
      </c>
      <c r="E85" s="31">
        <v>45597</v>
      </c>
      <c r="F85" s="31">
        <v>45602</v>
      </c>
      <c r="G85" s="32">
        <v>500</v>
      </c>
      <c r="H85" s="30" t="s">
        <v>225</v>
      </c>
      <c r="I85" s="30" t="s">
        <v>73</v>
      </c>
    </row>
    <row r="86" spans="1:9">
      <c r="A86" s="29" t="s">
        <v>644</v>
      </c>
      <c r="B86" s="29" t="s">
        <v>645</v>
      </c>
      <c r="C86" s="30"/>
      <c r="D86" s="30" t="s">
        <v>631</v>
      </c>
      <c r="E86" s="31">
        <v>45615</v>
      </c>
      <c r="F86" s="31">
        <v>45621</v>
      </c>
      <c r="G86" s="32">
        <v>300</v>
      </c>
      <c r="H86" s="30" t="s">
        <v>225</v>
      </c>
      <c r="I86" s="30" t="s">
        <v>73</v>
      </c>
    </row>
    <row r="87" spans="1:9">
      <c r="A87" s="29" t="s">
        <v>341</v>
      </c>
      <c r="B87" s="29" t="s">
        <v>342</v>
      </c>
      <c r="C87" s="30" t="s">
        <v>343</v>
      </c>
      <c r="D87" s="30" t="s">
        <v>615</v>
      </c>
      <c r="E87" s="31">
        <v>45601</v>
      </c>
      <c r="F87" s="31">
        <v>45601</v>
      </c>
      <c r="G87" s="32">
        <v>100</v>
      </c>
      <c r="H87" s="30" t="s">
        <v>54</v>
      </c>
      <c r="I87" s="30" t="s">
        <v>73</v>
      </c>
    </row>
    <row r="88" spans="1:9">
      <c r="A88" s="29" t="s">
        <v>726</v>
      </c>
      <c r="B88" s="29" t="s">
        <v>727</v>
      </c>
      <c r="C88" s="30"/>
      <c r="D88" s="30" t="s">
        <v>615</v>
      </c>
      <c r="E88" s="31">
        <v>45597</v>
      </c>
      <c r="F88" s="31">
        <v>45614</v>
      </c>
      <c r="G88" s="32">
        <v>344</v>
      </c>
      <c r="H88" s="30" t="s">
        <v>146</v>
      </c>
      <c r="I88" s="30" t="s">
        <v>73</v>
      </c>
    </row>
    <row r="89" spans="1:9">
      <c r="A89" s="29" t="s">
        <v>557</v>
      </c>
      <c r="B89" s="29" t="s">
        <v>160</v>
      </c>
      <c r="C89" s="30"/>
      <c r="D89" s="30" t="s">
        <v>615</v>
      </c>
      <c r="E89" s="31">
        <v>45621</v>
      </c>
      <c r="F89" s="31">
        <v>45623</v>
      </c>
      <c r="G89" s="32">
        <v>162.5</v>
      </c>
      <c r="H89" s="30" t="s">
        <v>225</v>
      </c>
      <c r="I89" s="30" t="s">
        <v>73</v>
      </c>
    </row>
    <row r="90" spans="1:9">
      <c r="A90" s="29" t="s">
        <v>10</v>
      </c>
      <c r="B90" s="29" t="s">
        <v>368</v>
      </c>
      <c r="C90" s="30" t="s">
        <v>11</v>
      </c>
      <c r="D90" s="30" t="s">
        <v>615</v>
      </c>
      <c r="E90" s="31">
        <v>45616</v>
      </c>
      <c r="F90" s="31"/>
      <c r="G90" s="32">
        <v>864.92</v>
      </c>
      <c r="H90" s="30" t="s">
        <v>54</v>
      </c>
      <c r="I90" s="30"/>
    </row>
    <row r="91" spans="1:9">
      <c r="A91" s="29" t="s">
        <v>691</v>
      </c>
      <c r="B91" s="29" t="s">
        <v>692</v>
      </c>
      <c r="C91" s="30"/>
      <c r="D91" s="30" t="s">
        <v>623</v>
      </c>
      <c r="E91" s="31">
        <v>45614</v>
      </c>
      <c r="F91" s="31"/>
      <c r="G91" s="32">
        <v>1086</v>
      </c>
      <c r="H91" s="30" t="s">
        <v>54</v>
      </c>
      <c r="I91" s="30"/>
    </row>
    <row r="92" spans="1:9">
      <c r="A92" s="29" t="s">
        <v>310</v>
      </c>
      <c r="B92" s="29" t="s">
        <v>374</v>
      </c>
      <c r="C92" s="30" t="s">
        <v>448</v>
      </c>
      <c r="D92" s="30" t="s">
        <v>615</v>
      </c>
      <c r="E92" s="31">
        <v>45626</v>
      </c>
      <c r="F92" s="31"/>
      <c r="G92" s="32">
        <v>298.5</v>
      </c>
      <c r="H92" s="30" t="s">
        <v>54</v>
      </c>
      <c r="I92" s="30"/>
    </row>
    <row r="93" spans="1:9">
      <c r="A93" s="29" t="s">
        <v>310</v>
      </c>
      <c r="B93" s="29" t="s">
        <v>374</v>
      </c>
      <c r="C93" s="30" t="s">
        <v>448</v>
      </c>
      <c r="D93" s="30" t="s">
        <v>615</v>
      </c>
      <c r="E93" s="31">
        <v>45626</v>
      </c>
      <c r="F93" s="31"/>
      <c r="G93" s="32">
        <v>298.5</v>
      </c>
      <c r="H93" s="30" t="s">
        <v>54</v>
      </c>
      <c r="I93" s="30"/>
    </row>
    <row r="94" spans="1:9">
      <c r="A94" s="29" t="s">
        <v>373</v>
      </c>
      <c r="B94" s="29" t="s">
        <v>374</v>
      </c>
      <c r="C94" s="30" t="s">
        <v>375</v>
      </c>
      <c r="D94" s="30" t="s">
        <v>615</v>
      </c>
      <c r="E94" s="31">
        <v>45611</v>
      </c>
      <c r="F94" s="31">
        <v>45617</v>
      </c>
      <c r="G94" s="32">
        <v>243</v>
      </c>
      <c r="H94" s="30" t="s">
        <v>88</v>
      </c>
      <c r="I94" s="30" t="s">
        <v>73</v>
      </c>
    </row>
    <row r="95" spans="1:9">
      <c r="A95" s="29" t="s">
        <v>693</v>
      </c>
      <c r="B95" s="29" t="s">
        <v>434</v>
      </c>
      <c r="C95" s="30"/>
      <c r="D95" s="30" t="s">
        <v>385</v>
      </c>
      <c r="E95" s="31">
        <v>45617</v>
      </c>
      <c r="F95" s="31"/>
      <c r="G95" s="32">
        <v>700</v>
      </c>
      <c r="H95" s="30" t="s">
        <v>89</v>
      </c>
      <c r="I95" s="30"/>
    </row>
    <row r="96" spans="1:9">
      <c r="A96" s="29" t="s">
        <v>449</v>
      </c>
      <c r="B96" s="29" t="s">
        <v>55</v>
      </c>
      <c r="C96" s="30" t="s">
        <v>51</v>
      </c>
      <c r="D96" s="30" t="s">
        <v>647</v>
      </c>
      <c r="E96" s="31">
        <v>45625</v>
      </c>
      <c r="F96" s="31"/>
      <c r="G96" s="32">
        <v>1123.49</v>
      </c>
      <c r="H96" s="30" t="s">
        <v>54</v>
      </c>
      <c r="I96" s="30"/>
    </row>
    <row r="97" spans="1:9">
      <c r="A97" s="29" t="s">
        <v>449</v>
      </c>
      <c r="B97" s="29" t="s">
        <v>450</v>
      </c>
      <c r="C97" s="30" t="s">
        <v>55</v>
      </c>
      <c r="D97" s="30" t="s">
        <v>647</v>
      </c>
      <c r="E97" s="31">
        <v>45625</v>
      </c>
      <c r="F97" s="31"/>
      <c r="G97" s="32">
        <v>556.12</v>
      </c>
      <c r="H97" s="30" t="s">
        <v>53</v>
      </c>
      <c r="I97" s="30"/>
    </row>
    <row r="98" spans="1:9">
      <c r="A98" s="29" t="s">
        <v>449</v>
      </c>
      <c r="B98" s="29" t="s">
        <v>450</v>
      </c>
      <c r="C98" s="30" t="s">
        <v>55</v>
      </c>
      <c r="D98" s="30" t="s">
        <v>647</v>
      </c>
      <c r="E98" s="31">
        <v>45625</v>
      </c>
      <c r="F98" s="31"/>
      <c r="G98" s="32">
        <v>556.12</v>
      </c>
      <c r="H98" s="30" t="s">
        <v>53</v>
      </c>
      <c r="I98" s="30"/>
    </row>
    <row r="99" spans="1:9">
      <c r="A99" s="29" t="s">
        <v>649</v>
      </c>
      <c r="B99" s="29" t="s">
        <v>383</v>
      </c>
      <c r="C99" s="30"/>
      <c r="D99" s="30" t="s">
        <v>615</v>
      </c>
      <c r="E99" s="31">
        <v>45606</v>
      </c>
      <c r="F99" s="31">
        <v>45614</v>
      </c>
      <c r="G99" s="32">
        <v>100</v>
      </c>
      <c r="H99" s="30" t="s">
        <v>54</v>
      </c>
      <c r="I99" s="30" t="s">
        <v>73</v>
      </c>
    </row>
    <row r="100" spans="1:9">
      <c r="A100" s="29" t="s">
        <v>698</v>
      </c>
      <c r="B100" s="29" t="s">
        <v>686</v>
      </c>
      <c r="C100" s="30"/>
      <c r="D100" s="30" t="s">
        <v>637</v>
      </c>
      <c r="E100" s="31">
        <v>45611</v>
      </c>
      <c r="F100" s="31">
        <v>45614</v>
      </c>
      <c r="G100" s="32">
        <v>1000</v>
      </c>
      <c r="H100" s="30" t="s">
        <v>53</v>
      </c>
      <c r="I100" s="30" t="s">
        <v>73</v>
      </c>
    </row>
    <row r="101" spans="1:9">
      <c r="A101" s="29" t="s">
        <v>267</v>
      </c>
      <c r="B101" s="29" t="s">
        <v>699</v>
      </c>
      <c r="C101" s="30"/>
      <c r="D101" s="30" t="s">
        <v>615</v>
      </c>
      <c r="E101" s="31">
        <v>45603</v>
      </c>
      <c r="F101" s="31">
        <v>45602</v>
      </c>
      <c r="G101" s="32">
        <v>227.5</v>
      </c>
      <c r="H101" s="30" t="s">
        <v>54</v>
      </c>
      <c r="I101" s="30" t="s">
        <v>73</v>
      </c>
    </row>
    <row r="102" spans="1:9">
      <c r="A102" s="29" t="s">
        <v>267</v>
      </c>
      <c r="B102" s="29" t="s">
        <v>218</v>
      </c>
      <c r="C102" s="30"/>
      <c r="D102" s="30" t="s">
        <v>615</v>
      </c>
      <c r="E102" s="31">
        <v>45606</v>
      </c>
      <c r="F102" s="31">
        <v>45608</v>
      </c>
      <c r="G102" s="32">
        <v>726.28</v>
      </c>
      <c r="H102" s="30" t="s">
        <v>54</v>
      </c>
      <c r="I102" s="30" t="s">
        <v>73</v>
      </c>
    </row>
    <row r="103" spans="1:9">
      <c r="A103" s="29" t="s">
        <v>19</v>
      </c>
      <c r="B103" s="29" t="s">
        <v>369</v>
      </c>
      <c r="C103" s="30"/>
      <c r="D103" s="30" t="s">
        <v>615</v>
      </c>
      <c r="E103" s="31">
        <v>45601</v>
      </c>
      <c r="F103" s="31">
        <v>45601</v>
      </c>
      <c r="G103" s="32">
        <v>1650</v>
      </c>
      <c r="H103" s="30" t="s">
        <v>89</v>
      </c>
      <c r="I103" s="30" t="s">
        <v>73</v>
      </c>
    </row>
    <row r="104" spans="1:9">
      <c r="A104" s="29" t="s">
        <v>19</v>
      </c>
      <c r="B104" s="29" t="s">
        <v>369</v>
      </c>
      <c r="C104" s="30" t="s">
        <v>370</v>
      </c>
      <c r="D104" s="30" t="s">
        <v>615</v>
      </c>
      <c r="E104" s="31">
        <v>45601</v>
      </c>
      <c r="F104" s="31">
        <v>45601</v>
      </c>
      <c r="G104" s="32">
        <v>830.3</v>
      </c>
      <c r="H104" s="30" t="s">
        <v>54</v>
      </c>
      <c r="I104" s="30" t="s">
        <v>73</v>
      </c>
    </row>
    <row r="105" spans="1:9">
      <c r="A105" s="29" t="s">
        <v>19</v>
      </c>
      <c r="B105" s="29" t="s">
        <v>369</v>
      </c>
      <c r="C105" s="30"/>
      <c r="D105" s="30" t="s">
        <v>615</v>
      </c>
      <c r="E105" s="31">
        <v>45606</v>
      </c>
      <c r="F105" s="31">
        <v>45608</v>
      </c>
      <c r="G105" s="32">
        <v>150</v>
      </c>
      <c r="H105" s="30" t="s">
        <v>54</v>
      </c>
      <c r="I105" s="30" t="s">
        <v>73</v>
      </c>
    </row>
    <row r="106" spans="1:9">
      <c r="A106" s="29" t="s">
        <v>71</v>
      </c>
      <c r="B106" s="29" t="s">
        <v>650</v>
      </c>
      <c r="C106" s="30"/>
      <c r="D106" s="30" t="s">
        <v>615</v>
      </c>
      <c r="E106" s="31">
        <v>45597</v>
      </c>
      <c r="F106" s="31">
        <v>45602</v>
      </c>
      <c r="G106" s="32">
        <v>46.77</v>
      </c>
      <c r="H106" s="30" t="s">
        <v>225</v>
      </c>
      <c r="I106" s="30" t="s">
        <v>73</v>
      </c>
    </row>
    <row r="107" spans="1:9">
      <c r="A107" s="29" t="s">
        <v>71</v>
      </c>
      <c r="B107" s="29" t="s">
        <v>590</v>
      </c>
      <c r="C107" s="30"/>
      <c r="D107" s="30" t="s">
        <v>615</v>
      </c>
      <c r="E107" s="31">
        <v>45597</v>
      </c>
      <c r="F107" s="31">
        <v>45602</v>
      </c>
      <c r="G107" s="32">
        <v>57.51</v>
      </c>
      <c r="H107" s="30" t="s">
        <v>89</v>
      </c>
      <c r="I107" s="30" t="s">
        <v>73</v>
      </c>
    </row>
    <row r="108" spans="1:9">
      <c r="A108" s="29" t="s">
        <v>71</v>
      </c>
      <c r="B108" s="29" t="s">
        <v>224</v>
      </c>
      <c r="C108" s="30" t="s">
        <v>534</v>
      </c>
      <c r="D108" s="30" t="s">
        <v>615</v>
      </c>
      <c r="E108" s="31">
        <v>45597</v>
      </c>
      <c r="F108" s="31">
        <v>45602</v>
      </c>
      <c r="G108" s="32">
        <v>940.65</v>
      </c>
      <c r="H108" s="30" t="s">
        <v>89</v>
      </c>
      <c r="I108" s="30" t="s">
        <v>73</v>
      </c>
    </row>
    <row r="109" spans="1:9">
      <c r="A109" s="29" t="s">
        <v>71</v>
      </c>
      <c r="B109" s="29" t="s">
        <v>224</v>
      </c>
      <c r="C109" s="30"/>
      <c r="D109" s="30" t="s">
        <v>615</v>
      </c>
      <c r="E109" s="31">
        <v>45597</v>
      </c>
      <c r="F109" s="31">
        <v>45602</v>
      </c>
      <c r="G109" s="32">
        <v>31.6</v>
      </c>
      <c r="H109" s="30" t="s">
        <v>53</v>
      </c>
      <c r="I109" s="30" t="s">
        <v>73</v>
      </c>
    </row>
    <row r="110" spans="1:9">
      <c r="A110" s="29" t="s">
        <v>71</v>
      </c>
      <c r="B110" s="29" t="s">
        <v>224</v>
      </c>
      <c r="C110" s="30"/>
      <c r="D110" s="30" t="s">
        <v>615</v>
      </c>
      <c r="E110" s="31">
        <v>45597</v>
      </c>
      <c r="F110" s="31">
        <v>45602</v>
      </c>
      <c r="G110" s="32">
        <v>688.48</v>
      </c>
      <c r="H110" s="30" t="s">
        <v>54</v>
      </c>
      <c r="I110" s="30" t="s">
        <v>73</v>
      </c>
    </row>
    <row r="111" spans="1:9">
      <c r="A111" s="29" t="s">
        <v>71</v>
      </c>
      <c r="B111" s="29" t="s">
        <v>224</v>
      </c>
      <c r="C111" s="30"/>
      <c r="D111" s="30" t="s">
        <v>615</v>
      </c>
      <c r="E111" s="31">
        <v>45597</v>
      </c>
      <c r="F111" s="31">
        <v>45602</v>
      </c>
      <c r="G111" s="32">
        <v>57.51</v>
      </c>
      <c r="H111" s="30" t="s">
        <v>54</v>
      </c>
      <c r="I111" s="30" t="s">
        <v>73</v>
      </c>
    </row>
    <row r="112" spans="1:9">
      <c r="A112" s="29" t="s">
        <v>71</v>
      </c>
      <c r="B112" s="29" t="s">
        <v>224</v>
      </c>
      <c r="C112" s="30"/>
      <c r="D112" s="30" t="s">
        <v>615</v>
      </c>
      <c r="E112" s="31">
        <v>45597</v>
      </c>
      <c r="F112" s="31">
        <v>45602</v>
      </c>
      <c r="G112" s="32">
        <v>56.1</v>
      </c>
      <c r="H112" s="30" t="s">
        <v>88</v>
      </c>
      <c r="I112" s="30" t="s">
        <v>73</v>
      </c>
    </row>
    <row r="113" spans="1:9">
      <c r="A113" s="29" t="s">
        <v>728</v>
      </c>
      <c r="B113" s="29" t="s">
        <v>729</v>
      </c>
      <c r="C113" s="30"/>
      <c r="D113" s="30" t="s">
        <v>615</v>
      </c>
      <c r="E113" s="31">
        <v>45610</v>
      </c>
      <c r="F113" s="31">
        <v>45610</v>
      </c>
      <c r="G113" s="32">
        <v>204</v>
      </c>
      <c r="H113" s="30" t="s">
        <v>54</v>
      </c>
      <c r="I113" s="30" t="s">
        <v>73</v>
      </c>
    </row>
    <row r="114" spans="1:9">
      <c r="A114" s="29" t="s">
        <v>473</v>
      </c>
      <c r="B114" s="29" t="s">
        <v>474</v>
      </c>
      <c r="C114" s="30"/>
      <c r="D114" s="30" t="s">
        <v>625</v>
      </c>
      <c r="E114" s="31">
        <v>45606</v>
      </c>
      <c r="F114" s="31">
        <v>45608</v>
      </c>
      <c r="G114" s="32">
        <v>937.53</v>
      </c>
      <c r="H114" s="30" t="s">
        <v>80</v>
      </c>
      <c r="I114" s="30" t="s">
        <v>73</v>
      </c>
    </row>
    <row r="115" spans="1:9">
      <c r="A115" s="29" t="s">
        <v>407</v>
      </c>
      <c r="B115" s="29" t="s">
        <v>612</v>
      </c>
      <c r="C115" s="33" t="s">
        <v>653</v>
      </c>
      <c r="D115" s="33" t="s">
        <v>654</v>
      </c>
      <c r="E115" s="31">
        <v>45625</v>
      </c>
      <c r="F115" s="31"/>
      <c r="G115" s="32">
        <v>1798.18</v>
      </c>
      <c r="H115" s="30" t="s">
        <v>399</v>
      </c>
      <c r="I115" s="30"/>
    </row>
    <row r="116" spans="1:9">
      <c r="A116" s="29" t="s">
        <v>407</v>
      </c>
      <c r="B116" s="29" t="s">
        <v>612</v>
      </c>
      <c r="C116" s="30" t="s">
        <v>700</v>
      </c>
      <c r="D116" s="33" t="s">
        <v>654</v>
      </c>
      <c r="E116" s="31"/>
      <c r="F116" s="31"/>
      <c r="G116" s="32"/>
      <c r="H116" s="30"/>
      <c r="I116" s="30"/>
    </row>
    <row r="117" spans="1:9">
      <c r="A117" s="29" t="s">
        <v>407</v>
      </c>
      <c r="B117" s="29" t="s">
        <v>612</v>
      </c>
      <c r="C117" s="30" t="s">
        <v>695</v>
      </c>
      <c r="D117" s="33" t="s">
        <v>654</v>
      </c>
      <c r="E117" s="31"/>
      <c r="F117" s="31"/>
      <c r="G117" s="32"/>
      <c r="H117" s="30"/>
      <c r="I117" s="30"/>
    </row>
    <row r="118" spans="1:9">
      <c r="A118" s="29" t="s">
        <v>407</v>
      </c>
      <c r="B118" s="29" t="s">
        <v>450</v>
      </c>
      <c r="C118" s="30" t="s">
        <v>586</v>
      </c>
      <c r="D118" s="33" t="s">
        <v>654</v>
      </c>
      <c r="E118" s="31">
        <v>45625</v>
      </c>
      <c r="F118" s="31"/>
      <c r="G118" s="32">
        <v>1798.18</v>
      </c>
      <c r="H118" s="30" t="s">
        <v>399</v>
      </c>
      <c r="I118" s="30"/>
    </row>
    <row r="119" spans="1:9">
      <c r="A119" s="29" t="s">
        <v>407</v>
      </c>
      <c r="B119" s="29" t="s">
        <v>450</v>
      </c>
      <c r="C119" s="33" t="s">
        <v>613</v>
      </c>
      <c r="D119" s="33" t="s">
        <v>654</v>
      </c>
      <c r="E119" s="31">
        <v>45625</v>
      </c>
      <c r="F119" s="31"/>
      <c r="G119" s="32">
        <v>1798.18</v>
      </c>
      <c r="H119" s="30" t="s">
        <v>399</v>
      </c>
      <c r="I119" s="30"/>
    </row>
    <row r="120" spans="1:9">
      <c r="A120" s="29" t="s">
        <v>407</v>
      </c>
      <c r="B120" s="29" t="s">
        <v>450</v>
      </c>
      <c r="C120" s="30" t="s">
        <v>656</v>
      </c>
      <c r="D120" s="33" t="s">
        <v>654</v>
      </c>
      <c r="E120" s="31"/>
      <c r="F120" s="31"/>
      <c r="G120" s="32"/>
      <c r="H120" s="30"/>
      <c r="I120" s="30"/>
    </row>
    <row r="121" spans="1:9">
      <c r="A121" s="29" t="s">
        <v>407</v>
      </c>
      <c r="B121" s="29" t="s">
        <v>450</v>
      </c>
      <c r="C121" s="30" t="s">
        <v>701</v>
      </c>
      <c r="D121" s="33" t="s">
        <v>654</v>
      </c>
      <c r="E121" s="31"/>
      <c r="F121" s="31"/>
      <c r="G121" s="32"/>
      <c r="H121" s="30"/>
      <c r="I121" s="30"/>
    </row>
    <row r="122" spans="1:9">
      <c r="A122" s="29" t="s">
        <v>407</v>
      </c>
      <c r="B122" s="29" t="s">
        <v>450</v>
      </c>
      <c r="C122" s="30" t="s">
        <v>702</v>
      </c>
      <c r="D122" s="33" t="s">
        <v>654</v>
      </c>
      <c r="E122" s="31"/>
      <c r="F122" s="31"/>
      <c r="G122" s="32"/>
      <c r="H122" s="30"/>
      <c r="I122" s="30"/>
    </row>
    <row r="123" spans="1:9">
      <c r="A123" s="29" t="s">
        <v>407</v>
      </c>
      <c r="B123" s="29" t="s">
        <v>450</v>
      </c>
      <c r="C123" s="30" t="s">
        <v>703</v>
      </c>
      <c r="D123" s="33" t="s">
        <v>654</v>
      </c>
      <c r="E123" s="31"/>
      <c r="F123" s="31"/>
      <c r="G123" s="32"/>
      <c r="H123" s="30"/>
      <c r="I123" s="30"/>
    </row>
    <row r="124" spans="1:9">
      <c r="A124" s="29" t="s">
        <v>407</v>
      </c>
      <c r="B124" s="29" t="s">
        <v>450</v>
      </c>
      <c r="C124" s="30" t="s">
        <v>704</v>
      </c>
      <c r="D124" s="33" t="s">
        <v>654</v>
      </c>
      <c r="E124" s="31"/>
      <c r="F124" s="31"/>
      <c r="G124" s="32"/>
      <c r="H124" s="30"/>
      <c r="I124" s="30"/>
    </row>
    <row r="125" spans="1:9">
      <c r="A125" s="29" t="s">
        <v>407</v>
      </c>
      <c r="B125" s="29" t="s">
        <v>530</v>
      </c>
      <c r="C125" s="30" t="s">
        <v>659</v>
      </c>
      <c r="D125" s="33" t="s">
        <v>654</v>
      </c>
      <c r="E125" s="31"/>
      <c r="F125" s="31"/>
      <c r="G125" s="32"/>
      <c r="H125" s="30"/>
      <c r="I125" s="30"/>
    </row>
    <row r="126" spans="1:9">
      <c r="A126" s="29" t="s">
        <v>407</v>
      </c>
      <c r="B126" s="29" t="s">
        <v>407</v>
      </c>
      <c r="C126" s="30"/>
      <c r="D126" s="30" t="s">
        <v>647</v>
      </c>
      <c r="E126" s="31">
        <v>45617</v>
      </c>
      <c r="F126" s="31"/>
      <c r="G126" s="32">
        <v>10643.39</v>
      </c>
      <c r="H126" s="30" t="s">
        <v>89</v>
      </c>
      <c r="I126" s="30"/>
    </row>
    <row r="127" spans="1:9">
      <c r="A127" s="29" t="s">
        <v>407</v>
      </c>
      <c r="B127" s="29" t="s">
        <v>407</v>
      </c>
      <c r="C127" s="30"/>
      <c r="D127" s="30" t="s">
        <v>647</v>
      </c>
      <c r="E127" s="31">
        <v>45617</v>
      </c>
      <c r="F127" s="31"/>
      <c r="G127" s="32">
        <v>2926.23</v>
      </c>
      <c r="H127" s="30" t="s">
        <v>225</v>
      </c>
      <c r="I127" s="30"/>
    </row>
    <row r="128" spans="1:9">
      <c r="A128" s="29" t="s">
        <v>407</v>
      </c>
      <c r="B128" s="29" t="s">
        <v>407</v>
      </c>
      <c r="C128" s="30"/>
      <c r="D128" s="30" t="s">
        <v>647</v>
      </c>
      <c r="E128" s="31">
        <v>45617</v>
      </c>
      <c r="F128" s="31"/>
      <c r="G128" s="32">
        <v>132</v>
      </c>
      <c r="H128" s="30" t="s">
        <v>54</v>
      </c>
      <c r="I128" s="30"/>
    </row>
    <row r="129" spans="1:9">
      <c r="A129" s="29" t="s">
        <v>407</v>
      </c>
      <c r="B129" s="29" t="s">
        <v>407</v>
      </c>
      <c r="C129" s="30"/>
      <c r="D129" s="30" t="s">
        <v>647</v>
      </c>
      <c r="E129" s="31">
        <v>45617</v>
      </c>
      <c r="F129" s="31"/>
      <c r="G129" s="32">
        <v>1791.1</v>
      </c>
      <c r="H129" s="30" t="s">
        <v>53</v>
      </c>
      <c r="I129" s="30"/>
    </row>
    <row r="130" spans="1:9">
      <c r="A130" s="29" t="s">
        <v>64</v>
      </c>
      <c r="B130" s="29" t="s">
        <v>705</v>
      </c>
      <c r="C130" s="30"/>
      <c r="D130" s="30" t="s">
        <v>661</v>
      </c>
      <c r="E130" s="31">
        <v>45608</v>
      </c>
      <c r="F130" s="31"/>
      <c r="G130" s="32">
        <v>60029.78</v>
      </c>
      <c r="H130" s="30" t="s">
        <v>54</v>
      </c>
      <c r="I130" s="30"/>
    </row>
    <row r="131" spans="1:9">
      <c r="A131" s="29" t="s">
        <v>64</v>
      </c>
      <c r="B131" s="29" t="s">
        <v>705</v>
      </c>
      <c r="C131" s="30"/>
      <c r="D131" s="30" t="s">
        <v>661</v>
      </c>
      <c r="E131" s="31">
        <v>45608</v>
      </c>
      <c r="F131" s="31"/>
      <c r="G131" s="32">
        <v>18609.93</v>
      </c>
      <c r="H131" s="30" t="s">
        <v>54</v>
      </c>
      <c r="I131" s="30"/>
    </row>
    <row r="132" spans="1:9">
      <c r="A132" s="29" t="s">
        <v>64</v>
      </c>
      <c r="B132" s="29" t="s">
        <v>539</v>
      </c>
      <c r="C132" s="30" t="s">
        <v>730</v>
      </c>
      <c r="D132" s="30" t="s">
        <v>661</v>
      </c>
      <c r="E132" s="31">
        <v>45601</v>
      </c>
      <c r="F132" s="31"/>
      <c r="G132" s="32">
        <v>14776.93</v>
      </c>
      <c r="H132" s="30" t="s">
        <v>54</v>
      </c>
      <c r="I132" s="30"/>
    </row>
    <row r="133" spans="1:9">
      <c r="A133" s="29" t="s">
        <v>64</v>
      </c>
      <c r="B133" s="29" t="s">
        <v>539</v>
      </c>
      <c r="C133" s="30" t="s">
        <v>730</v>
      </c>
      <c r="D133" s="30" t="s">
        <v>661</v>
      </c>
      <c r="E133" s="31">
        <v>45601</v>
      </c>
      <c r="F133" s="31"/>
      <c r="G133" s="32">
        <v>17668.8</v>
      </c>
      <c r="H133" s="30" t="s">
        <v>54</v>
      </c>
      <c r="I133" s="30"/>
    </row>
    <row r="134" spans="1:9">
      <c r="A134" s="29" t="s">
        <v>662</v>
      </c>
      <c r="B134" s="29" t="s">
        <v>645</v>
      </c>
      <c r="C134" s="30"/>
      <c r="D134" s="30" t="s">
        <v>631</v>
      </c>
      <c r="E134" s="31">
        <v>45615</v>
      </c>
      <c r="F134" s="31">
        <v>45621</v>
      </c>
      <c r="G134" s="32">
        <v>300</v>
      </c>
      <c r="H134" s="30" t="s">
        <v>225</v>
      </c>
      <c r="I134" s="30" t="s">
        <v>73</v>
      </c>
    </row>
    <row r="135" spans="1:9">
      <c r="A135" s="29" t="s">
        <v>707</v>
      </c>
      <c r="B135" s="29" t="s">
        <v>566</v>
      </c>
      <c r="C135" s="30"/>
      <c r="D135" s="30" t="s">
        <v>615</v>
      </c>
      <c r="E135" s="31">
        <v>45611</v>
      </c>
      <c r="F135" s="31">
        <v>45614</v>
      </c>
      <c r="G135" s="32">
        <v>44.99</v>
      </c>
      <c r="H135" s="30" t="s">
        <v>225</v>
      </c>
      <c r="I135" s="30" t="s">
        <v>73</v>
      </c>
    </row>
    <row r="136" spans="1:9">
      <c r="A136" s="29" t="s">
        <v>275</v>
      </c>
      <c r="B136" s="29" t="s">
        <v>107</v>
      </c>
      <c r="C136" s="30"/>
      <c r="D136" s="30" t="s">
        <v>615</v>
      </c>
      <c r="E136" s="31">
        <v>45606</v>
      </c>
      <c r="F136" s="31">
        <v>45608</v>
      </c>
      <c r="G136" s="32">
        <v>129</v>
      </c>
      <c r="H136" s="30" t="s">
        <v>88</v>
      </c>
      <c r="I136" s="30" t="s">
        <v>73</v>
      </c>
    </row>
    <row r="137" spans="1:9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45606</v>
      </c>
      <c r="F137" s="31">
        <v>45608</v>
      </c>
      <c r="G137" s="32">
        <v>30</v>
      </c>
      <c r="H137" s="30" t="s">
        <v>88</v>
      </c>
      <c r="I137" s="30" t="s">
        <v>73</v>
      </c>
    </row>
    <row r="138" spans="1:9">
      <c r="A138" s="29" t="s">
        <v>275</v>
      </c>
      <c r="B138" s="29" t="s">
        <v>107</v>
      </c>
      <c r="C138" s="30" t="s">
        <v>475</v>
      </c>
      <c r="D138" s="30" t="s">
        <v>615</v>
      </c>
      <c r="E138" s="31">
        <v>45608</v>
      </c>
      <c r="F138" s="31">
        <v>45608</v>
      </c>
      <c r="G138" s="32">
        <v>30</v>
      </c>
      <c r="H138" s="30" t="s">
        <v>54</v>
      </c>
      <c r="I138" s="30" t="s">
        <v>73</v>
      </c>
    </row>
    <row r="139" spans="1:9">
      <c r="A139" s="29" t="s">
        <v>275</v>
      </c>
      <c r="B139" s="29" t="s">
        <v>107</v>
      </c>
      <c r="C139" s="30"/>
      <c r="D139" s="30" t="s">
        <v>615</v>
      </c>
      <c r="E139" s="31">
        <v>45608</v>
      </c>
      <c r="F139" s="31">
        <v>45608</v>
      </c>
      <c r="G139" s="32">
        <v>129</v>
      </c>
      <c r="H139" s="30" t="s">
        <v>54</v>
      </c>
      <c r="I139" s="30" t="s">
        <v>73</v>
      </c>
    </row>
    <row r="140" spans="1:9">
      <c r="A140" s="29" t="s">
        <v>275</v>
      </c>
      <c r="B140" s="29" t="s">
        <v>107</v>
      </c>
      <c r="C140" s="30"/>
      <c r="D140" s="30" t="s">
        <v>615</v>
      </c>
      <c r="E140" s="31">
        <v>45608</v>
      </c>
      <c r="F140" s="31">
        <v>45608</v>
      </c>
      <c r="G140" s="32">
        <v>129</v>
      </c>
      <c r="H140" s="30" t="s">
        <v>89</v>
      </c>
      <c r="I140" s="30" t="s">
        <v>73</v>
      </c>
    </row>
    <row r="141" spans="1:9">
      <c r="A141" s="29" t="s">
        <v>275</v>
      </c>
      <c r="B141" s="29" t="s">
        <v>107</v>
      </c>
      <c r="C141" s="30" t="s">
        <v>475</v>
      </c>
      <c r="D141" s="30" t="s">
        <v>615</v>
      </c>
      <c r="E141" s="31">
        <v>45608</v>
      </c>
      <c r="F141" s="31">
        <v>45608</v>
      </c>
      <c r="G141" s="32">
        <v>30</v>
      </c>
      <c r="H141" s="30" t="s">
        <v>89</v>
      </c>
      <c r="I141" s="30" t="s">
        <v>73</v>
      </c>
    </row>
    <row r="142" spans="1:9">
      <c r="A142" s="29" t="s">
        <v>366</v>
      </c>
      <c r="B142" s="29" t="s">
        <v>107</v>
      </c>
      <c r="C142" s="30"/>
      <c r="D142" s="30" t="s">
        <v>615</v>
      </c>
      <c r="E142" s="31">
        <v>45606</v>
      </c>
      <c r="F142" s="31">
        <v>45608</v>
      </c>
      <c r="G142" s="32">
        <v>200</v>
      </c>
      <c r="H142" s="30" t="s">
        <v>53</v>
      </c>
      <c r="I142" s="30" t="s">
        <v>73</v>
      </c>
    </row>
    <row r="143" spans="1:9">
      <c r="A143" s="29" t="s">
        <v>99</v>
      </c>
      <c r="B143" s="29" t="s">
        <v>708</v>
      </c>
      <c r="C143" s="30"/>
      <c r="D143" s="30" t="s">
        <v>625</v>
      </c>
      <c r="E143" s="31">
        <v>45602</v>
      </c>
      <c r="F143" s="31">
        <v>45602</v>
      </c>
      <c r="G143" s="32">
        <v>86.64</v>
      </c>
      <c r="H143" s="30" t="s">
        <v>80</v>
      </c>
      <c r="I143" s="30" t="s">
        <v>73</v>
      </c>
    </row>
    <row r="144" spans="1:9">
      <c r="A144" s="29" t="s">
        <v>99</v>
      </c>
      <c r="B144" s="29" t="s">
        <v>566</v>
      </c>
      <c r="C144" s="30"/>
      <c r="D144" s="30" t="s">
        <v>615</v>
      </c>
      <c r="E144" s="31">
        <v>45611</v>
      </c>
      <c r="F144" s="31">
        <v>45614</v>
      </c>
      <c r="G144" s="32">
        <v>112.21</v>
      </c>
      <c r="H144" s="30" t="s">
        <v>225</v>
      </c>
      <c r="I144" s="30" t="s">
        <v>73</v>
      </c>
    </row>
    <row r="145" spans="1:9">
      <c r="A145" s="29" t="s">
        <v>363</v>
      </c>
      <c r="B145" s="29" t="s">
        <v>229</v>
      </c>
      <c r="C145" s="30"/>
      <c r="D145" s="30" t="s">
        <v>615</v>
      </c>
      <c r="E145" s="31">
        <v>45621</v>
      </c>
      <c r="F145" s="31">
        <v>45623</v>
      </c>
      <c r="G145" s="32">
        <v>59.99</v>
      </c>
      <c r="H145" s="30" t="s">
        <v>225</v>
      </c>
      <c r="I145" s="30" t="s">
        <v>73</v>
      </c>
    </row>
    <row r="146" spans="1:9">
      <c r="A146" s="29" t="s">
        <v>138</v>
      </c>
      <c r="B146" s="29" t="s">
        <v>425</v>
      </c>
      <c r="C146" s="30"/>
      <c r="D146" s="30" t="s">
        <v>615</v>
      </c>
      <c r="E146" s="31">
        <v>45616</v>
      </c>
      <c r="F146" s="31"/>
      <c r="G146" s="32">
        <v>1000</v>
      </c>
      <c r="H146" s="30" t="s">
        <v>89</v>
      </c>
      <c r="I146" s="30"/>
    </row>
    <row r="147" spans="1:9">
      <c r="A147" s="29" t="s">
        <v>543</v>
      </c>
      <c r="B147" s="29" t="s">
        <v>195</v>
      </c>
      <c r="C147" s="30"/>
      <c r="D147" s="30" t="s">
        <v>615</v>
      </c>
      <c r="E147" s="31">
        <v>45601</v>
      </c>
      <c r="F147" s="31">
        <v>45602</v>
      </c>
      <c r="G147" s="32">
        <v>205</v>
      </c>
      <c r="H147" s="30" t="s">
        <v>225</v>
      </c>
      <c r="I147" s="30" t="s">
        <v>73</v>
      </c>
    </row>
    <row r="148" spans="1:9">
      <c r="A148" s="29" t="s">
        <v>289</v>
      </c>
      <c r="B148" s="29" t="s">
        <v>290</v>
      </c>
      <c r="C148" s="30"/>
      <c r="D148" s="30" t="s">
        <v>615</v>
      </c>
      <c r="E148" s="31">
        <v>45611</v>
      </c>
      <c r="F148" s="31">
        <v>45614</v>
      </c>
      <c r="G148" s="32">
        <v>109.9</v>
      </c>
      <c r="H148" s="30" t="s">
        <v>54</v>
      </c>
      <c r="I148" s="30" t="s">
        <v>73</v>
      </c>
    </row>
    <row r="149" spans="1:9">
      <c r="A149" s="1"/>
      <c r="B149" s="1"/>
      <c r="C149" s="23"/>
      <c r="E149" s="2"/>
      <c r="F149" s="2"/>
      <c r="G149" s="3"/>
    </row>
    <row r="150" spans="1:9">
      <c r="A150" s="1"/>
      <c r="B150" s="1"/>
      <c r="E150" s="2"/>
      <c r="F150" s="2"/>
      <c r="G150" s="3"/>
    </row>
    <row r="151" spans="1:9">
      <c r="A151" s="1"/>
      <c r="B151" s="1"/>
      <c r="E151" s="2"/>
      <c r="F151" s="2"/>
      <c r="G151" s="3"/>
    </row>
    <row r="152" spans="1:9">
      <c r="A152" s="1"/>
      <c r="B152" s="1"/>
      <c r="G152" s="3"/>
    </row>
    <row r="153" spans="1:9" ht="15.75">
      <c r="A153" s="4" t="s">
        <v>66</v>
      </c>
      <c r="B153" s="4"/>
      <c r="G153" s="5">
        <f>SUM(G2:G152)</f>
        <v>682189.36000000045</v>
      </c>
    </row>
  </sheetData>
  <sortState xmlns:xlrd2="http://schemas.microsoft.com/office/spreadsheetml/2017/richdata2" ref="A2:I148">
    <sortCondition ref="A2:A148"/>
    <sortCondition ref="B2:B148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6"/>
  <sheetViews>
    <sheetView topLeftCell="A19" workbookViewId="0">
      <selection activeCell="H195" sqref="H195"/>
    </sheetView>
  </sheetViews>
  <sheetFormatPr defaultRowHeight="15"/>
  <cols>
    <col min="1" max="1" width="37.42578125" bestFit="1" customWidth="1"/>
    <col min="2" max="2" width="32.710937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45628</v>
      </c>
      <c r="F2" s="31">
        <v>45628</v>
      </c>
      <c r="G2" s="32">
        <v>46.77</v>
      </c>
      <c r="H2" s="30" t="s">
        <v>225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45628</v>
      </c>
      <c r="F3" s="31">
        <v>45628</v>
      </c>
      <c r="G3" s="32">
        <v>984.38</v>
      </c>
      <c r="H3" s="30" t="s">
        <v>89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45628</v>
      </c>
      <c r="F4" s="31">
        <v>45628</v>
      </c>
      <c r="G4" s="32">
        <v>53.38</v>
      </c>
      <c r="H4" s="30" t="s">
        <v>53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45628</v>
      </c>
      <c r="F5" s="31">
        <v>45628</v>
      </c>
      <c r="G5" s="32">
        <v>12.02</v>
      </c>
      <c r="H5" s="30" t="s">
        <v>54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45628</v>
      </c>
      <c r="F6" s="31">
        <v>45628</v>
      </c>
      <c r="G6" s="32">
        <v>1124.6099999999999</v>
      </c>
      <c r="H6" s="30" t="s">
        <v>54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45628</v>
      </c>
      <c r="F7" s="31">
        <v>45628</v>
      </c>
      <c r="G7" s="32">
        <v>56.1</v>
      </c>
      <c r="H7" s="30" t="s">
        <v>88</v>
      </c>
      <c r="I7" s="30" t="s">
        <v>73</v>
      </c>
      <c r="J7" s="30" t="s">
        <v>732</v>
      </c>
    </row>
    <row r="8" spans="1:10">
      <c r="A8" s="29" t="s">
        <v>485</v>
      </c>
      <c r="B8" s="29" t="s">
        <v>29</v>
      </c>
      <c r="C8" s="30"/>
      <c r="D8" s="30" t="s">
        <v>625</v>
      </c>
      <c r="E8" s="31">
        <v>45628</v>
      </c>
      <c r="F8" s="31">
        <v>45628</v>
      </c>
      <c r="G8" s="32">
        <v>312.36</v>
      </c>
      <c r="H8" s="30" t="s">
        <v>80</v>
      </c>
      <c r="I8" s="30" t="s">
        <v>73</v>
      </c>
      <c r="J8" s="30" t="s">
        <v>732</v>
      </c>
    </row>
    <row r="9" spans="1:10">
      <c r="A9" s="29" t="s">
        <v>341</v>
      </c>
      <c r="B9" s="29" t="s">
        <v>342</v>
      </c>
      <c r="C9" s="30" t="s">
        <v>343</v>
      </c>
      <c r="D9" s="30" t="s">
        <v>615</v>
      </c>
      <c r="E9" s="31">
        <v>45631</v>
      </c>
      <c r="F9" s="31">
        <v>45631</v>
      </c>
      <c r="G9" s="32">
        <v>324.73</v>
      </c>
      <c r="H9" s="30" t="s">
        <v>54</v>
      </c>
      <c r="I9" s="30" t="s">
        <v>73</v>
      </c>
      <c r="J9" s="30" t="s">
        <v>732</v>
      </c>
    </row>
    <row r="10" spans="1:10">
      <c r="A10" s="29" t="s">
        <v>543</v>
      </c>
      <c r="B10" s="29" t="s">
        <v>195</v>
      </c>
      <c r="C10" s="30"/>
      <c r="D10" s="30" t="s">
        <v>615</v>
      </c>
      <c r="E10" s="31">
        <v>45631</v>
      </c>
      <c r="F10" s="31">
        <v>45631</v>
      </c>
      <c r="G10" s="32">
        <v>200</v>
      </c>
      <c r="H10" s="30" t="s">
        <v>225</v>
      </c>
      <c r="I10" s="30" t="s">
        <v>73</v>
      </c>
      <c r="J10" s="30" t="s">
        <v>732</v>
      </c>
    </row>
    <row r="11" spans="1:10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45631</v>
      </c>
      <c r="F11" s="31">
        <v>45649</v>
      </c>
      <c r="G11" s="32">
        <v>2931.44</v>
      </c>
      <c r="H11" s="30" t="s">
        <v>54</v>
      </c>
      <c r="I11" s="30" t="s">
        <v>73</v>
      </c>
      <c r="J11" s="30" t="s">
        <v>732</v>
      </c>
    </row>
    <row r="12" spans="1:10">
      <c r="A12" s="29" t="s">
        <v>90</v>
      </c>
      <c r="B12" s="29" t="s">
        <v>636</v>
      </c>
      <c r="C12" s="30"/>
      <c r="D12" s="30" t="s">
        <v>615</v>
      </c>
      <c r="E12" s="31">
        <v>45631</v>
      </c>
      <c r="F12" s="31">
        <v>45631</v>
      </c>
      <c r="G12" s="32">
        <v>4031.17</v>
      </c>
      <c r="H12" s="30" t="s">
        <v>225</v>
      </c>
      <c r="I12" s="30" t="s">
        <v>73</v>
      </c>
      <c r="J12" s="30" t="s">
        <v>732</v>
      </c>
    </row>
    <row r="13" spans="1:10">
      <c r="A13" s="29" t="s">
        <v>347</v>
      </c>
      <c r="B13" s="29" t="s">
        <v>59</v>
      </c>
      <c r="C13" s="30"/>
      <c r="D13" s="30" t="s">
        <v>623</v>
      </c>
      <c r="E13" s="31">
        <v>45631</v>
      </c>
      <c r="F13" s="31">
        <v>45631</v>
      </c>
      <c r="G13" s="32">
        <v>513.73</v>
      </c>
      <c r="H13" s="30" t="s">
        <v>88</v>
      </c>
      <c r="I13" s="30" t="s">
        <v>73</v>
      </c>
      <c r="J13" s="30" t="s">
        <v>732</v>
      </c>
    </row>
    <row r="14" spans="1:10">
      <c r="A14" s="29" t="s">
        <v>347</v>
      </c>
      <c r="B14" s="29" t="s">
        <v>59</v>
      </c>
      <c r="C14" s="30"/>
      <c r="D14" s="30" t="s">
        <v>623</v>
      </c>
      <c r="E14" s="31">
        <v>45631</v>
      </c>
      <c r="F14" s="31">
        <v>45631</v>
      </c>
      <c r="G14" s="32">
        <v>55.45</v>
      </c>
      <c r="H14" s="30" t="s">
        <v>89</v>
      </c>
      <c r="I14" s="30" t="s">
        <v>73</v>
      </c>
      <c r="J14" s="30" t="s">
        <v>732</v>
      </c>
    </row>
    <row r="15" spans="1:10">
      <c r="A15" s="29" t="s">
        <v>347</v>
      </c>
      <c r="B15" s="29" t="s">
        <v>59</v>
      </c>
      <c r="C15" s="30"/>
      <c r="D15" s="30" t="s">
        <v>623</v>
      </c>
      <c r="E15" s="31">
        <v>45631</v>
      </c>
      <c r="F15" s="31">
        <v>45631</v>
      </c>
      <c r="G15" s="32">
        <v>2302.87</v>
      </c>
      <c r="H15" s="30" t="s">
        <v>89</v>
      </c>
      <c r="I15" s="30" t="s">
        <v>73</v>
      </c>
      <c r="J15" s="30" t="s">
        <v>732</v>
      </c>
    </row>
    <row r="16" spans="1:10">
      <c r="A16" s="29" t="s">
        <v>347</v>
      </c>
      <c r="B16" s="29" t="s">
        <v>59</v>
      </c>
      <c r="C16" s="30"/>
      <c r="D16" s="30" t="s">
        <v>623</v>
      </c>
      <c r="E16" s="31">
        <v>45631</v>
      </c>
      <c r="F16" s="31">
        <v>45631</v>
      </c>
      <c r="G16" s="32">
        <v>469.82</v>
      </c>
      <c r="H16" s="30" t="s">
        <v>54</v>
      </c>
      <c r="I16" s="30" t="s">
        <v>73</v>
      </c>
      <c r="J16" s="30" t="s">
        <v>732</v>
      </c>
    </row>
    <row r="17" spans="1:10">
      <c r="A17" s="29" t="s">
        <v>347</v>
      </c>
      <c r="B17" s="29" t="s">
        <v>59</v>
      </c>
      <c r="C17" s="30"/>
      <c r="D17" s="30" t="s">
        <v>623</v>
      </c>
      <c r="E17" s="31">
        <v>45631</v>
      </c>
      <c r="F17" s="31">
        <v>45631</v>
      </c>
      <c r="G17" s="32">
        <v>254.91</v>
      </c>
      <c r="H17" s="30" t="s">
        <v>54</v>
      </c>
      <c r="I17" s="30" t="s">
        <v>73</v>
      </c>
      <c r="J17" s="30" t="s">
        <v>732</v>
      </c>
    </row>
    <row r="18" spans="1:10">
      <c r="A18" s="29" t="s">
        <v>19</v>
      </c>
      <c r="B18" s="29" t="s">
        <v>369</v>
      </c>
      <c r="C18" s="30"/>
      <c r="D18" s="30" t="s">
        <v>623</v>
      </c>
      <c r="E18" s="31">
        <v>45631</v>
      </c>
      <c r="F18" s="31">
        <v>45636</v>
      </c>
      <c r="G18" s="32">
        <v>830.8</v>
      </c>
      <c r="H18" s="30" t="s">
        <v>12</v>
      </c>
      <c r="I18" s="30" t="s">
        <v>73</v>
      </c>
      <c r="J18" s="30" t="s">
        <v>732</v>
      </c>
    </row>
    <row r="19" spans="1:10">
      <c r="A19" s="29" t="s">
        <v>19</v>
      </c>
      <c r="B19" s="29" t="s">
        <v>369</v>
      </c>
      <c r="C19" s="30" t="s">
        <v>370</v>
      </c>
      <c r="D19" s="30" t="s">
        <v>623</v>
      </c>
      <c r="E19" s="31">
        <v>45631</v>
      </c>
      <c r="F19" s="31">
        <v>45636</v>
      </c>
      <c r="G19" s="32">
        <v>1650</v>
      </c>
      <c r="H19" s="30" t="s">
        <v>89</v>
      </c>
      <c r="I19" s="30" t="s">
        <v>73</v>
      </c>
      <c r="J19" s="30" t="s">
        <v>732</v>
      </c>
    </row>
    <row r="20" spans="1:10">
      <c r="A20" s="29" t="s">
        <v>591</v>
      </c>
      <c r="B20" s="29" t="s">
        <v>624</v>
      </c>
      <c r="C20" s="30"/>
      <c r="D20" s="30" t="s">
        <v>625</v>
      </c>
      <c r="E20" s="31">
        <v>45631</v>
      </c>
      <c r="F20" s="31">
        <v>45631</v>
      </c>
      <c r="G20" s="32">
        <v>489</v>
      </c>
      <c r="H20" s="30" t="s">
        <v>80</v>
      </c>
      <c r="I20" s="30" t="s">
        <v>73</v>
      </c>
      <c r="J20" s="30" t="s">
        <v>732</v>
      </c>
    </row>
    <row r="21" spans="1:10">
      <c r="A21" s="29" t="s">
        <v>720</v>
      </c>
      <c r="B21" s="29" t="s">
        <v>733</v>
      </c>
      <c r="C21" s="30"/>
      <c r="D21" s="30" t="s">
        <v>615</v>
      </c>
      <c r="E21" s="31">
        <v>45632</v>
      </c>
      <c r="F21" s="31">
        <v>45632</v>
      </c>
      <c r="G21" s="32">
        <v>660</v>
      </c>
      <c r="H21" s="30" t="s">
        <v>225</v>
      </c>
      <c r="I21" s="30" t="s">
        <v>73</v>
      </c>
      <c r="J21" s="30" t="s">
        <v>732</v>
      </c>
    </row>
    <row r="22" spans="1:10" s="37" customFormat="1">
      <c r="A22" s="38" t="s">
        <v>352</v>
      </c>
      <c r="B22" s="38" t="s">
        <v>353</v>
      </c>
      <c r="C22" s="39" t="s">
        <v>734</v>
      </c>
      <c r="D22" s="39" t="s">
        <v>631</v>
      </c>
      <c r="E22" s="40">
        <v>45632</v>
      </c>
      <c r="F22" s="40">
        <v>45632</v>
      </c>
      <c r="G22" s="41"/>
      <c r="H22" s="39" t="s">
        <v>54</v>
      </c>
      <c r="I22" s="39"/>
      <c r="J22" s="39" t="s">
        <v>732</v>
      </c>
    </row>
    <row r="23" spans="1:10">
      <c r="A23" s="29" t="s">
        <v>99</v>
      </c>
      <c r="B23" s="29" t="s">
        <v>708</v>
      </c>
      <c r="C23" s="30"/>
      <c r="D23" s="30" t="s">
        <v>625</v>
      </c>
      <c r="E23" s="31">
        <v>45632</v>
      </c>
      <c r="F23" s="31">
        <v>45632</v>
      </c>
      <c r="G23" s="32">
        <v>85.33</v>
      </c>
      <c r="H23" s="30" t="s">
        <v>80</v>
      </c>
      <c r="I23" s="30" t="s">
        <v>73</v>
      </c>
      <c r="J23" s="30" t="s">
        <v>732</v>
      </c>
    </row>
    <row r="24" spans="1:10">
      <c r="A24" s="29" t="s">
        <v>267</v>
      </c>
      <c r="B24" s="29" t="s">
        <v>699</v>
      </c>
      <c r="C24" s="30"/>
      <c r="D24" s="30" t="s">
        <v>615</v>
      </c>
      <c r="E24" s="31">
        <v>45633</v>
      </c>
      <c r="F24" s="31">
        <v>45635</v>
      </c>
      <c r="G24" s="32">
        <v>227.5</v>
      </c>
      <c r="H24" s="30" t="s">
        <v>54</v>
      </c>
      <c r="I24" s="30" t="s">
        <v>73</v>
      </c>
      <c r="J24" s="30" t="s">
        <v>732</v>
      </c>
    </row>
    <row r="25" spans="1:10">
      <c r="A25" s="29" t="s">
        <v>356</v>
      </c>
      <c r="B25" s="29" t="s">
        <v>357</v>
      </c>
      <c r="C25" s="30"/>
      <c r="D25" s="30" t="s">
        <v>617</v>
      </c>
      <c r="E25" s="31">
        <v>45634</v>
      </c>
      <c r="F25" s="31">
        <v>45634</v>
      </c>
      <c r="G25" s="32">
        <v>2399.23</v>
      </c>
      <c r="H25" s="30" t="s">
        <v>89</v>
      </c>
      <c r="I25" s="30" t="s">
        <v>73</v>
      </c>
      <c r="J25" s="30" t="s">
        <v>732</v>
      </c>
    </row>
    <row r="26" spans="1:10">
      <c r="A26" s="29" t="s">
        <v>356</v>
      </c>
      <c r="B26" s="29" t="s">
        <v>357</v>
      </c>
      <c r="C26" s="30"/>
      <c r="D26" s="30" t="s">
        <v>617</v>
      </c>
      <c r="E26" s="31">
        <v>45634</v>
      </c>
      <c r="F26" s="35">
        <v>45646</v>
      </c>
      <c r="G26" s="32">
        <v>2496.7600000000002</v>
      </c>
      <c r="H26" s="30" t="s">
        <v>713</v>
      </c>
      <c r="I26" s="30" t="s">
        <v>73</v>
      </c>
      <c r="J26" s="30" t="s">
        <v>732</v>
      </c>
    </row>
    <row r="27" spans="1:10">
      <c r="A27" s="29" t="s">
        <v>231</v>
      </c>
      <c r="B27" s="29" t="s">
        <v>348</v>
      </c>
      <c r="C27" s="30"/>
      <c r="D27" s="30" t="s">
        <v>615</v>
      </c>
      <c r="E27" s="31">
        <v>45635</v>
      </c>
      <c r="F27" s="31">
        <v>45635</v>
      </c>
      <c r="G27" s="32">
        <v>5756.51</v>
      </c>
      <c r="H27" s="30" t="s">
        <v>54</v>
      </c>
      <c r="I27" s="30" t="s">
        <v>73</v>
      </c>
      <c r="J27" s="30" t="s">
        <v>732</v>
      </c>
    </row>
    <row r="28" spans="1:10">
      <c r="A28" s="29" t="s">
        <v>231</v>
      </c>
      <c r="B28" s="29" t="s">
        <v>348</v>
      </c>
      <c r="C28" s="30"/>
      <c r="D28" s="30" t="s">
        <v>615</v>
      </c>
      <c r="E28" s="31">
        <v>45635</v>
      </c>
      <c r="F28" s="31">
        <v>45635</v>
      </c>
      <c r="G28" s="32">
        <v>4389.53</v>
      </c>
      <c r="H28" s="30" t="s">
        <v>89</v>
      </c>
      <c r="I28" s="30" t="s">
        <v>73</v>
      </c>
      <c r="J28" s="30" t="s">
        <v>732</v>
      </c>
    </row>
    <row r="29" spans="1:10">
      <c r="A29" s="29" t="s">
        <v>231</v>
      </c>
      <c r="B29" s="29" t="s">
        <v>348</v>
      </c>
      <c r="C29" s="30"/>
      <c r="D29" s="30" t="s">
        <v>615</v>
      </c>
      <c r="E29" s="31">
        <v>45635</v>
      </c>
      <c r="F29" s="31">
        <v>45635</v>
      </c>
      <c r="G29" s="32">
        <v>861.47</v>
      </c>
      <c r="H29" s="30" t="s">
        <v>88</v>
      </c>
      <c r="I29" s="30" t="s">
        <v>73</v>
      </c>
      <c r="J29" s="30" t="s">
        <v>732</v>
      </c>
    </row>
    <row r="30" spans="1:10">
      <c r="A30" s="29" t="s">
        <v>231</v>
      </c>
      <c r="B30" s="29" t="s">
        <v>348</v>
      </c>
      <c r="C30" s="30"/>
      <c r="D30" s="30" t="s">
        <v>615</v>
      </c>
      <c r="E30" s="31">
        <v>45635</v>
      </c>
      <c r="F30" s="31">
        <v>45635</v>
      </c>
      <c r="G30" s="32">
        <v>213.36</v>
      </c>
      <c r="H30" s="30" t="s">
        <v>54</v>
      </c>
      <c r="I30" s="30" t="s">
        <v>73</v>
      </c>
      <c r="J30" s="30" t="s">
        <v>732</v>
      </c>
    </row>
    <row r="31" spans="1:10">
      <c r="A31" s="29" t="s">
        <v>231</v>
      </c>
      <c r="B31" s="29" t="s">
        <v>348</v>
      </c>
      <c r="C31" s="30"/>
      <c r="D31" s="30" t="s">
        <v>615</v>
      </c>
      <c r="E31" s="31">
        <v>45635</v>
      </c>
      <c r="F31" s="31">
        <v>45635</v>
      </c>
      <c r="G31" s="32">
        <v>191.04</v>
      </c>
      <c r="H31" s="30" t="s">
        <v>54</v>
      </c>
      <c r="I31" s="30" t="s">
        <v>73</v>
      </c>
      <c r="J31" s="30" t="s">
        <v>732</v>
      </c>
    </row>
    <row r="32" spans="1:10">
      <c r="A32" s="29" t="s">
        <v>211</v>
      </c>
      <c r="B32" s="29" t="s">
        <v>364</v>
      </c>
      <c r="C32" s="30" t="s">
        <v>372</v>
      </c>
      <c r="D32" s="30" t="s">
        <v>615</v>
      </c>
      <c r="E32" s="31">
        <v>45636</v>
      </c>
      <c r="F32" s="31">
        <v>45636</v>
      </c>
      <c r="G32" s="32">
        <v>165</v>
      </c>
      <c r="H32" s="30" t="s">
        <v>54</v>
      </c>
      <c r="I32" s="30" t="s">
        <v>73</v>
      </c>
      <c r="J32" s="30" t="s">
        <v>732</v>
      </c>
    </row>
    <row r="33" spans="1:10">
      <c r="A33" s="29" t="s">
        <v>211</v>
      </c>
      <c r="B33" s="29" t="s">
        <v>364</v>
      </c>
      <c r="C33" s="30" t="s">
        <v>372</v>
      </c>
      <c r="D33" s="30" t="s">
        <v>615</v>
      </c>
      <c r="E33" s="31">
        <v>45636</v>
      </c>
      <c r="F33" s="31">
        <v>45636</v>
      </c>
      <c r="G33" s="32">
        <v>114.9</v>
      </c>
      <c r="H33" s="30" t="s">
        <v>89</v>
      </c>
      <c r="I33" s="30" t="s">
        <v>73</v>
      </c>
      <c r="J33" s="30" t="s">
        <v>732</v>
      </c>
    </row>
    <row r="34" spans="1:10">
      <c r="A34" s="29" t="s">
        <v>371</v>
      </c>
      <c r="B34" s="29" t="s">
        <v>218</v>
      </c>
      <c r="C34" s="30"/>
      <c r="D34" s="30" t="s">
        <v>615</v>
      </c>
      <c r="E34" s="31">
        <v>45636</v>
      </c>
      <c r="F34" s="31">
        <v>45636</v>
      </c>
      <c r="G34" s="32">
        <v>366</v>
      </c>
      <c r="H34" s="30" t="s">
        <v>54</v>
      </c>
      <c r="I34" s="30" t="s">
        <v>73</v>
      </c>
      <c r="J34" s="30" t="s">
        <v>732</v>
      </c>
    </row>
    <row r="35" spans="1:10">
      <c r="A35" s="29" t="s">
        <v>267</v>
      </c>
      <c r="B35" s="29" t="s">
        <v>218</v>
      </c>
      <c r="C35" s="30"/>
      <c r="D35" s="30" t="s">
        <v>615</v>
      </c>
      <c r="E35" s="31">
        <v>45636</v>
      </c>
      <c r="F35" s="31">
        <v>45636</v>
      </c>
      <c r="G35" s="32">
        <v>726.28</v>
      </c>
      <c r="H35" s="30" t="s">
        <v>54</v>
      </c>
      <c r="I35" s="30" t="s">
        <v>73</v>
      </c>
      <c r="J35" s="30" t="s">
        <v>732</v>
      </c>
    </row>
    <row r="36" spans="1:10">
      <c r="A36" s="29" t="s">
        <v>275</v>
      </c>
      <c r="B36" s="29" t="s">
        <v>107</v>
      </c>
      <c r="C36" s="30"/>
      <c r="D36" s="30" t="s">
        <v>615</v>
      </c>
      <c r="E36" s="31">
        <v>45636</v>
      </c>
      <c r="F36" s="31">
        <v>45636</v>
      </c>
      <c r="G36" s="32">
        <v>129</v>
      </c>
      <c r="H36" s="30" t="s">
        <v>88</v>
      </c>
      <c r="I36" s="30" t="s">
        <v>73</v>
      </c>
      <c r="J36" s="30" t="s">
        <v>732</v>
      </c>
    </row>
    <row r="37" spans="1:10">
      <c r="A37" s="29" t="s">
        <v>275</v>
      </c>
      <c r="B37" s="29" t="s">
        <v>107</v>
      </c>
      <c r="C37" s="30" t="s">
        <v>475</v>
      </c>
      <c r="D37" s="30" t="s">
        <v>615</v>
      </c>
      <c r="E37" s="31">
        <v>45636</v>
      </c>
      <c r="F37" s="31">
        <v>45636</v>
      </c>
      <c r="G37" s="32">
        <v>30</v>
      </c>
      <c r="H37" s="30" t="s">
        <v>88</v>
      </c>
      <c r="I37" s="30" t="s">
        <v>73</v>
      </c>
      <c r="J37" s="30" t="s">
        <v>732</v>
      </c>
    </row>
    <row r="38" spans="1:10">
      <c r="A38" s="29" t="s">
        <v>366</v>
      </c>
      <c r="B38" s="29" t="s">
        <v>107</v>
      </c>
      <c r="C38" s="30"/>
      <c r="D38" s="30" t="s">
        <v>615</v>
      </c>
      <c r="E38" s="31">
        <v>45636</v>
      </c>
      <c r="F38" s="31">
        <v>45636</v>
      </c>
      <c r="G38" s="32">
        <v>200</v>
      </c>
      <c r="H38" s="30" t="s">
        <v>53</v>
      </c>
      <c r="I38" s="30" t="s">
        <v>73</v>
      </c>
      <c r="J38" s="30" t="s">
        <v>732</v>
      </c>
    </row>
    <row r="39" spans="1:10">
      <c r="A39" s="29" t="s">
        <v>473</v>
      </c>
      <c r="B39" s="29" t="s">
        <v>474</v>
      </c>
      <c r="C39" s="30"/>
      <c r="D39" s="30" t="s">
        <v>625</v>
      </c>
      <c r="E39" s="31">
        <v>45636</v>
      </c>
      <c r="F39" s="31">
        <v>45636</v>
      </c>
      <c r="G39" s="32">
        <v>937.53</v>
      </c>
      <c r="H39" s="30" t="s">
        <v>80</v>
      </c>
      <c r="I39" s="30" t="s">
        <v>73</v>
      </c>
      <c r="J39" s="30" t="s">
        <v>732</v>
      </c>
    </row>
    <row r="40" spans="1:10">
      <c r="A40" s="29" t="s">
        <v>683</v>
      </c>
      <c r="B40" s="29" t="s">
        <v>684</v>
      </c>
      <c r="C40" s="30"/>
      <c r="D40" s="30" t="s">
        <v>623</v>
      </c>
      <c r="E40" s="31">
        <v>45636</v>
      </c>
      <c r="F40" s="31">
        <v>45636</v>
      </c>
      <c r="G40" s="32">
        <v>2565.65</v>
      </c>
      <c r="H40" s="30" t="s">
        <v>54</v>
      </c>
      <c r="I40" s="30" t="s">
        <v>73</v>
      </c>
      <c r="J40" s="30" t="s">
        <v>732</v>
      </c>
    </row>
    <row r="41" spans="1:10">
      <c r="A41" s="29" t="s">
        <v>735</v>
      </c>
      <c r="B41" s="29" t="s">
        <v>736</v>
      </c>
      <c r="C41" s="30"/>
      <c r="D41" s="30" t="s">
        <v>615</v>
      </c>
      <c r="E41" s="31">
        <v>45638</v>
      </c>
      <c r="F41" s="31">
        <v>45639</v>
      </c>
      <c r="G41" s="32">
        <v>600</v>
      </c>
      <c r="H41" s="30" t="s">
        <v>54</v>
      </c>
      <c r="I41" s="30" t="s">
        <v>73</v>
      </c>
      <c r="J41" s="30" t="s">
        <v>732</v>
      </c>
    </row>
    <row r="42" spans="1:10">
      <c r="A42" s="29" t="s">
        <v>275</v>
      </c>
      <c r="B42" s="29" t="s">
        <v>107</v>
      </c>
      <c r="C42" s="30" t="s">
        <v>475</v>
      </c>
      <c r="D42" s="30" t="s">
        <v>615</v>
      </c>
      <c r="E42" s="31">
        <v>45638</v>
      </c>
      <c r="F42" s="31">
        <v>45636</v>
      </c>
      <c r="G42" s="32">
        <v>30</v>
      </c>
      <c r="H42" s="30" t="s">
        <v>54</v>
      </c>
      <c r="I42" s="30" t="s">
        <v>73</v>
      </c>
      <c r="J42" s="30" t="s">
        <v>732</v>
      </c>
    </row>
    <row r="43" spans="1:10">
      <c r="A43" s="29" t="s">
        <v>275</v>
      </c>
      <c r="B43" s="29" t="s">
        <v>107</v>
      </c>
      <c r="C43" s="30"/>
      <c r="D43" s="30" t="s">
        <v>615</v>
      </c>
      <c r="E43" s="31">
        <v>45638</v>
      </c>
      <c r="F43" s="31">
        <v>45636</v>
      </c>
      <c r="G43" s="32">
        <v>129</v>
      </c>
      <c r="H43" s="30" t="s">
        <v>54</v>
      </c>
      <c r="I43" s="30" t="s">
        <v>73</v>
      </c>
      <c r="J43" s="30" t="s">
        <v>732</v>
      </c>
    </row>
    <row r="44" spans="1:10">
      <c r="A44" s="29" t="s">
        <v>275</v>
      </c>
      <c r="B44" s="29" t="s">
        <v>107</v>
      </c>
      <c r="C44" s="30"/>
      <c r="D44" s="30" t="s">
        <v>615</v>
      </c>
      <c r="E44" s="31">
        <v>45638</v>
      </c>
      <c r="F44" s="31">
        <v>45636</v>
      </c>
      <c r="G44" s="32">
        <v>129</v>
      </c>
      <c r="H44" s="30" t="s">
        <v>89</v>
      </c>
      <c r="I44" s="30" t="s">
        <v>73</v>
      </c>
      <c r="J44" s="30" t="s">
        <v>732</v>
      </c>
    </row>
    <row r="45" spans="1:10">
      <c r="A45" s="29" t="s">
        <v>275</v>
      </c>
      <c r="B45" s="29" t="s">
        <v>107</v>
      </c>
      <c r="C45" s="30" t="s">
        <v>475</v>
      </c>
      <c r="D45" s="30" t="s">
        <v>615</v>
      </c>
      <c r="E45" s="31">
        <v>45638</v>
      </c>
      <c r="F45" s="31">
        <v>45636</v>
      </c>
      <c r="G45" s="32">
        <v>30</v>
      </c>
      <c r="H45" s="30" t="s">
        <v>89</v>
      </c>
      <c r="I45" s="30" t="s">
        <v>73</v>
      </c>
      <c r="J45" s="30" t="s">
        <v>732</v>
      </c>
    </row>
    <row r="46" spans="1:10">
      <c r="A46" s="29" t="s">
        <v>679</v>
      </c>
      <c r="B46" s="29" t="s">
        <v>680</v>
      </c>
      <c r="C46" s="30"/>
      <c r="D46" s="30" t="s">
        <v>615</v>
      </c>
      <c r="E46" s="31">
        <v>45639</v>
      </c>
      <c r="F46" s="31">
        <v>45639</v>
      </c>
      <c r="G46" s="32">
        <v>812.78</v>
      </c>
      <c r="H46" s="30" t="s">
        <v>54</v>
      </c>
      <c r="I46" s="30" t="s">
        <v>73</v>
      </c>
      <c r="J46" s="30" t="s">
        <v>732</v>
      </c>
    </row>
    <row r="47" spans="1:10">
      <c r="A47" s="29" t="s">
        <v>685</v>
      </c>
      <c r="B47" s="29" t="s">
        <v>686</v>
      </c>
      <c r="C47" s="30"/>
      <c r="D47" s="30" t="s">
        <v>637</v>
      </c>
      <c r="E47" s="31">
        <v>45641</v>
      </c>
      <c r="F47" s="31">
        <v>45641</v>
      </c>
      <c r="G47" s="32">
        <v>625</v>
      </c>
      <c r="H47" s="30" t="s">
        <v>53</v>
      </c>
      <c r="I47" s="30" t="s">
        <v>73</v>
      </c>
      <c r="J47" s="30" t="s">
        <v>732</v>
      </c>
    </row>
    <row r="48" spans="1:10">
      <c r="A48" s="29" t="s">
        <v>698</v>
      </c>
      <c r="B48" s="29" t="s">
        <v>686</v>
      </c>
      <c r="C48" s="30"/>
      <c r="D48" s="30" t="s">
        <v>637</v>
      </c>
      <c r="E48" s="31">
        <v>45641</v>
      </c>
      <c r="F48" s="31">
        <v>45641</v>
      </c>
      <c r="G48" s="32">
        <v>1000</v>
      </c>
      <c r="H48" s="30" t="s">
        <v>53</v>
      </c>
      <c r="I48" s="30" t="s">
        <v>73</v>
      </c>
      <c r="J48" s="30" t="s">
        <v>732</v>
      </c>
    </row>
    <row r="49" spans="1:10">
      <c r="A49" s="29" t="s">
        <v>94</v>
      </c>
      <c r="B49" s="29" t="s">
        <v>300</v>
      </c>
      <c r="C49" s="30"/>
      <c r="D49" s="30" t="s">
        <v>615</v>
      </c>
      <c r="E49" s="31">
        <v>45645</v>
      </c>
      <c r="F49" s="31">
        <v>45646</v>
      </c>
      <c r="G49" s="32">
        <v>400</v>
      </c>
      <c r="H49" s="30" t="s">
        <v>54</v>
      </c>
      <c r="I49" s="30" t="s">
        <v>73</v>
      </c>
      <c r="J49" s="30" t="s">
        <v>732</v>
      </c>
    </row>
    <row r="50" spans="1:10">
      <c r="A50" s="29" t="s">
        <v>737</v>
      </c>
      <c r="B50" s="29"/>
      <c r="C50" s="30"/>
      <c r="D50" s="30" t="s">
        <v>615</v>
      </c>
      <c r="E50" s="31">
        <v>45641</v>
      </c>
      <c r="F50" s="31">
        <v>45641</v>
      </c>
      <c r="G50" s="32">
        <v>257.29000000000002</v>
      </c>
      <c r="H50" s="30" t="s">
        <v>225</v>
      </c>
      <c r="I50" s="30" t="s">
        <v>73</v>
      </c>
      <c r="J50" s="30" t="s">
        <v>732</v>
      </c>
    </row>
    <row r="51" spans="1:10">
      <c r="A51" s="29" t="s">
        <v>373</v>
      </c>
      <c r="B51" s="29" t="s">
        <v>374</v>
      </c>
      <c r="C51" s="30" t="s">
        <v>375</v>
      </c>
      <c r="D51" s="30" t="s">
        <v>615</v>
      </c>
      <c r="E51" s="31">
        <v>45641</v>
      </c>
      <c r="F51" s="31">
        <v>45641</v>
      </c>
      <c r="G51" s="32">
        <v>230</v>
      </c>
      <c r="H51" s="30" t="s">
        <v>88</v>
      </c>
      <c r="I51" s="30" t="s">
        <v>73</v>
      </c>
      <c r="J51" s="30" t="s">
        <v>732</v>
      </c>
    </row>
    <row r="52" spans="1:10">
      <c r="A52" s="29" t="s">
        <v>347</v>
      </c>
      <c r="B52" s="29" t="s">
        <v>59</v>
      </c>
      <c r="C52" s="30"/>
      <c r="D52" s="30" t="s">
        <v>623</v>
      </c>
      <c r="E52" s="31">
        <v>45641</v>
      </c>
      <c r="F52" s="31">
        <v>45641</v>
      </c>
      <c r="G52" s="32">
        <v>1746.67</v>
      </c>
      <c r="H52" s="30" t="s">
        <v>54</v>
      </c>
      <c r="I52" s="30" t="s">
        <v>73</v>
      </c>
      <c r="J52" s="30" t="s">
        <v>732</v>
      </c>
    </row>
    <row r="53" spans="1:10">
      <c r="A53" s="29" t="s">
        <v>347</v>
      </c>
      <c r="B53" s="29" t="s">
        <v>59</v>
      </c>
      <c r="C53" s="30"/>
      <c r="D53" s="30" t="s">
        <v>623</v>
      </c>
      <c r="E53" s="31">
        <v>45641</v>
      </c>
      <c r="F53" s="31">
        <v>45641</v>
      </c>
      <c r="G53" s="32">
        <v>332.05</v>
      </c>
      <c r="H53" s="30" t="s">
        <v>54</v>
      </c>
      <c r="I53" s="30" t="s">
        <v>73</v>
      </c>
      <c r="J53" s="30" t="s">
        <v>732</v>
      </c>
    </row>
    <row r="54" spans="1:10">
      <c r="A54" s="29" t="s">
        <v>142</v>
      </c>
      <c r="B54" s="29" t="s">
        <v>374</v>
      </c>
      <c r="C54" s="30" t="s">
        <v>428</v>
      </c>
      <c r="D54" s="30" t="s">
        <v>618</v>
      </c>
      <c r="E54" s="31">
        <v>45641</v>
      </c>
      <c r="F54" s="31"/>
      <c r="G54" s="32">
        <v>1688.4</v>
      </c>
      <c r="H54" s="30" t="s">
        <v>53</v>
      </c>
      <c r="I54" s="30"/>
      <c r="J54" s="30" t="s">
        <v>732</v>
      </c>
    </row>
    <row r="55" spans="1:10">
      <c r="A55" s="29" t="s">
        <v>142</v>
      </c>
      <c r="B55" s="29" t="s">
        <v>374</v>
      </c>
      <c r="C55" s="30" t="s">
        <v>428</v>
      </c>
      <c r="D55" s="30" t="s">
        <v>618</v>
      </c>
      <c r="E55" s="31">
        <v>45641</v>
      </c>
      <c r="F55" s="31"/>
      <c r="G55" s="32">
        <v>6119.18</v>
      </c>
      <c r="H55" s="30" t="s">
        <v>54</v>
      </c>
      <c r="I55" s="30"/>
      <c r="J55" s="30" t="s">
        <v>732</v>
      </c>
    </row>
    <row r="56" spans="1:10">
      <c r="A56" s="29" t="s">
        <v>738</v>
      </c>
      <c r="B56" s="29" t="s">
        <v>739</v>
      </c>
      <c r="C56" s="30"/>
      <c r="D56" s="30" t="s">
        <v>740</v>
      </c>
      <c r="E56" s="31">
        <v>45641</v>
      </c>
      <c r="F56" s="31">
        <v>45641</v>
      </c>
      <c r="G56" s="32">
        <v>1951.92</v>
      </c>
      <c r="H56" s="30" t="s">
        <v>80</v>
      </c>
      <c r="I56" s="30" t="s">
        <v>73</v>
      </c>
      <c r="J56" s="30" t="s">
        <v>732</v>
      </c>
    </row>
    <row r="57" spans="1:10">
      <c r="A57" s="29" t="s">
        <v>231</v>
      </c>
      <c r="B57" s="29" t="s">
        <v>348</v>
      </c>
      <c r="C57" s="30"/>
      <c r="D57" s="30" t="s">
        <v>615</v>
      </c>
      <c r="E57" s="31">
        <v>45642</v>
      </c>
      <c r="F57" s="31">
        <v>45641</v>
      </c>
      <c r="G57" s="32">
        <v>1735.75</v>
      </c>
      <c r="H57" s="30" t="s">
        <v>54</v>
      </c>
      <c r="I57" s="30" t="s">
        <v>73</v>
      </c>
      <c r="J57" s="30" t="s">
        <v>732</v>
      </c>
    </row>
    <row r="58" spans="1:10">
      <c r="A58" s="29" t="s">
        <v>485</v>
      </c>
      <c r="B58" s="29" t="s">
        <v>741</v>
      </c>
      <c r="C58" s="30"/>
      <c r="D58" s="30" t="s">
        <v>625</v>
      </c>
      <c r="E58" s="31">
        <v>45644</v>
      </c>
      <c r="F58" s="31">
        <v>45635</v>
      </c>
      <c r="G58" s="32">
        <v>208.25</v>
      </c>
      <c r="H58" s="30" t="s">
        <v>80</v>
      </c>
      <c r="I58" s="30" t="s">
        <v>73</v>
      </c>
      <c r="J58" s="30" t="s">
        <v>732</v>
      </c>
    </row>
    <row r="59" spans="1:10">
      <c r="A59" s="29" t="s">
        <v>429</v>
      </c>
      <c r="B59" s="29" t="s">
        <v>411</v>
      </c>
      <c r="C59" s="30"/>
      <c r="D59" s="30" t="s">
        <v>615</v>
      </c>
      <c r="E59" s="31">
        <v>45646</v>
      </c>
      <c r="F59" s="31">
        <v>45646</v>
      </c>
      <c r="G59" s="32">
        <v>4000</v>
      </c>
      <c r="H59" s="30" t="s">
        <v>54</v>
      </c>
      <c r="I59" s="30" t="s">
        <v>73</v>
      </c>
      <c r="J59" s="30" t="s">
        <v>732</v>
      </c>
    </row>
    <row r="60" spans="1:10">
      <c r="A60" s="29" t="s">
        <v>161</v>
      </c>
      <c r="B60" s="29" t="s">
        <v>574</v>
      </c>
      <c r="C60" s="30"/>
      <c r="D60" s="30" t="s">
        <v>615</v>
      </c>
      <c r="E60" s="31">
        <v>45646</v>
      </c>
      <c r="F60" s="31">
        <v>45644</v>
      </c>
      <c r="G60" s="32">
        <v>1041.8900000000001</v>
      </c>
      <c r="H60" s="30" t="s">
        <v>225</v>
      </c>
      <c r="I60" s="30" t="s">
        <v>73</v>
      </c>
      <c r="J60" s="30" t="s">
        <v>732</v>
      </c>
    </row>
    <row r="61" spans="1:10">
      <c r="A61" s="29" t="s">
        <v>408</v>
      </c>
      <c r="B61" s="29" t="s">
        <v>409</v>
      </c>
      <c r="C61" s="30"/>
      <c r="D61" s="30" t="s">
        <v>615</v>
      </c>
      <c r="E61" s="31">
        <v>45646</v>
      </c>
      <c r="F61" s="31">
        <v>45646</v>
      </c>
      <c r="G61" s="32">
        <v>178</v>
      </c>
      <c r="H61" s="30" t="s">
        <v>54</v>
      </c>
      <c r="I61" s="30" t="s">
        <v>73</v>
      </c>
      <c r="J61" s="30" t="s">
        <v>732</v>
      </c>
    </row>
    <row r="62" spans="1:10">
      <c r="A62" s="29" t="s">
        <v>691</v>
      </c>
      <c r="B62" s="29" t="s">
        <v>684</v>
      </c>
      <c r="C62" s="30"/>
      <c r="D62" s="30" t="s">
        <v>615</v>
      </c>
      <c r="E62" s="31">
        <v>45646</v>
      </c>
      <c r="F62" s="31">
        <v>45646</v>
      </c>
      <c r="G62" s="32">
        <v>810</v>
      </c>
      <c r="H62" s="30" t="s">
        <v>54</v>
      </c>
      <c r="I62" s="30" t="s">
        <v>73</v>
      </c>
      <c r="J62" s="30" t="s">
        <v>732</v>
      </c>
    </row>
    <row r="63" spans="1:10">
      <c r="A63" s="29" t="s">
        <v>245</v>
      </c>
      <c r="B63" s="29" t="s">
        <v>195</v>
      </c>
      <c r="C63" s="30"/>
      <c r="D63" s="30" t="s">
        <v>615</v>
      </c>
      <c r="E63" s="31">
        <v>45651</v>
      </c>
      <c r="F63" s="31"/>
      <c r="G63" s="32">
        <v>254.19</v>
      </c>
      <c r="H63" s="30" t="s">
        <v>89</v>
      </c>
      <c r="I63" s="30"/>
      <c r="J63" s="30" t="s">
        <v>732</v>
      </c>
    </row>
    <row r="64" spans="1:10">
      <c r="A64" s="29" t="s">
        <v>245</v>
      </c>
      <c r="B64" s="29" t="s">
        <v>195</v>
      </c>
      <c r="C64" s="30"/>
      <c r="D64" s="30" t="s">
        <v>615</v>
      </c>
      <c r="E64" s="31">
        <v>45651</v>
      </c>
      <c r="F64" s="31"/>
      <c r="G64" s="32">
        <v>320.83</v>
      </c>
      <c r="H64" s="30" t="s">
        <v>54</v>
      </c>
      <c r="I64" s="30"/>
      <c r="J64" s="30" t="s">
        <v>732</v>
      </c>
    </row>
    <row r="65" spans="1:10">
      <c r="A65" s="29" t="s">
        <v>245</v>
      </c>
      <c r="B65" s="29" t="s">
        <v>195</v>
      </c>
      <c r="C65" s="30"/>
      <c r="D65" s="30" t="s">
        <v>615</v>
      </c>
      <c r="E65" s="31">
        <v>45651</v>
      </c>
      <c r="F65" s="31"/>
      <c r="G65" s="32">
        <v>295</v>
      </c>
      <c r="H65" s="30" t="s">
        <v>88</v>
      </c>
      <c r="I65" s="30"/>
      <c r="J65" s="30" t="s">
        <v>732</v>
      </c>
    </row>
    <row r="66" spans="1:10">
      <c r="A66" s="29" t="s">
        <v>245</v>
      </c>
      <c r="B66" s="29" t="s">
        <v>195</v>
      </c>
      <c r="C66" s="30"/>
      <c r="D66" s="30" t="s">
        <v>615</v>
      </c>
      <c r="E66" s="31">
        <v>45651</v>
      </c>
      <c r="F66" s="31"/>
      <c r="G66" s="32">
        <v>358</v>
      </c>
      <c r="H66" s="30" t="s">
        <v>89</v>
      </c>
      <c r="I66" s="30"/>
      <c r="J66" s="30" t="s">
        <v>732</v>
      </c>
    </row>
    <row r="67" spans="1:10">
      <c r="A67" s="29" t="s">
        <v>245</v>
      </c>
      <c r="B67" s="29" t="s">
        <v>195</v>
      </c>
      <c r="C67" s="30"/>
      <c r="D67" s="30" t="s">
        <v>615</v>
      </c>
      <c r="E67" s="31">
        <v>45651</v>
      </c>
      <c r="F67" s="31"/>
      <c r="G67" s="32">
        <v>295</v>
      </c>
      <c r="H67" s="30" t="s">
        <v>54</v>
      </c>
      <c r="I67" s="30"/>
      <c r="J67" s="30" t="s">
        <v>732</v>
      </c>
    </row>
    <row r="68" spans="1:10">
      <c r="A68" s="29" t="s">
        <v>245</v>
      </c>
      <c r="B68" s="29" t="s">
        <v>195</v>
      </c>
      <c r="C68" s="30"/>
      <c r="D68" s="30" t="s">
        <v>615</v>
      </c>
      <c r="E68" s="31">
        <v>45651</v>
      </c>
      <c r="F68" s="31"/>
      <c r="G68" s="32">
        <v>320.83</v>
      </c>
      <c r="H68" s="30" t="s">
        <v>146</v>
      </c>
      <c r="I68" s="30"/>
      <c r="J68" s="30" t="s">
        <v>732</v>
      </c>
    </row>
    <row r="69" spans="1:10">
      <c r="A69" s="29" t="s">
        <v>557</v>
      </c>
      <c r="B69" s="29" t="s">
        <v>742</v>
      </c>
      <c r="C69" s="30"/>
      <c r="D69" s="30" t="s">
        <v>615</v>
      </c>
      <c r="E69" s="31">
        <v>45651</v>
      </c>
      <c r="F69" s="31">
        <v>45646</v>
      </c>
      <c r="G69" s="32">
        <v>162.5</v>
      </c>
      <c r="H69" s="30" t="s">
        <v>225</v>
      </c>
      <c r="I69" s="30" t="s">
        <v>73</v>
      </c>
      <c r="J69" s="30" t="s">
        <v>732</v>
      </c>
    </row>
    <row r="70" spans="1:10">
      <c r="A70" s="29" t="s">
        <v>231</v>
      </c>
      <c r="B70" s="29" t="s">
        <v>348</v>
      </c>
      <c r="C70" s="30"/>
      <c r="D70" s="30" t="s">
        <v>615</v>
      </c>
      <c r="E70" s="31">
        <v>45652</v>
      </c>
      <c r="F70" s="31">
        <v>45663</v>
      </c>
      <c r="G70" s="32">
        <v>1279.8599999999999</v>
      </c>
      <c r="H70" s="30" t="s">
        <v>225</v>
      </c>
      <c r="I70" s="30" t="s">
        <v>73</v>
      </c>
      <c r="J70" s="30" t="s">
        <v>732</v>
      </c>
    </row>
    <row r="71" spans="1:10">
      <c r="A71" s="29" t="s">
        <v>485</v>
      </c>
      <c r="B71" s="29" t="s">
        <v>741</v>
      </c>
      <c r="C71" s="30"/>
      <c r="D71" s="30" t="s">
        <v>625</v>
      </c>
      <c r="E71" s="31">
        <v>45660</v>
      </c>
      <c r="F71" s="31">
        <v>45635</v>
      </c>
      <c r="G71" s="32">
        <v>312.36</v>
      </c>
      <c r="H71" s="30" t="s">
        <v>80</v>
      </c>
      <c r="I71" s="30" t="s">
        <v>73</v>
      </c>
      <c r="J71" s="30" t="s">
        <v>732</v>
      </c>
    </row>
    <row r="72" spans="1:10">
      <c r="A72" s="29" t="s">
        <v>13</v>
      </c>
      <c r="B72" s="29" t="s">
        <v>13</v>
      </c>
      <c r="C72" s="30"/>
      <c r="D72" s="30" t="s">
        <v>615</v>
      </c>
      <c r="E72" s="31">
        <v>45646</v>
      </c>
      <c r="F72" s="31">
        <v>45646</v>
      </c>
      <c r="G72" s="32">
        <v>57.75</v>
      </c>
      <c r="H72" s="30" t="s">
        <v>53</v>
      </c>
      <c r="I72" s="30" t="s">
        <v>73</v>
      </c>
      <c r="J72" s="30" t="s">
        <v>732</v>
      </c>
    </row>
    <row r="73" spans="1:10">
      <c r="A73" s="29" t="s">
        <v>13</v>
      </c>
      <c r="B73" s="29" t="s">
        <v>13</v>
      </c>
      <c r="C73" s="30"/>
      <c r="D73" s="30" t="s">
        <v>615</v>
      </c>
      <c r="E73" s="31">
        <v>45646</v>
      </c>
      <c r="F73" s="31">
        <v>45646</v>
      </c>
      <c r="G73" s="32">
        <v>49.42</v>
      </c>
      <c r="H73" s="30" t="s">
        <v>86</v>
      </c>
      <c r="I73" s="30" t="s">
        <v>73</v>
      </c>
      <c r="J73" s="30" t="s">
        <v>732</v>
      </c>
    </row>
    <row r="74" spans="1:10">
      <c r="A74" s="29" t="s">
        <v>13</v>
      </c>
      <c r="B74" s="29" t="s">
        <v>13</v>
      </c>
      <c r="C74" s="30"/>
      <c r="D74" s="30" t="s">
        <v>615</v>
      </c>
      <c r="E74" s="31">
        <v>45646</v>
      </c>
      <c r="F74" s="31">
        <v>45646</v>
      </c>
      <c r="G74" s="32">
        <v>49.42</v>
      </c>
      <c r="H74" s="30" t="s">
        <v>54</v>
      </c>
      <c r="I74" s="30" t="s">
        <v>73</v>
      </c>
      <c r="J74" s="30" t="s">
        <v>732</v>
      </c>
    </row>
    <row r="75" spans="1:10">
      <c r="A75" s="29" t="s">
        <v>382</v>
      </c>
      <c r="B75" s="29" t="s">
        <v>383</v>
      </c>
      <c r="C75" s="30"/>
      <c r="D75" s="30" t="s">
        <v>615</v>
      </c>
      <c r="E75" s="31">
        <v>45646</v>
      </c>
      <c r="F75" s="31">
        <v>45646</v>
      </c>
      <c r="G75" s="32">
        <v>200</v>
      </c>
      <c r="H75" s="30"/>
      <c r="I75" s="30" t="s">
        <v>73</v>
      </c>
      <c r="J75" s="30" t="s">
        <v>732</v>
      </c>
    </row>
    <row r="76" spans="1:10">
      <c r="A76" s="29" t="s">
        <v>67</v>
      </c>
      <c r="B76" s="29" t="s">
        <v>425</v>
      </c>
      <c r="C76" s="30"/>
      <c r="D76" s="30" t="s">
        <v>615</v>
      </c>
      <c r="E76" s="31">
        <v>45642</v>
      </c>
      <c r="F76" s="31">
        <v>45663</v>
      </c>
      <c r="G76" s="32">
        <v>3194</v>
      </c>
      <c r="H76" s="30" t="s">
        <v>54</v>
      </c>
      <c r="I76" s="30" t="s">
        <v>73</v>
      </c>
      <c r="J76" s="30" t="s">
        <v>732</v>
      </c>
    </row>
    <row r="77" spans="1:10">
      <c r="A77" s="29" t="s">
        <v>67</v>
      </c>
      <c r="B77" s="29" t="s">
        <v>425</v>
      </c>
      <c r="C77" s="30"/>
      <c r="D77" s="30" t="s">
        <v>615</v>
      </c>
      <c r="E77" s="31">
        <v>45642</v>
      </c>
      <c r="F77" s="31">
        <v>45663</v>
      </c>
      <c r="G77" s="32">
        <v>2399</v>
      </c>
      <c r="H77" s="30" t="s">
        <v>53</v>
      </c>
      <c r="I77" s="30" t="s">
        <v>73</v>
      </c>
      <c r="J77" s="30" t="s">
        <v>732</v>
      </c>
    </row>
    <row r="78" spans="1:10">
      <c r="A78" s="29" t="s">
        <v>492</v>
      </c>
      <c r="B78" s="29" t="s">
        <v>493</v>
      </c>
      <c r="C78" s="30"/>
      <c r="D78" s="30" t="s">
        <v>615</v>
      </c>
      <c r="E78" s="31">
        <v>45642</v>
      </c>
      <c r="F78" s="31">
        <v>45646</v>
      </c>
      <c r="G78" s="32">
        <v>180</v>
      </c>
      <c r="H78" s="30" t="s">
        <v>54</v>
      </c>
      <c r="I78" s="30" t="s">
        <v>73</v>
      </c>
      <c r="J78" s="30" t="s">
        <v>732</v>
      </c>
    </row>
    <row r="79" spans="1:10">
      <c r="A79" s="29" t="s">
        <v>231</v>
      </c>
      <c r="B79" s="29" t="s">
        <v>348</v>
      </c>
      <c r="C79" s="30"/>
      <c r="D79" s="30" t="s">
        <v>615</v>
      </c>
      <c r="E79" s="31">
        <v>45642</v>
      </c>
      <c r="F79" s="31">
        <v>45643</v>
      </c>
      <c r="G79" s="32">
        <v>1735.75</v>
      </c>
      <c r="H79" s="30" t="s">
        <v>54</v>
      </c>
      <c r="I79" s="30" t="s">
        <v>73</v>
      </c>
      <c r="J79" s="30" t="s">
        <v>732</v>
      </c>
    </row>
    <row r="80" spans="1:10">
      <c r="A80" s="29" t="s">
        <v>231</v>
      </c>
      <c r="B80" s="29" t="s">
        <v>348</v>
      </c>
      <c r="C80" s="30"/>
      <c r="D80" s="30" t="s">
        <v>615</v>
      </c>
      <c r="E80" s="31">
        <v>45643</v>
      </c>
      <c r="F80" s="31">
        <v>45643</v>
      </c>
      <c r="G80" s="32">
        <v>4008.26</v>
      </c>
      <c r="H80" s="30" t="s">
        <v>53</v>
      </c>
      <c r="I80" s="30" t="s">
        <v>73</v>
      </c>
      <c r="J80" s="30" t="s">
        <v>732</v>
      </c>
    </row>
    <row r="81" spans="1:10">
      <c r="A81" s="29" t="s">
        <v>231</v>
      </c>
      <c r="B81" s="29" t="s">
        <v>348</v>
      </c>
      <c r="C81" s="30"/>
      <c r="D81" s="30" t="s">
        <v>615</v>
      </c>
      <c r="E81" s="31">
        <v>45643</v>
      </c>
      <c r="F81" s="31">
        <v>45643</v>
      </c>
      <c r="G81" s="32">
        <v>139.37</v>
      </c>
      <c r="H81" s="30" t="s">
        <v>146</v>
      </c>
      <c r="I81" s="30" t="s">
        <v>73</v>
      </c>
      <c r="J81" s="30" t="s">
        <v>732</v>
      </c>
    </row>
    <row r="82" spans="1:10">
      <c r="A82" s="29" t="s">
        <v>743</v>
      </c>
      <c r="B82" s="29" t="s">
        <v>744</v>
      </c>
      <c r="C82" s="30"/>
      <c r="D82" s="30" t="s">
        <v>631</v>
      </c>
      <c r="E82" s="31">
        <v>45644</v>
      </c>
      <c r="F82" s="31">
        <v>45644</v>
      </c>
      <c r="G82" s="32">
        <v>70099.03</v>
      </c>
      <c r="H82" s="30" t="s">
        <v>12</v>
      </c>
      <c r="I82" s="30" t="s">
        <v>73</v>
      </c>
      <c r="J82" s="30" t="s">
        <v>732</v>
      </c>
    </row>
    <row r="83" spans="1:10">
      <c r="A83" s="29" t="s">
        <v>745</v>
      </c>
      <c r="B83" s="29" t="s">
        <v>746</v>
      </c>
      <c r="C83" s="30"/>
      <c r="D83" s="30" t="s">
        <v>631</v>
      </c>
      <c r="E83" s="31">
        <v>45646</v>
      </c>
      <c r="F83" s="31">
        <v>45646</v>
      </c>
      <c r="G83" s="32">
        <v>73498.12</v>
      </c>
      <c r="H83" s="30" t="s">
        <v>12</v>
      </c>
      <c r="I83" s="30" t="s">
        <v>73</v>
      </c>
      <c r="J83" s="30" t="s">
        <v>732</v>
      </c>
    </row>
    <row r="84" spans="1:10">
      <c r="A84" s="29" t="s">
        <v>743</v>
      </c>
      <c r="B84" s="29" t="s">
        <v>744</v>
      </c>
      <c r="C84" s="30"/>
      <c r="D84" s="30" t="s">
        <v>631</v>
      </c>
      <c r="E84" s="31">
        <v>45644</v>
      </c>
      <c r="F84" s="31">
        <v>45644</v>
      </c>
      <c r="G84" s="32">
        <v>4459.97</v>
      </c>
      <c r="H84" s="30" t="s">
        <v>225</v>
      </c>
      <c r="I84" s="30" t="s">
        <v>73</v>
      </c>
      <c r="J84" s="30" t="s">
        <v>732</v>
      </c>
    </row>
    <row r="85" spans="1:10">
      <c r="A85" s="29" t="s">
        <v>743</v>
      </c>
      <c r="B85" s="29" t="s">
        <v>744</v>
      </c>
      <c r="C85" s="30"/>
      <c r="D85" s="30" t="s">
        <v>631</v>
      </c>
      <c r="E85" s="31">
        <v>45644</v>
      </c>
      <c r="F85" s="31">
        <v>45644</v>
      </c>
      <c r="G85" s="32">
        <v>9006.19</v>
      </c>
      <c r="H85" s="30" t="s">
        <v>89</v>
      </c>
      <c r="I85" s="30" t="s">
        <v>73</v>
      </c>
      <c r="J85" s="30" t="s">
        <v>732</v>
      </c>
    </row>
    <row r="86" spans="1:10">
      <c r="A86" s="29" t="s">
        <v>562</v>
      </c>
      <c r="B86" s="29" t="s">
        <v>562</v>
      </c>
      <c r="C86" s="30"/>
      <c r="D86" s="30" t="s">
        <v>631</v>
      </c>
      <c r="E86" s="31">
        <v>45644</v>
      </c>
      <c r="F86" s="31">
        <v>45644</v>
      </c>
      <c r="G86" s="32">
        <v>22163.95</v>
      </c>
      <c r="H86" s="30" t="s">
        <v>89</v>
      </c>
      <c r="I86" s="30" t="s">
        <v>73</v>
      </c>
      <c r="J86" s="30" t="s">
        <v>732</v>
      </c>
    </row>
    <row r="87" spans="1:10">
      <c r="A87" s="29" t="s">
        <v>562</v>
      </c>
      <c r="B87" s="29" t="s">
        <v>562</v>
      </c>
      <c r="C87" s="30"/>
      <c r="D87" s="30" t="s">
        <v>631</v>
      </c>
      <c r="E87" s="31">
        <v>45644</v>
      </c>
      <c r="F87" s="31">
        <v>45644</v>
      </c>
      <c r="G87" s="32">
        <v>5061.63</v>
      </c>
      <c r="H87" s="30" t="s">
        <v>225</v>
      </c>
      <c r="I87" s="30" t="s">
        <v>73</v>
      </c>
      <c r="J87" s="30" t="s">
        <v>732</v>
      </c>
    </row>
    <row r="88" spans="1:10">
      <c r="A88" s="29" t="s">
        <v>743</v>
      </c>
      <c r="B88" s="29" t="s">
        <v>744</v>
      </c>
      <c r="C88" s="30"/>
      <c r="D88" s="30" t="s">
        <v>631</v>
      </c>
      <c r="E88" s="31">
        <v>45644</v>
      </c>
      <c r="F88" s="31">
        <v>45644</v>
      </c>
      <c r="G88" s="32">
        <v>17291.68</v>
      </c>
      <c r="H88" s="30" t="s">
        <v>9</v>
      </c>
      <c r="I88" s="30" t="s">
        <v>73</v>
      </c>
      <c r="J88" s="30" t="s">
        <v>732</v>
      </c>
    </row>
    <row r="89" spans="1:10">
      <c r="A89" s="29" t="s">
        <v>562</v>
      </c>
      <c r="B89" s="29" t="s">
        <v>562</v>
      </c>
      <c r="C89" s="30"/>
      <c r="D89" s="30" t="s">
        <v>631</v>
      </c>
      <c r="E89" s="31">
        <v>45646</v>
      </c>
      <c r="F89" s="31">
        <v>45646</v>
      </c>
      <c r="G89" s="32">
        <v>14698.21</v>
      </c>
      <c r="H89" s="30" t="s">
        <v>9</v>
      </c>
      <c r="I89" s="30" t="s">
        <v>73</v>
      </c>
      <c r="J89" s="30" t="s">
        <v>732</v>
      </c>
    </row>
    <row r="90" spans="1:10">
      <c r="A90" s="29" t="s">
        <v>743</v>
      </c>
      <c r="B90" s="29" t="s">
        <v>744</v>
      </c>
      <c r="C90" s="30"/>
      <c r="D90" s="30" t="s">
        <v>631</v>
      </c>
      <c r="E90" s="31">
        <v>45644</v>
      </c>
      <c r="F90" s="31">
        <v>45644</v>
      </c>
      <c r="G90" s="32">
        <v>1958.11</v>
      </c>
      <c r="H90" s="30" t="s">
        <v>8</v>
      </c>
      <c r="I90" s="30" t="s">
        <v>73</v>
      </c>
      <c r="J90" s="30" t="s">
        <v>732</v>
      </c>
    </row>
    <row r="91" spans="1:10">
      <c r="A91" s="29" t="s">
        <v>504</v>
      </c>
      <c r="B91" s="29" t="s">
        <v>747</v>
      </c>
      <c r="C91" s="30"/>
      <c r="D91" s="30" t="s">
        <v>748</v>
      </c>
      <c r="E91" s="31">
        <v>45645</v>
      </c>
      <c r="F91" s="31">
        <v>45644</v>
      </c>
      <c r="G91" s="32">
        <v>1160</v>
      </c>
      <c r="H91" s="30" t="s">
        <v>89</v>
      </c>
      <c r="I91" s="30" t="s">
        <v>73</v>
      </c>
      <c r="J91" s="30" t="s">
        <v>732</v>
      </c>
    </row>
    <row r="92" spans="1:10">
      <c r="A92" s="29" t="s">
        <v>414</v>
      </c>
      <c r="B92" s="29" t="s">
        <v>434</v>
      </c>
      <c r="C92" s="30"/>
      <c r="D92" s="30" t="s">
        <v>615</v>
      </c>
      <c r="E92" s="31">
        <v>45646</v>
      </c>
      <c r="F92" s="31">
        <v>45663</v>
      </c>
      <c r="G92" s="32">
        <v>656.44</v>
      </c>
      <c r="H92" s="30" t="s">
        <v>54</v>
      </c>
      <c r="I92" s="30" t="s">
        <v>73</v>
      </c>
      <c r="J92" s="30" t="s">
        <v>732</v>
      </c>
    </row>
    <row r="93" spans="1:10">
      <c r="A93" s="29" t="s">
        <v>444</v>
      </c>
      <c r="B93" s="29" t="s">
        <v>350</v>
      </c>
      <c r="C93" s="30" t="s">
        <v>208</v>
      </c>
      <c r="D93" s="30" t="s">
        <v>615</v>
      </c>
      <c r="E93" s="31">
        <v>45652</v>
      </c>
      <c r="F93" s="31">
        <v>45646</v>
      </c>
      <c r="G93" s="32">
        <v>150</v>
      </c>
      <c r="H93" s="30" t="s">
        <v>54</v>
      </c>
      <c r="I93" s="30" t="s">
        <v>73</v>
      </c>
      <c r="J93" s="30" t="s">
        <v>732</v>
      </c>
    </row>
    <row r="94" spans="1:10">
      <c r="A94" s="29" t="s">
        <v>10</v>
      </c>
      <c r="B94" s="29" t="s">
        <v>368</v>
      </c>
      <c r="C94" s="30" t="s">
        <v>11</v>
      </c>
      <c r="D94" s="30" t="s">
        <v>615</v>
      </c>
      <c r="E94" s="31">
        <v>45646</v>
      </c>
      <c r="F94" s="31">
        <v>45646</v>
      </c>
      <c r="G94" s="32">
        <v>215.5</v>
      </c>
      <c r="H94" s="30" t="s">
        <v>54</v>
      </c>
      <c r="I94" s="30" t="s">
        <v>73</v>
      </c>
      <c r="J94" s="30" t="s">
        <v>732</v>
      </c>
    </row>
    <row r="95" spans="1:10">
      <c r="A95" s="29" t="s">
        <v>99</v>
      </c>
      <c r="B95" s="29" t="s">
        <v>566</v>
      </c>
      <c r="C95" s="30"/>
      <c r="D95" s="30" t="s">
        <v>615</v>
      </c>
      <c r="E95" s="31">
        <v>45641</v>
      </c>
      <c r="F95" s="31">
        <v>45663</v>
      </c>
      <c r="G95" s="32">
        <v>109.99</v>
      </c>
      <c r="H95" s="30" t="s">
        <v>225</v>
      </c>
      <c r="I95" s="30" t="s">
        <v>73</v>
      </c>
      <c r="J95" s="30" t="s">
        <v>732</v>
      </c>
    </row>
    <row r="96" spans="1:10">
      <c r="A96" s="29" t="s">
        <v>363</v>
      </c>
      <c r="B96" s="29" t="s">
        <v>229</v>
      </c>
      <c r="C96" s="30"/>
      <c r="D96" s="30" t="s">
        <v>615</v>
      </c>
      <c r="E96" s="31">
        <v>45651</v>
      </c>
      <c r="F96" s="31">
        <v>45663</v>
      </c>
      <c r="G96" s="32">
        <v>62.75</v>
      </c>
      <c r="H96" s="30" t="s">
        <v>225</v>
      </c>
      <c r="I96" s="30" t="s">
        <v>73</v>
      </c>
      <c r="J96" s="30" t="s">
        <v>732</v>
      </c>
    </row>
    <row r="97" spans="1:10">
      <c r="A97" s="29" t="s">
        <v>138</v>
      </c>
      <c r="B97" s="29" t="s">
        <v>425</v>
      </c>
      <c r="C97" s="30"/>
      <c r="D97" s="30" t="s">
        <v>615</v>
      </c>
      <c r="E97" s="31">
        <v>45646</v>
      </c>
      <c r="F97" s="31">
        <v>45663</v>
      </c>
      <c r="G97" s="32">
        <v>1000</v>
      </c>
      <c r="H97" s="30" t="s">
        <v>89</v>
      </c>
      <c r="I97" s="30" t="s">
        <v>73</v>
      </c>
      <c r="J97" s="30" t="s">
        <v>732</v>
      </c>
    </row>
    <row r="98" spans="1:10">
      <c r="A98" s="29" t="s">
        <v>289</v>
      </c>
      <c r="B98" s="29" t="s">
        <v>290</v>
      </c>
      <c r="C98" s="30"/>
      <c r="D98" s="30" t="s">
        <v>615</v>
      </c>
      <c r="E98" s="31">
        <v>45643</v>
      </c>
      <c r="F98" s="31">
        <v>45643</v>
      </c>
      <c r="G98" s="32">
        <v>109</v>
      </c>
      <c r="H98" s="30" t="s">
        <v>54</v>
      </c>
      <c r="I98" s="30" t="s">
        <v>73</v>
      </c>
      <c r="J98" s="30" t="s">
        <v>732</v>
      </c>
    </row>
    <row r="99" spans="1:10">
      <c r="A99" s="29" t="s">
        <v>749</v>
      </c>
      <c r="B99" s="29" t="s">
        <v>750</v>
      </c>
      <c r="C99" s="30"/>
      <c r="D99" s="30"/>
      <c r="E99" s="31">
        <v>45646</v>
      </c>
      <c r="F99" s="31">
        <v>45646</v>
      </c>
      <c r="G99" s="32">
        <v>350</v>
      </c>
      <c r="H99" s="30" t="s">
        <v>225</v>
      </c>
      <c r="I99" s="30" t="s">
        <v>73</v>
      </c>
      <c r="J99" s="30" t="s">
        <v>732</v>
      </c>
    </row>
    <row r="100" spans="1:10">
      <c r="A100" s="29" t="s">
        <v>98</v>
      </c>
      <c r="B100" s="29" t="s">
        <v>98</v>
      </c>
      <c r="C100" s="30"/>
      <c r="D100" s="30" t="s">
        <v>623</v>
      </c>
      <c r="E100" s="31">
        <v>45646</v>
      </c>
      <c r="F100" s="31"/>
      <c r="G100" s="42">
        <v>6196.94</v>
      </c>
      <c r="H100" s="30" t="s">
        <v>53</v>
      </c>
      <c r="I100" s="30"/>
      <c r="J100" s="30" t="s">
        <v>732</v>
      </c>
    </row>
    <row r="101" spans="1:10">
      <c r="A101" s="29" t="s">
        <v>98</v>
      </c>
      <c r="B101" s="29" t="s">
        <v>98</v>
      </c>
      <c r="C101" s="30"/>
      <c r="D101" s="30" t="s">
        <v>623</v>
      </c>
      <c r="E101" s="31">
        <v>45646</v>
      </c>
      <c r="F101" s="31"/>
      <c r="G101" s="42">
        <v>14025.5</v>
      </c>
      <c r="H101" s="30" t="s">
        <v>54</v>
      </c>
      <c r="I101" s="30"/>
      <c r="J101" s="30" t="s">
        <v>732</v>
      </c>
    </row>
    <row r="102" spans="1:10">
      <c r="A102" s="29" t="s">
        <v>98</v>
      </c>
      <c r="B102" s="29" t="s">
        <v>98</v>
      </c>
      <c r="C102" s="30"/>
      <c r="D102" s="30" t="s">
        <v>623</v>
      </c>
      <c r="E102" s="31">
        <v>45646</v>
      </c>
      <c r="F102" s="31"/>
      <c r="G102" s="42">
        <v>2061.9</v>
      </c>
      <c r="H102" s="30" t="s">
        <v>89</v>
      </c>
      <c r="I102" s="30"/>
      <c r="J102" s="30" t="s">
        <v>732</v>
      </c>
    </row>
    <row r="103" spans="1:10">
      <c r="A103" s="29" t="s">
        <v>98</v>
      </c>
      <c r="B103" s="29" t="s">
        <v>98</v>
      </c>
      <c r="C103" s="30"/>
      <c r="D103" s="30" t="s">
        <v>623</v>
      </c>
      <c r="E103" s="31">
        <v>45646</v>
      </c>
      <c r="F103" s="31"/>
      <c r="G103" s="42">
        <v>2766.57</v>
      </c>
      <c r="H103" s="30" t="s">
        <v>89</v>
      </c>
      <c r="I103" s="30"/>
      <c r="J103" s="30" t="s">
        <v>732</v>
      </c>
    </row>
    <row r="104" spans="1:10">
      <c r="A104" s="29" t="s">
        <v>751</v>
      </c>
      <c r="B104" s="29" t="s">
        <v>98</v>
      </c>
      <c r="C104" s="30"/>
      <c r="D104" s="30" t="s">
        <v>623</v>
      </c>
      <c r="E104" s="31">
        <v>45646</v>
      </c>
      <c r="F104" s="31"/>
      <c r="G104" s="42">
        <v>590.17999999999995</v>
      </c>
      <c r="H104" s="30" t="s">
        <v>225</v>
      </c>
      <c r="I104" s="30"/>
      <c r="J104" s="30" t="s">
        <v>732</v>
      </c>
    </row>
    <row r="105" spans="1:10">
      <c r="A105" s="29" t="s">
        <v>751</v>
      </c>
      <c r="B105" s="29" t="s">
        <v>98</v>
      </c>
      <c r="C105" s="30"/>
      <c r="D105" s="30" t="s">
        <v>623</v>
      </c>
      <c r="E105" s="31">
        <v>45646</v>
      </c>
      <c r="F105" s="31"/>
      <c r="G105" s="42">
        <v>778.6</v>
      </c>
      <c r="H105" s="30" t="s">
        <v>225</v>
      </c>
      <c r="I105" s="30"/>
      <c r="J105" s="30" t="s">
        <v>732</v>
      </c>
    </row>
    <row r="106" spans="1:10">
      <c r="A106" s="29" t="s">
        <v>98</v>
      </c>
      <c r="B106" s="29" t="s">
        <v>752</v>
      </c>
      <c r="C106" s="30"/>
      <c r="D106" s="30" t="s">
        <v>623</v>
      </c>
      <c r="E106" s="31">
        <v>45646</v>
      </c>
      <c r="F106" s="31">
        <v>45644</v>
      </c>
      <c r="G106" s="42">
        <v>1963.24</v>
      </c>
      <c r="H106" s="30" t="s">
        <v>54</v>
      </c>
      <c r="I106" s="30" t="s">
        <v>73</v>
      </c>
      <c r="J106" s="30" t="s">
        <v>732</v>
      </c>
    </row>
    <row r="107" spans="1:10">
      <c r="A107" s="29" t="s">
        <v>98</v>
      </c>
      <c r="B107" s="29" t="s">
        <v>753</v>
      </c>
      <c r="C107" s="30"/>
      <c r="D107" s="30" t="s">
        <v>623</v>
      </c>
      <c r="E107" s="31">
        <v>45646</v>
      </c>
      <c r="F107" s="31">
        <v>45644</v>
      </c>
      <c r="G107" s="42">
        <v>1623.27</v>
      </c>
      <c r="H107" s="30" t="s">
        <v>54</v>
      </c>
      <c r="I107" s="30" t="s">
        <v>73</v>
      </c>
      <c r="J107" s="30" t="s">
        <v>732</v>
      </c>
    </row>
    <row r="108" spans="1:10">
      <c r="A108" s="29" t="s">
        <v>16</v>
      </c>
      <c r="B108" s="29" t="s">
        <v>16</v>
      </c>
      <c r="C108" s="30"/>
      <c r="D108" s="30" t="s">
        <v>623</v>
      </c>
      <c r="E108" s="31">
        <v>45646</v>
      </c>
      <c r="F108" s="31"/>
      <c r="G108" s="42">
        <v>597.30999999999995</v>
      </c>
      <c r="H108" s="30" t="s">
        <v>225</v>
      </c>
      <c r="I108" s="30"/>
      <c r="J108" s="30" t="s">
        <v>732</v>
      </c>
    </row>
    <row r="109" spans="1:10">
      <c r="A109" s="29" t="s">
        <v>16</v>
      </c>
      <c r="B109" s="29" t="s">
        <v>16</v>
      </c>
      <c r="C109" s="30"/>
      <c r="D109" s="30" t="s">
        <v>623</v>
      </c>
      <c r="E109" s="31">
        <v>45646</v>
      </c>
      <c r="F109" s="31"/>
      <c r="G109" s="42">
        <v>18492.650000000001</v>
      </c>
      <c r="H109" s="30" t="s">
        <v>54</v>
      </c>
      <c r="I109" s="30"/>
      <c r="J109" s="30" t="s">
        <v>732</v>
      </c>
    </row>
    <row r="110" spans="1:10">
      <c r="A110" s="29" t="s">
        <v>16</v>
      </c>
      <c r="B110" s="29" t="s">
        <v>16</v>
      </c>
      <c r="C110" s="30"/>
      <c r="D110" s="30" t="s">
        <v>623</v>
      </c>
      <c r="E110" s="31">
        <v>45646</v>
      </c>
      <c r="F110" s="31"/>
      <c r="G110" s="42">
        <v>3903.8</v>
      </c>
      <c r="H110" s="30" t="s">
        <v>53</v>
      </c>
      <c r="I110" s="30"/>
      <c r="J110" s="30" t="s">
        <v>732</v>
      </c>
    </row>
    <row r="111" spans="1:10">
      <c r="A111" s="29" t="s">
        <v>16</v>
      </c>
      <c r="B111" s="29" t="s">
        <v>16</v>
      </c>
      <c r="C111" s="30"/>
      <c r="D111" s="30" t="s">
        <v>623</v>
      </c>
      <c r="E111" s="31">
        <v>45645</v>
      </c>
      <c r="F111" s="31"/>
      <c r="G111" s="32">
        <v>538.92999999999995</v>
      </c>
      <c r="H111" s="30" t="s">
        <v>225</v>
      </c>
      <c r="I111" s="30"/>
      <c r="J111" s="30" t="s">
        <v>732</v>
      </c>
    </row>
    <row r="112" spans="1:10">
      <c r="A112" s="29" t="s">
        <v>16</v>
      </c>
      <c r="B112" s="29" t="s">
        <v>16</v>
      </c>
      <c r="C112" s="30"/>
      <c r="D112" s="30" t="s">
        <v>623</v>
      </c>
      <c r="E112" s="31">
        <v>45645</v>
      </c>
      <c r="F112" s="31"/>
      <c r="G112" s="32">
        <v>508.57</v>
      </c>
      <c r="H112" s="30" t="s">
        <v>225</v>
      </c>
      <c r="I112" s="30"/>
      <c r="J112" s="30" t="s">
        <v>732</v>
      </c>
    </row>
    <row r="113" spans="1:10">
      <c r="A113" s="29" t="s">
        <v>16</v>
      </c>
      <c r="B113" s="29" t="s">
        <v>16</v>
      </c>
      <c r="C113" s="30"/>
      <c r="D113" s="30" t="s">
        <v>623</v>
      </c>
      <c r="E113" s="31">
        <v>45646</v>
      </c>
      <c r="F113" s="31"/>
      <c r="G113" s="32">
        <v>1093.93</v>
      </c>
      <c r="H113" s="30" t="s">
        <v>89</v>
      </c>
      <c r="I113" s="30"/>
      <c r="J113" s="30" t="s">
        <v>732</v>
      </c>
    </row>
    <row r="114" spans="1:10">
      <c r="A114" s="29" t="s">
        <v>16</v>
      </c>
      <c r="B114" s="29" t="s">
        <v>16</v>
      </c>
      <c r="C114" s="30"/>
      <c r="D114" s="30" t="s">
        <v>623</v>
      </c>
      <c r="E114" s="31">
        <v>45646</v>
      </c>
      <c r="F114" s="31"/>
      <c r="G114" s="32">
        <v>814.16</v>
      </c>
      <c r="H114" s="30" t="s">
        <v>89</v>
      </c>
      <c r="I114" s="30"/>
      <c r="J114" s="30" t="s">
        <v>732</v>
      </c>
    </row>
    <row r="115" spans="1:10">
      <c r="A115" s="29" t="s">
        <v>16</v>
      </c>
      <c r="B115" s="29" t="s">
        <v>16</v>
      </c>
      <c r="C115" s="30"/>
      <c r="D115" s="30" t="s">
        <v>623</v>
      </c>
      <c r="E115" s="31">
        <v>45646</v>
      </c>
      <c r="F115" s="31"/>
      <c r="G115" s="32">
        <v>14545.36</v>
      </c>
      <c r="H115" s="30" t="s">
        <v>54</v>
      </c>
      <c r="I115" s="30"/>
      <c r="J115" s="30" t="s">
        <v>732</v>
      </c>
    </row>
    <row r="116" spans="1:10">
      <c r="A116" s="29" t="s">
        <v>16</v>
      </c>
      <c r="B116" s="29" t="s">
        <v>16</v>
      </c>
      <c r="C116" s="30"/>
      <c r="D116" s="30" t="s">
        <v>623</v>
      </c>
      <c r="E116" s="31">
        <v>45646</v>
      </c>
      <c r="F116" s="31"/>
      <c r="G116" s="32">
        <v>3770.14</v>
      </c>
      <c r="H116" s="30" t="s">
        <v>53</v>
      </c>
      <c r="I116" s="30"/>
      <c r="J116" s="30" t="s">
        <v>732</v>
      </c>
    </row>
    <row r="117" spans="1:10">
      <c r="A117" s="29" t="s">
        <v>403</v>
      </c>
      <c r="B117" s="29" t="s">
        <v>754</v>
      </c>
      <c r="C117" s="30"/>
      <c r="D117" s="30" t="s">
        <v>612</v>
      </c>
      <c r="E117" s="31">
        <v>45646</v>
      </c>
      <c r="F117" s="31">
        <v>45646</v>
      </c>
      <c r="G117" s="32">
        <v>43.66</v>
      </c>
      <c r="H117" s="30" t="s">
        <v>12</v>
      </c>
      <c r="I117" s="30"/>
      <c r="J117" s="30" t="s">
        <v>732</v>
      </c>
    </row>
    <row r="118" spans="1:10">
      <c r="A118" s="29" t="s">
        <v>352</v>
      </c>
      <c r="B118" s="29" t="s">
        <v>353</v>
      </c>
      <c r="C118" s="30"/>
      <c r="D118" s="30" t="s">
        <v>631</v>
      </c>
      <c r="E118" s="31">
        <v>45632</v>
      </c>
      <c r="F118" s="31">
        <v>45632</v>
      </c>
      <c r="G118" s="36">
        <v>9780</v>
      </c>
      <c r="H118" s="30" t="s">
        <v>225</v>
      </c>
      <c r="I118" s="30" t="s">
        <v>73</v>
      </c>
      <c r="J118" s="30" t="s">
        <v>732</v>
      </c>
    </row>
    <row r="119" spans="1:10">
      <c r="A119" s="29" t="s">
        <v>352</v>
      </c>
      <c r="B119" s="29" t="s">
        <v>353</v>
      </c>
      <c r="C119" s="30"/>
      <c r="D119" s="30" t="s">
        <v>631</v>
      </c>
      <c r="E119" s="31">
        <v>45632</v>
      </c>
      <c r="F119" s="31">
        <v>45632</v>
      </c>
      <c r="G119" s="36">
        <v>12519.64</v>
      </c>
      <c r="H119" s="30" t="s">
        <v>146</v>
      </c>
      <c r="I119" s="30" t="s">
        <v>73</v>
      </c>
      <c r="J119" s="30" t="s">
        <v>732</v>
      </c>
    </row>
    <row r="120" spans="1:10">
      <c r="A120" s="29" t="s">
        <v>352</v>
      </c>
      <c r="B120" s="29" t="s">
        <v>353</v>
      </c>
      <c r="C120" s="30"/>
      <c r="D120" s="30" t="s">
        <v>631</v>
      </c>
      <c r="E120" s="31">
        <v>45632</v>
      </c>
      <c r="F120" s="31">
        <v>45632</v>
      </c>
      <c r="G120" s="36">
        <v>43208.06</v>
      </c>
      <c r="H120" s="30" t="s">
        <v>89</v>
      </c>
      <c r="I120" s="30" t="s">
        <v>73</v>
      </c>
      <c r="J120" s="30" t="s">
        <v>732</v>
      </c>
    </row>
    <row r="121" spans="1:10">
      <c r="A121" s="29" t="s">
        <v>352</v>
      </c>
      <c r="B121" s="29" t="s">
        <v>353</v>
      </c>
      <c r="C121" s="30"/>
      <c r="D121" s="30" t="s">
        <v>631</v>
      </c>
      <c r="E121" s="31">
        <v>45632</v>
      </c>
      <c r="F121" s="31">
        <v>45632</v>
      </c>
      <c r="G121" s="36">
        <v>50774.05</v>
      </c>
      <c r="H121" s="30" t="s">
        <v>9</v>
      </c>
      <c r="I121" s="30" t="s">
        <v>73</v>
      </c>
      <c r="J121" s="30" t="s">
        <v>732</v>
      </c>
    </row>
    <row r="122" spans="1:10">
      <c r="A122" s="29" t="s">
        <v>352</v>
      </c>
      <c r="B122" s="29" t="s">
        <v>353</v>
      </c>
      <c r="C122" s="30"/>
      <c r="D122" s="30" t="s">
        <v>631</v>
      </c>
      <c r="E122" s="31">
        <v>45632</v>
      </c>
      <c r="F122" s="31">
        <v>45632</v>
      </c>
      <c r="G122" s="36">
        <v>179027.74</v>
      </c>
      <c r="H122" s="30" t="s">
        <v>54</v>
      </c>
      <c r="I122" s="30" t="s">
        <v>73</v>
      </c>
      <c r="J122" s="30" t="s">
        <v>732</v>
      </c>
    </row>
    <row r="123" spans="1:10">
      <c r="A123" s="29" t="s">
        <v>352</v>
      </c>
      <c r="B123" s="29" t="s">
        <v>755</v>
      </c>
      <c r="C123" s="30"/>
      <c r="D123" s="30" t="s">
        <v>631</v>
      </c>
      <c r="E123" s="31">
        <v>45646</v>
      </c>
      <c r="F123" s="31">
        <v>45646</v>
      </c>
      <c r="G123" s="36">
        <v>2603.21</v>
      </c>
      <c r="H123" s="30" t="s">
        <v>12</v>
      </c>
      <c r="I123" s="30" t="s">
        <v>73</v>
      </c>
      <c r="J123" s="30"/>
    </row>
    <row r="124" spans="1:10">
      <c r="A124" s="29" t="s">
        <v>147</v>
      </c>
      <c r="B124" s="29" t="s">
        <v>401</v>
      </c>
      <c r="C124" s="30"/>
      <c r="D124" s="30" t="s">
        <v>615</v>
      </c>
      <c r="E124" s="31">
        <v>45646</v>
      </c>
      <c r="F124" s="31">
        <v>45646</v>
      </c>
      <c r="G124" s="36">
        <v>80</v>
      </c>
      <c r="H124" s="30" t="s">
        <v>53</v>
      </c>
      <c r="I124" s="30" t="s">
        <v>73</v>
      </c>
      <c r="J124" s="30" t="s">
        <v>732</v>
      </c>
    </row>
    <row r="125" spans="1:10">
      <c r="A125" s="29" t="s">
        <v>147</v>
      </c>
      <c r="B125" s="29" t="s">
        <v>401</v>
      </c>
      <c r="C125" s="30"/>
      <c r="D125" s="30" t="s">
        <v>615</v>
      </c>
      <c r="E125" s="31">
        <v>45646</v>
      </c>
      <c r="F125" s="31">
        <v>45646</v>
      </c>
      <c r="G125" s="36">
        <v>90</v>
      </c>
      <c r="H125" s="30" t="s">
        <v>89</v>
      </c>
      <c r="I125" s="30" t="s">
        <v>73</v>
      </c>
      <c r="J125" s="30" t="s">
        <v>732</v>
      </c>
    </row>
    <row r="126" spans="1:10">
      <c r="A126" s="29" t="s">
        <v>147</v>
      </c>
      <c r="B126" s="29" t="s">
        <v>401</v>
      </c>
      <c r="C126" s="30"/>
      <c r="D126" s="30" t="s">
        <v>615</v>
      </c>
      <c r="E126" s="31">
        <v>45646</v>
      </c>
      <c r="F126" s="31">
        <v>45646</v>
      </c>
      <c r="G126" s="36">
        <v>720</v>
      </c>
      <c r="H126" s="30" t="s">
        <v>54</v>
      </c>
      <c r="I126" s="30" t="s">
        <v>73</v>
      </c>
      <c r="J126" s="30" t="s">
        <v>732</v>
      </c>
    </row>
    <row r="127" spans="1:10">
      <c r="A127" s="29" t="s">
        <v>449</v>
      </c>
      <c r="B127" s="29" t="s">
        <v>55</v>
      </c>
      <c r="C127" s="30" t="s">
        <v>51</v>
      </c>
      <c r="D127" s="30" t="s">
        <v>647</v>
      </c>
      <c r="E127" s="31"/>
      <c r="F127" s="31"/>
      <c r="G127" s="32">
        <v>1123.49</v>
      </c>
      <c r="H127" s="30" t="s">
        <v>54</v>
      </c>
      <c r="I127" s="30"/>
      <c r="J127" s="30" t="s">
        <v>732</v>
      </c>
    </row>
    <row r="128" spans="1:10">
      <c r="A128" s="29" t="s">
        <v>449</v>
      </c>
      <c r="B128" s="29" t="s">
        <v>450</v>
      </c>
      <c r="C128" s="30" t="s">
        <v>55</v>
      </c>
      <c r="D128" s="30" t="s">
        <v>647</v>
      </c>
      <c r="E128" s="31"/>
      <c r="F128" s="31"/>
      <c r="G128" s="32">
        <v>556.12</v>
      </c>
      <c r="H128" s="30" t="s">
        <v>53</v>
      </c>
      <c r="I128" s="30"/>
      <c r="J128" s="30" t="s">
        <v>732</v>
      </c>
    </row>
    <row r="129" spans="1:10">
      <c r="A129" s="29" t="s">
        <v>449</v>
      </c>
      <c r="B129" s="29" t="s">
        <v>450</v>
      </c>
      <c r="C129" s="30" t="s">
        <v>55</v>
      </c>
      <c r="D129" s="30" t="s">
        <v>647</v>
      </c>
      <c r="E129" s="31"/>
      <c r="F129" s="31"/>
      <c r="G129" s="32">
        <v>601.72</v>
      </c>
      <c r="H129" s="30" t="s">
        <v>89</v>
      </c>
      <c r="I129" s="30"/>
      <c r="J129" s="30" t="s">
        <v>732</v>
      </c>
    </row>
    <row r="130" spans="1:10">
      <c r="A130" s="29" t="s">
        <v>407</v>
      </c>
      <c r="B130" s="29" t="s">
        <v>407</v>
      </c>
      <c r="C130" s="30"/>
      <c r="D130" s="33" t="s">
        <v>647</v>
      </c>
      <c r="E130" s="31">
        <v>45646</v>
      </c>
      <c r="F130" s="31"/>
      <c r="G130" s="32">
        <v>10656.4</v>
      </c>
      <c r="H130" s="30" t="s">
        <v>89</v>
      </c>
      <c r="I130" s="30"/>
      <c r="J130" s="30" t="s">
        <v>732</v>
      </c>
    </row>
    <row r="131" spans="1:10">
      <c r="A131" s="29" t="s">
        <v>407</v>
      </c>
      <c r="B131" s="29" t="s">
        <v>407</v>
      </c>
      <c r="C131" s="30"/>
      <c r="D131" s="33" t="s">
        <v>647</v>
      </c>
      <c r="E131" s="31">
        <v>45649</v>
      </c>
      <c r="F131" s="31"/>
      <c r="G131" s="32">
        <v>3130.79</v>
      </c>
      <c r="H131" s="30" t="s">
        <v>225</v>
      </c>
      <c r="I131" s="30"/>
      <c r="J131" s="30" t="s">
        <v>732</v>
      </c>
    </row>
    <row r="132" spans="1:10">
      <c r="A132" s="29" t="s">
        <v>407</v>
      </c>
      <c r="B132" s="29" t="s">
        <v>612</v>
      </c>
      <c r="C132" s="30" t="s">
        <v>756</v>
      </c>
      <c r="D132" s="33" t="s">
        <v>654</v>
      </c>
      <c r="E132" s="31">
        <v>45656</v>
      </c>
      <c r="F132" s="31"/>
      <c r="G132" s="32">
        <v>1811.25</v>
      </c>
      <c r="H132" s="30" t="s">
        <v>399</v>
      </c>
      <c r="I132" s="30"/>
      <c r="J132" s="30" t="s">
        <v>732</v>
      </c>
    </row>
    <row r="133" spans="1:10">
      <c r="A133" s="29" t="s">
        <v>407</v>
      </c>
      <c r="B133" s="29" t="s">
        <v>612</v>
      </c>
      <c r="C133" s="30" t="s">
        <v>695</v>
      </c>
      <c r="D133" s="33" t="s">
        <v>654</v>
      </c>
      <c r="E133" s="31">
        <v>45656</v>
      </c>
      <c r="F133" s="31"/>
      <c r="G133" s="32">
        <v>1811.25</v>
      </c>
      <c r="H133" s="30" t="s">
        <v>399</v>
      </c>
      <c r="I133" s="30"/>
      <c r="J133" s="30" t="s">
        <v>732</v>
      </c>
    </row>
    <row r="134" spans="1:10">
      <c r="A134" s="29" t="s">
        <v>407</v>
      </c>
      <c r="B134" s="29" t="s">
        <v>450</v>
      </c>
      <c r="C134" s="30" t="s">
        <v>653</v>
      </c>
      <c r="D134" s="33" t="s">
        <v>654</v>
      </c>
      <c r="E134" s="31">
        <v>45656</v>
      </c>
      <c r="F134" s="31"/>
      <c r="G134" s="32">
        <v>1811.25</v>
      </c>
      <c r="H134" s="30" t="s">
        <v>399</v>
      </c>
      <c r="I134" s="30"/>
      <c r="J134" s="30" t="s">
        <v>732</v>
      </c>
    </row>
    <row r="135" spans="1:10">
      <c r="A135" s="29" t="s">
        <v>407</v>
      </c>
      <c r="B135" s="29" t="s">
        <v>450</v>
      </c>
      <c r="C135" s="33" t="s">
        <v>656</v>
      </c>
      <c r="D135" s="33" t="s">
        <v>654</v>
      </c>
      <c r="E135" s="31">
        <v>45656</v>
      </c>
      <c r="F135" s="31"/>
      <c r="G135" s="32">
        <v>1811.25</v>
      </c>
      <c r="H135" s="30" t="s">
        <v>399</v>
      </c>
      <c r="I135" s="30"/>
      <c r="J135" s="30" t="s">
        <v>732</v>
      </c>
    </row>
    <row r="136" spans="1:10">
      <c r="A136" s="29" t="s">
        <v>407</v>
      </c>
      <c r="B136" s="29" t="s">
        <v>450</v>
      </c>
      <c r="C136" s="30" t="s">
        <v>702</v>
      </c>
      <c r="D136" s="33" t="s">
        <v>654</v>
      </c>
      <c r="E136" s="31">
        <v>45656</v>
      </c>
      <c r="F136" s="31"/>
      <c r="G136" s="32"/>
      <c r="H136" s="30"/>
      <c r="I136" s="30"/>
      <c r="J136" s="30" t="s">
        <v>732</v>
      </c>
    </row>
    <row r="137" spans="1:10">
      <c r="A137" s="29" t="s">
        <v>407</v>
      </c>
      <c r="B137" s="29" t="s">
        <v>450</v>
      </c>
      <c r="C137" s="30" t="s">
        <v>703</v>
      </c>
      <c r="D137" s="33" t="s">
        <v>654</v>
      </c>
      <c r="E137" s="31">
        <v>45656</v>
      </c>
      <c r="F137" s="31"/>
      <c r="G137" s="32"/>
      <c r="H137" s="30"/>
      <c r="I137" s="30"/>
      <c r="J137" s="30" t="s">
        <v>732</v>
      </c>
    </row>
    <row r="138" spans="1:10">
      <c r="A138" s="29" t="s">
        <v>407</v>
      </c>
      <c r="B138" s="29" t="s">
        <v>450</v>
      </c>
      <c r="C138" s="30" t="s">
        <v>704</v>
      </c>
      <c r="D138" s="33" t="s">
        <v>654</v>
      </c>
      <c r="E138" s="31">
        <v>45656</v>
      </c>
      <c r="F138" s="31"/>
      <c r="G138" s="32"/>
      <c r="H138" s="30"/>
      <c r="I138" s="30"/>
      <c r="J138" s="30" t="s">
        <v>732</v>
      </c>
    </row>
    <row r="139" spans="1:10">
      <c r="A139" s="29" t="s">
        <v>407</v>
      </c>
      <c r="B139" s="29" t="s">
        <v>530</v>
      </c>
      <c r="C139" s="30" t="s">
        <v>659</v>
      </c>
      <c r="D139" s="33" t="s">
        <v>654</v>
      </c>
      <c r="E139" s="31">
        <v>45656</v>
      </c>
      <c r="F139" s="31"/>
      <c r="G139" s="32"/>
      <c r="H139" s="30"/>
      <c r="I139" s="30"/>
      <c r="J139" s="30" t="s">
        <v>732</v>
      </c>
    </row>
    <row r="140" spans="1:10">
      <c r="A140" s="1"/>
      <c r="B140" s="1"/>
      <c r="C140" s="23"/>
      <c r="E140" s="2"/>
      <c r="F140" s="2"/>
      <c r="G140" s="3"/>
    </row>
    <row r="141" spans="1:10">
      <c r="A141" s="1"/>
      <c r="B141" s="1"/>
      <c r="E141" s="2"/>
      <c r="F141" s="2"/>
      <c r="G141" s="3"/>
    </row>
    <row r="142" spans="1:10">
      <c r="A142" s="1"/>
      <c r="B142" s="1"/>
      <c r="E142" s="2"/>
      <c r="F142" s="2"/>
      <c r="G142" s="3"/>
    </row>
    <row r="143" spans="1:10">
      <c r="A143" s="1"/>
      <c r="B143" s="1"/>
      <c r="G143" s="3"/>
    </row>
    <row r="144" spans="1:10" ht="15.75">
      <c r="A144" s="43" t="s">
        <v>66</v>
      </c>
      <c r="B144" s="44"/>
      <c r="C144" s="45"/>
      <c r="D144" s="45"/>
      <c r="E144" s="45"/>
      <c r="F144" s="45"/>
      <c r="G144" s="46">
        <f>SUM(G2:G143)</f>
        <v>697306.84999999986</v>
      </c>
      <c r="H144" s="45"/>
      <c r="I144" s="45"/>
      <c r="J144" s="47"/>
    </row>
    <row r="147" spans="1:10" ht="18.75">
      <c r="A147" s="48" t="s">
        <v>757</v>
      </c>
    </row>
    <row r="149" spans="1:10">
      <c r="A149" s="28" t="s">
        <v>758</v>
      </c>
      <c r="B149" s="28" t="s">
        <v>1</v>
      </c>
      <c r="C149" s="28" t="s">
        <v>69</v>
      </c>
      <c r="D149" s="28" t="s">
        <v>614</v>
      </c>
      <c r="E149" s="28" t="s">
        <v>2</v>
      </c>
      <c r="F149" s="28" t="s">
        <v>337</v>
      </c>
      <c r="G149" s="28" t="s">
        <v>4</v>
      </c>
      <c r="H149" s="28" t="s">
        <v>70</v>
      </c>
      <c r="I149" s="28" t="s">
        <v>68</v>
      </c>
      <c r="J149" s="28" t="s">
        <v>731</v>
      </c>
    </row>
    <row r="150" spans="1:10">
      <c r="A150" s="29" t="s">
        <v>759</v>
      </c>
      <c r="B150" s="29" t="s">
        <v>760</v>
      </c>
      <c r="C150" s="33">
        <v>45597</v>
      </c>
      <c r="D150" s="30" t="s">
        <v>761</v>
      </c>
      <c r="E150" s="31">
        <v>45632</v>
      </c>
      <c r="F150" s="31">
        <v>45632</v>
      </c>
      <c r="G150" s="32">
        <v>250000</v>
      </c>
      <c r="H150" s="30" t="s">
        <v>12</v>
      </c>
      <c r="I150" s="30" t="s">
        <v>73</v>
      </c>
      <c r="J150" s="30" t="s">
        <v>732</v>
      </c>
    </row>
    <row r="151" spans="1:10">
      <c r="A151" s="29" t="s">
        <v>759</v>
      </c>
      <c r="B151" s="29" t="s">
        <v>760</v>
      </c>
      <c r="C151" s="33">
        <v>45597</v>
      </c>
      <c r="D151" s="30" t="s">
        <v>761</v>
      </c>
      <c r="E151" s="31">
        <v>45632</v>
      </c>
      <c r="F151" s="31">
        <v>45632</v>
      </c>
      <c r="G151" s="32">
        <v>50000</v>
      </c>
      <c r="H151" s="30" t="s">
        <v>9</v>
      </c>
      <c r="I151" s="30" t="s">
        <v>73</v>
      </c>
      <c r="J151" s="30" t="s">
        <v>732</v>
      </c>
    </row>
    <row r="152" spans="1:10">
      <c r="A152" s="29" t="s">
        <v>759</v>
      </c>
      <c r="B152" s="29" t="s">
        <v>762</v>
      </c>
      <c r="C152" s="33">
        <v>45597</v>
      </c>
      <c r="D152" s="49" t="s">
        <v>763</v>
      </c>
      <c r="E152" s="31">
        <v>45632</v>
      </c>
      <c r="F152" s="31">
        <v>45632</v>
      </c>
      <c r="G152" s="32">
        <v>0</v>
      </c>
      <c r="H152" s="30" t="s">
        <v>12</v>
      </c>
      <c r="I152" s="30"/>
      <c r="J152" s="30" t="s">
        <v>732</v>
      </c>
    </row>
    <row r="153" spans="1:10">
      <c r="A153" s="29" t="s">
        <v>759</v>
      </c>
      <c r="B153" s="29" t="s">
        <v>762</v>
      </c>
      <c r="C153" s="33">
        <v>45597</v>
      </c>
      <c r="D153" s="49" t="s">
        <v>763</v>
      </c>
      <c r="E153" s="31">
        <v>45632</v>
      </c>
      <c r="F153" s="31">
        <v>45632</v>
      </c>
      <c r="G153" s="32">
        <v>0</v>
      </c>
      <c r="H153" s="30" t="s">
        <v>9</v>
      </c>
      <c r="I153" s="30"/>
      <c r="J153" s="30" t="s">
        <v>732</v>
      </c>
    </row>
    <row r="154" spans="1:10">
      <c r="A154" s="29" t="s">
        <v>764</v>
      </c>
      <c r="B154" s="29" t="s">
        <v>762</v>
      </c>
      <c r="C154" s="33">
        <v>45597</v>
      </c>
      <c r="D154" s="49" t="s">
        <v>763</v>
      </c>
      <c r="E154" s="31">
        <v>45632</v>
      </c>
      <c r="F154" s="31">
        <v>45632</v>
      </c>
      <c r="G154" s="32">
        <v>0</v>
      </c>
      <c r="H154" s="30"/>
      <c r="I154" s="30"/>
      <c r="J154" s="30" t="s">
        <v>732</v>
      </c>
    </row>
    <row r="155" spans="1:10">
      <c r="A155" s="29" t="s">
        <v>765</v>
      </c>
      <c r="B155" s="29" t="s">
        <v>766</v>
      </c>
      <c r="C155" s="33">
        <v>45597</v>
      </c>
      <c r="D155" s="49" t="s">
        <v>767</v>
      </c>
      <c r="E155" s="31">
        <v>45632</v>
      </c>
      <c r="F155" s="31">
        <v>45632</v>
      </c>
      <c r="G155" s="32">
        <v>1463</v>
      </c>
      <c r="H155" s="30" t="s">
        <v>12</v>
      </c>
      <c r="I155" s="30" t="s">
        <v>73</v>
      </c>
      <c r="J155" s="30" t="s">
        <v>732</v>
      </c>
    </row>
    <row r="156" spans="1:10">
      <c r="A156" s="29" t="s">
        <v>465</v>
      </c>
      <c r="B156" s="29" t="s">
        <v>766</v>
      </c>
      <c r="C156" s="33">
        <v>45597</v>
      </c>
      <c r="D156" s="49" t="s">
        <v>768</v>
      </c>
      <c r="E156" s="31">
        <v>45632</v>
      </c>
      <c r="F156" s="31">
        <v>45632</v>
      </c>
      <c r="G156" s="32">
        <v>9861.5300000000007</v>
      </c>
      <c r="H156" s="30" t="s">
        <v>12</v>
      </c>
      <c r="I156" s="30" t="s">
        <v>73</v>
      </c>
      <c r="J156" s="30" t="s">
        <v>732</v>
      </c>
    </row>
    <row r="157" spans="1:10">
      <c r="A157" s="29" t="s">
        <v>465</v>
      </c>
      <c r="B157" s="29" t="s">
        <v>766</v>
      </c>
      <c r="C157" s="33">
        <v>45597</v>
      </c>
      <c r="D157" s="49" t="s">
        <v>768</v>
      </c>
      <c r="E157" s="31">
        <v>45632</v>
      </c>
      <c r="F157" s="31">
        <v>45632</v>
      </c>
      <c r="G157" s="32">
        <v>3933.41</v>
      </c>
      <c r="H157" s="30" t="s">
        <v>9</v>
      </c>
      <c r="I157" s="30" t="s">
        <v>73</v>
      </c>
      <c r="J157" s="30" t="s">
        <v>732</v>
      </c>
    </row>
    <row r="158" spans="1:10">
      <c r="A158" s="29" t="s">
        <v>764</v>
      </c>
      <c r="B158" s="29" t="s">
        <v>760</v>
      </c>
      <c r="C158" s="33">
        <v>45597</v>
      </c>
      <c r="D158" s="49" t="s">
        <v>769</v>
      </c>
      <c r="E158" s="31">
        <v>45632</v>
      </c>
      <c r="F158" s="31">
        <v>45632</v>
      </c>
      <c r="G158" s="32">
        <v>0</v>
      </c>
      <c r="H158" s="30" t="s">
        <v>770</v>
      </c>
      <c r="I158" s="30"/>
      <c r="J158" s="30" t="s">
        <v>732</v>
      </c>
    </row>
    <row r="159" spans="1:10">
      <c r="A159" s="29" t="s">
        <v>764</v>
      </c>
      <c r="B159" s="29" t="s">
        <v>760</v>
      </c>
      <c r="C159" s="33">
        <v>45597</v>
      </c>
      <c r="D159" s="49" t="s">
        <v>769</v>
      </c>
      <c r="E159" s="31">
        <v>45632</v>
      </c>
      <c r="F159" s="31">
        <v>45632</v>
      </c>
      <c r="G159" s="32">
        <v>0</v>
      </c>
      <c r="H159" s="30" t="s">
        <v>771</v>
      </c>
      <c r="I159" s="30"/>
      <c r="J159" s="30" t="s">
        <v>732</v>
      </c>
    </row>
    <row r="160" spans="1:10">
      <c r="A160" s="29" t="s">
        <v>764</v>
      </c>
      <c r="B160" s="29" t="s">
        <v>760</v>
      </c>
      <c r="C160" s="33">
        <v>45597</v>
      </c>
      <c r="D160" s="49" t="s">
        <v>769</v>
      </c>
      <c r="E160" s="31">
        <v>45632</v>
      </c>
      <c r="F160" s="31">
        <v>45632</v>
      </c>
      <c r="G160" s="32">
        <v>0</v>
      </c>
      <c r="H160" s="30" t="s">
        <v>772</v>
      </c>
      <c r="I160" s="30"/>
      <c r="J160" s="30" t="s">
        <v>732</v>
      </c>
    </row>
    <row r="161" spans="1:10">
      <c r="A161" s="29" t="s">
        <v>765</v>
      </c>
      <c r="B161" s="29" t="s">
        <v>765</v>
      </c>
      <c r="C161" s="33">
        <v>45597</v>
      </c>
      <c r="D161" s="49" t="s">
        <v>773</v>
      </c>
      <c r="E161" s="31">
        <v>45632</v>
      </c>
      <c r="F161" s="31">
        <v>45632</v>
      </c>
      <c r="G161" s="32">
        <v>0</v>
      </c>
      <c r="H161" s="30"/>
      <c r="I161" s="30"/>
      <c r="J161" s="30" t="s">
        <v>732</v>
      </c>
    </row>
    <row r="162" spans="1:10">
      <c r="A162" s="29"/>
      <c r="B162" s="29"/>
      <c r="C162" s="33"/>
      <c r="D162" s="49"/>
      <c r="E162" s="31"/>
      <c r="F162" s="31"/>
      <c r="G162" s="32"/>
      <c r="H162" s="30"/>
      <c r="I162" s="30"/>
      <c r="J162" s="30"/>
    </row>
    <row r="163" spans="1:10">
      <c r="A163" s="29"/>
      <c r="B163" s="29"/>
      <c r="C163" s="33"/>
      <c r="D163" s="49"/>
      <c r="E163" s="31"/>
      <c r="F163" s="31"/>
      <c r="G163" s="32"/>
      <c r="H163" s="30"/>
      <c r="I163" s="30"/>
      <c r="J163" s="30"/>
    </row>
    <row r="166" spans="1:10" ht="15.75">
      <c r="A166" s="43" t="s">
        <v>66</v>
      </c>
      <c r="B166" s="44"/>
      <c r="C166" s="45"/>
      <c r="D166" s="45"/>
      <c r="E166" s="45"/>
      <c r="F166" s="45"/>
      <c r="G166" s="46">
        <f>SUM(G150:G165)</f>
        <v>315257.94</v>
      </c>
      <c r="H166" s="45"/>
      <c r="I166" s="45"/>
      <c r="J166" s="47"/>
    </row>
  </sheetData>
  <sortState xmlns:xlrd2="http://schemas.microsoft.com/office/spreadsheetml/2017/richdata2" ref="A2:J139">
    <sortCondition ref="E2:E139"/>
    <sortCondition ref="D2:D139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3"/>
  <sheetViews>
    <sheetView topLeftCell="A44" workbookViewId="0">
      <selection activeCell="H195" sqref="H195"/>
    </sheetView>
  </sheetViews>
  <sheetFormatPr defaultRowHeight="15"/>
  <cols>
    <col min="1" max="1" width="37.42578125" bestFit="1" customWidth="1"/>
    <col min="2" max="2" width="32.710937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45659</v>
      </c>
      <c r="F2" s="31">
        <v>45663</v>
      </c>
      <c r="G2" s="32">
        <v>46.77</v>
      </c>
      <c r="H2" s="30" t="s">
        <v>225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45659</v>
      </c>
      <c r="F3" s="31">
        <v>45663</v>
      </c>
      <c r="G3" s="32">
        <v>923.98</v>
      </c>
      <c r="H3" s="30" t="s">
        <v>89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45659</v>
      </c>
      <c r="F4" s="31">
        <v>45663</v>
      </c>
      <c r="G4" s="32">
        <v>67.400000000000006</v>
      </c>
      <c r="H4" s="30" t="s">
        <v>53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45659</v>
      </c>
      <c r="F5" s="31">
        <v>45663</v>
      </c>
      <c r="G5" s="32">
        <v>835.27</v>
      </c>
      <c r="H5" s="30" t="s">
        <v>54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45659</v>
      </c>
      <c r="F6" s="31">
        <v>45663</v>
      </c>
      <c r="G6" s="32">
        <v>57.51</v>
      </c>
      <c r="H6" s="30" t="s">
        <v>54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45659</v>
      </c>
      <c r="F7" s="31">
        <v>45663</v>
      </c>
      <c r="G7" s="32">
        <v>56.1</v>
      </c>
      <c r="H7" s="30" t="s">
        <v>88</v>
      </c>
      <c r="I7" s="30" t="s">
        <v>73</v>
      </c>
      <c r="J7" s="30" t="s">
        <v>732</v>
      </c>
    </row>
    <row r="8" spans="1:10">
      <c r="A8" s="29" t="s">
        <v>341</v>
      </c>
      <c r="B8" s="29" t="s">
        <v>342</v>
      </c>
      <c r="C8" s="30" t="s">
        <v>343</v>
      </c>
      <c r="D8" s="30" t="s">
        <v>615</v>
      </c>
      <c r="E8" s="31">
        <v>45664</v>
      </c>
      <c r="F8" s="31">
        <v>45664</v>
      </c>
      <c r="G8" s="32">
        <v>350.23</v>
      </c>
      <c r="H8" s="30" t="s">
        <v>54</v>
      </c>
      <c r="I8" s="30" t="s">
        <v>73</v>
      </c>
      <c r="J8" s="30" t="s">
        <v>732</v>
      </c>
    </row>
    <row r="9" spans="1:10">
      <c r="A9" s="29" t="s">
        <v>81</v>
      </c>
      <c r="B9" s="29" t="s">
        <v>339</v>
      </c>
      <c r="C9" s="30" t="s">
        <v>340</v>
      </c>
      <c r="D9" s="30" t="s">
        <v>615</v>
      </c>
      <c r="E9" s="31">
        <v>45662</v>
      </c>
      <c r="F9" s="31">
        <v>45677</v>
      </c>
      <c r="G9" s="32">
        <v>2845.68</v>
      </c>
      <c r="H9" s="30" t="s">
        <v>54</v>
      </c>
      <c r="I9" s="30" t="s">
        <v>73</v>
      </c>
      <c r="J9" s="30" t="s">
        <v>732</v>
      </c>
    </row>
    <row r="10" spans="1:10">
      <c r="A10" s="29" t="s">
        <v>90</v>
      </c>
      <c r="B10" s="29" t="s">
        <v>636</v>
      </c>
      <c r="C10" s="30"/>
      <c r="D10" s="30" t="s">
        <v>615</v>
      </c>
      <c r="E10" s="31">
        <v>45662</v>
      </c>
      <c r="F10" s="31">
        <v>45663</v>
      </c>
      <c r="G10" s="32">
        <v>3202.5</v>
      </c>
      <c r="H10" s="30" t="s">
        <v>225</v>
      </c>
      <c r="I10" s="30" t="s">
        <v>73</v>
      </c>
      <c r="J10" s="30" t="s">
        <v>732</v>
      </c>
    </row>
    <row r="11" spans="1:10">
      <c r="A11" s="29" t="s">
        <v>347</v>
      </c>
      <c r="B11" s="29" t="s">
        <v>59</v>
      </c>
      <c r="C11" s="30"/>
      <c r="D11" s="30" t="s">
        <v>623</v>
      </c>
      <c r="E11" s="31">
        <v>45662</v>
      </c>
      <c r="F11" s="31">
        <v>45663</v>
      </c>
      <c r="G11" s="32">
        <v>522.4</v>
      </c>
      <c r="H11" s="30" t="s">
        <v>88</v>
      </c>
      <c r="I11" s="30" t="s">
        <v>73</v>
      </c>
      <c r="J11" s="30" t="s">
        <v>732</v>
      </c>
    </row>
    <row r="12" spans="1:10">
      <c r="A12" s="29" t="s">
        <v>347</v>
      </c>
      <c r="B12" s="29" t="s">
        <v>59</v>
      </c>
      <c r="C12" s="30"/>
      <c r="D12" s="30" t="s">
        <v>623</v>
      </c>
      <c r="E12" s="31">
        <v>45662</v>
      </c>
      <c r="F12" s="31">
        <v>45663</v>
      </c>
      <c r="G12" s="32">
        <v>2302.87</v>
      </c>
      <c r="H12" s="30" t="s">
        <v>89</v>
      </c>
      <c r="I12" s="30" t="s">
        <v>73</v>
      </c>
      <c r="J12" s="30" t="s">
        <v>732</v>
      </c>
    </row>
    <row r="13" spans="1:10">
      <c r="A13" s="29" t="s">
        <v>347</v>
      </c>
      <c r="B13" s="29" t="s">
        <v>59</v>
      </c>
      <c r="C13" s="30"/>
      <c r="D13" s="30" t="s">
        <v>623</v>
      </c>
      <c r="E13" s="31">
        <v>45662</v>
      </c>
      <c r="F13" s="31">
        <v>45663</v>
      </c>
      <c r="G13" s="32">
        <v>412.2</v>
      </c>
      <c r="H13" s="30" t="s">
        <v>54</v>
      </c>
      <c r="I13" s="30" t="s">
        <v>73</v>
      </c>
      <c r="J13" s="30" t="s">
        <v>732</v>
      </c>
    </row>
    <row r="14" spans="1:10">
      <c r="A14" s="29" t="s">
        <v>347</v>
      </c>
      <c r="B14" s="29" t="s">
        <v>59</v>
      </c>
      <c r="C14" s="30"/>
      <c r="D14" s="30" t="s">
        <v>623</v>
      </c>
      <c r="E14" s="31">
        <v>45662</v>
      </c>
      <c r="F14" s="31">
        <v>45663</v>
      </c>
      <c r="G14" s="32">
        <v>469.82</v>
      </c>
      <c r="H14" s="30" t="s">
        <v>54</v>
      </c>
      <c r="I14" s="30" t="s">
        <v>73</v>
      </c>
      <c r="J14" s="30" t="s">
        <v>732</v>
      </c>
    </row>
    <row r="15" spans="1:10">
      <c r="A15" s="29" t="s">
        <v>774</v>
      </c>
      <c r="B15" s="29" t="s">
        <v>346</v>
      </c>
      <c r="C15" s="30"/>
      <c r="D15" s="30" t="s">
        <v>615</v>
      </c>
      <c r="E15" s="31">
        <v>45662</v>
      </c>
      <c r="F15" s="31">
        <v>45688</v>
      </c>
      <c r="G15" s="32">
        <v>230</v>
      </c>
      <c r="H15" s="30" t="s">
        <v>225</v>
      </c>
      <c r="I15" s="30" t="s">
        <v>73</v>
      </c>
      <c r="J15" s="30" t="s">
        <v>732</v>
      </c>
    </row>
    <row r="16" spans="1:10">
      <c r="A16" s="29" t="s">
        <v>485</v>
      </c>
      <c r="B16" s="29" t="s">
        <v>741</v>
      </c>
      <c r="C16" s="30"/>
      <c r="D16" s="30" t="s">
        <v>625</v>
      </c>
      <c r="E16" s="31">
        <v>45672</v>
      </c>
      <c r="F16" s="31">
        <v>45663</v>
      </c>
      <c r="G16" s="32">
        <v>208.25</v>
      </c>
      <c r="H16" s="30" t="s">
        <v>80</v>
      </c>
      <c r="I16" s="30" t="s">
        <v>73</v>
      </c>
      <c r="J16" s="30" t="s">
        <v>732</v>
      </c>
    </row>
    <row r="17" spans="1:10">
      <c r="A17" s="29" t="s">
        <v>485</v>
      </c>
      <c r="B17" s="29" t="s">
        <v>741</v>
      </c>
      <c r="C17" s="30"/>
      <c r="D17" s="30" t="s">
        <v>625</v>
      </c>
      <c r="E17" s="31">
        <v>45678</v>
      </c>
      <c r="F17" s="31">
        <v>45663</v>
      </c>
      <c r="G17" s="32">
        <v>469.55</v>
      </c>
      <c r="H17" s="30" t="s">
        <v>80</v>
      </c>
      <c r="I17" s="30" t="s">
        <v>73</v>
      </c>
      <c r="J17" s="30" t="s">
        <v>732</v>
      </c>
    </row>
    <row r="18" spans="1:10">
      <c r="A18" s="29" t="s">
        <v>485</v>
      </c>
      <c r="B18" s="29" t="s">
        <v>741</v>
      </c>
      <c r="C18" s="30"/>
      <c r="D18" s="30" t="s">
        <v>625</v>
      </c>
      <c r="E18" s="31">
        <v>45688</v>
      </c>
      <c r="F18" s="31">
        <v>45688</v>
      </c>
      <c r="G18" s="32">
        <v>234.77</v>
      </c>
      <c r="H18" s="30" t="s">
        <v>80</v>
      </c>
      <c r="I18" s="30" t="s">
        <v>73</v>
      </c>
      <c r="J18" s="30" t="s">
        <v>732</v>
      </c>
    </row>
    <row r="19" spans="1:10">
      <c r="A19" s="29" t="s">
        <v>19</v>
      </c>
      <c r="B19" s="29" t="s">
        <v>369</v>
      </c>
      <c r="C19" s="30"/>
      <c r="D19" s="30" t="s">
        <v>623</v>
      </c>
      <c r="E19" s="31">
        <v>45667</v>
      </c>
      <c r="F19" s="31">
        <v>45667</v>
      </c>
      <c r="G19" s="32">
        <v>830.8</v>
      </c>
      <c r="H19" s="30" t="s">
        <v>12</v>
      </c>
      <c r="I19" s="30" t="s">
        <v>73</v>
      </c>
      <c r="J19" s="30" t="s">
        <v>732</v>
      </c>
    </row>
    <row r="20" spans="1:10">
      <c r="A20" s="29" t="s">
        <v>19</v>
      </c>
      <c r="B20" s="29" t="s">
        <v>369</v>
      </c>
      <c r="C20" s="30" t="s">
        <v>370</v>
      </c>
      <c r="D20" s="30" t="s">
        <v>623</v>
      </c>
      <c r="E20" s="31">
        <v>45667</v>
      </c>
      <c r="F20" s="31">
        <v>45667</v>
      </c>
      <c r="G20" s="32">
        <v>1650</v>
      </c>
      <c r="H20" s="30" t="s">
        <v>89</v>
      </c>
      <c r="I20" s="30" t="s">
        <v>73</v>
      </c>
      <c r="J20" s="30" t="s">
        <v>732</v>
      </c>
    </row>
    <row r="21" spans="1:10">
      <c r="A21" s="29" t="s">
        <v>591</v>
      </c>
      <c r="B21" s="29" t="s">
        <v>624</v>
      </c>
      <c r="C21" s="30"/>
      <c r="D21" s="30" t="s">
        <v>625</v>
      </c>
      <c r="E21" s="31">
        <v>45667</v>
      </c>
      <c r="F21" s="31">
        <v>45667</v>
      </c>
      <c r="G21" s="32">
        <v>285</v>
      </c>
      <c r="H21" s="30" t="s">
        <v>80</v>
      </c>
      <c r="I21" s="30" t="s">
        <v>73</v>
      </c>
      <c r="J21" s="30" t="s">
        <v>732</v>
      </c>
    </row>
    <row r="22" spans="1:10">
      <c r="A22" s="29" t="s">
        <v>775</v>
      </c>
      <c r="B22" s="29" t="s">
        <v>11</v>
      </c>
      <c r="C22" s="30"/>
      <c r="D22" s="30" t="s">
        <v>615</v>
      </c>
      <c r="E22" s="31">
        <v>45665</v>
      </c>
      <c r="F22" s="31">
        <v>45665</v>
      </c>
      <c r="G22" s="32">
        <v>1334.5</v>
      </c>
      <c r="H22" s="30" t="s">
        <v>53</v>
      </c>
      <c r="I22" s="30" t="s">
        <v>73</v>
      </c>
      <c r="J22" s="30" t="s">
        <v>732</v>
      </c>
    </row>
    <row r="23" spans="1:10">
      <c r="A23" s="29" t="s">
        <v>776</v>
      </c>
      <c r="B23" s="29" t="s">
        <v>777</v>
      </c>
      <c r="C23" s="30"/>
      <c r="D23" s="30" t="s">
        <v>615</v>
      </c>
      <c r="E23" s="31">
        <v>45665</v>
      </c>
      <c r="F23" s="31">
        <v>45665</v>
      </c>
      <c r="G23" s="32">
        <v>95</v>
      </c>
      <c r="H23" s="30" t="s">
        <v>54</v>
      </c>
      <c r="I23" s="30" t="s">
        <v>73</v>
      </c>
      <c r="J23" s="30" t="s">
        <v>732</v>
      </c>
    </row>
    <row r="24" spans="1:10">
      <c r="A24" s="29" t="s">
        <v>99</v>
      </c>
      <c r="B24" s="29" t="s">
        <v>708</v>
      </c>
      <c r="C24" s="30"/>
      <c r="D24" s="30" t="s">
        <v>625</v>
      </c>
      <c r="E24" s="31">
        <v>45666</v>
      </c>
      <c r="F24" s="31">
        <v>45667</v>
      </c>
      <c r="G24" s="32">
        <v>85.33</v>
      </c>
      <c r="H24" s="30" t="s">
        <v>80</v>
      </c>
      <c r="I24" s="30" t="s">
        <v>73</v>
      </c>
      <c r="J24" s="30" t="s">
        <v>732</v>
      </c>
    </row>
    <row r="25" spans="1:10">
      <c r="A25" s="29" t="s">
        <v>267</v>
      </c>
      <c r="B25" s="29" t="s">
        <v>699</v>
      </c>
      <c r="C25" s="30"/>
      <c r="D25" s="30" t="s">
        <v>615</v>
      </c>
      <c r="E25" s="31">
        <v>45664</v>
      </c>
      <c r="F25" s="31">
        <v>45665</v>
      </c>
      <c r="G25" s="32">
        <v>232.12</v>
      </c>
      <c r="H25" s="30" t="s">
        <v>54</v>
      </c>
      <c r="I25" s="30" t="s">
        <v>73</v>
      </c>
      <c r="J25" s="30" t="s">
        <v>732</v>
      </c>
    </row>
    <row r="26" spans="1:10">
      <c r="A26" s="29" t="s">
        <v>356</v>
      </c>
      <c r="B26" s="29" t="s">
        <v>357</v>
      </c>
      <c r="C26" s="30"/>
      <c r="D26" s="30" t="s">
        <v>617</v>
      </c>
      <c r="E26" s="31">
        <v>45665</v>
      </c>
      <c r="F26" s="31">
        <v>45665</v>
      </c>
      <c r="G26" s="32">
        <v>2399.23</v>
      </c>
      <c r="H26" s="30" t="s">
        <v>89</v>
      </c>
      <c r="I26" s="30" t="s">
        <v>73</v>
      </c>
      <c r="J26" s="30" t="s">
        <v>732</v>
      </c>
    </row>
    <row r="27" spans="1:10">
      <c r="A27" s="29" t="s">
        <v>356</v>
      </c>
      <c r="B27" s="29" t="s">
        <v>357</v>
      </c>
      <c r="C27" s="30"/>
      <c r="D27" s="30" t="s">
        <v>617</v>
      </c>
      <c r="E27" s="31">
        <v>45665</v>
      </c>
      <c r="F27" s="35">
        <v>45665</v>
      </c>
      <c r="G27" s="32">
        <v>2496.7600000000002</v>
      </c>
      <c r="H27" s="30" t="s">
        <v>713</v>
      </c>
      <c r="I27" s="30" t="s">
        <v>73</v>
      </c>
      <c r="J27" s="30" t="s">
        <v>732</v>
      </c>
    </row>
    <row r="28" spans="1:10">
      <c r="A28" s="29" t="s">
        <v>778</v>
      </c>
      <c r="B28" s="29" t="s">
        <v>779</v>
      </c>
      <c r="C28" s="30"/>
      <c r="D28" s="30" t="s">
        <v>780</v>
      </c>
      <c r="E28" s="31">
        <v>45667</v>
      </c>
      <c r="F28" s="35">
        <v>45667</v>
      </c>
      <c r="G28" s="32">
        <v>1000</v>
      </c>
      <c r="H28" s="30" t="s">
        <v>9</v>
      </c>
      <c r="I28" s="30" t="s">
        <v>73</v>
      </c>
      <c r="J28" s="30" t="s">
        <v>732</v>
      </c>
    </row>
    <row r="29" spans="1:10">
      <c r="A29" s="29" t="s">
        <v>231</v>
      </c>
      <c r="B29" s="29" t="s">
        <v>348</v>
      </c>
      <c r="C29" s="30"/>
      <c r="D29" s="30" t="s">
        <v>615</v>
      </c>
      <c r="E29" s="31">
        <v>45666</v>
      </c>
      <c r="F29" s="31">
        <v>45667</v>
      </c>
      <c r="G29" s="32">
        <v>210.44</v>
      </c>
      <c r="H29" s="30" t="s">
        <v>54</v>
      </c>
      <c r="I29" s="30" t="s">
        <v>73</v>
      </c>
      <c r="J29" s="30" t="s">
        <v>732</v>
      </c>
    </row>
    <row r="30" spans="1:10">
      <c r="A30" s="29" t="s">
        <v>231</v>
      </c>
      <c r="B30" s="29" t="s">
        <v>348</v>
      </c>
      <c r="C30" s="30"/>
      <c r="D30" s="30" t="s">
        <v>615</v>
      </c>
      <c r="E30" s="31">
        <v>45666</v>
      </c>
      <c r="F30" s="31">
        <v>45667</v>
      </c>
      <c r="G30" s="32">
        <v>210.43</v>
      </c>
      <c r="H30" s="30" t="s">
        <v>89</v>
      </c>
      <c r="I30" s="30" t="s">
        <v>73</v>
      </c>
      <c r="J30" s="30" t="s">
        <v>732</v>
      </c>
    </row>
    <row r="31" spans="1:10">
      <c r="A31" s="29" t="s">
        <v>231</v>
      </c>
      <c r="B31" s="29" t="s">
        <v>348</v>
      </c>
      <c r="C31" s="30"/>
      <c r="D31" s="30" t="s">
        <v>615</v>
      </c>
      <c r="E31" s="31">
        <v>45666</v>
      </c>
      <c r="F31" s="31">
        <v>45667</v>
      </c>
      <c r="G31" s="32">
        <v>400.62</v>
      </c>
      <c r="H31" s="30" t="s">
        <v>88</v>
      </c>
      <c r="I31" s="30" t="s">
        <v>73</v>
      </c>
      <c r="J31" s="30" t="s">
        <v>732</v>
      </c>
    </row>
    <row r="32" spans="1:10">
      <c r="A32" s="29" t="s">
        <v>231</v>
      </c>
      <c r="B32" s="29" t="s">
        <v>348</v>
      </c>
      <c r="C32" s="30"/>
      <c r="D32" s="30" t="s">
        <v>615</v>
      </c>
      <c r="E32" s="31">
        <v>45666</v>
      </c>
      <c r="F32" s="31">
        <v>45667</v>
      </c>
      <c r="G32" s="32">
        <v>165.62</v>
      </c>
      <c r="H32" s="30" t="s">
        <v>54</v>
      </c>
      <c r="I32" s="30" t="s">
        <v>73</v>
      </c>
      <c r="J32" s="30" t="s">
        <v>732</v>
      </c>
    </row>
    <row r="33" spans="1:10">
      <c r="A33" s="29" t="s">
        <v>231</v>
      </c>
      <c r="B33" s="29" t="s">
        <v>348</v>
      </c>
      <c r="C33" s="30"/>
      <c r="D33" s="30" t="s">
        <v>615</v>
      </c>
      <c r="E33" s="31">
        <v>45666</v>
      </c>
      <c r="F33" s="31">
        <v>45667</v>
      </c>
      <c r="G33" s="32">
        <v>188.05</v>
      </c>
      <c r="H33" s="30" t="s">
        <v>54</v>
      </c>
      <c r="I33" s="30" t="s">
        <v>73</v>
      </c>
      <c r="J33" s="30" t="s">
        <v>732</v>
      </c>
    </row>
    <row r="34" spans="1:10">
      <c r="A34" s="29" t="s">
        <v>211</v>
      </c>
      <c r="B34" s="29" t="s">
        <v>364</v>
      </c>
      <c r="C34" s="30" t="s">
        <v>372</v>
      </c>
      <c r="D34" s="30" t="s">
        <v>615</v>
      </c>
      <c r="E34" s="31">
        <v>45667</v>
      </c>
      <c r="F34" s="31">
        <v>45667</v>
      </c>
      <c r="G34" s="32">
        <v>146</v>
      </c>
      <c r="H34" s="30" t="s">
        <v>54</v>
      </c>
      <c r="I34" s="30" t="s">
        <v>73</v>
      </c>
      <c r="J34" s="30" t="s">
        <v>732</v>
      </c>
    </row>
    <row r="35" spans="1:10">
      <c r="A35" s="29" t="s">
        <v>211</v>
      </c>
      <c r="B35" s="29" t="s">
        <v>364</v>
      </c>
      <c r="C35" s="30" t="s">
        <v>372</v>
      </c>
      <c r="D35" s="30" t="s">
        <v>615</v>
      </c>
      <c r="E35" s="31">
        <v>45667</v>
      </c>
      <c r="F35" s="31">
        <v>45667</v>
      </c>
      <c r="G35" s="32">
        <v>114.9</v>
      </c>
      <c r="H35" s="30" t="s">
        <v>89</v>
      </c>
      <c r="I35" s="30" t="s">
        <v>73</v>
      </c>
      <c r="J35" s="30" t="s">
        <v>732</v>
      </c>
    </row>
    <row r="36" spans="1:10">
      <c r="A36" s="29" t="s">
        <v>371</v>
      </c>
      <c r="B36" s="29" t="s">
        <v>218</v>
      </c>
      <c r="C36" s="30"/>
      <c r="D36" s="30" t="s">
        <v>615</v>
      </c>
      <c r="E36" s="31">
        <v>45667</v>
      </c>
      <c r="F36" s="31">
        <v>45672</v>
      </c>
      <c r="G36" s="32">
        <v>380</v>
      </c>
      <c r="H36" s="30" t="s">
        <v>54</v>
      </c>
      <c r="I36" s="30" t="s">
        <v>73</v>
      </c>
      <c r="J36" s="30" t="s">
        <v>732</v>
      </c>
    </row>
    <row r="37" spans="1:10">
      <c r="A37" s="29" t="s">
        <v>267</v>
      </c>
      <c r="B37" s="29" t="s">
        <v>218</v>
      </c>
      <c r="C37" s="30"/>
      <c r="D37" s="30" t="s">
        <v>615</v>
      </c>
      <c r="E37" s="31">
        <v>45667</v>
      </c>
      <c r="F37" s="31">
        <v>45667</v>
      </c>
      <c r="G37" s="32">
        <v>726.28</v>
      </c>
      <c r="H37" s="30" t="s">
        <v>54</v>
      </c>
      <c r="I37" s="30" t="s">
        <v>73</v>
      </c>
      <c r="J37" s="30" t="s">
        <v>732</v>
      </c>
    </row>
    <row r="38" spans="1:10">
      <c r="A38" s="29" t="s">
        <v>275</v>
      </c>
      <c r="B38" s="29" t="s">
        <v>107</v>
      </c>
      <c r="C38" s="30"/>
      <c r="D38" s="30" t="s">
        <v>615</v>
      </c>
      <c r="E38" s="31">
        <v>45667</v>
      </c>
      <c r="F38" s="31">
        <v>45667</v>
      </c>
      <c r="G38" s="32">
        <v>119</v>
      </c>
      <c r="H38" s="30" t="s">
        <v>88</v>
      </c>
      <c r="I38" s="30" t="s">
        <v>73</v>
      </c>
      <c r="J38" s="30" t="s">
        <v>732</v>
      </c>
    </row>
    <row r="39" spans="1:10">
      <c r="A39" s="29" t="s">
        <v>275</v>
      </c>
      <c r="B39" s="29" t="s">
        <v>107</v>
      </c>
      <c r="C39" s="30" t="s">
        <v>475</v>
      </c>
      <c r="D39" s="30" t="s">
        <v>615</v>
      </c>
      <c r="E39" s="31">
        <v>45667</v>
      </c>
      <c r="F39" s="31">
        <v>45667</v>
      </c>
      <c r="G39" s="32">
        <v>30</v>
      </c>
      <c r="H39" s="30" t="s">
        <v>88</v>
      </c>
      <c r="I39" s="30" t="s">
        <v>73</v>
      </c>
      <c r="J39" s="30" t="s">
        <v>732</v>
      </c>
    </row>
    <row r="40" spans="1:10">
      <c r="A40" s="29" t="s">
        <v>366</v>
      </c>
      <c r="B40" s="29" t="s">
        <v>107</v>
      </c>
      <c r="C40" s="30"/>
      <c r="D40" s="30" t="s">
        <v>615</v>
      </c>
      <c r="E40" s="31">
        <v>45667</v>
      </c>
      <c r="F40" s="31">
        <v>45667</v>
      </c>
      <c r="G40" s="32">
        <v>200</v>
      </c>
      <c r="H40" s="30" t="s">
        <v>53</v>
      </c>
      <c r="I40" s="30" t="s">
        <v>73</v>
      </c>
      <c r="J40" s="30" t="s">
        <v>732</v>
      </c>
    </row>
    <row r="41" spans="1:10">
      <c r="A41" s="29" t="s">
        <v>781</v>
      </c>
      <c r="B41" s="29" t="s">
        <v>782</v>
      </c>
      <c r="C41" s="30" t="s">
        <v>783</v>
      </c>
      <c r="D41" s="30" t="s">
        <v>631</v>
      </c>
      <c r="E41" s="31">
        <v>45667</v>
      </c>
      <c r="F41" s="31">
        <v>45667</v>
      </c>
      <c r="G41" s="32">
        <v>943.63</v>
      </c>
      <c r="H41" s="30" t="s">
        <v>53</v>
      </c>
      <c r="I41" s="30" t="s">
        <v>73</v>
      </c>
      <c r="J41" s="30" t="s">
        <v>732</v>
      </c>
    </row>
    <row r="42" spans="1:10">
      <c r="A42" s="29" t="s">
        <v>784</v>
      </c>
      <c r="B42" s="29" t="s">
        <v>634</v>
      </c>
      <c r="C42" s="30"/>
      <c r="D42" s="30" t="s">
        <v>615</v>
      </c>
      <c r="E42" s="31">
        <v>45667</v>
      </c>
      <c r="F42" s="31">
        <v>45667</v>
      </c>
      <c r="G42" s="32">
        <v>1562</v>
      </c>
      <c r="H42" s="30" t="s">
        <v>53</v>
      </c>
      <c r="I42" s="30" t="s">
        <v>73</v>
      </c>
      <c r="J42" s="30" t="s">
        <v>732</v>
      </c>
    </row>
    <row r="43" spans="1:10">
      <c r="A43" s="29" t="s">
        <v>473</v>
      </c>
      <c r="B43" s="29" t="s">
        <v>474</v>
      </c>
      <c r="C43" s="30"/>
      <c r="D43" s="30" t="s">
        <v>625</v>
      </c>
      <c r="E43" s="31"/>
      <c r="F43" s="31"/>
      <c r="G43" s="32"/>
      <c r="H43" s="30" t="s">
        <v>80</v>
      </c>
      <c r="I43" s="30"/>
      <c r="J43" s="30" t="s">
        <v>732</v>
      </c>
    </row>
    <row r="44" spans="1:10">
      <c r="A44" s="29" t="s">
        <v>683</v>
      </c>
      <c r="B44" s="29" t="s">
        <v>684</v>
      </c>
      <c r="C44" s="30"/>
      <c r="D44" s="30" t="s">
        <v>623</v>
      </c>
      <c r="E44" s="31">
        <v>45667</v>
      </c>
      <c r="F44" s="31">
        <v>45667</v>
      </c>
      <c r="G44" s="32">
        <v>1576.34</v>
      </c>
      <c r="H44" s="30" t="s">
        <v>54</v>
      </c>
      <c r="I44" s="30" t="s">
        <v>73</v>
      </c>
      <c r="J44" s="30" t="s">
        <v>732</v>
      </c>
    </row>
    <row r="45" spans="1:10">
      <c r="A45" s="29" t="s">
        <v>735</v>
      </c>
      <c r="B45" s="29" t="s">
        <v>736</v>
      </c>
      <c r="C45" s="30"/>
      <c r="D45" s="30" t="s">
        <v>615</v>
      </c>
      <c r="E45" s="31">
        <v>45669</v>
      </c>
      <c r="F45" s="31">
        <v>45667</v>
      </c>
      <c r="G45" s="32">
        <v>600</v>
      </c>
      <c r="H45" s="30" t="s">
        <v>54</v>
      </c>
      <c r="I45" s="30" t="s">
        <v>73</v>
      </c>
      <c r="J45" s="30" t="s">
        <v>732</v>
      </c>
    </row>
    <row r="46" spans="1:10">
      <c r="A46" s="29" t="s">
        <v>275</v>
      </c>
      <c r="B46" s="29" t="s">
        <v>107</v>
      </c>
      <c r="C46" s="30" t="s">
        <v>475</v>
      </c>
      <c r="D46" s="30" t="s">
        <v>615</v>
      </c>
      <c r="E46" s="31">
        <v>45669</v>
      </c>
      <c r="F46" s="31">
        <v>45667</v>
      </c>
      <c r="G46" s="32">
        <v>20</v>
      </c>
      <c r="H46" s="30" t="s">
        <v>54</v>
      </c>
      <c r="I46" s="30" t="s">
        <v>73</v>
      </c>
      <c r="J46" s="30" t="s">
        <v>732</v>
      </c>
    </row>
    <row r="47" spans="1:10">
      <c r="A47" s="29" t="s">
        <v>275</v>
      </c>
      <c r="B47" s="29" t="s">
        <v>107</v>
      </c>
      <c r="C47" s="30"/>
      <c r="D47" s="30" t="s">
        <v>615</v>
      </c>
      <c r="E47" s="31">
        <v>45669</v>
      </c>
      <c r="F47" s="31">
        <v>45667</v>
      </c>
      <c r="G47" s="32">
        <v>119</v>
      </c>
      <c r="H47" s="30" t="s">
        <v>54</v>
      </c>
      <c r="I47" s="30" t="s">
        <v>73</v>
      </c>
      <c r="J47" s="30" t="s">
        <v>732</v>
      </c>
    </row>
    <row r="48" spans="1:10">
      <c r="A48" s="29" t="s">
        <v>275</v>
      </c>
      <c r="B48" s="29" t="s">
        <v>107</v>
      </c>
      <c r="C48" s="30"/>
      <c r="D48" s="30" t="s">
        <v>615</v>
      </c>
      <c r="E48" s="31">
        <v>45669</v>
      </c>
      <c r="F48" s="31">
        <v>45667</v>
      </c>
      <c r="G48" s="32">
        <v>119</v>
      </c>
      <c r="H48" s="30" t="s">
        <v>89</v>
      </c>
      <c r="I48" s="30" t="s">
        <v>73</v>
      </c>
      <c r="J48" s="30" t="s">
        <v>732</v>
      </c>
    </row>
    <row r="49" spans="1:10">
      <c r="A49" s="29" t="s">
        <v>275</v>
      </c>
      <c r="B49" s="29" t="s">
        <v>107</v>
      </c>
      <c r="C49" s="30" t="s">
        <v>475</v>
      </c>
      <c r="D49" s="30" t="s">
        <v>615</v>
      </c>
      <c r="E49" s="31">
        <v>45669</v>
      </c>
      <c r="F49" s="31">
        <v>45667</v>
      </c>
      <c r="G49" s="32">
        <v>30</v>
      </c>
      <c r="H49" s="30" t="s">
        <v>89</v>
      </c>
      <c r="I49" s="30" t="s">
        <v>73</v>
      </c>
      <c r="J49" s="30" t="s">
        <v>732</v>
      </c>
    </row>
    <row r="50" spans="1:10">
      <c r="A50" s="29" t="s">
        <v>679</v>
      </c>
      <c r="B50" s="29" t="s">
        <v>680</v>
      </c>
      <c r="C50" s="30"/>
      <c r="D50" s="30" t="s">
        <v>615</v>
      </c>
      <c r="E50" s="31">
        <v>45670</v>
      </c>
      <c r="F50" s="31">
        <v>45667</v>
      </c>
      <c r="G50" s="32">
        <v>812.77</v>
      </c>
      <c r="H50" s="30" t="s">
        <v>54</v>
      </c>
      <c r="I50" s="30" t="s">
        <v>73</v>
      </c>
      <c r="J50" s="30" t="s">
        <v>732</v>
      </c>
    </row>
    <row r="51" spans="1:10">
      <c r="A51" s="29" t="s">
        <v>235</v>
      </c>
      <c r="B51" s="29" t="s">
        <v>785</v>
      </c>
      <c r="C51" s="30"/>
      <c r="D51" s="30" t="s">
        <v>786</v>
      </c>
      <c r="E51" s="31">
        <v>45669</v>
      </c>
      <c r="F51" s="31">
        <v>45667</v>
      </c>
      <c r="G51" s="32">
        <v>341.59</v>
      </c>
      <c r="H51" s="30" t="s">
        <v>80</v>
      </c>
      <c r="I51" s="30" t="s">
        <v>73</v>
      </c>
      <c r="J51" s="30" t="s">
        <v>732</v>
      </c>
    </row>
    <row r="52" spans="1:10">
      <c r="A52" s="29" t="s">
        <v>685</v>
      </c>
      <c r="B52" s="29" t="s">
        <v>686</v>
      </c>
      <c r="C52" s="30"/>
      <c r="D52" s="30" t="s">
        <v>637</v>
      </c>
      <c r="E52" s="31">
        <v>45672</v>
      </c>
      <c r="F52" s="31">
        <v>45672</v>
      </c>
      <c r="G52" s="32">
        <v>625</v>
      </c>
      <c r="H52" s="30" t="s">
        <v>53</v>
      </c>
      <c r="I52" s="30" t="s">
        <v>73</v>
      </c>
      <c r="J52" s="30" t="s">
        <v>732</v>
      </c>
    </row>
    <row r="53" spans="1:10">
      <c r="A53" s="29" t="s">
        <v>698</v>
      </c>
      <c r="B53" s="29" t="s">
        <v>686</v>
      </c>
      <c r="C53" s="30"/>
      <c r="D53" s="30" t="s">
        <v>637</v>
      </c>
      <c r="E53" s="31">
        <v>45672</v>
      </c>
      <c r="F53" s="31">
        <v>45672</v>
      </c>
      <c r="G53" s="32">
        <v>1000</v>
      </c>
      <c r="H53" s="30" t="s">
        <v>53</v>
      </c>
      <c r="I53" s="30" t="s">
        <v>73</v>
      </c>
      <c r="J53" s="30" t="s">
        <v>732</v>
      </c>
    </row>
    <row r="54" spans="1:10">
      <c r="A54" s="29" t="s">
        <v>373</v>
      </c>
      <c r="B54" s="29" t="s">
        <v>374</v>
      </c>
      <c r="C54" s="30" t="s">
        <v>375</v>
      </c>
      <c r="D54" s="30" t="s">
        <v>615</v>
      </c>
      <c r="E54" s="31">
        <v>45672</v>
      </c>
      <c r="F54" s="31">
        <v>45672</v>
      </c>
      <c r="G54" s="32">
        <v>230</v>
      </c>
      <c r="H54" s="30" t="s">
        <v>88</v>
      </c>
      <c r="I54" s="30" t="s">
        <v>73</v>
      </c>
      <c r="J54" s="30" t="s">
        <v>732</v>
      </c>
    </row>
    <row r="55" spans="1:10">
      <c r="A55" s="29" t="s">
        <v>347</v>
      </c>
      <c r="B55" s="29" t="s">
        <v>59</v>
      </c>
      <c r="C55" s="30"/>
      <c r="D55" s="30" t="s">
        <v>623</v>
      </c>
      <c r="E55" s="31">
        <v>45672</v>
      </c>
      <c r="F55" s="31">
        <v>45672</v>
      </c>
      <c r="G55" s="32">
        <v>1746.67</v>
      </c>
      <c r="H55" s="30" t="s">
        <v>54</v>
      </c>
      <c r="I55" s="30" t="s">
        <v>73</v>
      </c>
      <c r="J55" s="30" t="s">
        <v>732</v>
      </c>
    </row>
    <row r="56" spans="1:10">
      <c r="A56" s="29" t="s">
        <v>787</v>
      </c>
      <c r="B56" s="29" t="s">
        <v>788</v>
      </c>
      <c r="C56" s="30"/>
      <c r="D56" s="30" t="s">
        <v>789</v>
      </c>
      <c r="E56" s="31">
        <v>45672</v>
      </c>
      <c r="F56" s="31">
        <v>45677</v>
      </c>
      <c r="G56" s="32">
        <v>569.23</v>
      </c>
      <c r="H56" s="30" t="s">
        <v>89</v>
      </c>
      <c r="I56" s="30" t="s">
        <v>73</v>
      </c>
      <c r="J56" s="30" t="s">
        <v>732</v>
      </c>
    </row>
    <row r="57" spans="1:10">
      <c r="A57" s="29" t="s">
        <v>738</v>
      </c>
      <c r="B57" s="29" t="s">
        <v>739</v>
      </c>
      <c r="C57" s="30"/>
      <c r="D57" s="30" t="s">
        <v>740</v>
      </c>
      <c r="E57" s="31">
        <v>45672</v>
      </c>
      <c r="F57" s="31">
        <v>45672</v>
      </c>
      <c r="G57" s="32">
        <v>1951.92</v>
      </c>
      <c r="H57" s="30" t="s">
        <v>80</v>
      </c>
      <c r="I57" s="30" t="s">
        <v>73</v>
      </c>
      <c r="J57" s="30" t="s">
        <v>732</v>
      </c>
    </row>
    <row r="58" spans="1:10">
      <c r="A58" s="29" t="s">
        <v>790</v>
      </c>
      <c r="B58" s="29" t="s">
        <v>791</v>
      </c>
      <c r="C58" s="30"/>
      <c r="D58" s="30" t="s">
        <v>615</v>
      </c>
      <c r="E58" s="31">
        <v>45672</v>
      </c>
      <c r="F58" s="31">
        <v>45672</v>
      </c>
      <c r="G58" s="32">
        <v>1605</v>
      </c>
      <c r="H58" s="30" t="s">
        <v>792</v>
      </c>
      <c r="I58" s="30" t="s">
        <v>73</v>
      </c>
      <c r="J58" s="30" t="s">
        <v>732</v>
      </c>
    </row>
    <row r="59" spans="1:10">
      <c r="A59" s="29" t="s">
        <v>231</v>
      </c>
      <c r="B59" s="29" t="s">
        <v>348</v>
      </c>
      <c r="C59" s="30"/>
      <c r="D59" s="30" t="s">
        <v>615</v>
      </c>
      <c r="E59" s="31">
        <v>45683</v>
      </c>
      <c r="F59" s="31">
        <v>45684</v>
      </c>
      <c r="G59" s="32">
        <v>1241.25</v>
      </c>
      <c r="H59" s="30" t="s">
        <v>225</v>
      </c>
      <c r="I59" s="30" t="s">
        <v>73</v>
      </c>
      <c r="J59" s="30" t="s">
        <v>732</v>
      </c>
    </row>
    <row r="60" spans="1:10">
      <c r="A60" s="29" t="s">
        <v>429</v>
      </c>
      <c r="B60" s="29" t="s">
        <v>411</v>
      </c>
      <c r="C60" s="30"/>
      <c r="D60" s="30" t="s">
        <v>615</v>
      </c>
      <c r="E60" s="31">
        <v>45677</v>
      </c>
      <c r="F60" s="31">
        <v>45677</v>
      </c>
      <c r="G60" s="32">
        <v>4000</v>
      </c>
      <c r="H60" s="30" t="s">
        <v>54</v>
      </c>
      <c r="I60" s="30" t="s">
        <v>73</v>
      </c>
      <c r="J60" s="30" t="s">
        <v>732</v>
      </c>
    </row>
    <row r="61" spans="1:10">
      <c r="A61" s="29" t="s">
        <v>161</v>
      </c>
      <c r="B61" s="29" t="s">
        <v>574</v>
      </c>
      <c r="C61" s="30"/>
      <c r="D61" s="30" t="s">
        <v>615</v>
      </c>
      <c r="E61" s="31">
        <v>45672</v>
      </c>
      <c r="F61" s="31">
        <v>45672</v>
      </c>
      <c r="G61" s="32">
        <v>1191.05</v>
      </c>
      <c r="H61" s="30" t="s">
        <v>225</v>
      </c>
      <c r="I61" s="30" t="s">
        <v>73</v>
      </c>
      <c r="J61" s="30" t="s">
        <v>732</v>
      </c>
    </row>
    <row r="62" spans="1:10">
      <c r="A62" s="29" t="s">
        <v>408</v>
      </c>
      <c r="B62" s="29" t="s">
        <v>409</v>
      </c>
      <c r="C62" s="30"/>
      <c r="D62" s="30" t="s">
        <v>615</v>
      </c>
      <c r="E62" s="31">
        <v>45677</v>
      </c>
      <c r="F62" s="31">
        <v>45712</v>
      </c>
      <c r="G62" s="32">
        <v>187.79</v>
      </c>
      <c r="H62" s="30" t="s">
        <v>54</v>
      </c>
      <c r="I62" s="30" t="s">
        <v>73</v>
      </c>
      <c r="J62" s="30" t="s">
        <v>732</v>
      </c>
    </row>
    <row r="63" spans="1:10">
      <c r="A63" s="29" t="s">
        <v>691</v>
      </c>
      <c r="B63" s="29" t="s">
        <v>684</v>
      </c>
      <c r="C63" s="30"/>
      <c r="D63" s="30" t="s">
        <v>615</v>
      </c>
      <c r="E63" s="31">
        <v>45677</v>
      </c>
      <c r="F63" s="31">
        <v>45685</v>
      </c>
      <c r="G63" s="32">
        <v>705.5</v>
      </c>
      <c r="H63" s="30" t="s">
        <v>54</v>
      </c>
      <c r="I63" s="30" t="s">
        <v>73</v>
      </c>
      <c r="J63" s="30" t="s">
        <v>732</v>
      </c>
    </row>
    <row r="64" spans="1:10">
      <c r="A64" s="29" t="s">
        <v>245</v>
      </c>
      <c r="B64" s="29" t="s">
        <v>195</v>
      </c>
      <c r="C64" s="30"/>
      <c r="D64" s="30" t="s">
        <v>615</v>
      </c>
      <c r="E64" s="31">
        <v>45682</v>
      </c>
      <c r="F64" s="31">
        <v>45709</v>
      </c>
      <c r="G64" s="32">
        <v>295</v>
      </c>
      <c r="H64" s="30" t="s">
        <v>89</v>
      </c>
      <c r="I64" s="30" t="s">
        <v>73</v>
      </c>
      <c r="J64" s="30" t="s">
        <v>732</v>
      </c>
    </row>
    <row r="65" spans="1:10">
      <c r="A65" s="29" t="s">
        <v>245</v>
      </c>
      <c r="B65" s="29" t="s">
        <v>195</v>
      </c>
      <c r="C65" s="30"/>
      <c r="D65" s="30" t="s">
        <v>615</v>
      </c>
      <c r="E65" s="31">
        <v>45682</v>
      </c>
      <c r="F65" s="31">
        <v>45709</v>
      </c>
      <c r="G65" s="32">
        <v>254.19</v>
      </c>
      <c r="H65" s="30" t="s">
        <v>54</v>
      </c>
      <c r="I65" s="30" t="s">
        <v>73</v>
      </c>
      <c r="J65" s="30" t="s">
        <v>732</v>
      </c>
    </row>
    <row r="66" spans="1:10">
      <c r="A66" s="29" t="s">
        <v>245</v>
      </c>
      <c r="B66" s="29" t="s">
        <v>195</v>
      </c>
      <c r="C66" s="30"/>
      <c r="D66" s="30" t="s">
        <v>615</v>
      </c>
      <c r="E66" s="31">
        <v>45682</v>
      </c>
      <c r="F66" s="31">
        <v>45709</v>
      </c>
      <c r="G66" s="32">
        <v>295</v>
      </c>
      <c r="H66" s="30" t="s">
        <v>88</v>
      </c>
      <c r="I66" s="30" t="s">
        <v>73</v>
      </c>
      <c r="J66" s="30" t="s">
        <v>732</v>
      </c>
    </row>
    <row r="67" spans="1:10">
      <c r="A67" s="29" t="s">
        <v>245</v>
      </c>
      <c r="B67" s="29" t="s">
        <v>195</v>
      </c>
      <c r="C67" s="30"/>
      <c r="D67" s="30" t="s">
        <v>615</v>
      </c>
      <c r="E67" s="31">
        <v>45682</v>
      </c>
      <c r="F67" s="31">
        <v>45709</v>
      </c>
      <c r="G67" s="32">
        <v>358</v>
      </c>
      <c r="H67" s="30" t="s">
        <v>89</v>
      </c>
      <c r="I67" s="30" t="s">
        <v>73</v>
      </c>
      <c r="J67" s="30" t="s">
        <v>732</v>
      </c>
    </row>
    <row r="68" spans="1:10">
      <c r="A68" s="29" t="s">
        <v>245</v>
      </c>
      <c r="B68" s="29" t="s">
        <v>195</v>
      </c>
      <c r="C68" s="30"/>
      <c r="D68" s="30" t="s">
        <v>615</v>
      </c>
      <c r="E68" s="31">
        <v>45682</v>
      </c>
      <c r="F68" s="31">
        <v>45709</v>
      </c>
      <c r="G68" s="32">
        <v>320.83</v>
      </c>
      <c r="H68" s="30" t="s">
        <v>54</v>
      </c>
      <c r="I68" s="30" t="s">
        <v>73</v>
      </c>
      <c r="J68" s="30" t="s">
        <v>732</v>
      </c>
    </row>
    <row r="69" spans="1:10">
      <c r="A69" s="29" t="s">
        <v>245</v>
      </c>
      <c r="B69" s="29" t="s">
        <v>195</v>
      </c>
      <c r="C69" s="30"/>
      <c r="D69" s="30" t="s">
        <v>615</v>
      </c>
      <c r="E69" s="31">
        <v>45682</v>
      </c>
      <c r="F69" s="31">
        <v>45709</v>
      </c>
      <c r="G69" s="32">
        <v>320.83</v>
      </c>
      <c r="H69" s="30" t="s">
        <v>146</v>
      </c>
      <c r="I69" s="30" t="s">
        <v>73</v>
      </c>
      <c r="J69" s="30" t="s">
        <v>732</v>
      </c>
    </row>
    <row r="70" spans="1:10">
      <c r="A70" s="29" t="s">
        <v>557</v>
      </c>
      <c r="B70" s="29" t="s">
        <v>742</v>
      </c>
      <c r="C70" s="30"/>
      <c r="D70" s="30" t="s">
        <v>615</v>
      </c>
      <c r="E70" s="31">
        <v>45664</v>
      </c>
      <c r="F70" s="31">
        <v>45665</v>
      </c>
      <c r="G70" s="32">
        <v>173.36</v>
      </c>
      <c r="H70" s="30" t="s">
        <v>225</v>
      </c>
      <c r="I70" s="30" t="s">
        <v>73</v>
      </c>
      <c r="J70" s="30" t="s">
        <v>732</v>
      </c>
    </row>
    <row r="71" spans="1:10">
      <c r="A71" s="29" t="s">
        <v>231</v>
      </c>
      <c r="B71" s="29" t="s">
        <v>348</v>
      </c>
      <c r="C71" s="30"/>
      <c r="D71" s="30" t="s">
        <v>615</v>
      </c>
      <c r="E71" s="31">
        <v>45672</v>
      </c>
      <c r="F71" s="31">
        <v>45672</v>
      </c>
      <c r="G71" s="32">
        <v>137.37</v>
      </c>
      <c r="H71" s="30" t="s">
        <v>146</v>
      </c>
      <c r="I71" s="30" t="s">
        <v>73</v>
      </c>
      <c r="J71" s="30" t="s">
        <v>732</v>
      </c>
    </row>
    <row r="72" spans="1:10">
      <c r="A72" s="29" t="s">
        <v>231</v>
      </c>
      <c r="B72" s="29" t="s">
        <v>348</v>
      </c>
      <c r="C72" s="30"/>
      <c r="D72" s="30" t="s">
        <v>615</v>
      </c>
      <c r="E72" s="31">
        <v>45672</v>
      </c>
      <c r="F72" s="31">
        <v>45672</v>
      </c>
      <c r="G72" s="32">
        <v>184.46</v>
      </c>
      <c r="H72" s="30" t="s">
        <v>53</v>
      </c>
      <c r="I72" s="30" t="s">
        <v>73</v>
      </c>
      <c r="J72" s="30" t="s">
        <v>732</v>
      </c>
    </row>
    <row r="73" spans="1:10">
      <c r="A73" s="29" t="s">
        <v>13</v>
      </c>
      <c r="B73" s="29" t="s">
        <v>13</v>
      </c>
      <c r="C73" s="30"/>
      <c r="D73" s="30" t="s">
        <v>615</v>
      </c>
      <c r="E73" s="31">
        <v>45677</v>
      </c>
      <c r="F73" s="31">
        <v>45677</v>
      </c>
      <c r="G73" s="32">
        <v>49.42</v>
      </c>
      <c r="H73" s="30" t="s">
        <v>53</v>
      </c>
      <c r="I73" s="30" t="s">
        <v>73</v>
      </c>
      <c r="J73" s="30" t="s">
        <v>732</v>
      </c>
    </row>
    <row r="74" spans="1:10">
      <c r="A74" s="29" t="s">
        <v>13</v>
      </c>
      <c r="B74" s="29" t="s">
        <v>13</v>
      </c>
      <c r="C74" s="30"/>
      <c r="D74" s="30" t="s">
        <v>615</v>
      </c>
      <c r="E74" s="31">
        <v>45677</v>
      </c>
      <c r="F74" s="31">
        <v>45677</v>
      </c>
      <c r="G74" s="32">
        <v>53.65</v>
      </c>
      <c r="H74" s="30" t="s">
        <v>86</v>
      </c>
      <c r="I74" s="30" t="s">
        <v>73</v>
      </c>
      <c r="J74" s="30" t="s">
        <v>732</v>
      </c>
    </row>
    <row r="75" spans="1:10">
      <c r="A75" s="29" t="s">
        <v>13</v>
      </c>
      <c r="B75" s="29" t="s">
        <v>13</v>
      </c>
      <c r="C75" s="30"/>
      <c r="D75" s="30" t="s">
        <v>615</v>
      </c>
      <c r="E75" s="31">
        <v>45677</v>
      </c>
      <c r="F75" s="31">
        <v>45677</v>
      </c>
      <c r="G75" s="32">
        <v>189.42</v>
      </c>
      <c r="H75" s="30" t="s">
        <v>54</v>
      </c>
      <c r="I75" s="30" t="s">
        <v>73</v>
      </c>
      <c r="J75" s="30" t="s">
        <v>732</v>
      </c>
    </row>
    <row r="76" spans="1:10">
      <c r="A76" s="29" t="s">
        <v>382</v>
      </c>
      <c r="B76" s="29" t="s">
        <v>383</v>
      </c>
      <c r="C76" s="30"/>
      <c r="D76" s="30" t="s">
        <v>615</v>
      </c>
      <c r="E76" s="31">
        <v>45677</v>
      </c>
      <c r="F76" s="31">
        <v>45688</v>
      </c>
      <c r="G76" s="32">
        <v>200</v>
      </c>
      <c r="H76" s="30" t="s">
        <v>12</v>
      </c>
      <c r="I76" s="30" t="s">
        <v>73</v>
      </c>
      <c r="J76" s="30" t="s">
        <v>732</v>
      </c>
    </row>
    <row r="77" spans="1:10">
      <c r="A77" s="29" t="s">
        <v>67</v>
      </c>
      <c r="B77" s="29" t="s">
        <v>425</v>
      </c>
      <c r="C77" s="30"/>
      <c r="D77" s="30" t="s">
        <v>615</v>
      </c>
      <c r="E77" s="31">
        <v>45672</v>
      </c>
      <c r="F77" s="31"/>
      <c r="G77" s="32">
        <v>3174</v>
      </c>
      <c r="H77" s="30" t="s">
        <v>54</v>
      </c>
      <c r="I77" s="30"/>
      <c r="J77" s="30" t="s">
        <v>732</v>
      </c>
    </row>
    <row r="78" spans="1:10">
      <c r="A78" s="29" t="s">
        <v>67</v>
      </c>
      <c r="B78" s="29" t="s">
        <v>425</v>
      </c>
      <c r="C78" s="30"/>
      <c r="D78" s="30" t="s">
        <v>615</v>
      </c>
      <c r="E78" s="31">
        <v>45672</v>
      </c>
      <c r="F78" s="31"/>
      <c r="G78" s="32">
        <v>2368</v>
      </c>
      <c r="H78" s="30" t="s">
        <v>53</v>
      </c>
      <c r="I78" s="30"/>
      <c r="J78" s="30" t="s">
        <v>732</v>
      </c>
    </row>
    <row r="79" spans="1:10">
      <c r="A79" s="29" t="s">
        <v>211</v>
      </c>
      <c r="B79" s="29" t="s">
        <v>272</v>
      </c>
      <c r="C79" s="30"/>
      <c r="D79" s="30" t="s">
        <v>615</v>
      </c>
      <c r="E79" s="31">
        <v>45674</v>
      </c>
      <c r="F79" s="31">
        <v>45673</v>
      </c>
      <c r="G79" s="32">
        <v>78.11</v>
      </c>
      <c r="H79" s="30" t="s">
        <v>225</v>
      </c>
      <c r="I79" s="30" t="s">
        <v>73</v>
      </c>
      <c r="J79" s="30" t="s">
        <v>732</v>
      </c>
    </row>
    <row r="80" spans="1:10">
      <c r="A80" s="29" t="s">
        <v>492</v>
      </c>
      <c r="B80" s="29" t="s">
        <v>493</v>
      </c>
      <c r="C80" s="30"/>
      <c r="D80" s="30" t="s">
        <v>615</v>
      </c>
      <c r="E80" s="31">
        <v>45672</v>
      </c>
      <c r="F80" s="31">
        <v>45672</v>
      </c>
      <c r="G80" s="32">
        <v>180</v>
      </c>
      <c r="H80" s="30" t="s">
        <v>54</v>
      </c>
      <c r="I80" s="30" t="s">
        <v>73</v>
      </c>
      <c r="J80" s="30" t="s">
        <v>732</v>
      </c>
    </row>
    <row r="81" spans="1:10">
      <c r="A81" s="29" t="s">
        <v>231</v>
      </c>
      <c r="B81" s="29" t="s">
        <v>348</v>
      </c>
      <c r="C81" s="30"/>
      <c r="D81" s="30" t="s">
        <v>615</v>
      </c>
      <c r="E81" s="31">
        <v>45673</v>
      </c>
      <c r="F81" s="31">
        <v>45673</v>
      </c>
      <c r="G81" s="32">
        <v>364.85</v>
      </c>
      <c r="H81" s="30" t="s">
        <v>54</v>
      </c>
      <c r="I81" s="30" t="s">
        <v>73</v>
      </c>
      <c r="J81" s="30" t="s">
        <v>732</v>
      </c>
    </row>
    <row r="82" spans="1:10">
      <c r="A82" s="29" t="s">
        <v>677</v>
      </c>
      <c r="B82" s="29" t="s">
        <v>678</v>
      </c>
      <c r="C82" s="30"/>
      <c r="D82" s="30" t="s">
        <v>615</v>
      </c>
      <c r="E82" s="31">
        <v>45663</v>
      </c>
      <c r="F82" s="31">
        <v>45672</v>
      </c>
      <c r="G82" s="32">
        <v>206.6</v>
      </c>
      <c r="H82" s="30" t="s">
        <v>54</v>
      </c>
      <c r="I82" s="30" t="s">
        <v>73</v>
      </c>
      <c r="J82" s="30" t="s">
        <v>732</v>
      </c>
    </row>
    <row r="83" spans="1:10">
      <c r="A83" s="29" t="s">
        <v>504</v>
      </c>
      <c r="B83" s="29" t="s">
        <v>747</v>
      </c>
      <c r="C83" s="30"/>
      <c r="D83" s="30" t="s">
        <v>748</v>
      </c>
      <c r="E83" s="31">
        <v>37276</v>
      </c>
      <c r="F83" s="31">
        <v>45678</v>
      </c>
      <c r="G83" s="32">
        <v>1249.0999999999999</v>
      </c>
      <c r="H83" s="30" t="s">
        <v>89</v>
      </c>
      <c r="I83" s="30" t="s">
        <v>73</v>
      </c>
      <c r="J83" s="30" t="s">
        <v>732</v>
      </c>
    </row>
    <row r="84" spans="1:10">
      <c r="A84" s="29" t="s">
        <v>414</v>
      </c>
      <c r="B84" s="29" t="s">
        <v>434</v>
      </c>
      <c r="C84" s="30"/>
      <c r="D84" s="30" t="s">
        <v>615</v>
      </c>
      <c r="E84" s="31">
        <v>45667</v>
      </c>
      <c r="F84" s="31">
        <v>45671</v>
      </c>
      <c r="G84" s="32">
        <v>656.44</v>
      </c>
      <c r="H84" s="30" t="s">
        <v>54</v>
      </c>
      <c r="I84" s="30" t="s">
        <v>73</v>
      </c>
      <c r="J84" s="30" t="s">
        <v>732</v>
      </c>
    </row>
    <row r="85" spans="1:10">
      <c r="A85" s="29" t="s">
        <v>444</v>
      </c>
      <c r="B85" s="29" t="s">
        <v>350</v>
      </c>
      <c r="C85" s="30" t="s">
        <v>208</v>
      </c>
      <c r="D85" s="30" t="s">
        <v>615</v>
      </c>
      <c r="E85" s="31">
        <v>45683</v>
      </c>
      <c r="F85" s="31">
        <v>45684</v>
      </c>
      <c r="G85" s="32">
        <v>150</v>
      </c>
      <c r="H85" s="30" t="s">
        <v>54</v>
      </c>
      <c r="I85" s="30" t="s">
        <v>73</v>
      </c>
      <c r="J85" s="30" t="s">
        <v>732</v>
      </c>
    </row>
    <row r="86" spans="1:10">
      <c r="A86" s="29" t="s">
        <v>10</v>
      </c>
      <c r="B86" s="29" t="s">
        <v>368</v>
      </c>
      <c r="C86" s="30" t="s">
        <v>11</v>
      </c>
      <c r="D86" s="30" t="s">
        <v>615</v>
      </c>
      <c r="E86" s="31">
        <v>45677</v>
      </c>
      <c r="F86" s="31">
        <v>45677</v>
      </c>
      <c r="G86" s="32">
        <v>223.49</v>
      </c>
      <c r="H86" s="30" t="s">
        <v>54</v>
      </c>
      <c r="I86" s="30" t="s">
        <v>73</v>
      </c>
      <c r="J86" s="30" t="s">
        <v>732</v>
      </c>
    </row>
    <row r="87" spans="1:10">
      <c r="A87" s="29" t="s">
        <v>649</v>
      </c>
      <c r="B87" s="29" t="s">
        <v>383</v>
      </c>
      <c r="C87" s="30"/>
      <c r="D87" s="30" t="s">
        <v>615</v>
      </c>
      <c r="E87" s="31">
        <v>45677</v>
      </c>
      <c r="F87" s="31">
        <v>45677</v>
      </c>
      <c r="G87" s="32">
        <v>100</v>
      </c>
      <c r="H87" s="30" t="s">
        <v>54</v>
      </c>
      <c r="I87" s="30" t="s">
        <v>73</v>
      </c>
      <c r="J87" s="30" t="s">
        <v>732</v>
      </c>
    </row>
    <row r="88" spans="1:10">
      <c r="A88" s="29" t="s">
        <v>707</v>
      </c>
      <c r="B88" s="29" t="s">
        <v>566</v>
      </c>
      <c r="C88" s="30"/>
      <c r="D88" s="30" t="s">
        <v>615</v>
      </c>
      <c r="E88" s="31">
        <v>45672</v>
      </c>
      <c r="F88" s="31">
        <v>45673</v>
      </c>
      <c r="G88" s="32">
        <v>44.99</v>
      </c>
      <c r="H88" s="30" t="s">
        <v>225</v>
      </c>
      <c r="I88" s="30" t="s">
        <v>73</v>
      </c>
      <c r="J88" s="30" t="s">
        <v>732</v>
      </c>
    </row>
    <row r="89" spans="1:10">
      <c r="A89" s="29" t="s">
        <v>99</v>
      </c>
      <c r="B89" s="29" t="s">
        <v>566</v>
      </c>
      <c r="C89" s="30"/>
      <c r="D89" s="30" t="s">
        <v>615</v>
      </c>
      <c r="E89" s="31">
        <v>45672</v>
      </c>
      <c r="F89" s="31">
        <v>45672</v>
      </c>
      <c r="G89" s="32">
        <v>114.16</v>
      </c>
      <c r="H89" s="30" t="s">
        <v>225</v>
      </c>
      <c r="I89" s="30" t="s">
        <v>73</v>
      </c>
      <c r="J89" s="30" t="s">
        <v>732</v>
      </c>
    </row>
    <row r="90" spans="1:10">
      <c r="A90" s="29" t="s">
        <v>363</v>
      </c>
      <c r="B90" s="29" t="s">
        <v>229</v>
      </c>
      <c r="C90" s="30"/>
      <c r="D90" s="30" t="s">
        <v>615</v>
      </c>
      <c r="E90" s="31">
        <v>45682</v>
      </c>
      <c r="F90" s="31">
        <v>45684</v>
      </c>
      <c r="G90" s="32">
        <v>59.99</v>
      </c>
      <c r="H90" s="30" t="s">
        <v>225</v>
      </c>
      <c r="I90" s="30" t="s">
        <v>73</v>
      </c>
      <c r="J90" s="30" t="s">
        <v>732</v>
      </c>
    </row>
    <row r="91" spans="1:10">
      <c r="A91" s="29" t="s">
        <v>138</v>
      </c>
      <c r="B91" s="29" t="s">
        <v>425</v>
      </c>
      <c r="C91" s="30"/>
      <c r="D91" s="30" t="s">
        <v>615</v>
      </c>
      <c r="E91" s="31">
        <v>45677</v>
      </c>
      <c r="F91" s="31">
        <v>45799</v>
      </c>
      <c r="G91" s="32">
        <v>1500</v>
      </c>
      <c r="H91" s="30" t="s">
        <v>89</v>
      </c>
      <c r="I91" s="30" t="s">
        <v>73</v>
      </c>
      <c r="J91" s="30" t="s">
        <v>732</v>
      </c>
    </row>
    <row r="92" spans="1:10">
      <c r="A92" s="29" t="s">
        <v>289</v>
      </c>
      <c r="B92" s="29" t="s">
        <v>290</v>
      </c>
      <c r="C92" s="30"/>
      <c r="D92" s="30" t="s">
        <v>615</v>
      </c>
      <c r="E92" s="31">
        <v>45673</v>
      </c>
      <c r="F92" s="31">
        <v>45673</v>
      </c>
      <c r="G92" s="32">
        <v>109.9</v>
      </c>
      <c r="H92" s="30" t="s">
        <v>54</v>
      </c>
      <c r="I92" s="30" t="s">
        <v>73</v>
      </c>
      <c r="J92" s="30" t="s">
        <v>732</v>
      </c>
    </row>
    <row r="93" spans="1:10">
      <c r="A93" s="29" t="s">
        <v>793</v>
      </c>
      <c r="B93" s="29" t="s">
        <v>794</v>
      </c>
      <c r="C93" s="30"/>
      <c r="D93" s="30" t="s">
        <v>625</v>
      </c>
      <c r="E93" s="31">
        <v>45678</v>
      </c>
      <c r="F93" s="31">
        <v>45679</v>
      </c>
      <c r="G93" s="32">
        <v>660.13</v>
      </c>
      <c r="H93" s="30" t="s">
        <v>80</v>
      </c>
      <c r="I93" s="30" t="s">
        <v>73</v>
      </c>
      <c r="J93" s="30" t="s">
        <v>732</v>
      </c>
    </row>
    <row r="94" spans="1:10">
      <c r="A94" s="29" t="s">
        <v>795</v>
      </c>
      <c r="B94" s="29" t="s">
        <v>796</v>
      </c>
      <c r="C94" s="30"/>
      <c r="D94" s="30" t="s">
        <v>631</v>
      </c>
      <c r="E94" s="31">
        <v>45679</v>
      </c>
      <c r="F94" s="31">
        <v>45799</v>
      </c>
      <c r="G94" s="32">
        <v>303.60000000000002</v>
      </c>
      <c r="H94" s="30" t="s">
        <v>54</v>
      </c>
      <c r="I94" s="30" t="s">
        <v>73</v>
      </c>
      <c r="J94" s="30" t="s">
        <v>732</v>
      </c>
    </row>
    <row r="95" spans="1:10">
      <c r="A95" s="29" t="s">
        <v>797</v>
      </c>
      <c r="B95" s="29" t="s">
        <v>798</v>
      </c>
      <c r="C95" s="30"/>
      <c r="D95" s="30" t="s">
        <v>615</v>
      </c>
      <c r="E95" s="31">
        <v>45679</v>
      </c>
      <c r="F95" s="31">
        <v>45679</v>
      </c>
      <c r="G95" s="32">
        <v>59</v>
      </c>
      <c r="H95" s="30" t="s">
        <v>225</v>
      </c>
      <c r="I95" s="30" t="s">
        <v>73</v>
      </c>
      <c r="J95" s="30" t="s">
        <v>732</v>
      </c>
    </row>
    <row r="96" spans="1:10">
      <c r="A96" s="29" t="s">
        <v>797</v>
      </c>
      <c r="B96" s="29" t="s">
        <v>798</v>
      </c>
      <c r="C96" s="30"/>
      <c r="D96" s="30" t="s">
        <v>615</v>
      </c>
      <c r="E96" s="31">
        <v>45679</v>
      </c>
      <c r="F96" s="31">
        <v>45679</v>
      </c>
      <c r="G96" s="32">
        <v>59</v>
      </c>
      <c r="H96" s="30" t="s">
        <v>225</v>
      </c>
      <c r="I96" s="30" t="s">
        <v>73</v>
      </c>
      <c r="J96" s="30" t="s">
        <v>732</v>
      </c>
    </row>
    <row r="97" spans="1:10">
      <c r="A97" s="29" t="s">
        <v>797</v>
      </c>
      <c r="B97" s="29" t="s">
        <v>798</v>
      </c>
      <c r="C97" s="30"/>
      <c r="D97" s="30" t="s">
        <v>615</v>
      </c>
      <c r="E97" s="31">
        <v>45679</v>
      </c>
      <c r="F97" s="31">
        <v>45679</v>
      </c>
      <c r="G97" s="32">
        <v>59</v>
      </c>
      <c r="H97" s="30" t="s">
        <v>225</v>
      </c>
      <c r="I97" s="30" t="s">
        <v>73</v>
      </c>
      <c r="J97" s="30" t="s">
        <v>732</v>
      </c>
    </row>
    <row r="98" spans="1:10">
      <c r="A98" s="29" t="s">
        <v>797</v>
      </c>
      <c r="B98" s="29" t="s">
        <v>798</v>
      </c>
      <c r="C98" s="30"/>
      <c r="D98" s="30" t="s">
        <v>615</v>
      </c>
      <c r="E98" s="31">
        <v>45679</v>
      </c>
      <c r="F98" s="31">
        <v>45679</v>
      </c>
      <c r="G98" s="32">
        <v>59</v>
      </c>
      <c r="H98" s="30" t="s">
        <v>225</v>
      </c>
      <c r="I98" s="30" t="s">
        <v>73</v>
      </c>
      <c r="J98" s="30" t="s">
        <v>732</v>
      </c>
    </row>
    <row r="99" spans="1:10">
      <c r="A99" s="29" t="s">
        <v>797</v>
      </c>
      <c r="B99" s="29" t="s">
        <v>798</v>
      </c>
      <c r="C99" s="30"/>
      <c r="D99" s="30" t="s">
        <v>615</v>
      </c>
      <c r="E99" s="31">
        <v>45679</v>
      </c>
      <c r="F99" s="31">
        <v>45679</v>
      </c>
      <c r="G99" s="32">
        <v>59</v>
      </c>
      <c r="H99" s="30" t="s">
        <v>225</v>
      </c>
      <c r="I99" s="30" t="s">
        <v>73</v>
      </c>
      <c r="J99" s="30" t="s">
        <v>732</v>
      </c>
    </row>
    <row r="100" spans="1:10">
      <c r="A100" s="29" t="s">
        <v>797</v>
      </c>
      <c r="B100" s="29" t="s">
        <v>798</v>
      </c>
      <c r="C100" s="30"/>
      <c r="D100" s="30" t="s">
        <v>615</v>
      </c>
      <c r="E100" s="31">
        <v>45679</v>
      </c>
      <c r="F100" s="31">
        <v>45679</v>
      </c>
      <c r="G100" s="32">
        <v>59</v>
      </c>
      <c r="H100" s="30" t="s">
        <v>225</v>
      </c>
      <c r="I100" s="30" t="s">
        <v>73</v>
      </c>
      <c r="J100" s="30" t="s">
        <v>732</v>
      </c>
    </row>
    <row r="101" spans="1:10">
      <c r="A101" s="29" t="s">
        <v>797</v>
      </c>
      <c r="B101" s="29" t="s">
        <v>798</v>
      </c>
      <c r="C101" s="30"/>
      <c r="D101" s="30" t="s">
        <v>615</v>
      </c>
      <c r="E101" s="31">
        <v>45679</v>
      </c>
      <c r="F101" s="31">
        <v>45679</v>
      </c>
      <c r="G101" s="32">
        <v>59</v>
      </c>
      <c r="H101" s="30" t="s">
        <v>89</v>
      </c>
      <c r="I101" s="30" t="s">
        <v>73</v>
      </c>
      <c r="J101" s="30" t="s">
        <v>732</v>
      </c>
    </row>
    <row r="102" spans="1:10">
      <c r="A102" s="29" t="s">
        <v>797</v>
      </c>
      <c r="B102" s="29" t="s">
        <v>798</v>
      </c>
      <c r="C102" s="30"/>
      <c r="D102" s="30" t="s">
        <v>615</v>
      </c>
      <c r="E102" s="31">
        <v>45679</v>
      </c>
      <c r="F102" s="31">
        <v>45679</v>
      </c>
      <c r="G102" s="32">
        <v>59</v>
      </c>
      <c r="H102" s="30" t="s">
        <v>89</v>
      </c>
      <c r="I102" s="30" t="s">
        <v>73</v>
      </c>
      <c r="J102" s="30" t="s">
        <v>732</v>
      </c>
    </row>
    <row r="103" spans="1:10">
      <c r="A103" s="29" t="s">
        <v>797</v>
      </c>
      <c r="B103" s="29" t="s">
        <v>798</v>
      </c>
      <c r="C103" s="30"/>
      <c r="D103" s="30" t="s">
        <v>615</v>
      </c>
      <c r="E103" s="31">
        <v>45679</v>
      </c>
      <c r="F103" s="31">
        <v>45679</v>
      </c>
      <c r="G103" s="32">
        <v>59</v>
      </c>
      <c r="H103" s="30" t="s">
        <v>89</v>
      </c>
      <c r="I103" s="30" t="s">
        <v>73</v>
      </c>
      <c r="J103" s="30" t="s">
        <v>732</v>
      </c>
    </row>
    <row r="104" spans="1:10">
      <c r="A104" s="29" t="s">
        <v>797</v>
      </c>
      <c r="B104" s="29" t="s">
        <v>798</v>
      </c>
      <c r="C104" s="30"/>
      <c r="D104" s="30" t="s">
        <v>615</v>
      </c>
      <c r="E104" s="31">
        <v>45679</v>
      </c>
      <c r="F104" s="31">
        <v>45679</v>
      </c>
      <c r="G104" s="32">
        <v>59</v>
      </c>
      <c r="H104" s="30" t="s">
        <v>89</v>
      </c>
      <c r="I104" s="30" t="s">
        <v>73</v>
      </c>
      <c r="J104" s="30" t="s">
        <v>732</v>
      </c>
    </row>
    <row r="105" spans="1:10">
      <c r="A105" s="29" t="s">
        <v>797</v>
      </c>
      <c r="B105" s="29" t="s">
        <v>798</v>
      </c>
      <c r="C105" s="30"/>
      <c r="D105" s="30" t="s">
        <v>615</v>
      </c>
      <c r="E105" s="31">
        <v>45679</v>
      </c>
      <c r="F105" s="31">
        <v>45679</v>
      </c>
      <c r="G105" s="32">
        <v>59</v>
      </c>
      <c r="H105" s="30" t="s">
        <v>89</v>
      </c>
      <c r="I105" s="30" t="s">
        <v>73</v>
      </c>
      <c r="J105" s="30" t="s">
        <v>732</v>
      </c>
    </row>
    <row r="106" spans="1:10">
      <c r="A106" s="29" t="s">
        <v>797</v>
      </c>
      <c r="B106" s="29" t="s">
        <v>798</v>
      </c>
      <c r="C106" s="30"/>
      <c r="D106" s="30" t="s">
        <v>615</v>
      </c>
      <c r="E106" s="31">
        <v>45679</v>
      </c>
      <c r="F106" s="31">
        <v>45679</v>
      </c>
      <c r="G106" s="32">
        <v>59</v>
      </c>
      <c r="H106" s="30" t="s">
        <v>89</v>
      </c>
      <c r="I106" s="30" t="s">
        <v>73</v>
      </c>
      <c r="J106" s="30" t="s">
        <v>732</v>
      </c>
    </row>
    <row r="107" spans="1:10">
      <c r="A107" s="29" t="s">
        <v>797</v>
      </c>
      <c r="B107" s="29" t="s">
        <v>798</v>
      </c>
      <c r="C107" s="30"/>
      <c r="D107" s="30" t="s">
        <v>615</v>
      </c>
      <c r="E107" s="31">
        <v>45679</v>
      </c>
      <c r="F107" s="31">
        <v>45679</v>
      </c>
      <c r="G107" s="32">
        <v>59</v>
      </c>
      <c r="H107" s="30" t="s">
        <v>89</v>
      </c>
      <c r="I107" s="30" t="s">
        <v>73</v>
      </c>
      <c r="J107" s="30" t="s">
        <v>732</v>
      </c>
    </row>
    <row r="108" spans="1:10">
      <c r="A108" s="29" t="s">
        <v>797</v>
      </c>
      <c r="B108" s="29" t="s">
        <v>798</v>
      </c>
      <c r="C108" s="30"/>
      <c r="D108" s="30" t="s">
        <v>615</v>
      </c>
      <c r="E108" s="31">
        <v>45679</v>
      </c>
      <c r="F108" s="31">
        <v>45679</v>
      </c>
      <c r="G108" s="32">
        <v>59</v>
      </c>
      <c r="H108" s="30" t="s">
        <v>89</v>
      </c>
      <c r="I108" s="30" t="s">
        <v>73</v>
      </c>
      <c r="J108" s="30" t="s">
        <v>732</v>
      </c>
    </row>
    <row r="109" spans="1:10">
      <c r="A109" s="29" t="s">
        <v>797</v>
      </c>
      <c r="B109" s="29" t="s">
        <v>798</v>
      </c>
      <c r="C109" s="30"/>
      <c r="D109" s="30" t="s">
        <v>615</v>
      </c>
      <c r="E109" s="31">
        <v>45679</v>
      </c>
      <c r="F109" s="31">
        <v>45679</v>
      </c>
      <c r="G109" s="32">
        <v>59</v>
      </c>
      <c r="H109" s="30" t="s">
        <v>89</v>
      </c>
      <c r="I109" s="30" t="s">
        <v>73</v>
      </c>
      <c r="J109" s="30" t="s">
        <v>732</v>
      </c>
    </row>
    <row r="110" spans="1:10">
      <c r="A110" s="29" t="s">
        <v>797</v>
      </c>
      <c r="B110" s="29" t="s">
        <v>798</v>
      </c>
      <c r="C110" s="30"/>
      <c r="D110" s="30" t="s">
        <v>615</v>
      </c>
      <c r="E110" s="31">
        <v>45679</v>
      </c>
      <c r="F110" s="31">
        <v>45679</v>
      </c>
      <c r="G110" s="32">
        <v>59</v>
      </c>
      <c r="H110" s="30" t="s">
        <v>89</v>
      </c>
      <c r="I110" s="30" t="s">
        <v>73</v>
      </c>
      <c r="J110" s="30" t="s">
        <v>732</v>
      </c>
    </row>
    <row r="111" spans="1:10">
      <c r="A111" s="29" t="s">
        <v>797</v>
      </c>
      <c r="B111" s="29" t="s">
        <v>798</v>
      </c>
      <c r="C111" s="30"/>
      <c r="D111" s="30" t="s">
        <v>615</v>
      </c>
      <c r="E111" s="31">
        <v>45679</v>
      </c>
      <c r="F111" s="31">
        <v>45679</v>
      </c>
      <c r="G111" s="32">
        <v>59</v>
      </c>
      <c r="H111" s="30" t="s">
        <v>89</v>
      </c>
      <c r="I111" s="30" t="s">
        <v>73</v>
      </c>
      <c r="J111" s="30" t="s">
        <v>732</v>
      </c>
    </row>
    <row r="112" spans="1:10">
      <c r="A112" s="29" t="s">
        <v>797</v>
      </c>
      <c r="B112" s="29" t="s">
        <v>798</v>
      </c>
      <c r="C112" s="30"/>
      <c r="D112" s="30" t="s">
        <v>615</v>
      </c>
      <c r="E112" s="31">
        <v>45685</v>
      </c>
      <c r="F112" s="31">
        <v>45685</v>
      </c>
      <c r="G112" s="32">
        <v>59</v>
      </c>
      <c r="H112" s="30" t="s">
        <v>89</v>
      </c>
      <c r="I112" s="30" t="s">
        <v>73</v>
      </c>
      <c r="J112" s="30" t="s">
        <v>732</v>
      </c>
    </row>
    <row r="113" spans="1:10">
      <c r="A113" s="29" t="s">
        <v>797</v>
      </c>
      <c r="B113" s="29" t="s">
        <v>798</v>
      </c>
      <c r="C113" s="30"/>
      <c r="D113" s="30" t="s">
        <v>615</v>
      </c>
      <c r="E113" s="31">
        <v>45685</v>
      </c>
      <c r="F113" s="31">
        <v>45685</v>
      </c>
      <c r="G113" s="32">
        <v>59</v>
      </c>
      <c r="H113" s="30" t="s">
        <v>89</v>
      </c>
      <c r="I113" s="30" t="s">
        <v>73</v>
      </c>
      <c r="J113" s="30" t="s">
        <v>732</v>
      </c>
    </row>
    <row r="114" spans="1:10">
      <c r="A114" s="29" t="s">
        <v>797</v>
      </c>
      <c r="B114" s="29" t="s">
        <v>798</v>
      </c>
      <c r="C114" s="30"/>
      <c r="D114" s="30" t="s">
        <v>615</v>
      </c>
      <c r="E114" s="31">
        <v>45685</v>
      </c>
      <c r="F114" s="31">
        <v>45685</v>
      </c>
      <c r="G114" s="32">
        <v>59</v>
      </c>
      <c r="H114" s="30" t="s">
        <v>89</v>
      </c>
      <c r="I114" s="30" t="s">
        <v>73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45685</v>
      </c>
      <c r="F115" s="31">
        <v>45685</v>
      </c>
      <c r="G115" s="32">
        <v>59</v>
      </c>
      <c r="H115" s="30" t="s">
        <v>89</v>
      </c>
      <c r="I115" s="30" t="s">
        <v>73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45688</v>
      </c>
      <c r="F116" s="31">
        <v>45688</v>
      </c>
      <c r="G116" s="32">
        <v>148.72999999999999</v>
      </c>
      <c r="H116" s="30" t="s">
        <v>225</v>
      </c>
      <c r="I116" s="30" t="s">
        <v>73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45688</v>
      </c>
      <c r="F117" s="31">
        <v>45688</v>
      </c>
      <c r="G117" s="32">
        <v>59</v>
      </c>
      <c r="H117" s="30" t="s">
        <v>89</v>
      </c>
      <c r="I117" s="30" t="s">
        <v>73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45688</v>
      </c>
      <c r="F118" s="31">
        <v>45688</v>
      </c>
      <c r="G118" s="32">
        <v>59</v>
      </c>
      <c r="H118" s="30" t="s">
        <v>89</v>
      </c>
      <c r="I118" s="30" t="s">
        <v>73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45688</v>
      </c>
      <c r="F119" s="31">
        <v>45688</v>
      </c>
      <c r="G119" s="32">
        <v>59</v>
      </c>
      <c r="H119" s="30" t="s">
        <v>89</v>
      </c>
      <c r="I119" s="30" t="s">
        <v>73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45688</v>
      </c>
      <c r="F120" s="31">
        <v>45688</v>
      </c>
      <c r="G120" s="32">
        <v>59</v>
      </c>
      <c r="H120" s="30" t="s">
        <v>89</v>
      </c>
      <c r="I120" s="30" t="s">
        <v>73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45688</v>
      </c>
      <c r="F121" s="31">
        <v>45688</v>
      </c>
      <c r="G121" s="32">
        <v>59</v>
      </c>
      <c r="H121" s="30" t="s">
        <v>89</v>
      </c>
      <c r="I121" s="30" t="s">
        <v>73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45688</v>
      </c>
      <c r="F122" s="31">
        <v>45688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45688</v>
      </c>
      <c r="F123" s="31">
        <v>45688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45688</v>
      </c>
      <c r="F124" s="31">
        <v>45688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45688</v>
      </c>
      <c r="F125" s="31">
        <v>45688</v>
      </c>
      <c r="G125" s="32">
        <v>59</v>
      </c>
      <c r="H125" s="30" t="s">
        <v>146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45688</v>
      </c>
      <c r="F126" s="31">
        <v>45688</v>
      </c>
      <c r="G126" s="32">
        <v>59</v>
      </c>
      <c r="H126" s="30" t="s">
        <v>146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45688</v>
      </c>
      <c r="F127" s="31">
        <v>45688</v>
      </c>
      <c r="G127" s="32">
        <v>138.9</v>
      </c>
      <c r="H127" s="30" t="s">
        <v>146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45688</v>
      </c>
      <c r="F128" s="31">
        <v>45688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45688</v>
      </c>
      <c r="F129" s="31">
        <v>45688</v>
      </c>
      <c r="G129" s="32">
        <v>59</v>
      </c>
      <c r="H129" s="30" t="s">
        <v>89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45688</v>
      </c>
      <c r="F130" s="31">
        <v>45688</v>
      </c>
      <c r="G130" s="32">
        <v>59</v>
      </c>
      <c r="H130" s="30" t="s">
        <v>15</v>
      </c>
      <c r="I130" s="30" t="s">
        <v>73</v>
      </c>
      <c r="J130" s="30" t="s">
        <v>732</v>
      </c>
    </row>
    <row r="131" spans="1:10">
      <c r="A131" s="29" t="s">
        <v>799</v>
      </c>
      <c r="B131" s="29" t="s">
        <v>800</v>
      </c>
      <c r="C131" s="30"/>
      <c r="D131" s="30" t="s">
        <v>615</v>
      </c>
      <c r="E131" s="31">
        <v>45688</v>
      </c>
      <c r="F131" s="31">
        <v>45688</v>
      </c>
      <c r="G131" s="32">
        <v>3141.71</v>
      </c>
      <c r="H131" s="30" t="s">
        <v>225</v>
      </c>
      <c r="I131" s="30" t="s">
        <v>73</v>
      </c>
      <c r="J131" s="30" t="s">
        <v>732</v>
      </c>
    </row>
    <row r="132" spans="1:10">
      <c r="A132" s="29" t="s">
        <v>801</v>
      </c>
      <c r="B132" s="29" t="s">
        <v>802</v>
      </c>
      <c r="C132" s="30"/>
      <c r="D132" s="30" t="s">
        <v>615</v>
      </c>
      <c r="E132" s="31">
        <v>45684</v>
      </c>
      <c r="F132" s="31">
        <v>45684</v>
      </c>
      <c r="G132" s="32">
        <v>5040</v>
      </c>
      <c r="H132" s="30" t="s">
        <v>12</v>
      </c>
      <c r="I132" s="30" t="s">
        <v>73</v>
      </c>
      <c r="J132" s="30" t="s">
        <v>732</v>
      </c>
    </row>
    <row r="133" spans="1:10">
      <c r="A133" s="29" t="s">
        <v>98</v>
      </c>
      <c r="B133" s="29" t="s">
        <v>98</v>
      </c>
      <c r="C133" s="30"/>
      <c r="D133" s="30" t="s">
        <v>623</v>
      </c>
      <c r="E133" s="31">
        <v>45677</v>
      </c>
      <c r="F133" s="31"/>
      <c r="G133" s="42">
        <v>1861.34</v>
      </c>
      <c r="H133" s="30" t="s">
        <v>53</v>
      </c>
      <c r="I133" s="30"/>
      <c r="J133" s="30" t="s">
        <v>732</v>
      </c>
    </row>
    <row r="134" spans="1:10">
      <c r="A134" s="29" t="s">
        <v>98</v>
      </c>
      <c r="B134" s="29" t="s">
        <v>98</v>
      </c>
      <c r="C134" s="30"/>
      <c r="D134" s="30" t="s">
        <v>623</v>
      </c>
      <c r="E134" s="31">
        <v>45677</v>
      </c>
      <c r="F134" s="31"/>
      <c r="G134" s="42">
        <v>6632.5</v>
      </c>
      <c r="H134" s="30" t="s">
        <v>54</v>
      </c>
      <c r="I134" s="30"/>
      <c r="J134" s="30" t="s">
        <v>732</v>
      </c>
    </row>
    <row r="135" spans="1:10">
      <c r="A135" s="29" t="s">
        <v>98</v>
      </c>
      <c r="B135" s="29" t="s">
        <v>98</v>
      </c>
      <c r="C135" s="30"/>
      <c r="D135" s="30" t="s">
        <v>623</v>
      </c>
      <c r="E135" s="31">
        <v>45677</v>
      </c>
      <c r="F135" s="31"/>
      <c r="G135" s="42">
        <v>860.68</v>
      </c>
      <c r="H135" s="30" t="s">
        <v>89</v>
      </c>
      <c r="I135" s="30"/>
      <c r="J135" s="30" t="s">
        <v>732</v>
      </c>
    </row>
    <row r="136" spans="1:10">
      <c r="A136" s="29" t="s">
        <v>98</v>
      </c>
      <c r="B136" s="29" t="s">
        <v>98</v>
      </c>
      <c r="C136" s="30"/>
      <c r="D136" s="30" t="s">
        <v>623</v>
      </c>
      <c r="E136" s="31">
        <v>45677</v>
      </c>
      <c r="F136" s="31"/>
      <c r="G136" s="42">
        <v>1831.76</v>
      </c>
      <c r="H136" s="30" t="s">
        <v>89</v>
      </c>
      <c r="I136" s="30"/>
      <c r="J136" s="30" t="s">
        <v>732</v>
      </c>
    </row>
    <row r="137" spans="1:10">
      <c r="A137" s="29" t="s">
        <v>751</v>
      </c>
      <c r="B137" s="29" t="s">
        <v>98</v>
      </c>
      <c r="C137" s="30"/>
      <c r="D137" s="30" t="s">
        <v>623</v>
      </c>
      <c r="E137" s="31">
        <v>45677</v>
      </c>
      <c r="F137" s="31"/>
      <c r="G137" s="42">
        <v>706.25</v>
      </c>
      <c r="H137" s="30" t="s">
        <v>225</v>
      </c>
      <c r="I137" s="30"/>
      <c r="J137" s="30" t="s">
        <v>732</v>
      </c>
    </row>
    <row r="138" spans="1:10">
      <c r="A138" s="29" t="s">
        <v>751</v>
      </c>
      <c r="B138" s="29" t="s">
        <v>803</v>
      </c>
      <c r="C138" s="30"/>
      <c r="D138" s="30" t="s">
        <v>623</v>
      </c>
      <c r="E138" s="31">
        <v>45677</v>
      </c>
      <c r="F138" s="31">
        <v>45677</v>
      </c>
      <c r="G138" s="42">
        <v>1396.2</v>
      </c>
      <c r="H138" s="30" t="s">
        <v>12</v>
      </c>
      <c r="I138" s="30" t="s">
        <v>73</v>
      </c>
      <c r="J138" s="30" t="s">
        <v>732</v>
      </c>
    </row>
    <row r="139" spans="1:10">
      <c r="A139" s="29" t="s">
        <v>98</v>
      </c>
      <c r="B139" s="29" t="s">
        <v>804</v>
      </c>
      <c r="C139" s="30"/>
      <c r="D139" s="30" t="s">
        <v>623</v>
      </c>
      <c r="E139" s="31">
        <v>45679</v>
      </c>
      <c r="F139" s="31">
        <v>45679</v>
      </c>
      <c r="G139" s="42">
        <v>991.56</v>
      </c>
      <c r="H139" s="30" t="s">
        <v>12</v>
      </c>
      <c r="I139" s="30" t="s">
        <v>73</v>
      </c>
      <c r="J139" s="30" t="s">
        <v>732</v>
      </c>
    </row>
    <row r="140" spans="1:10">
      <c r="A140" s="29" t="s">
        <v>98</v>
      </c>
      <c r="B140" s="29" t="s">
        <v>805</v>
      </c>
      <c r="C140" s="30"/>
      <c r="D140" s="30" t="s">
        <v>623</v>
      </c>
      <c r="E140" s="31">
        <v>45679</v>
      </c>
      <c r="F140" s="31">
        <v>45679</v>
      </c>
      <c r="G140" s="42">
        <v>1275.99</v>
      </c>
      <c r="H140" s="30" t="s">
        <v>12</v>
      </c>
      <c r="I140" s="30" t="s">
        <v>73</v>
      </c>
      <c r="J140" s="30" t="s">
        <v>732</v>
      </c>
    </row>
    <row r="141" spans="1:10">
      <c r="A141" s="29" t="s">
        <v>98</v>
      </c>
      <c r="B141" s="29" t="s">
        <v>806</v>
      </c>
      <c r="C141" s="30"/>
      <c r="D141" s="30" t="s">
        <v>623</v>
      </c>
      <c r="E141" s="31">
        <v>45679</v>
      </c>
      <c r="F141" s="31">
        <v>45679</v>
      </c>
      <c r="G141" s="42">
        <v>1295.45</v>
      </c>
      <c r="H141" s="30" t="s">
        <v>12</v>
      </c>
      <c r="I141" s="30" t="s">
        <v>73</v>
      </c>
      <c r="J141" s="30" t="s">
        <v>732</v>
      </c>
    </row>
    <row r="142" spans="1:10">
      <c r="A142" s="29" t="s">
        <v>98</v>
      </c>
      <c r="B142" s="29" t="s">
        <v>807</v>
      </c>
      <c r="C142" s="30"/>
      <c r="D142" s="30" t="s">
        <v>623</v>
      </c>
      <c r="E142" s="31">
        <v>45679</v>
      </c>
      <c r="F142" s="31">
        <v>45679</v>
      </c>
      <c r="G142" s="42">
        <v>1275.99</v>
      </c>
      <c r="H142" s="30" t="s">
        <v>12</v>
      </c>
      <c r="I142" s="30" t="s">
        <v>73</v>
      </c>
      <c r="J142" s="30" t="s">
        <v>732</v>
      </c>
    </row>
    <row r="143" spans="1:10">
      <c r="A143" s="29" t="s">
        <v>98</v>
      </c>
      <c r="B143" s="29" t="s">
        <v>808</v>
      </c>
      <c r="C143" s="30"/>
      <c r="D143" s="30" t="s">
        <v>623</v>
      </c>
      <c r="E143" s="31">
        <v>45679</v>
      </c>
      <c r="F143" s="31">
        <v>45679</v>
      </c>
      <c r="G143" s="42">
        <v>1045.71</v>
      </c>
      <c r="H143" s="30" t="s">
        <v>12</v>
      </c>
      <c r="I143" s="30" t="s">
        <v>73</v>
      </c>
      <c r="J143" s="30" t="s">
        <v>732</v>
      </c>
    </row>
    <row r="144" spans="1:10">
      <c r="A144" s="29" t="s">
        <v>98</v>
      </c>
      <c r="B144" s="29" t="s">
        <v>809</v>
      </c>
      <c r="C144" s="30"/>
      <c r="D144" s="30" t="s">
        <v>623</v>
      </c>
      <c r="E144" s="31">
        <v>45679</v>
      </c>
      <c r="F144" s="31">
        <v>45679</v>
      </c>
      <c r="G144" s="42">
        <v>2599.0700000000002</v>
      </c>
      <c r="H144" s="30" t="s">
        <v>12</v>
      </c>
      <c r="I144" s="30" t="s">
        <v>73</v>
      </c>
      <c r="J144" s="30" t="s">
        <v>732</v>
      </c>
    </row>
    <row r="145" spans="1:10">
      <c r="A145" s="29" t="s">
        <v>98</v>
      </c>
      <c r="B145" s="29" t="s">
        <v>810</v>
      </c>
      <c r="C145" s="30"/>
      <c r="D145" s="30" t="s">
        <v>623</v>
      </c>
      <c r="E145" s="31">
        <v>45679</v>
      </c>
      <c r="F145" s="31">
        <v>45679</v>
      </c>
      <c r="G145" s="42">
        <v>1047.93</v>
      </c>
      <c r="H145" s="30" t="s">
        <v>12</v>
      </c>
      <c r="I145" s="30" t="s">
        <v>73</v>
      </c>
      <c r="J145" s="30" t="s">
        <v>732</v>
      </c>
    </row>
    <row r="146" spans="1:10">
      <c r="A146" s="29" t="s">
        <v>98</v>
      </c>
      <c r="B146" s="29" t="s">
        <v>811</v>
      </c>
      <c r="C146" s="30"/>
      <c r="D146" s="30" t="s">
        <v>623</v>
      </c>
      <c r="E146" s="31">
        <v>45688</v>
      </c>
      <c r="F146" s="31">
        <v>45688</v>
      </c>
      <c r="G146" s="42">
        <v>2406.69</v>
      </c>
      <c r="H146" s="30" t="s">
        <v>12</v>
      </c>
      <c r="I146" s="30" t="s">
        <v>73</v>
      </c>
      <c r="J146" s="30" t="s">
        <v>732</v>
      </c>
    </row>
    <row r="147" spans="1:10">
      <c r="A147" s="29" t="s">
        <v>98</v>
      </c>
      <c r="B147" s="29" t="s">
        <v>812</v>
      </c>
      <c r="C147" s="30"/>
      <c r="D147" s="30" t="s">
        <v>623</v>
      </c>
      <c r="E147" s="31">
        <v>45688</v>
      </c>
      <c r="F147" s="31">
        <v>45688</v>
      </c>
      <c r="G147" s="42">
        <v>2929</v>
      </c>
      <c r="H147" s="30" t="s">
        <v>12</v>
      </c>
      <c r="I147" s="30" t="s">
        <v>73</v>
      </c>
      <c r="J147" s="30" t="s">
        <v>732</v>
      </c>
    </row>
    <row r="148" spans="1:10">
      <c r="A148" s="29" t="s">
        <v>16</v>
      </c>
      <c r="B148" s="29" t="s">
        <v>16</v>
      </c>
      <c r="C148" s="30"/>
      <c r="D148" s="30" t="s">
        <v>623</v>
      </c>
      <c r="E148" s="31">
        <v>45677</v>
      </c>
      <c r="F148" s="31"/>
      <c r="G148" s="42">
        <v>767.67</v>
      </c>
      <c r="H148" s="30" t="s">
        <v>225</v>
      </c>
      <c r="I148" s="30"/>
      <c r="J148" s="30" t="s">
        <v>732</v>
      </c>
    </row>
    <row r="149" spans="1:10">
      <c r="A149" s="29" t="s">
        <v>16</v>
      </c>
      <c r="B149" s="29" t="s">
        <v>16</v>
      </c>
      <c r="C149" s="30"/>
      <c r="D149" s="30" t="s">
        <v>623</v>
      </c>
      <c r="E149" s="31">
        <v>45677</v>
      </c>
      <c r="F149" s="31"/>
      <c r="G149" s="32">
        <v>2702.6</v>
      </c>
      <c r="H149" s="30" t="s">
        <v>89</v>
      </c>
      <c r="I149" s="30"/>
      <c r="J149" s="30" t="s">
        <v>732</v>
      </c>
    </row>
    <row r="150" spans="1:10">
      <c r="A150" s="29" t="s">
        <v>352</v>
      </c>
      <c r="B150" s="29" t="s">
        <v>353</v>
      </c>
      <c r="C150" s="30"/>
      <c r="D150" s="30" t="s">
        <v>631</v>
      </c>
      <c r="E150" s="31">
        <v>45663</v>
      </c>
      <c r="F150" s="31">
        <v>45664</v>
      </c>
      <c r="G150" s="36">
        <v>7886.32</v>
      </c>
      <c r="H150" s="30" t="s">
        <v>225</v>
      </c>
      <c r="I150" s="30" t="s">
        <v>73</v>
      </c>
      <c r="J150" s="30" t="s">
        <v>732</v>
      </c>
    </row>
    <row r="151" spans="1:10">
      <c r="A151" s="29" t="s">
        <v>352</v>
      </c>
      <c r="B151" s="29" t="s">
        <v>353</v>
      </c>
      <c r="C151" s="30"/>
      <c r="D151" s="30" t="s">
        <v>631</v>
      </c>
      <c r="E151" s="31">
        <v>45663</v>
      </c>
      <c r="F151" s="31">
        <v>45664</v>
      </c>
      <c r="G151" s="36">
        <v>11247.78</v>
      </c>
      <c r="H151" s="30" t="s">
        <v>146</v>
      </c>
      <c r="I151" s="30" t="s">
        <v>73</v>
      </c>
      <c r="J151" s="30" t="s">
        <v>732</v>
      </c>
    </row>
    <row r="152" spans="1:10">
      <c r="A152" s="29" t="s">
        <v>352</v>
      </c>
      <c r="B152" s="29" t="s">
        <v>353</v>
      </c>
      <c r="C152" s="30"/>
      <c r="D152" s="30" t="s">
        <v>631</v>
      </c>
      <c r="E152" s="31">
        <v>45663</v>
      </c>
      <c r="F152" s="31">
        <v>45664</v>
      </c>
      <c r="G152" s="36">
        <v>20480.13</v>
      </c>
      <c r="H152" s="30" t="s">
        <v>89</v>
      </c>
      <c r="I152" s="30" t="s">
        <v>73</v>
      </c>
      <c r="J152" s="30" t="s">
        <v>732</v>
      </c>
    </row>
    <row r="153" spans="1:10">
      <c r="A153" s="29" t="s">
        <v>352</v>
      </c>
      <c r="B153" s="29" t="s">
        <v>353</v>
      </c>
      <c r="C153" s="30"/>
      <c r="D153" s="30" t="s">
        <v>631</v>
      </c>
      <c r="E153" s="31">
        <v>45663</v>
      </c>
      <c r="F153" s="31">
        <v>45664</v>
      </c>
      <c r="G153" s="36">
        <v>4684.63</v>
      </c>
      <c r="H153" s="30" t="s">
        <v>9</v>
      </c>
      <c r="I153" s="30" t="s">
        <v>73</v>
      </c>
      <c r="J153" s="30" t="s">
        <v>732</v>
      </c>
    </row>
    <row r="154" spans="1:10">
      <c r="A154" s="29" t="s">
        <v>352</v>
      </c>
      <c r="B154" s="29" t="s">
        <v>353</v>
      </c>
      <c r="C154" s="30"/>
      <c r="D154" s="30" t="s">
        <v>631</v>
      </c>
      <c r="E154" s="31">
        <v>45663</v>
      </c>
      <c r="F154" s="31">
        <v>45663</v>
      </c>
      <c r="G154" s="36">
        <v>163092.16</v>
      </c>
      <c r="H154" s="30" t="s">
        <v>54</v>
      </c>
      <c r="I154" s="30" t="s">
        <v>73</v>
      </c>
      <c r="J154" s="30" t="s">
        <v>732</v>
      </c>
    </row>
    <row r="155" spans="1:10">
      <c r="A155" s="29" t="s">
        <v>352</v>
      </c>
      <c r="B155" s="29" t="s">
        <v>813</v>
      </c>
      <c r="C155" s="30"/>
      <c r="D155" s="30" t="s">
        <v>631</v>
      </c>
      <c r="E155" s="31">
        <v>45677</v>
      </c>
      <c r="F155" s="31">
        <v>45677</v>
      </c>
      <c r="G155" s="36">
        <v>4535.99</v>
      </c>
      <c r="H155" s="30" t="s">
        <v>12</v>
      </c>
      <c r="I155" s="30" t="s">
        <v>73</v>
      </c>
      <c r="J155" s="30" t="s">
        <v>732</v>
      </c>
    </row>
    <row r="156" spans="1:10">
      <c r="A156" s="29" t="s">
        <v>147</v>
      </c>
      <c r="B156" s="29" t="s">
        <v>401</v>
      </c>
      <c r="C156" s="30"/>
      <c r="D156" s="30" t="s">
        <v>615</v>
      </c>
      <c r="E156" s="31">
        <v>45677</v>
      </c>
      <c r="F156" s="31">
        <v>45672</v>
      </c>
      <c r="G156" s="36">
        <v>26.66</v>
      </c>
      <c r="H156" s="30" t="s">
        <v>53</v>
      </c>
      <c r="I156" s="30" t="s">
        <v>73</v>
      </c>
      <c r="J156" s="30" t="s">
        <v>732</v>
      </c>
    </row>
    <row r="157" spans="1:10">
      <c r="A157" s="29" t="s">
        <v>147</v>
      </c>
      <c r="B157" s="29" t="s">
        <v>401</v>
      </c>
      <c r="C157" s="30"/>
      <c r="D157" s="30" t="s">
        <v>615</v>
      </c>
      <c r="E157" s="31">
        <v>45677</v>
      </c>
      <c r="F157" s="31">
        <v>45672</v>
      </c>
      <c r="G157" s="36">
        <v>60</v>
      </c>
      <c r="H157" s="30" t="s">
        <v>89</v>
      </c>
      <c r="I157" s="30" t="s">
        <v>73</v>
      </c>
      <c r="J157" s="30" t="s">
        <v>732</v>
      </c>
    </row>
    <row r="158" spans="1:10">
      <c r="A158" s="29" t="s">
        <v>147</v>
      </c>
      <c r="B158" s="29" t="s">
        <v>401</v>
      </c>
      <c r="C158" s="30"/>
      <c r="D158" s="30" t="s">
        <v>615</v>
      </c>
      <c r="E158" s="31">
        <v>45677</v>
      </c>
      <c r="F158" s="31">
        <v>45672</v>
      </c>
      <c r="G158" s="36">
        <v>720</v>
      </c>
      <c r="H158" s="30" t="s">
        <v>54</v>
      </c>
      <c r="I158" s="30" t="s">
        <v>73</v>
      </c>
      <c r="J158" s="30" t="s">
        <v>732</v>
      </c>
    </row>
    <row r="159" spans="1:10">
      <c r="A159" s="29" t="s">
        <v>449</v>
      </c>
      <c r="B159" s="29" t="s">
        <v>55</v>
      </c>
      <c r="C159" s="30"/>
      <c r="D159" s="30" t="s">
        <v>647</v>
      </c>
      <c r="E159" s="31">
        <v>45688</v>
      </c>
      <c r="F159" s="31">
        <v>45688</v>
      </c>
      <c r="G159" s="32">
        <v>1141.27</v>
      </c>
      <c r="H159" s="30" t="s">
        <v>54</v>
      </c>
      <c r="I159" s="30" t="s">
        <v>73</v>
      </c>
      <c r="J159" s="30" t="s">
        <v>732</v>
      </c>
    </row>
    <row r="160" spans="1:10">
      <c r="A160" s="29" t="s">
        <v>449</v>
      </c>
      <c r="B160" s="29" t="s">
        <v>55</v>
      </c>
      <c r="C160" s="30"/>
      <c r="D160" s="30" t="s">
        <v>647</v>
      </c>
      <c r="E160" s="31">
        <v>45688</v>
      </c>
      <c r="F160" s="31">
        <v>45688</v>
      </c>
      <c r="G160" s="32">
        <v>2338.15</v>
      </c>
      <c r="H160" s="30" t="s">
        <v>54</v>
      </c>
      <c r="I160" s="30" t="s">
        <v>73</v>
      </c>
      <c r="J160" s="30" t="s">
        <v>732</v>
      </c>
    </row>
    <row r="161" spans="1:10">
      <c r="A161" s="29" t="s">
        <v>449</v>
      </c>
      <c r="B161" s="29" t="s">
        <v>55</v>
      </c>
      <c r="C161" s="30"/>
      <c r="D161" s="30" t="s">
        <v>647</v>
      </c>
      <c r="E161" s="31">
        <v>45688</v>
      </c>
      <c r="F161" s="31">
        <v>45688</v>
      </c>
      <c r="G161" s="32">
        <v>516.20000000000005</v>
      </c>
      <c r="H161" s="30" t="s">
        <v>9</v>
      </c>
      <c r="I161" s="30" t="s">
        <v>73</v>
      </c>
      <c r="J161" s="30" t="s">
        <v>732</v>
      </c>
    </row>
    <row r="162" spans="1:10">
      <c r="A162" s="29" t="s">
        <v>449</v>
      </c>
      <c r="B162" s="29" t="s">
        <v>814</v>
      </c>
      <c r="C162" s="30"/>
      <c r="D162" s="30" t="s">
        <v>647</v>
      </c>
      <c r="E162" s="31">
        <v>45688</v>
      </c>
      <c r="F162" s="31">
        <v>45688</v>
      </c>
      <c r="G162" s="32">
        <v>500</v>
      </c>
      <c r="H162" s="30" t="s">
        <v>225</v>
      </c>
      <c r="I162" s="30" t="s">
        <v>73</v>
      </c>
      <c r="J162" s="30" t="s">
        <v>732</v>
      </c>
    </row>
    <row r="163" spans="1:10">
      <c r="A163" s="29" t="s">
        <v>449</v>
      </c>
      <c r="B163" s="29" t="s">
        <v>55</v>
      </c>
      <c r="C163" s="30"/>
      <c r="D163" s="30" t="s">
        <v>647</v>
      </c>
      <c r="E163" s="31">
        <v>45688</v>
      </c>
      <c r="F163" s="31">
        <v>45688</v>
      </c>
      <c r="G163" s="32">
        <v>652.37</v>
      </c>
      <c r="H163" s="30" t="s">
        <v>225</v>
      </c>
      <c r="I163" s="30" t="s">
        <v>73</v>
      </c>
      <c r="J163" s="30" t="s">
        <v>732</v>
      </c>
    </row>
    <row r="164" spans="1:10">
      <c r="A164" s="29" t="s">
        <v>449</v>
      </c>
      <c r="B164" s="29" t="s">
        <v>814</v>
      </c>
      <c r="C164" s="30"/>
      <c r="D164" s="30" t="s">
        <v>647</v>
      </c>
      <c r="E164" s="31">
        <v>45688</v>
      </c>
      <c r="F164" s="31">
        <v>45688</v>
      </c>
      <c r="G164" s="32">
        <v>2149.38</v>
      </c>
      <c r="H164" s="30" t="s">
        <v>54</v>
      </c>
      <c r="I164" s="30" t="s">
        <v>73</v>
      </c>
      <c r="J164" s="30" t="s">
        <v>732</v>
      </c>
    </row>
    <row r="165" spans="1:10">
      <c r="A165" s="29" t="s">
        <v>449</v>
      </c>
      <c r="B165" s="29" t="s">
        <v>814</v>
      </c>
      <c r="C165" s="30"/>
      <c r="D165" s="30" t="s">
        <v>647</v>
      </c>
      <c r="E165" s="31">
        <v>45688</v>
      </c>
      <c r="F165" s="31">
        <v>45688</v>
      </c>
      <c r="G165" s="32">
        <v>598.79</v>
      </c>
      <c r="H165" s="30" t="s">
        <v>12</v>
      </c>
      <c r="I165" s="30" t="s">
        <v>73</v>
      </c>
      <c r="J165" s="30" t="s">
        <v>732</v>
      </c>
    </row>
    <row r="166" spans="1:10">
      <c r="A166" s="29" t="s">
        <v>449</v>
      </c>
      <c r="B166" s="29" t="s">
        <v>55</v>
      </c>
      <c r="C166" s="30" t="s">
        <v>55</v>
      </c>
      <c r="D166" s="30" t="s">
        <v>647</v>
      </c>
      <c r="E166" s="31">
        <v>45688</v>
      </c>
      <c r="F166" s="31"/>
      <c r="G166" s="32">
        <v>10438.83</v>
      </c>
      <c r="H166" s="30" t="s">
        <v>89</v>
      </c>
      <c r="I166" s="30"/>
      <c r="J166" s="30" t="s">
        <v>732</v>
      </c>
    </row>
    <row r="167" spans="1:10">
      <c r="A167" s="29" t="s">
        <v>449</v>
      </c>
      <c r="B167" s="29" t="s">
        <v>55</v>
      </c>
      <c r="C167" s="30"/>
      <c r="D167" s="30" t="s">
        <v>647</v>
      </c>
      <c r="E167" s="31">
        <v>45688</v>
      </c>
      <c r="F167" s="31">
        <v>38383</v>
      </c>
      <c r="G167" s="32">
        <v>564.91999999999996</v>
      </c>
      <c r="H167" s="30" t="s">
        <v>9</v>
      </c>
      <c r="I167" s="30" t="s">
        <v>73</v>
      </c>
      <c r="J167" s="30" t="s">
        <v>732</v>
      </c>
    </row>
    <row r="168" spans="1:10">
      <c r="A168" s="29" t="s">
        <v>449</v>
      </c>
      <c r="B168" s="29" t="s">
        <v>814</v>
      </c>
      <c r="C168" s="30"/>
      <c r="D168" s="30" t="s">
        <v>647</v>
      </c>
      <c r="E168" s="31">
        <v>45688</v>
      </c>
      <c r="F168" s="31">
        <v>45688</v>
      </c>
      <c r="G168" s="32">
        <v>507.9</v>
      </c>
      <c r="H168" s="30" t="s">
        <v>9</v>
      </c>
      <c r="I168" s="30" t="s">
        <v>73</v>
      </c>
      <c r="J168" s="30" t="s">
        <v>732</v>
      </c>
    </row>
    <row r="169" spans="1:10">
      <c r="A169" s="29" t="s">
        <v>407</v>
      </c>
      <c r="B169" s="29" t="s">
        <v>407</v>
      </c>
      <c r="C169" s="50" t="s">
        <v>815</v>
      </c>
      <c r="D169" s="33" t="s">
        <v>647</v>
      </c>
      <c r="E169" s="31">
        <v>45688</v>
      </c>
      <c r="F169" s="31"/>
      <c r="G169" s="32">
        <v>338.46</v>
      </c>
      <c r="H169" s="30" t="s">
        <v>12</v>
      </c>
      <c r="I169" s="30"/>
      <c r="J169" s="30" t="s">
        <v>732</v>
      </c>
    </row>
    <row r="170" spans="1:10">
      <c r="A170" s="29" t="s">
        <v>407</v>
      </c>
      <c r="B170" s="29" t="s">
        <v>407</v>
      </c>
      <c r="C170" s="30" t="s">
        <v>816</v>
      </c>
      <c r="D170" s="33" t="s">
        <v>647</v>
      </c>
      <c r="E170" s="31">
        <v>45688</v>
      </c>
      <c r="F170" s="31"/>
      <c r="G170" s="32">
        <v>302.70999999999998</v>
      </c>
      <c r="H170" s="30" t="s">
        <v>9</v>
      </c>
      <c r="I170" s="30"/>
      <c r="J170" s="30" t="s">
        <v>732</v>
      </c>
    </row>
    <row r="171" spans="1:10">
      <c r="A171" s="29" t="s">
        <v>407</v>
      </c>
      <c r="B171" s="29" t="s">
        <v>612</v>
      </c>
      <c r="C171" s="30" t="s">
        <v>524</v>
      </c>
      <c r="D171" s="30" t="s">
        <v>654</v>
      </c>
      <c r="E171" s="31">
        <v>45674</v>
      </c>
      <c r="F171" s="31">
        <v>45674</v>
      </c>
      <c r="G171" s="32">
        <v>2625.61</v>
      </c>
      <c r="H171" s="30" t="s">
        <v>225</v>
      </c>
      <c r="I171" s="30" t="s">
        <v>73</v>
      </c>
      <c r="J171" s="30" t="s">
        <v>732</v>
      </c>
    </row>
    <row r="172" spans="1:10">
      <c r="A172" s="29" t="s">
        <v>407</v>
      </c>
      <c r="B172" s="29" t="s">
        <v>612</v>
      </c>
      <c r="C172" s="30" t="s">
        <v>524</v>
      </c>
      <c r="D172" s="33" t="s">
        <v>654</v>
      </c>
      <c r="E172" s="31">
        <v>45688</v>
      </c>
      <c r="F172" s="31">
        <v>45688</v>
      </c>
      <c r="G172" s="32">
        <v>1097.83</v>
      </c>
      <c r="H172" s="30" t="s">
        <v>225</v>
      </c>
      <c r="I172" s="30" t="s">
        <v>73</v>
      </c>
      <c r="J172" s="30" t="s">
        <v>732</v>
      </c>
    </row>
    <row r="173" spans="1:10">
      <c r="A173" s="29" t="s">
        <v>407</v>
      </c>
      <c r="B173" s="29" t="s">
        <v>612</v>
      </c>
      <c r="C173" s="30" t="s">
        <v>817</v>
      </c>
      <c r="D173" s="33" t="s">
        <v>654</v>
      </c>
      <c r="E173" s="31">
        <v>45688</v>
      </c>
      <c r="F173" s="31">
        <v>45688</v>
      </c>
      <c r="G173" s="32">
        <v>3136.42</v>
      </c>
      <c r="H173" s="30" t="s">
        <v>225</v>
      </c>
      <c r="I173" s="30" t="s">
        <v>73</v>
      </c>
      <c r="J173" s="30" t="s">
        <v>732</v>
      </c>
    </row>
    <row r="174" spans="1:10">
      <c r="A174" s="29" t="s">
        <v>818</v>
      </c>
      <c r="B174" s="29" t="s">
        <v>819</v>
      </c>
      <c r="C174" s="30"/>
      <c r="D174" s="33" t="s">
        <v>780</v>
      </c>
      <c r="E174" s="31">
        <v>45688</v>
      </c>
      <c r="F174" s="31"/>
      <c r="G174" s="32">
        <v>9400</v>
      </c>
      <c r="H174" s="30" t="s">
        <v>820</v>
      </c>
      <c r="I174" s="30" t="s">
        <v>73</v>
      </c>
      <c r="J174" s="30" t="s">
        <v>732</v>
      </c>
    </row>
    <row r="175" spans="1:10">
      <c r="A175" s="29" t="s">
        <v>245</v>
      </c>
      <c r="B175" s="29" t="s">
        <v>723</v>
      </c>
      <c r="C175" s="30"/>
      <c r="D175" s="33" t="s">
        <v>625</v>
      </c>
      <c r="E175" s="31"/>
      <c r="F175" s="31"/>
      <c r="G175" s="32"/>
      <c r="H175" s="30" t="s">
        <v>80</v>
      </c>
      <c r="I175" s="30"/>
      <c r="J175" s="30" t="s">
        <v>732</v>
      </c>
    </row>
    <row r="176" spans="1:10">
      <c r="A176" s="29" t="s">
        <v>821</v>
      </c>
      <c r="B176" s="29" t="s">
        <v>822</v>
      </c>
      <c r="C176" s="50" t="s">
        <v>823</v>
      </c>
      <c r="D176" s="30" t="s">
        <v>625</v>
      </c>
      <c r="E176" s="31">
        <v>45688</v>
      </c>
      <c r="F176" s="31">
        <v>45688</v>
      </c>
      <c r="G176" s="32">
        <v>1920.98</v>
      </c>
      <c r="H176" s="30" t="s">
        <v>80</v>
      </c>
      <c r="I176" s="30" t="s">
        <v>73</v>
      </c>
      <c r="J176" s="30" t="s">
        <v>732</v>
      </c>
    </row>
    <row r="177" spans="1:10">
      <c r="A177" s="1"/>
      <c r="B177" s="1"/>
      <c r="C177" s="23"/>
      <c r="E177" s="2"/>
      <c r="F177" s="2"/>
      <c r="G177" s="3"/>
    </row>
    <row r="178" spans="1:10">
      <c r="A178" s="1"/>
      <c r="B178" s="1"/>
      <c r="E178" s="2"/>
      <c r="F178" s="2"/>
      <c r="G178" s="3"/>
    </row>
    <row r="179" spans="1:10">
      <c r="A179" s="1"/>
      <c r="B179" s="1"/>
      <c r="E179" s="2"/>
      <c r="F179" s="2"/>
      <c r="G179" s="3"/>
    </row>
    <row r="180" spans="1:10">
      <c r="A180" s="1"/>
      <c r="B180" s="1"/>
      <c r="G180" s="3"/>
    </row>
    <row r="181" spans="1:10" ht="15.75">
      <c r="A181" s="43" t="s">
        <v>66</v>
      </c>
      <c r="B181" s="44"/>
      <c r="C181" s="45"/>
      <c r="D181" s="45"/>
      <c r="E181" s="45"/>
      <c r="F181" s="45"/>
      <c r="G181" s="46">
        <f>SUM(G2:G180)</f>
        <v>355153.23000000004</v>
      </c>
      <c r="H181" s="45"/>
      <c r="I181" s="45"/>
      <c r="J181" s="47"/>
    </row>
    <row r="184" spans="1:10" ht="18.75">
      <c r="A184" s="48" t="s">
        <v>757</v>
      </c>
    </row>
    <row r="186" spans="1:10">
      <c r="A186" s="28" t="s">
        <v>758</v>
      </c>
      <c r="B186" s="28" t="s">
        <v>1</v>
      </c>
      <c r="C186" s="28" t="s">
        <v>69</v>
      </c>
      <c r="D186" s="28" t="s">
        <v>614</v>
      </c>
      <c r="E186" s="28" t="s">
        <v>2</v>
      </c>
      <c r="F186" s="28" t="s">
        <v>337</v>
      </c>
      <c r="G186" s="28" t="s">
        <v>4</v>
      </c>
      <c r="H186" s="28" t="s">
        <v>70</v>
      </c>
      <c r="I186" s="28" t="s">
        <v>68</v>
      </c>
      <c r="J186" s="28" t="s">
        <v>731</v>
      </c>
    </row>
    <row r="187" spans="1:10">
      <c r="A187" s="29" t="s">
        <v>759</v>
      </c>
      <c r="B187" s="29" t="s">
        <v>760</v>
      </c>
      <c r="C187" s="33">
        <v>45658</v>
      </c>
      <c r="D187" s="30" t="s">
        <v>761</v>
      </c>
      <c r="E187" s="31">
        <v>45693</v>
      </c>
      <c r="F187" s="31">
        <v>45693</v>
      </c>
      <c r="G187" s="32">
        <v>203398.23</v>
      </c>
      <c r="H187" s="30" t="s">
        <v>12</v>
      </c>
      <c r="I187" s="30" t="s">
        <v>73</v>
      </c>
      <c r="J187" s="30" t="s">
        <v>732</v>
      </c>
    </row>
    <row r="188" spans="1:10">
      <c r="A188" s="29" t="s">
        <v>759</v>
      </c>
      <c r="B188" s="29" t="s">
        <v>760</v>
      </c>
      <c r="C188" s="33">
        <v>45658</v>
      </c>
      <c r="D188" s="30" t="s">
        <v>761</v>
      </c>
      <c r="E188" s="31">
        <v>45693</v>
      </c>
      <c r="F188" s="31">
        <v>45693</v>
      </c>
      <c r="G188" s="32">
        <v>40439.83</v>
      </c>
      <c r="H188" s="30" t="s">
        <v>9</v>
      </c>
      <c r="I188" s="30" t="s">
        <v>73</v>
      </c>
      <c r="J188" s="30" t="s">
        <v>732</v>
      </c>
    </row>
    <row r="189" spans="1:10">
      <c r="A189" s="29" t="s">
        <v>759</v>
      </c>
      <c r="B189" s="29" t="s">
        <v>762</v>
      </c>
      <c r="C189" s="33"/>
      <c r="D189" s="49" t="s">
        <v>763</v>
      </c>
      <c r="E189" s="31"/>
      <c r="F189" s="31"/>
      <c r="G189" s="32">
        <v>0</v>
      </c>
      <c r="H189" s="30" t="s">
        <v>12</v>
      </c>
      <c r="I189" s="30"/>
      <c r="J189" s="30" t="s">
        <v>732</v>
      </c>
    </row>
    <row r="190" spans="1:10">
      <c r="A190" s="29" t="s">
        <v>759</v>
      </c>
      <c r="B190" s="29" t="s">
        <v>762</v>
      </c>
      <c r="C190" s="33"/>
      <c r="D190" s="49" t="s">
        <v>763</v>
      </c>
      <c r="E190" s="31"/>
      <c r="F190" s="31"/>
      <c r="G190" s="32">
        <v>0</v>
      </c>
      <c r="H190" s="30" t="s">
        <v>9</v>
      </c>
      <c r="I190" s="30"/>
      <c r="J190" s="30" t="s">
        <v>732</v>
      </c>
    </row>
    <row r="191" spans="1:10">
      <c r="A191" s="29" t="s">
        <v>764</v>
      </c>
      <c r="B191" s="29" t="s">
        <v>762</v>
      </c>
      <c r="C191" s="33"/>
      <c r="D191" s="49" t="s">
        <v>763</v>
      </c>
      <c r="E191" s="31"/>
      <c r="F191" s="31"/>
      <c r="G191" s="32">
        <v>0</v>
      </c>
      <c r="H191" s="30"/>
      <c r="I191" s="30"/>
      <c r="J191" s="30" t="s">
        <v>732</v>
      </c>
    </row>
    <row r="192" spans="1:10">
      <c r="A192" s="29" t="s">
        <v>765</v>
      </c>
      <c r="B192" s="29" t="s">
        <v>766</v>
      </c>
      <c r="C192" s="33">
        <v>45658</v>
      </c>
      <c r="D192" s="49" t="s">
        <v>767</v>
      </c>
      <c r="E192" s="31">
        <v>45658</v>
      </c>
      <c r="F192" s="31">
        <v>45688</v>
      </c>
      <c r="G192" s="32">
        <v>22402.6</v>
      </c>
      <c r="H192" s="30" t="s">
        <v>12</v>
      </c>
      <c r="I192" s="30" t="s">
        <v>73</v>
      </c>
      <c r="J192" s="30" t="s">
        <v>732</v>
      </c>
    </row>
    <row r="193" spans="1:10">
      <c r="A193" s="29" t="s">
        <v>465</v>
      </c>
      <c r="B193" s="29" t="s">
        <v>766</v>
      </c>
      <c r="C193" s="33">
        <v>45658</v>
      </c>
      <c r="D193" s="49" t="s">
        <v>768</v>
      </c>
      <c r="E193" s="31">
        <v>45658</v>
      </c>
      <c r="F193" s="31">
        <v>45688</v>
      </c>
      <c r="G193" s="32">
        <v>125701.63</v>
      </c>
      <c r="H193" s="30" t="s">
        <v>12</v>
      </c>
      <c r="I193" s="30" t="s">
        <v>73</v>
      </c>
      <c r="J193" s="30" t="s">
        <v>732</v>
      </c>
    </row>
    <row r="194" spans="1:10">
      <c r="A194" s="29" t="s">
        <v>465</v>
      </c>
      <c r="B194" s="29" t="s">
        <v>766</v>
      </c>
      <c r="C194" s="33">
        <v>45658</v>
      </c>
      <c r="D194" s="49" t="s">
        <v>768</v>
      </c>
      <c r="E194" s="31">
        <v>45658</v>
      </c>
      <c r="F194" s="31">
        <v>45688</v>
      </c>
      <c r="G194" s="32">
        <v>1625.64</v>
      </c>
      <c r="H194" s="30" t="s">
        <v>9</v>
      </c>
      <c r="I194" s="30" t="s">
        <v>73</v>
      </c>
      <c r="J194" s="30" t="s">
        <v>732</v>
      </c>
    </row>
    <row r="195" spans="1:10">
      <c r="A195" s="29" t="s">
        <v>764</v>
      </c>
      <c r="B195" s="29" t="s">
        <v>760</v>
      </c>
      <c r="C195" s="33">
        <v>45658</v>
      </c>
      <c r="D195" s="49" t="s">
        <v>769</v>
      </c>
      <c r="E195" s="31">
        <v>45658</v>
      </c>
      <c r="F195" s="31">
        <v>45688</v>
      </c>
      <c r="G195" s="32">
        <v>18138.11</v>
      </c>
      <c r="H195" s="30" t="s">
        <v>770</v>
      </c>
      <c r="I195" s="30" t="s">
        <v>73</v>
      </c>
      <c r="J195" s="30" t="s">
        <v>732</v>
      </c>
    </row>
    <row r="196" spans="1:10">
      <c r="A196" s="29" t="s">
        <v>764</v>
      </c>
      <c r="B196" s="29" t="s">
        <v>760</v>
      </c>
      <c r="C196" s="33">
        <v>45658</v>
      </c>
      <c r="D196" s="49" t="s">
        <v>769</v>
      </c>
      <c r="E196" s="31">
        <v>45658</v>
      </c>
      <c r="F196" s="31">
        <v>45688</v>
      </c>
      <c r="G196" s="32">
        <v>22292.36</v>
      </c>
      <c r="H196" s="30" t="s">
        <v>771</v>
      </c>
      <c r="I196" s="30" t="s">
        <v>73</v>
      </c>
      <c r="J196" s="30" t="s">
        <v>732</v>
      </c>
    </row>
    <row r="197" spans="1:10">
      <c r="A197" s="29" t="s">
        <v>764</v>
      </c>
      <c r="B197" s="29" t="s">
        <v>760</v>
      </c>
      <c r="C197" s="33">
        <v>45658</v>
      </c>
      <c r="D197" s="49" t="s">
        <v>769</v>
      </c>
      <c r="E197" s="31">
        <v>45658</v>
      </c>
      <c r="F197" s="31">
        <v>45688</v>
      </c>
      <c r="G197" s="32">
        <v>15075.74</v>
      </c>
      <c r="H197" s="30" t="s">
        <v>772</v>
      </c>
      <c r="I197" s="30" t="s">
        <v>73</v>
      </c>
      <c r="J197" s="30" t="s">
        <v>732</v>
      </c>
    </row>
    <row r="198" spans="1:10">
      <c r="A198" s="29" t="s">
        <v>765</v>
      </c>
      <c r="B198" s="29" t="s">
        <v>765</v>
      </c>
      <c r="C198" s="33"/>
      <c r="D198" s="49" t="s">
        <v>773</v>
      </c>
      <c r="E198" s="31"/>
      <c r="F198" s="31"/>
      <c r="G198" s="32">
        <v>0</v>
      </c>
      <c r="H198" s="30"/>
      <c r="I198" s="30"/>
      <c r="J198" s="30" t="s">
        <v>732</v>
      </c>
    </row>
    <row r="199" spans="1:10">
      <c r="A199" s="29"/>
      <c r="B199" s="29"/>
      <c r="C199" s="33"/>
      <c r="D199" s="49"/>
      <c r="E199" s="31"/>
      <c r="F199" s="31"/>
      <c r="G199" s="32"/>
      <c r="H199" s="30"/>
      <c r="I199" s="30"/>
      <c r="J199" s="30"/>
    </row>
    <row r="200" spans="1:10">
      <c r="A200" s="29"/>
      <c r="B200" s="29"/>
      <c r="C200" s="33"/>
      <c r="D200" s="49"/>
      <c r="E200" s="31"/>
      <c r="F200" s="31"/>
      <c r="G200" s="32"/>
      <c r="H200" s="30"/>
      <c r="I200" s="30"/>
      <c r="J200" s="30"/>
    </row>
    <row r="203" spans="1:10" ht="15.75">
      <c r="A203" s="43" t="s">
        <v>66</v>
      </c>
      <c r="B203" s="44"/>
      <c r="C203" s="45"/>
      <c r="D203" s="45"/>
      <c r="E203" s="45"/>
      <c r="F203" s="45"/>
      <c r="G203" s="46">
        <f>SUM(G187:G202)</f>
        <v>449074.13999999996</v>
      </c>
      <c r="H203" s="45"/>
      <c r="I203" s="45"/>
      <c r="J203" s="47"/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21"/>
  <sheetViews>
    <sheetView topLeftCell="A275" workbookViewId="0">
      <selection activeCell="H195" sqref="H195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45691</v>
      </c>
      <c r="F2" s="31">
        <v>45691</v>
      </c>
      <c r="G2" s="32">
        <v>49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45691</v>
      </c>
      <c r="F3" s="31">
        <v>45691</v>
      </c>
      <c r="G3" s="32">
        <v>944.15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45691</v>
      </c>
      <c r="F4" s="31">
        <v>45691</v>
      </c>
      <c r="G4" s="32">
        <v>287.32</v>
      </c>
      <c r="H4" s="30" t="s">
        <v>12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45691</v>
      </c>
      <c r="F5" s="31">
        <v>45691</v>
      </c>
      <c r="G5" s="32">
        <v>58.76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45691</v>
      </c>
      <c r="F6" s="31">
        <v>45691</v>
      </c>
      <c r="G6" s="32">
        <v>46.77</v>
      </c>
      <c r="H6" s="30" t="s">
        <v>18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45691</v>
      </c>
      <c r="F7" s="31">
        <v>45691</v>
      </c>
      <c r="G7" s="32">
        <v>47.02</v>
      </c>
      <c r="H7" s="30" t="s">
        <v>8</v>
      </c>
      <c r="I7" s="30" t="s">
        <v>73</v>
      </c>
      <c r="J7" s="30" t="s">
        <v>732</v>
      </c>
    </row>
    <row r="8" spans="1:10">
      <c r="A8" s="29" t="s">
        <v>341</v>
      </c>
      <c r="B8" s="29" t="s">
        <v>342</v>
      </c>
      <c r="C8" s="30" t="s">
        <v>343</v>
      </c>
      <c r="D8" s="30" t="s">
        <v>615</v>
      </c>
      <c r="E8" s="31">
        <v>45693</v>
      </c>
      <c r="F8" s="31">
        <v>45693</v>
      </c>
      <c r="G8" s="32">
        <v>267.23</v>
      </c>
      <c r="H8" s="30" t="s">
        <v>15</v>
      </c>
      <c r="I8" s="30" t="s">
        <v>73</v>
      </c>
      <c r="J8" s="30" t="s">
        <v>732</v>
      </c>
    </row>
    <row r="9" spans="1:10">
      <c r="A9" s="29" t="s">
        <v>81</v>
      </c>
      <c r="B9" s="29" t="s">
        <v>339</v>
      </c>
      <c r="C9" s="30" t="s">
        <v>340</v>
      </c>
      <c r="D9" s="30" t="s">
        <v>615</v>
      </c>
      <c r="E9" s="31">
        <v>45693</v>
      </c>
      <c r="F9" s="31">
        <v>45712</v>
      </c>
      <c r="G9" s="32">
        <v>1915.84</v>
      </c>
      <c r="H9" s="30" t="s">
        <v>12</v>
      </c>
      <c r="I9" s="30" t="s">
        <v>73</v>
      </c>
      <c r="J9" s="30" t="s">
        <v>732</v>
      </c>
    </row>
    <row r="10" spans="1:10">
      <c r="A10" s="29" t="s">
        <v>90</v>
      </c>
      <c r="B10" s="29" t="s">
        <v>636</v>
      </c>
      <c r="C10" s="30"/>
      <c r="D10" s="30" t="s">
        <v>615</v>
      </c>
      <c r="E10" s="31">
        <v>45693</v>
      </c>
      <c r="F10" s="31">
        <v>45693</v>
      </c>
      <c r="G10" s="32">
        <v>3878.38</v>
      </c>
      <c r="H10" s="30" t="s">
        <v>18</v>
      </c>
      <c r="I10" s="30" t="s">
        <v>73</v>
      </c>
      <c r="J10" s="30" t="s">
        <v>732</v>
      </c>
    </row>
    <row r="11" spans="1:10">
      <c r="A11" s="29" t="s">
        <v>347</v>
      </c>
      <c r="B11" s="29" t="s">
        <v>59</v>
      </c>
      <c r="C11" s="30"/>
      <c r="D11" s="30" t="s">
        <v>623</v>
      </c>
      <c r="E11" s="31">
        <v>45693</v>
      </c>
      <c r="F11" s="31">
        <v>45693</v>
      </c>
      <c r="G11" s="32">
        <v>2302.87</v>
      </c>
      <c r="H11" s="30" t="s">
        <v>15</v>
      </c>
      <c r="I11" s="30" t="s">
        <v>73</v>
      </c>
      <c r="J11" s="30" t="s">
        <v>732</v>
      </c>
    </row>
    <row r="12" spans="1:10">
      <c r="A12" s="29" t="s">
        <v>347</v>
      </c>
      <c r="B12" s="29" t="s">
        <v>59</v>
      </c>
      <c r="C12" s="30"/>
      <c r="D12" s="30" t="s">
        <v>623</v>
      </c>
      <c r="E12" s="31">
        <v>45693</v>
      </c>
      <c r="F12" s="31">
        <v>45693</v>
      </c>
      <c r="G12" s="32">
        <v>100.57</v>
      </c>
      <c r="H12" s="30" t="s">
        <v>15</v>
      </c>
      <c r="I12" s="30" t="s">
        <v>73</v>
      </c>
      <c r="J12" s="30" t="s">
        <v>732</v>
      </c>
    </row>
    <row r="13" spans="1:10">
      <c r="A13" s="29" t="s">
        <v>347</v>
      </c>
      <c r="B13" s="29" t="s">
        <v>59</v>
      </c>
      <c r="C13" s="30"/>
      <c r="D13" s="30" t="s">
        <v>623</v>
      </c>
      <c r="E13" s="31">
        <v>45693</v>
      </c>
      <c r="F13" s="31">
        <v>45693</v>
      </c>
      <c r="G13" s="32">
        <v>469.82</v>
      </c>
      <c r="H13" s="30" t="s">
        <v>12</v>
      </c>
      <c r="I13" s="30" t="s">
        <v>73</v>
      </c>
      <c r="J13" s="30" t="s">
        <v>732</v>
      </c>
    </row>
    <row r="14" spans="1:10">
      <c r="A14" s="29" t="s">
        <v>347</v>
      </c>
      <c r="B14" s="29" t="s">
        <v>59</v>
      </c>
      <c r="C14" s="30"/>
      <c r="D14" s="30" t="s">
        <v>623</v>
      </c>
      <c r="E14" s="31">
        <v>45693</v>
      </c>
      <c r="F14" s="31">
        <v>45693</v>
      </c>
      <c r="G14" s="32">
        <v>104.7</v>
      </c>
      <c r="H14" s="30" t="s">
        <v>12</v>
      </c>
      <c r="I14" s="30" t="s">
        <v>73</v>
      </c>
      <c r="J14" s="30" t="s">
        <v>732</v>
      </c>
    </row>
    <row r="15" spans="1:10">
      <c r="A15" s="29" t="s">
        <v>347</v>
      </c>
      <c r="B15" s="29" t="s">
        <v>59</v>
      </c>
      <c r="C15" s="30"/>
      <c r="D15" s="30" t="s">
        <v>623</v>
      </c>
      <c r="E15" s="31">
        <v>45693</v>
      </c>
      <c r="F15" s="31">
        <v>45693</v>
      </c>
      <c r="G15" s="32">
        <v>522.4</v>
      </c>
      <c r="H15" s="30" t="s">
        <v>32</v>
      </c>
      <c r="I15" s="30" t="s">
        <v>73</v>
      </c>
      <c r="J15" s="30" t="s">
        <v>732</v>
      </c>
    </row>
    <row r="16" spans="1:10">
      <c r="A16" s="29" t="s">
        <v>774</v>
      </c>
      <c r="B16" s="29" t="s">
        <v>346</v>
      </c>
      <c r="C16" s="30"/>
      <c r="D16" s="30" t="s">
        <v>615</v>
      </c>
      <c r="E16" s="31">
        <v>45693</v>
      </c>
      <c r="F16" s="31">
        <v>45693</v>
      </c>
      <c r="G16" s="32">
        <v>200</v>
      </c>
      <c r="H16" s="30" t="s">
        <v>18</v>
      </c>
      <c r="I16" s="30" t="s">
        <v>73</v>
      </c>
      <c r="J16" s="30" t="s">
        <v>732</v>
      </c>
    </row>
    <row r="17" spans="1:10">
      <c r="A17" s="29" t="s">
        <v>824</v>
      </c>
      <c r="B17" s="29" t="s">
        <v>634</v>
      </c>
      <c r="C17" s="30"/>
      <c r="D17" s="30" t="s">
        <v>615</v>
      </c>
      <c r="E17" s="31">
        <v>45693</v>
      </c>
      <c r="F17" s="31">
        <v>45693</v>
      </c>
      <c r="G17" s="32">
        <v>239.16</v>
      </c>
      <c r="H17" s="30" t="s">
        <v>18</v>
      </c>
      <c r="I17" s="30" t="s">
        <v>73</v>
      </c>
      <c r="J17" s="30" t="s">
        <v>732</v>
      </c>
    </row>
    <row r="18" spans="1:10">
      <c r="A18" s="29" t="s">
        <v>19</v>
      </c>
      <c r="B18" s="29" t="s">
        <v>369</v>
      </c>
      <c r="C18" s="30"/>
      <c r="D18" s="30" t="s">
        <v>623</v>
      </c>
      <c r="E18" s="31">
        <v>45698</v>
      </c>
      <c r="F18" s="31">
        <v>45698</v>
      </c>
      <c r="G18" s="32">
        <v>830.3</v>
      </c>
      <c r="H18" s="30" t="s">
        <v>54</v>
      </c>
      <c r="I18" s="30" t="s">
        <v>73</v>
      </c>
      <c r="J18" s="30" t="s">
        <v>732</v>
      </c>
    </row>
    <row r="19" spans="1:10">
      <c r="A19" s="29" t="s">
        <v>591</v>
      </c>
      <c r="B19" s="29" t="s">
        <v>624</v>
      </c>
      <c r="C19" s="30"/>
      <c r="D19" s="30" t="s">
        <v>625</v>
      </c>
      <c r="E19" s="31">
        <v>45713</v>
      </c>
      <c r="F19" s="31">
        <v>45713</v>
      </c>
      <c r="G19" s="32">
        <v>110</v>
      </c>
      <c r="H19" s="30" t="s">
        <v>29</v>
      </c>
      <c r="I19" s="30" t="s">
        <v>73</v>
      </c>
      <c r="J19" s="30" t="s">
        <v>732</v>
      </c>
    </row>
    <row r="20" spans="1:10">
      <c r="A20" s="29" t="s">
        <v>776</v>
      </c>
      <c r="B20" s="29" t="s">
        <v>777</v>
      </c>
      <c r="C20" s="30"/>
      <c r="D20" s="30" t="s">
        <v>615</v>
      </c>
      <c r="E20" s="31">
        <v>45700</v>
      </c>
      <c r="F20" s="31">
        <v>45789</v>
      </c>
      <c r="G20" s="32">
        <v>120</v>
      </c>
      <c r="H20" s="30" t="s">
        <v>12</v>
      </c>
      <c r="I20" s="30" t="s">
        <v>73</v>
      </c>
      <c r="J20" s="30" t="s">
        <v>732</v>
      </c>
    </row>
    <row r="21" spans="1:10">
      <c r="A21" s="29" t="s">
        <v>99</v>
      </c>
      <c r="B21" s="29" t="s">
        <v>708</v>
      </c>
      <c r="C21" s="30"/>
      <c r="D21" s="30" t="s">
        <v>625</v>
      </c>
      <c r="E21" s="31">
        <v>45694</v>
      </c>
      <c r="F21" s="31">
        <v>45694</v>
      </c>
      <c r="G21" s="32">
        <v>136.63</v>
      </c>
      <c r="H21" s="30" t="s">
        <v>29</v>
      </c>
      <c r="I21" s="30" t="s">
        <v>73</v>
      </c>
      <c r="J21" s="30" t="s">
        <v>732</v>
      </c>
    </row>
    <row r="22" spans="1:10">
      <c r="A22" s="29" t="s">
        <v>267</v>
      </c>
      <c r="B22" s="29" t="s">
        <v>699</v>
      </c>
      <c r="C22" s="30"/>
      <c r="D22" s="30" t="s">
        <v>615</v>
      </c>
      <c r="E22" s="31">
        <v>45695</v>
      </c>
      <c r="F22" s="31">
        <v>45698</v>
      </c>
      <c r="G22" s="32">
        <v>227.5</v>
      </c>
      <c r="H22" s="30" t="s">
        <v>12</v>
      </c>
      <c r="I22" s="30" t="s">
        <v>73</v>
      </c>
      <c r="J22" s="30" t="s">
        <v>732</v>
      </c>
    </row>
    <row r="23" spans="1:10">
      <c r="A23" s="29" t="s">
        <v>356</v>
      </c>
      <c r="B23" s="29" t="s">
        <v>357</v>
      </c>
      <c r="C23" s="30"/>
      <c r="D23" s="30" t="s">
        <v>617</v>
      </c>
      <c r="E23" s="31">
        <v>45696</v>
      </c>
      <c r="F23" s="31"/>
      <c r="G23" s="32">
        <v>2399.23</v>
      </c>
      <c r="H23" s="30" t="s">
        <v>15</v>
      </c>
      <c r="I23" s="30"/>
      <c r="J23" s="30" t="s">
        <v>732</v>
      </c>
    </row>
    <row r="24" spans="1:10">
      <c r="A24" s="29" t="s">
        <v>356</v>
      </c>
      <c r="B24" s="29" t="s">
        <v>357</v>
      </c>
      <c r="C24" s="30"/>
      <c r="D24" s="30" t="s">
        <v>617</v>
      </c>
      <c r="E24" s="31">
        <v>45696</v>
      </c>
      <c r="F24" s="35">
        <v>45707</v>
      </c>
      <c r="G24" s="32">
        <v>2565.4</v>
      </c>
      <c r="H24" s="30" t="s">
        <v>544</v>
      </c>
      <c r="I24" s="30" t="s">
        <v>73</v>
      </c>
      <c r="J24" s="30" t="s">
        <v>732</v>
      </c>
    </row>
    <row r="25" spans="1:10">
      <c r="A25" s="29" t="s">
        <v>778</v>
      </c>
      <c r="B25" s="29" t="s">
        <v>779</v>
      </c>
      <c r="C25" s="30"/>
      <c r="D25" s="30" t="s">
        <v>780</v>
      </c>
      <c r="E25" s="31">
        <v>45698</v>
      </c>
      <c r="F25" s="35">
        <v>45698</v>
      </c>
      <c r="G25" s="32">
        <v>1000</v>
      </c>
      <c r="H25" s="30" t="s">
        <v>9</v>
      </c>
      <c r="I25" s="30" t="s">
        <v>73</v>
      </c>
      <c r="J25" s="30" t="s">
        <v>732</v>
      </c>
    </row>
    <row r="26" spans="1:10">
      <c r="A26" s="29" t="s">
        <v>231</v>
      </c>
      <c r="B26" s="29" t="s">
        <v>348</v>
      </c>
      <c r="C26" s="30"/>
      <c r="D26" s="30" t="s">
        <v>615</v>
      </c>
      <c r="E26" s="31">
        <v>45693</v>
      </c>
      <c r="F26" s="31">
        <v>45693</v>
      </c>
      <c r="G26" s="32">
        <v>212.46</v>
      </c>
      <c r="H26" s="30" t="s">
        <v>12</v>
      </c>
      <c r="I26" s="30" t="s">
        <v>73</v>
      </c>
      <c r="J26" s="30" t="s">
        <v>732</v>
      </c>
    </row>
    <row r="27" spans="1:10">
      <c r="A27" s="29" t="s">
        <v>231</v>
      </c>
      <c r="B27" s="29" t="s">
        <v>348</v>
      </c>
      <c r="C27" s="30"/>
      <c r="D27" s="30" t="s">
        <v>615</v>
      </c>
      <c r="E27" s="31">
        <v>45693</v>
      </c>
      <c r="F27" s="31">
        <v>45693</v>
      </c>
      <c r="G27" s="32">
        <v>190.09</v>
      </c>
      <c r="H27" s="30" t="s">
        <v>12</v>
      </c>
      <c r="I27" s="30" t="s">
        <v>73</v>
      </c>
      <c r="J27" s="30" t="s">
        <v>732</v>
      </c>
    </row>
    <row r="28" spans="1:10">
      <c r="A28" s="29" t="s">
        <v>231</v>
      </c>
      <c r="B28" s="29" t="s">
        <v>348</v>
      </c>
      <c r="C28" s="30"/>
      <c r="D28" s="30" t="s">
        <v>615</v>
      </c>
      <c r="E28" s="31">
        <v>45693</v>
      </c>
      <c r="F28" s="31">
        <v>45693</v>
      </c>
      <c r="G28" s="32">
        <v>212.47</v>
      </c>
      <c r="H28" s="30" t="s">
        <v>15</v>
      </c>
      <c r="I28" s="30" t="s">
        <v>73</v>
      </c>
      <c r="J28" s="30" t="s">
        <v>732</v>
      </c>
    </row>
    <row r="29" spans="1:10">
      <c r="A29" s="29" t="s">
        <v>231</v>
      </c>
      <c r="B29" s="29" t="s">
        <v>348</v>
      </c>
      <c r="C29" s="30"/>
      <c r="D29" s="30" t="s">
        <v>615</v>
      </c>
      <c r="E29" s="31">
        <v>45693</v>
      </c>
      <c r="F29" s="31">
        <v>45693</v>
      </c>
      <c r="G29" s="32">
        <v>190.09</v>
      </c>
      <c r="H29" s="30" t="s">
        <v>15</v>
      </c>
      <c r="I29" s="30" t="s">
        <v>73</v>
      </c>
      <c r="J29" s="30" t="s">
        <v>732</v>
      </c>
    </row>
    <row r="30" spans="1:10">
      <c r="A30" s="29" t="s">
        <v>231</v>
      </c>
      <c r="B30" s="29" t="s">
        <v>348</v>
      </c>
      <c r="C30" s="30"/>
      <c r="D30" s="30" t="s">
        <v>615</v>
      </c>
      <c r="E30" s="31">
        <v>45693</v>
      </c>
      <c r="F30" s="31">
        <v>45693</v>
      </c>
      <c r="G30" s="32">
        <v>172.02</v>
      </c>
      <c r="H30" s="30" t="s">
        <v>32</v>
      </c>
      <c r="I30" s="30" t="s">
        <v>73</v>
      </c>
      <c r="J30" s="30" t="s">
        <v>732</v>
      </c>
    </row>
    <row r="31" spans="1:10">
      <c r="A31" s="29" t="s">
        <v>211</v>
      </c>
      <c r="B31" s="29" t="s">
        <v>364</v>
      </c>
      <c r="C31" s="30" t="s">
        <v>372</v>
      </c>
      <c r="D31" s="30" t="s">
        <v>615</v>
      </c>
      <c r="E31" s="31">
        <v>45698</v>
      </c>
      <c r="F31" s="31">
        <v>45698</v>
      </c>
      <c r="G31" s="32">
        <v>150</v>
      </c>
      <c r="H31" s="30" t="s">
        <v>12</v>
      </c>
      <c r="I31" s="30" t="s">
        <v>73</v>
      </c>
      <c r="J31" s="30" t="s">
        <v>732</v>
      </c>
    </row>
    <row r="32" spans="1:10">
      <c r="A32" s="29" t="s">
        <v>211</v>
      </c>
      <c r="B32" s="29" t="s">
        <v>364</v>
      </c>
      <c r="C32" s="30" t="s">
        <v>372</v>
      </c>
      <c r="D32" s="30" t="s">
        <v>615</v>
      </c>
      <c r="E32" s="31">
        <v>45698</v>
      </c>
      <c r="F32" s="31">
        <v>45698</v>
      </c>
      <c r="G32" s="32">
        <v>114.9</v>
      </c>
      <c r="H32" s="30" t="s">
        <v>15</v>
      </c>
      <c r="I32" s="30" t="s">
        <v>73</v>
      </c>
      <c r="J32" s="30" t="s">
        <v>732</v>
      </c>
    </row>
    <row r="33" spans="1:10">
      <c r="A33" s="29" t="s">
        <v>371</v>
      </c>
      <c r="B33" s="29" t="s">
        <v>218</v>
      </c>
      <c r="C33" s="30"/>
      <c r="D33" s="30" t="s">
        <v>615</v>
      </c>
      <c r="E33" s="31">
        <v>45698</v>
      </c>
      <c r="F33" s="31">
        <v>45698</v>
      </c>
      <c r="G33" s="32">
        <v>380</v>
      </c>
      <c r="H33" s="30" t="s">
        <v>12</v>
      </c>
      <c r="I33" s="30" t="s">
        <v>73</v>
      </c>
      <c r="J33" s="30" t="s">
        <v>732</v>
      </c>
    </row>
    <row r="34" spans="1:10">
      <c r="A34" s="29" t="s">
        <v>267</v>
      </c>
      <c r="B34" s="29" t="s">
        <v>218</v>
      </c>
      <c r="C34" s="30"/>
      <c r="D34" s="30" t="s">
        <v>615</v>
      </c>
      <c r="E34" s="31">
        <v>45698</v>
      </c>
      <c r="F34" s="31">
        <v>45698</v>
      </c>
      <c r="G34" s="32">
        <v>726.28</v>
      </c>
      <c r="H34" s="30" t="s">
        <v>12</v>
      </c>
      <c r="I34" s="30" t="s">
        <v>73</v>
      </c>
      <c r="J34" s="30" t="s">
        <v>732</v>
      </c>
    </row>
    <row r="35" spans="1:10">
      <c r="A35" s="29" t="s">
        <v>825</v>
      </c>
      <c r="B35" s="29" t="s">
        <v>826</v>
      </c>
      <c r="C35" s="30"/>
      <c r="D35" s="30" t="s">
        <v>780</v>
      </c>
      <c r="E35" s="31">
        <v>45698</v>
      </c>
      <c r="F35" s="31">
        <v>45698</v>
      </c>
      <c r="G35" s="32">
        <v>186.49</v>
      </c>
      <c r="H35" s="30" t="s">
        <v>225</v>
      </c>
      <c r="I35" s="30" t="s">
        <v>73</v>
      </c>
      <c r="J35" s="30" t="s">
        <v>732</v>
      </c>
    </row>
    <row r="36" spans="1:10">
      <c r="A36" s="29" t="s">
        <v>275</v>
      </c>
      <c r="B36" s="29" t="s">
        <v>107</v>
      </c>
      <c r="C36" s="30"/>
      <c r="D36" s="30" t="s">
        <v>615</v>
      </c>
      <c r="E36" s="31">
        <v>45698</v>
      </c>
      <c r="F36" s="31">
        <v>45698</v>
      </c>
      <c r="G36" s="32">
        <v>129</v>
      </c>
      <c r="H36" s="30" t="s">
        <v>32</v>
      </c>
      <c r="I36" s="30" t="s">
        <v>73</v>
      </c>
      <c r="J36" s="30" t="s">
        <v>732</v>
      </c>
    </row>
    <row r="37" spans="1:10">
      <c r="A37" s="29" t="s">
        <v>275</v>
      </c>
      <c r="B37" s="29" t="s">
        <v>107</v>
      </c>
      <c r="C37" s="30" t="s">
        <v>475</v>
      </c>
      <c r="D37" s="30" t="s">
        <v>615</v>
      </c>
      <c r="E37" s="31">
        <v>45698</v>
      </c>
      <c r="F37" s="31">
        <v>45698</v>
      </c>
      <c r="G37" s="32">
        <v>30</v>
      </c>
      <c r="H37" s="30" t="s">
        <v>32</v>
      </c>
      <c r="I37" s="30" t="s">
        <v>73</v>
      </c>
      <c r="J37" s="30" t="s">
        <v>732</v>
      </c>
    </row>
    <row r="38" spans="1:10">
      <c r="A38" s="29" t="s">
        <v>366</v>
      </c>
      <c r="B38" s="29" t="s">
        <v>107</v>
      </c>
      <c r="C38" s="30"/>
      <c r="D38" s="30" t="s">
        <v>615</v>
      </c>
      <c r="E38" s="31">
        <v>45698</v>
      </c>
      <c r="F38" s="31">
        <v>45698</v>
      </c>
      <c r="G38" s="32">
        <v>200</v>
      </c>
      <c r="H38" s="30" t="s">
        <v>9</v>
      </c>
      <c r="I38" s="30" t="s">
        <v>73</v>
      </c>
      <c r="J38" s="30" t="s">
        <v>732</v>
      </c>
    </row>
    <row r="39" spans="1:10">
      <c r="A39" s="29" t="s">
        <v>245</v>
      </c>
      <c r="B39" s="29" t="s">
        <v>80</v>
      </c>
      <c r="C39" s="30"/>
      <c r="D39" s="30" t="s">
        <v>615</v>
      </c>
      <c r="E39" s="31">
        <v>45699</v>
      </c>
      <c r="F39" s="31">
        <v>45699</v>
      </c>
      <c r="G39" s="32">
        <v>1404.1</v>
      </c>
      <c r="H39" s="30" t="s">
        <v>29</v>
      </c>
      <c r="I39" s="30" t="s">
        <v>73</v>
      </c>
      <c r="J39" s="30" t="s">
        <v>732</v>
      </c>
    </row>
    <row r="40" spans="1:10">
      <c r="A40" s="29" t="s">
        <v>683</v>
      </c>
      <c r="B40" s="29" t="s">
        <v>684</v>
      </c>
      <c r="C40" s="30"/>
      <c r="D40" s="30" t="s">
        <v>623</v>
      </c>
      <c r="E40" s="31">
        <v>45698</v>
      </c>
      <c r="F40" s="31">
        <v>45698</v>
      </c>
      <c r="G40" s="32">
        <v>1527</v>
      </c>
      <c r="H40" s="30" t="s">
        <v>54</v>
      </c>
      <c r="I40" s="30" t="s">
        <v>73</v>
      </c>
      <c r="J40" s="30" t="s">
        <v>732</v>
      </c>
    </row>
    <row r="41" spans="1:10">
      <c r="A41" s="29" t="s">
        <v>735</v>
      </c>
      <c r="B41" s="29" t="s">
        <v>736</v>
      </c>
      <c r="C41" s="30"/>
      <c r="D41" s="30" t="s">
        <v>615</v>
      </c>
      <c r="E41" s="31">
        <v>45700</v>
      </c>
      <c r="F41" s="31">
        <v>38760</v>
      </c>
      <c r="G41" s="32">
        <v>600</v>
      </c>
      <c r="H41" s="30" t="s">
        <v>54</v>
      </c>
      <c r="I41" s="30" t="s">
        <v>73</v>
      </c>
      <c r="J41" s="30" t="s">
        <v>732</v>
      </c>
    </row>
    <row r="42" spans="1:10">
      <c r="A42" s="29" t="s">
        <v>275</v>
      </c>
      <c r="B42" s="29" t="s">
        <v>107</v>
      </c>
      <c r="C42" s="30" t="s">
        <v>475</v>
      </c>
      <c r="D42" s="30" t="s">
        <v>615</v>
      </c>
      <c r="E42" s="31">
        <v>45700</v>
      </c>
      <c r="F42" s="31">
        <v>45700</v>
      </c>
      <c r="G42" s="32">
        <v>30</v>
      </c>
      <c r="H42" s="30" t="s">
        <v>12</v>
      </c>
      <c r="I42" s="30" t="s">
        <v>73</v>
      </c>
      <c r="J42" s="30" t="s">
        <v>732</v>
      </c>
    </row>
    <row r="43" spans="1:10">
      <c r="A43" s="29" t="s">
        <v>275</v>
      </c>
      <c r="B43" s="29" t="s">
        <v>107</v>
      </c>
      <c r="C43" s="30"/>
      <c r="D43" s="30" t="s">
        <v>615</v>
      </c>
      <c r="E43" s="31">
        <v>45700</v>
      </c>
      <c r="F43" s="31">
        <v>45700</v>
      </c>
      <c r="G43" s="32">
        <v>129</v>
      </c>
      <c r="H43" s="30" t="s">
        <v>12</v>
      </c>
      <c r="I43" s="30" t="s">
        <v>73</v>
      </c>
      <c r="J43" s="30" t="s">
        <v>732</v>
      </c>
    </row>
    <row r="44" spans="1:10">
      <c r="A44" s="29" t="s">
        <v>275</v>
      </c>
      <c r="B44" s="29" t="s">
        <v>107</v>
      </c>
      <c r="C44" s="30"/>
      <c r="D44" s="30" t="s">
        <v>615</v>
      </c>
      <c r="E44" s="31">
        <v>45700</v>
      </c>
      <c r="F44" s="31">
        <v>45700</v>
      </c>
      <c r="G44" s="32">
        <v>129</v>
      </c>
      <c r="H44" s="30" t="s">
        <v>15</v>
      </c>
      <c r="I44" s="30" t="s">
        <v>73</v>
      </c>
      <c r="J44" s="30" t="s">
        <v>732</v>
      </c>
    </row>
    <row r="45" spans="1:10">
      <c r="A45" s="29" t="s">
        <v>275</v>
      </c>
      <c r="B45" s="29" t="s">
        <v>107</v>
      </c>
      <c r="C45" s="30" t="s">
        <v>475</v>
      </c>
      <c r="D45" s="30" t="s">
        <v>615</v>
      </c>
      <c r="E45" s="31">
        <v>45700</v>
      </c>
      <c r="F45" s="31">
        <v>45700</v>
      </c>
      <c r="G45" s="32">
        <v>30</v>
      </c>
      <c r="H45" s="30" t="s">
        <v>15</v>
      </c>
      <c r="I45" s="30" t="s">
        <v>73</v>
      </c>
      <c r="J45" s="30" t="s">
        <v>732</v>
      </c>
    </row>
    <row r="46" spans="1:10">
      <c r="A46" s="29" t="s">
        <v>679</v>
      </c>
      <c r="B46" s="29" t="s">
        <v>680</v>
      </c>
      <c r="C46" s="30"/>
      <c r="D46" s="30" t="s">
        <v>615</v>
      </c>
      <c r="E46" s="31">
        <v>45716</v>
      </c>
      <c r="F46" s="31"/>
      <c r="G46" s="32">
        <v>693.48</v>
      </c>
      <c r="H46" s="30" t="s">
        <v>12</v>
      </c>
      <c r="I46" s="30"/>
      <c r="J46" s="30" t="s">
        <v>732</v>
      </c>
    </row>
    <row r="47" spans="1:10">
      <c r="A47" s="29" t="s">
        <v>235</v>
      </c>
      <c r="B47" s="29" t="s">
        <v>785</v>
      </c>
      <c r="C47" s="30"/>
      <c r="D47" s="30" t="s">
        <v>786</v>
      </c>
      <c r="E47" s="31">
        <v>45700</v>
      </c>
      <c r="F47" s="31">
        <v>45700</v>
      </c>
      <c r="G47" s="32">
        <v>341.59</v>
      </c>
      <c r="H47" s="30" t="s">
        <v>29</v>
      </c>
      <c r="I47" s="30" t="s">
        <v>73</v>
      </c>
      <c r="J47" s="30" t="s">
        <v>732</v>
      </c>
    </row>
    <row r="48" spans="1:10">
      <c r="A48" s="29" t="s">
        <v>685</v>
      </c>
      <c r="B48" s="29" t="s">
        <v>686</v>
      </c>
      <c r="C48" s="30"/>
      <c r="D48" s="30" t="s">
        <v>637</v>
      </c>
      <c r="E48" s="31">
        <v>45703</v>
      </c>
      <c r="F48" s="31">
        <v>45708</v>
      </c>
      <c r="G48" s="32">
        <v>1000</v>
      </c>
      <c r="H48" s="30" t="s">
        <v>9</v>
      </c>
      <c r="I48" s="30" t="s">
        <v>73</v>
      </c>
      <c r="J48" s="30" t="s">
        <v>732</v>
      </c>
    </row>
    <row r="49" spans="1:10">
      <c r="A49" s="29" t="s">
        <v>735</v>
      </c>
      <c r="B49" s="29" t="s">
        <v>619</v>
      </c>
      <c r="C49" s="30"/>
      <c r="D49" s="30" t="s">
        <v>615</v>
      </c>
      <c r="E49" s="31">
        <v>45703</v>
      </c>
      <c r="F49" s="31">
        <v>45705</v>
      </c>
      <c r="G49" s="32">
        <v>80.91</v>
      </c>
      <c r="H49" s="30" t="s">
        <v>54</v>
      </c>
      <c r="I49" s="30" t="s">
        <v>73</v>
      </c>
      <c r="J49" s="30" t="s">
        <v>732</v>
      </c>
    </row>
    <row r="50" spans="1:10">
      <c r="A50" s="29" t="s">
        <v>827</v>
      </c>
      <c r="B50" s="29" t="s">
        <v>675</v>
      </c>
      <c r="C50" s="30"/>
      <c r="D50" s="30" t="s">
        <v>615</v>
      </c>
      <c r="E50" s="31">
        <v>45702</v>
      </c>
      <c r="F50" s="31">
        <v>45705</v>
      </c>
      <c r="G50" s="32">
        <v>230.9</v>
      </c>
      <c r="H50" s="30" t="s">
        <v>225</v>
      </c>
      <c r="I50" s="30" t="s">
        <v>73</v>
      </c>
      <c r="J50" s="30" t="s">
        <v>732</v>
      </c>
    </row>
    <row r="51" spans="1:10">
      <c r="A51" s="29" t="s">
        <v>373</v>
      </c>
      <c r="B51" s="29" t="s">
        <v>374</v>
      </c>
      <c r="C51" s="30" t="s">
        <v>375</v>
      </c>
      <c r="D51" s="30" t="s">
        <v>615</v>
      </c>
      <c r="E51" s="31">
        <v>45703</v>
      </c>
      <c r="F51" s="31">
        <v>45705</v>
      </c>
      <c r="G51" s="32">
        <v>230</v>
      </c>
      <c r="H51" s="30" t="s">
        <v>89</v>
      </c>
      <c r="I51" s="30" t="s">
        <v>73</v>
      </c>
      <c r="J51" s="30" t="s">
        <v>732</v>
      </c>
    </row>
    <row r="52" spans="1:10">
      <c r="A52" s="29" t="s">
        <v>347</v>
      </c>
      <c r="B52" s="29" t="s">
        <v>59</v>
      </c>
      <c r="C52" s="30"/>
      <c r="D52" s="30" t="s">
        <v>623</v>
      </c>
      <c r="E52" s="31">
        <v>45703</v>
      </c>
      <c r="F52" s="31">
        <v>45707</v>
      </c>
      <c r="G52" s="32">
        <v>1783.92</v>
      </c>
      <c r="H52" s="30" t="s">
        <v>54</v>
      </c>
      <c r="I52" s="30" t="s">
        <v>73</v>
      </c>
      <c r="J52" s="30" t="s">
        <v>732</v>
      </c>
    </row>
    <row r="53" spans="1:10">
      <c r="A53" s="29" t="s">
        <v>347</v>
      </c>
      <c r="B53" s="29" t="s">
        <v>59</v>
      </c>
      <c r="C53" s="30"/>
      <c r="D53" s="30" t="s">
        <v>623</v>
      </c>
      <c r="E53" s="31">
        <v>45703</v>
      </c>
      <c r="F53" s="31">
        <v>45705</v>
      </c>
      <c r="G53" s="32">
        <v>51.87</v>
      </c>
      <c r="H53" s="30" t="s">
        <v>54</v>
      </c>
      <c r="I53" s="30" t="s">
        <v>73</v>
      </c>
      <c r="J53" s="30" t="s">
        <v>732</v>
      </c>
    </row>
    <row r="54" spans="1:10">
      <c r="A54" s="29" t="s">
        <v>738</v>
      </c>
      <c r="B54" s="29" t="s">
        <v>739</v>
      </c>
      <c r="C54" s="30"/>
      <c r="D54" s="30" t="s">
        <v>740</v>
      </c>
      <c r="E54" s="31">
        <v>45703</v>
      </c>
      <c r="F54" s="31">
        <v>45705</v>
      </c>
      <c r="G54" s="32">
        <v>1951.92</v>
      </c>
      <c r="H54" s="30" t="s">
        <v>80</v>
      </c>
      <c r="I54" s="30" t="s">
        <v>73</v>
      </c>
      <c r="J54" s="30" t="s">
        <v>732</v>
      </c>
    </row>
    <row r="55" spans="1:10">
      <c r="A55" s="29" t="s">
        <v>231</v>
      </c>
      <c r="B55" s="29" t="s">
        <v>348</v>
      </c>
      <c r="C55" s="30"/>
      <c r="D55" s="30" t="s">
        <v>615</v>
      </c>
      <c r="E55" s="31">
        <v>45704</v>
      </c>
      <c r="F55" s="31">
        <v>45705</v>
      </c>
      <c r="G55" s="32">
        <v>187.81</v>
      </c>
      <c r="H55" s="30" t="s">
        <v>12</v>
      </c>
      <c r="I55" s="30" t="s">
        <v>73</v>
      </c>
      <c r="J55" s="30" t="s">
        <v>732</v>
      </c>
    </row>
    <row r="56" spans="1:10">
      <c r="A56" s="29" t="s">
        <v>231</v>
      </c>
      <c r="B56" s="29" t="s">
        <v>348</v>
      </c>
      <c r="C56" s="30"/>
      <c r="D56" s="30" t="s">
        <v>615</v>
      </c>
      <c r="E56" s="31">
        <v>45705</v>
      </c>
      <c r="F56" s="31">
        <v>45705</v>
      </c>
      <c r="G56" s="32">
        <v>184.46</v>
      </c>
      <c r="H56" s="30" t="s">
        <v>53</v>
      </c>
      <c r="I56" s="30" t="s">
        <v>73</v>
      </c>
      <c r="J56" s="30" t="s">
        <v>732</v>
      </c>
    </row>
    <row r="57" spans="1:10">
      <c r="A57" s="29" t="s">
        <v>231</v>
      </c>
      <c r="B57" s="29" t="s">
        <v>348</v>
      </c>
      <c r="C57" s="30"/>
      <c r="D57" s="30" t="s">
        <v>615</v>
      </c>
      <c r="E57" s="31">
        <v>45705</v>
      </c>
      <c r="F57" s="31">
        <v>45705</v>
      </c>
      <c r="G57" s="32">
        <v>143.21</v>
      </c>
      <c r="H57" s="30" t="s">
        <v>146</v>
      </c>
      <c r="I57" s="30" t="s">
        <v>73</v>
      </c>
      <c r="J57" s="30" t="s">
        <v>732</v>
      </c>
    </row>
    <row r="58" spans="1:10">
      <c r="A58" s="29" t="s">
        <v>429</v>
      </c>
      <c r="B58" s="29" t="s">
        <v>411</v>
      </c>
      <c r="C58" s="30"/>
      <c r="D58" s="30" t="s">
        <v>615</v>
      </c>
      <c r="E58" s="31">
        <v>45708</v>
      </c>
      <c r="F58" s="31">
        <v>45708</v>
      </c>
      <c r="G58" s="32">
        <v>4000</v>
      </c>
      <c r="H58" s="30" t="s">
        <v>12</v>
      </c>
      <c r="I58" s="30" t="s">
        <v>73</v>
      </c>
      <c r="J58" s="30" t="s">
        <v>732</v>
      </c>
    </row>
    <row r="59" spans="1:10">
      <c r="A59" s="29" t="s">
        <v>161</v>
      </c>
      <c r="B59" s="29" t="s">
        <v>574</v>
      </c>
      <c r="C59" s="30"/>
      <c r="D59" s="30" t="s">
        <v>615</v>
      </c>
      <c r="E59" s="31">
        <v>45708</v>
      </c>
      <c r="F59" s="31">
        <v>45708</v>
      </c>
      <c r="G59" s="32">
        <v>1250.17</v>
      </c>
      <c r="H59" s="30" t="s">
        <v>18</v>
      </c>
      <c r="I59" s="30" t="s">
        <v>73</v>
      </c>
      <c r="J59" s="30" t="s">
        <v>732</v>
      </c>
    </row>
    <row r="60" spans="1:10">
      <c r="A60" s="29" t="s">
        <v>408</v>
      </c>
      <c r="B60" s="29" t="s">
        <v>409</v>
      </c>
      <c r="C60" s="30"/>
      <c r="D60" s="30" t="s">
        <v>615</v>
      </c>
      <c r="E60" s="31">
        <v>45712</v>
      </c>
      <c r="F60" s="31">
        <v>45712</v>
      </c>
      <c r="G60" s="32">
        <v>182.27</v>
      </c>
      <c r="H60" s="30" t="s">
        <v>54</v>
      </c>
      <c r="I60" s="30" t="s">
        <v>73</v>
      </c>
      <c r="J60" s="30" t="s">
        <v>732</v>
      </c>
    </row>
    <row r="61" spans="1:10">
      <c r="A61" s="29" t="s">
        <v>691</v>
      </c>
      <c r="B61" s="29" t="s">
        <v>684</v>
      </c>
      <c r="C61" s="30"/>
      <c r="D61" s="30" t="s">
        <v>615</v>
      </c>
      <c r="E61" s="31">
        <v>45709</v>
      </c>
      <c r="F61" s="31">
        <v>45709</v>
      </c>
      <c r="G61" s="32">
        <v>263.5</v>
      </c>
      <c r="H61" s="30" t="s">
        <v>54</v>
      </c>
      <c r="I61" s="30" t="s">
        <v>73</v>
      </c>
      <c r="J61" s="30" t="s">
        <v>732</v>
      </c>
    </row>
    <row r="62" spans="1:10">
      <c r="A62" s="29" t="s">
        <v>828</v>
      </c>
      <c r="B62" s="29" t="s">
        <v>829</v>
      </c>
      <c r="C62" s="30"/>
      <c r="D62" s="30" t="s">
        <v>615</v>
      </c>
      <c r="E62" s="31">
        <v>45712</v>
      </c>
      <c r="F62" s="31">
        <v>45712</v>
      </c>
      <c r="G62" s="32">
        <v>620</v>
      </c>
      <c r="H62" s="30" t="s">
        <v>54</v>
      </c>
      <c r="I62" s="30" t="s">
        <v>73</v>
      </c>
      <c r="J62" s="30" t="s">
        <v>732</v>
      </c>
    </row>
    <row r="63" spans="1:10">
      <c r="A63" s="29" t="s">
        <v>245</v>
      </c>
      <c r="B63" s="29" t="s">
        <v>195</v>
      </c>
      <c r="C63" s="30"/>
      <c r="D63" s="30" t="s">
        <v>615</v>
      </c>
      <c r="E63" s="31">
        <v>45713</v>
      </c>
      <c r="F63" s="31">
        <v>45740</v>
      </c>
      <c r="G63" s="32">
        <v>263.16000000000003</v>
      </c>
      <c r="H63" s="30" t="s">
        <v>54</v>
      </c>
      <c r="I63" s="30" t="s">
        <v>73</v>
      </c>
      <c r="J63" s="30" t="s">
        <v>732</v>
      </c>
    </row>
    <row r="64" spans="1:10">
      <c r="A64" s="29" t="s">
        <v>245</v>
      </c>
      <c r="B64" s="29" t="s">
        <v>195</v>
      </c>
      <c r="C64" s="30"/>
      <c r="D64" s="30" t="s">
        <v>615</v>
      </c>
      <c r="E64" s="31">
        <v>45713</v>
      </c>
      <c r="F64" s="31">
        <v>45740</v>
      </c>
      <c r="G64" s="32">
        <v>332.07</v>
      </c>
      <c r="H64" s="30" t="s">
        <v>146</v>
      </c>
      <c r="I64" s="30" t="s">
        <v>73</v>
      </c>
      <c r="J64" s="30" t="s">
        <v>732</v>
      </c>
    </row>
    <row r="65" spans="1:10">
      <c r="A65" s="29" t="s">
        <v>245</v>
      </c>
      <c r="B65" s="29" t="s">
        <v>195</v>
      </c>
      <c r="C65" s="30"/>
      <c r="D65" s="30" t="s">
        <v>615</v>
      </c>
      <c r="E65" s="31">
        <v>45713</v>
      </c>
      <c r="F65" s="31">
        <v>45740</v>
      </c>
      <c r="G65" s="32">
        <v>332.07</v>
      </c>
      <c r="H65" s="30" t="s">
        <v>54</v>
      </c>
      <c r="I65" s="30" t="s">
        <v>73</v>
      </c>
      <c r="J65" s="30" t="s">
        <v>732</v>
      </c>
    </row>
    <row r="66" spans="1:10">
      <c r="A66" s="29" t="s">
        <v>245</v>
      </c>
      <c r="B66" s="29" t="s">
        <v>195</v>
      </c>
      <c r="C66" s="30"/>
      <c r="D66" s="30" t="s">
        <v>615</v>
      </c>
      <c r="E66" s="31">
        <v>45713</v>
      </c>
      <c r="F66" s="31">
        <v>45740</v>
      </c>
      <c r="G66" s="32">
        <v>305.2</v>
      </c>
      <c r="H66" s="30" t="s">
        <v>89</v>
      </c>
      <c r="I66" s="30" t="s">
        <v>73</v>
      </c>
      <c r="J66" s="30" t="s">
        <v>732</v>
      </c>
    </row>
    <row r="67" spans="1:10">
      <c r="A67" s="29" t="s">
        <v>245</v>
      </c>
      <c r="B67" s="29" t="s">
        <v>195</v>
      </c>
      <c r="C67" s="30"/>
      <c r="D67" s="30" t="s">
        <v>615</v>
      </c>
      <c r="E67" s="31">
        <v>45713</v>
      </c>
      <c r="F67" s="31">
        <v>45740</v>
      </c>
      <c r="G67" s="32">
        <v>305.2</v>
      </c>
      <c r="H67" s="30" t="s">
        <v>54</v>
      </c>
      <c r="I67" s="30" t="s">
        <v>73</v>
      </c>
      <c r="J67" s="30" t="s">
        <v>732</v>
      </c>
    </row>
    <row r="68" spans="1:10">
      <c r="A68" s="29" t="s">
        <v>245</v>
      </c>
      <c r="B68" s="29" t="s">
        <v>195</v>
      </c>
      <c r="C68" s="30"/>
      <c r="D68" s="30" t="s">
        <v>615</v>
      </c>
      <c r="E68" s="31">
        <v>45713</v>
      </c>
      <c r="F68" s="31">
        <v>45740</v>
      </c>
      <c r="G68" s="32">
        <v>370.63</v>
      </c>
      <c r="H68" s="30" t="s">
        <v>89</v>
      </c>
      <c r="I68" s="30" t="s">
        <v>73</v>
      </c>
      <c r="J68" s="30" t="s">
        <v>732</v>
      </c>
    </row>
    <row r="69" spans="1:10">
      <c r="A69" s="29" t="s">
        <v>13</v>
      </c>
      <c r="B69" s="29" t="s">
        <v>13</v>
      </c>
      <c r="C69" s="30"/>
      <c r="D69" s="30" t="s">
        <v>615</v>
      </c>
      <c r="E69" s="31">
        <v>45708</v>
      </c>
      <c r="F69" s="31">
        <v>45708</v>
      </c>
      <c r="G69" s="32">
        <v>68.97</v>
      </c>
      <c r="H69" s="30" t="s">
        <v>54</v>
      </c>
      <c r="I69" s="30" t="s">
        <v>73</v>
      </c>
      <c r="J69" s="30" t="s">
        <v>732</v>
      </c>
    </row>
    <row r="70" spans="1:10">
      <c r="A70" s="29" t="s">
        <v>13</v>
      </c>
      <c r="B70" s="29" t="s">
        <v>13</v>
      </c>
      <c r="C70" s="30"/>
      <c r="D70" s="30" t="s">
        <v>615</v>
      </c>
      <c r="E70" s="31">
        <v>45708</v>
      </c>
      <c r="F70" s="31">
        <v>45708</v>
      </c>
      <c r="G70" s="32">
        <v>53.13</v>
      </c>
      <c r="H70" s="30" t="s">
        <v>54</v>
      </c>
      <c r="I70" s="30" t="s">
        <v>73</v>
      </c>
      <c r="J70" s="30" t="s">
        <v>732</v>
      </c>
    </row>
    <row r="71" spans="1:10">
      <c r="A71" s="29" t="s">
        <v>13</v>
      </c>
      <c r="B71" s="29" t="s">
        <v>13</v>
      </c>
      <c r="C71" s="30"/>
      <c r="D71" s="30" t="s">
        <v>615</v>
      </c>
      <c r="E71" s="31">
        <v>45708</v>
      </c>
      <c r="F71" s="31">
        <v>45708</v>
      </c>
      <c r="G71" s="32">
        <v>53.13</v>
      </c>
      <c r="H71" s="30" t="s">
        <v>53</v>
      </c>
      <c r="I71" s="30" t="s">
        <v>73</v>
      </c>
      <c r="J71" s="30" t="s">
        <v>732</v>
      </c>
    </row>
    <row r="72" spans="1:10">
      <c r="A72" s="29" t="s">
        <v>382</v>
      </c>
      <c r="B72" s="29" t="s">
        <v>383</v>
      </c>
      <c r="C72" s="30"/>
      <c r="D72" s="30" t="s">
        <v>615</v>
      </c>
      <c r="E72" s="31">
        <v>45708</v>
      </c>
      <c r="F72" s="31">
        <v>45708</v>
      </c>
      <c r="G72" s="32">
        <v>200</v>
      </c>
      <c r="H72" s="30" t="s">
        <v>12</v>
      </c>
      <c r="I72" s="30" t="s">
        <v>73</v>
      </c>
      <c r="J72" s="30" t="s">
        <v>732</v>
      </c>
    </row>
    <row r="73" spans="1:10">
      <c r="A73" s="29" t="s">
        <v>67</v>
      </c>
      <c r="B73" s="29" t="s">
        <v>425</v>
      </c>
      <c r="C73" s="30"/>
      <c r="D73" s="30" t="s">
        <v>615</v>
      </c>
      <c r="E73" s="31">
        <v>45707</v>
      </c>
      <c r="F73" s="31">
        <v>45733</v>
      </c>
      <c r="G73" s="32">
        <v>2286</v>
      </c>
      <c r="H73" s="30" t="s">
        <v>53</v>
      </c>
      <c r="I73" s="30" t="s">
        <v>73</v>
      </c>
      <c r="J73" s="30" t="s">
        <v>732</v>
      </c>
    </row>
    <row r="74" spans="1:10">
      <c r="A74" s="29" t="s">
        <v>67</v>
      </c>
      <c r="B74" s="29" t="s">
        <v>425</v>
      </c>
      <c r="C74" s="30"/>
      <c r="D74" s="30" t="s">
        <v>615</v>
      </c>
      <c r="E74" s="31">
        <v>45707</v>
      </c>
      <c r="F74" s="31">
        <v>45733</v>
      </c>
      <c r="G74" s="32">
        <v>2899</v>
      </c>
      <c r="H74" s="30" t="s">
        <v>54</v>
      </c>
      <c r="I74" s="30" t="s">
        <v>73</v>
      </c>
      <c r="J74" s="30" t="s">
        <v>732</v>
      </c>
    </row>
    <row r="75" spans="1:10">
      <c r="A75" s="29" t="s">
        <v>492</v>
      </c>
      <c r="B75" s="29" t="s">
        <v>493</v>
      </c>
      <c r="C75" s="30"/>
      <c r="D75" s="30" t="s">
        <v>615</v>
      </c>
      <c r="E75" s="31">
        <v>45705</v>
      </c>
      <c r="F75" s="31">
        <v>45705</v>
      </c>
      <c r="G75" s="32">
        <v>180</v>
      </c>
      <c r="H75" s="30" t="s">
        <v>54</v>
      </c>
      <c r="I75" s="30" t="s">
        <v>73</v>
      </c>
      <c r="J75" s="30" t="s">
        <v>732</v>
      </c>
    </row>
    <row r="76" spans="1:10">
      <c r="A76" s="29" t="s">
        <v>231</v>
      </c>
      <c r="B76" s="29" t="s">
        <v>348</v>
      </c>
      <c r="C76" s="30"/>
      <c r="D76" s="30" t="s">
        <v>615</v>
      </c>
      <c r="E76" s="31">
        <v>45714</v>
      </c>
      <c r="F76" s="31">
        <v>45721</v>
      </c>
      <c r="G76" s="32">
        <v>1058.92</v>
      </c>
      <c r="H76" s="30" t="s">
        <v>225</v>
      </c>
      <c r="I76" s="30" t="s">
        <v>73</v>
      </c>
      <c r="J76" s="30" t="s">
        <v>732</v>
      </c>
    </row>
    <row r="77" spans="1:10">
      <c r="A77" s="29" t="s">
        <v>707</v>
      </c>
      <c r="B77" s="29" t="s">
        <v>566</v>
      </c>
      <c r="C77" s="30"/>
      <c r="D77" s="30" t="s">
        <v>615</v>
      </c>
      <c r="E77" s="31">
        <v>45703</v>
      </c>
      <c r="F77" s="31">
        <v>45705</v>
      </c>
      <c r="G77" s="32">
        <v>52.21</v>
      </c>
      <c r="H77" s="30" t="s">
        <v>225</v>
      </c>
      <c r="I77" s="30" t="s">
        <v>73</v>
      </c>
      <c r="J77" s="30" t="s">
        <v>732</v>
      </c>
    </row>
    <row r="78" spans="1:10">
      <c r="A78" s="29" t="s">
        <v>99</v>
      </c>
      <c r="B78" s="29" t="s">
        <v>566</v>
      </c>
      <c r="C78" s="30"/>
      <c r="D78" s="30" t="s">
        <v>615</v>
      </c>
      <c r="E78" s="31">
        <v>45703</v>
      </c>
      <c r="F78" s="31">
        <v>45705</v>
      </c>
      <c r="G78" s="32">
        <v>109.99</v>
      </c>
      <c r="H78" s="30" t="s">
        <v>225</v>
      </c>
      <c r="I78" s="30" t="s">
        <v>73</v>
      </c>
      <c r="J78" s="30" t="s">
        <v>732</v>
      </c>
    </row>
    <row r="79" spans="1:10">
      <c r="A79" s="29" t="s">
        <v>363</v>
      </c>
      <c r="B79" s="29" t="s">
        <v>229</v>
      </c>
      <c r="C79" s="30"/>
      <c r="D79" s="30" t="s">
        <v>615</v>
      </c>
      <c r="E79" s="31">
        <v>45713</v>
      </c>
      <c r="F79" s="31">
        <v>45713</v>
      </c>
      <c r="G79" s="32">
        <v>59.99</v>
      </c>
      <c r="H79" s="30" t="s">
        <v>225</v>
      </c>
      <c r="I79" s="30" t="s">
        <v>73</v>
      </c>
      <c r="J79" s="30" t="s">
        <v>732</v>
      </c>
    </row>
    <row r="80" spans="1:10">
      <c r="A80" s="29" t="s">
        <v>830</v>
      </c>
      <c r="B80" s="29" t="s">
        <v>831</v>
      </c>
      <c r="C80" s="30"/>
      <c r="D80" s="30" t="s">
        <v>615</v>
      </c>
      <c r="E80" s="31">
        <v>45705</v>
      </c>
      <c r="F80" s="31">
        <v>45705</v>
      </c>
      <c r="G80" s="32">
        <v>34.5</v>
      </c>
      <c r="H80" s="30" t="s">
        <v>54</v>
      </c>
      <c r="I80" s="30" t="s">
        <v>73</v>
      </c>
      <c r="J80" s="30" t="s">
        <v>732</v>
      </c>
    </row>
    <row r="81" spans="1:10">
      <c r="A81" s="29" t="s">
        <v>832</v>
      </c>
      <c r="B81" s="29" t="s">
        <v>634</v>
      </c>
      <c r="C81" s="30"/>
      <c r="D81" s="30" t="s">
        <v>780</v>
      </c>
      <c r="E81" s="31">
        <v>45705</v>
      </c>
      <c r="F81" s="31">
        <v>45705</v>
      </c>
      <c r="G81" s="32">
        <v>120</v>
      </c>
      <c r="H81" s="30" t="s">
        <v>54</v>
      </c>
      <c r="I81" s="30" t="s">
        <v>73</v>
      </c>
      <c r="J81" s="30" t="s">
        <v>732</v>
      </c>
    </row>
    <row r="82" spans="1:10">
      <c r="A82" s="29" t="s">
        <v>833</v>
      </c>
      <c r="B82" s="29" t="s">
        <v>834</v>
      </c>
      <c r="C82" s="30"/>
      <c r="D82" s="30" t="s">
        <v>780</v>
      </c>
      <c r="E82" s="31">
        <v>45705</v>
      </c>
      <c r="F82" s="31">
        <v>45705</v>
      </c>
      <c r="G82" s="32">
        <v>241.52</v>
      </c>
      <c r="H82" s="30" t="s">
        <v>53</v>
      </c>
      <c r="I82" s="30" t="s">
        <v>73</v>
      </c>
      <c r="J82" s="30" t="s">
        <v>732</v>
      </c>
    </row>
    <row r="83" spans="1:10">
      <c r="A83" s="29" t="s">
        <v>138</v>
      </c>
      <c r="B83" s="29" t="s">
        <v>425</v>
      </c>
      <c r="C83" s="30"/>
      <c r="D83" s="30" t="s">
        <v>615</v>
      </c>
      <c r="E83" s="31">
        <v>45708</v>
      </c>
      <c r="F83" s="31">
        <v>45709</v>
      </c>
      <c r="G83" s="32">
        <v>1000</v>
      </c>
      <c r="H83" s="30" t="s">
        <v>89</v>
      </c>
      <c r="I83" s="30" t="s">
        <v>73</v>
      </c>
      <c r="J83" s="30" t="s">
        <v>732</v>
      </c>
    </row>
    <row r="84" spans="1:10">
      <c r="A84" s="29" t="s">
        <v>289</v>
      </c>
      <c r="B84" s="29" t="s">
        <v>290</v>
      </c>
      <c r="C84" s="30"/>
      <c r="D84" s="30" t="s">
        <v>615</v>
      </c>
      <c r="E84" s="31">
        <v>45706</v>
      </c>
      <c r="F84" s="31">
        <v>45706</v>
      </c>
      <c r="G84" s="32">
        <v>129.9</v>
      </c>
      <c r="H84" s="30" t="s">
        <v>54</v>
      </c>
      <c r="I84" s="30" t="s">
        <v>73</v>
      </c>
      <c r="J84" s="30" t="s">
        <v>732</v>
      </c>
    </row>
    <row r="85" spans="1:10">
      <c r="A85" s="29" t="s">
        <v>793</v>
      </c>
      <c r="B85" s="29" t="s">
        <v>794</v>
      </c>
      <c r="C85" s="30"/>
      <c r="D85" s="30" t="s">
        <v>625</v>
      </c>
      <c r="E85" s="31">
        <v>45713</v>
      </c>
      <c r="F85" s="31">
        <v>45713</v>
      </c>
      <c r="G85" s="32">
        <v>381.56</v>
      </c>
      <c r="H85" s="30" t="s">
        <v>29</v>
      </c>
      <c r="I85" s="30" t="s">
        <v>73</v>
      </c>
      <c r="J85" s="30" t="s">
        <v>732</v>
      </c>
    </row>
    <row r="86" spans="1:10">
      <c r="A86" s="29" t="s">
        <v>797</v>
      </c>
      <c r="B86" s="29" t="s">
        <v>798</v>
      </c>
      <c r="C86" s="30"/>
      <c r="D86" s="30" t="s">
        <v>615</v>
      </c>
      <c r="E86" s="31">
        <v>45691</v>
      </c>
      <c r="F86" s="31">
        <v>45691</v>
      </c>
      <c r="G86" s="32">
        <v>59</v>
      </c>
      <c r="H86" s="30" t="s">
        <v>18</v>
      </c>
      <c r="I86" s="30" t="s">
        <v>73</v>
      </c>
      <c r="J86" s="30" t="s">
        <v>732</v>
      </c>
    </row>
    <row r="87" spans="1:10">
      <c r="A87" s="29" t="s">
        <v>797</v>
      </c>
      <c r="B87" s="29" t="s">
        <v>798</v>
      </c>
      <c r="C87" s="30"/>
      <c r="D87" s="30" t="s">
        <v>615</v>
      </c>
      <c r="E87" s="31">
        <v>45691</v>
      </c>
      <c r="F87" s="31">
        <v>45691</v>
      </c>
      <c r="G87" s="32">
        <v>59</v>
      </c>
      <c r="H87" s="30" t="s">
        <v>18</v>
      </c>
      <c r="I87" s="30" t="s">
        <v>73</v>
      </c>
      <c r="J87" s="30" t="s">
        <v>732</v>
      </c>
    </row>
    <row r="88" spans="1:10">
      <c r="A88" s="29" t="s">
        <v>797</v>
      </c>
      <c r="B88" s="29" t="s">
        <v>798</v>
      </c>
      <c r="C88" s="30"/>
      <c r="D88" s="30" t="s">
        <v>615</v>
      </c>
      <c r="E88" s="31">
        <v>45691</v>
      </c>
      <c r="F88" s="31">
        <v>45691</v>
      </c>
      <c r="G88" s="32">
        <v>59</v>
      </c>
      <c r="H88" s="30" t="s">
        <v>18</v>
      </c>
      <c r="I88" s="30" t="s">
        <v>73</v>
      </c>
      <c r="J88" s="30" t="s">
        <v>732</v>
      </c>
    </row>
    <row r="89" spans="1:10">
      <c r="A89" s="29" t="s">
        <v>797</v>
      </c>
      <c r="B89" s="29" t="s">
        <v>798</v>
      </c>
      <c r="C89" s="30"/>
      <c r="D89" s="30" t="s">
        <v>615</v>
      </c>
      <c r="E89" s="31">
        <v>45692</v>
      </c>
      <c r="F89" s="31">
        <v>45692</v>
      </c>
      <c r="G89" s="32">
        <v>59</v>
      </c>
      <c r="H89" s="30" t="s">
        <v>15</v>
      </c>
      <c r="I89" s="30" t="s">
        <v>73</v>
      </c>
      <c r="J89" s="30" t="s">
        <v>732</v>
      </c>
    </row>
    <row r="90" spans="1:10">
      <c r="A90" s="29" t="s">
        <v>797</v>
      </c>
      <c r="B90" s="29" t="s">
        <v>798</v>
      </c>
      <c r="C90" s="30"/>
      <c r="D90" s="30" t="s">
        <v>615</v>
      </c>
      <c r="E90" s="31">
        <v>45692</v>
      </c>
      <c r="F90" s="31">
        <v>45692</v>
      </c>
      <c r="G90" s="32">
        <v>59</v>
      </c>
      <c r="H90" s="30" t="s">
        <v>15</v>
      </c>
      <c r="I90" s="30" t="s">
        <v>73</v>
      </c>
      <c r="J90" s="30" t="s">
        <v>732</v>
      </c>
    </row>
    <row r="91" spans="1:10">
      <c r="A91" s="29" t="s">
        <v>797</v>
      </c>
      <c r="B91" s="29" t="s">
        <v>798</v>
      </c>
      <c r="C91" s="30"/>
      <c r="D91" s="30" t="s">
        <v>615</v>
      </c>
      <c r="E91" s="31">
        <v>45692</v>
      </c>
      <c r="F91" s="31">
        <v>45692</v>
      </c>
      <c r="G91" s="32">
        <v>59</v>
      </c>
      <c r="H91" s="30" t="s">
        <v>15</v>
      </c>
      <c r="I91" s="30" t="s">
        <v>73</v>
      </c>
      <c r="J91" s="30" t="s">
        <v>732</v>
      </c>
    </row>
    <row r="92" spans="1:10">
      <c r="A92" s="29" t="s">
        <v>797</v>
      </c>
      <c r="B92" s="29" t="s">
        <v>798</v>
      </c>
      <c r="C92" s="30"/>
      <c r="D92" s="30" t="s">
        <v>615</v>
      </c>
      <c r="E92" s="31">
        <v>45692</v>
      </c>
      <c r="F92" s="31">
        <v>45692</v>
      </c>
      <c r="G92" s="32">
        <v>59</v>
      </c>
      <c r="H92" s="30" t="s">
        <v>15</v>
      </c>
      <c r="I92" s="30" t="s">
        <v>73</v>
      </c>
      <c r="J92" s="30" t="s">
        <v>732</v>
      </c>
    </row>
    <row r="93" spans="1:10">
      <c r="A93" s="29" t="s">
        <v>797</v>
      </c>
      <c r="B93" s="29" t="s">
        <v>798</v>
      </c>
      <c r="C93" s="30"/>
      <c r="D93" s="30" t="s">
        <v>615</v>
      </c>
      <c r="E93" s="31">
        <v>45692</v>
      </c>
      <c r="F93" s="31">
        <v>45692</v>
      </c>
      <c r="G93" s="32">
        <v>59</v>
      </c>
      <c r="H93" s="30" t="s">
        <v>15</v>
      </c>
      <c r="I93" s="30" t="s">
        <v>73</v>
      </c>
      <c r="J93" s="30" t="s">
        <v>732</v>
      </c>
    </row>
    <row r="94" spans="1:10">
      <c r="A94" s="29" t="s">
        <v>797</v>
      </c>
      <c r="B94" s="29" t="s">
        <v>798</v>
      </c>
      <c r="C94" s="30"/>
      <c r="D94" s="30" t="s">
        <v>615</v>
      </c>
      <c r="E94" s="31">
        <v>45692</v>
      </c>
      <c r="F94" s="31">
        <v>45692</v>
      </c>
      <c r="G94" s="32">
        <v>59</v>
      </c>
      <c r="H94" s="30" t="s">
        <v>15</v>
      </c>
      <c r="I94" s="30" t="s">
        <v>73</v>
      </c>
      <c r="J94" s="30" t="s">
        <v>732</v>
      </c>
    </row>
    <row r="95" spans="1:10">
      <c r="A95" s="29" t="s">
        <v>797</v>
      </c>
      <c r="B95" s="29" t="s">
        <v>798</v>
      </c>
      <c r="C95" s="30"/>
      <c r="D95" s="30" t="s">
        <v>615</v>
      </c>
      <c r="E95" s="31">
        <v>45692</v>
      </c>
      <c r="F95" s="31">
        <v>45692</v>
      </c>
      <c r="G95" s="32">
        <v>59</v>
      </c>
      <c r="H95" s="30" t="s">
        <v>15</v>
      </c>
      <c r="I95" s="30" t="s">
        <v>73</v>
      </c>
      <c r="J95" s="30" t="s">
        <v>732</v>
      </c>
    </row>
    <row r="96" spans="1:10">
      <c r="A96" s="29" t="s">
        <v>797</v>
      </c>
      <c r="B96" s="29" t="s">
        <v>798</v>
      </c>
      <c r="C96" s="30"/>
      <c r="D96" s="30" t="s">
        <v>615</v>
      </c>
      <c r="E96" s="31">
        <v>45692</v>
      </c>
      <c r="F96" s="31">
        <v>45692</v>
      </c>
      <c r="G96" s="32">
        <v>59</v>
      </c>
      <c r="H96" s="30" t="s">
        <v>15</v>
      </c>
      <c r="I96" s="30" t="s">
        <v>73</v>
      </c>
      <c r="J96" s="30" t="s">
        <v>732</v>
      </c>
    </row>
    <row r="97" spans="1:10">
      <c r="A97" s="29" t="s">
        <v>797</v>
      </c>
      <c r="B97" s="29" t="s">
        <v>798</v>
      </c>
      <c r="C97" s="30"/>
      <c r="D97" s="30" t="s">
        <v>615</v>
      </c>
      <c r="E97" s="31">
        <v>45692</v>
      </c>
      <c r="F97" s="31">
        <v>45692</v>
      </c>
      <c r="G97" s="32">
        <v>59</v>
      </c>
      <c r="H97" s="30" t="s">
        <v>15</v>
      </c>
      <c r="I97" s="30" t="s">
        <v>73</v>
      </c>
      <c r="J97" s="30" t="s">
        <v>732</v>
      </c>
    </row>
    <row r="98" spans="1:10">
      <c r="A98" s="29" t="s">
        <v>797</v>
      </c>
      <c r="B98" s="29" t="s">
        <v>798</v>
      </c>
      <c r="C98" s="30"/>
      <c r="D98" s="30" t="s">
        <v>615</v>
      </c>
      <c r="E98" s="31">
        <v>45692</v>
      </c>
      <c r="F98" s="31">
        <v>45692</v>
      </c>
      <c r="G98" s="32">
        <v>59</v>
      </c>
      <c r="H98" s="30" t="s">
        <v>15</v>
      </c>
      <c r="I98" s="30" t="s">
        <v>73</v>
      </c>
      <c r="J98" s="30" t="s">
        <v>732</v>
      </c>
    </row>
    <row r="99" spans="1:10">
      <c r="A99" s="29" t="s">
        <v>797</v>
      </c>
      <c r="B99" s="29" t="s">
        <v>798</v>
      </c>
      <c r="C99" s="30"/>
      <c r="D99" s="30" t="s">
        <v>615</v>
      </c>
      <c r="E99" s="31">
        <v>45692</v>
      </c>
      <c r="F99" s="31">
        <v>45692</v>
      </c>
      <c r="G99" s="32">
        <v>59</v>
      </c>
      <c r="H99" s="30" t="s">
        <v>8</v>
      </c>
      <c r="I99" s="30" t="s">
        <v>73</v>
      </c>
      <c r="J99" s="30" t="s">
        <v>732</v>
      </c>
    </row>
    <row r="100" spans="1:10">
      <c r="A100" s="29" t="s">
        <v>797</v>
      </c>
      <c r="B100" s="29" t="s">
        <v>798</v>
      </c>
      <c r="C100" s="30"/>
      <c r="D100" s="30" t="s">
        <v>615</v>
      </c>
      <c r="E100" s="31">
        <v>45692</v>
      </c>
      <c r="F100" s="31">
        <v>45692</v>
      </c>
      <c r="G100" s="32">
        <v>59</v>
      </c>
      <c r="H100" s="30" t="s">
        <v>8</v>
      </c>
      <c r="I100" s="30" t="s">
        <v>73</v>
      </c>
      <c r="J100" s="30" t="s">
        <v>732</v>
      </c>
    </row>
    <row r="101" spans="1:10">
      <c r="A101" s="29" t="s">
        <v>797</v>
      </c>
      <c r="B101" s="29" t="s">
        <v>798</v>
      </c>
      <c r="C101" s="30"/>
      <c r="D101" s="30" t="s">
        <v>615</v>
      </c>
      <c r="E101" s="31">
        <v>45692</v>
      </c>
      <c r="F101" s="31">
        <v>45692</v>
      </c>
      <c r="G101" s="32">
        <v>59</v>
      </c>
      <c r="H101" s="30" t="s">
        <v>8</v>
      </c>
      <c r="I101" s="30" t="s">
        <v>73</v>
      </c>
      <c r="J101" s="30" t="s">
        <v>732</v>
      </c>
    </row>
    <row r="102" spans="1:10">
      <c r="A102" s="29" t="s">
        <v>797</v>
      </c>
      <c r="B102" s="29" t="s">
        <v>798</v>
      </c>
      <c r="C102" s="30"/>
      <c r="D102" s="30" t="s">
        <v>615</v>
      </c>
      <c r="E102" s="31">
        <v>45692</v>
      </c>
      <c r="F102" s="31">
        <v>45692</v>
      </c>
      <c r="G102" s="32">
        <v>59</v>
      </c>
      <c r="H102" s="30" t="s">
        <v>18</v>
      </c>
      <c r="I102" s="30" t="s">
        <v>73</v>
      </c>
      <c r="J102" s="30" t="s">
        <v>732</v>
      </c>
    </row>
    <row r="103" spans="1:10">
      <c r="A103" s="29" t="s">
        <v>797</v>
      </c>
      <c r="B103" s="29" t="s">
        <v>798</v>
      </c>
      <c r="C103" s="30"/>
      <c r="D103" s="30" t="s">
        <v>615</v>
      </c>
      <c r="E103" s="31">
        <v>45692</v>
      </c>
      <c r="F103" s="31">
        <v>45692</v>
      </c>
      <c r="G103" s="32">
        <v>59</v>
      </c>
      <c r="H103" s="30" t="s">
        <v>18</v>
      </c>
      <c r="I103" s="30" t="s">
        <v>73</v>
      </c>
      <c r="J103" s="30" t="s">
        <v>732</v>
      </c>
    </row>
    <row r="104" spans="1:10">
      <c r="A104" s="29" t="s">
        <v>797</v>
      </c>
      <c r="B104" s="29" t="s">
        <v>798</v>
      </c>
      <c r="C104" s="30"/>
      <c r="D104" s="30" t="s">
        <v>615</v>
      </c>
      <c r="E104" s="31">
        <v>45693</v>
      </c>
      <c r="F104" s="31">
        <v>45693</v>
      </c>
      <c r="G104" s="32">
        <v>59</v>
      </c>
      <c r="H104" s="30" t="s">
        <v>225</v>
      </c>
      <c r="I104" s="30" t="s">
        <v>73</v>
      </c>
      <c r="J104" s="30" t="s">
        <v>732</v>
      </c>
    </row>
    <row r="105" spans="1:10">
      <c r="A105" s="29" t="s">
        <v>797</v>
      </c>
      <c r="B105" s="29" t="s">
        <v>798</v>
      </c>
      <c r="C105" s="30"/>
      <c r="D105" s="30" t="s">
        <v>615</v>
      </c>
      <c r="E105" s="31">
        <v>45693</v>
      </c>
      <c r="F105" s="31">
        <v>45693</v>
      </c>
      <c r="G105" s="32">
        <v>59</v>
      </c>
      <c r="H105" s="30" t="s">
        <v>225</v>
      </c>
      <c r="I105" s="30" t="s">
        <v>73</v>
      </c>
      <c r="J105" s="30" t="s">
        <v>732</v>
      </c>
    </row>
    <row r="106" spans="1:10">
      <c r="A106" s="29" t="s">
        <v>797</v>
      </c>
      <c r="B106" s="29" t="s">
        <v>798</v>
      </c>
      <c r="C106" s="30"/>
      <c r="D106" s="30" t="s">
        <v>615</v>
      </c>
      <c r="E106" s="31">
        <v>45693</v>
      </c>
      <c r="F106" s="31">
        <v>45693</v>
      </c>
      <c r="G106" s="32">
        <v>59</v>
      </c>
      <c r="H106" s="30" t="s">
        <v>225</v>
      </c>
      <c r="I106" s="30" t="s">
        <v>73</v>
      </c>
      <c r="J106" s="30" t="s">
        <v>732</v>
      </c>
    </row>
    <row r="107" spans="1:10">
      <c r="A107" s="29" t="s">
        <v>797</v>
      </c>
      <c r="B107" s="29" t="s">
        <v>798</v>
      </c>
      <c r="C107" s="30"/>
      <c r="D107" s="30" t="s">
        <v>615</v>
      </c>
      <c r="E107" s="31">
        <v>45693</v>
      </c>
      <c r="F107" s="31">
        <v>45693</v>
      </c>
      <c r="G107" s="32">
        <v>59</v>
      </c>
      <c r="H107" s="30" t="s">
        <v>8</v>
      </c>
      <c r="I107" s="30" t="s">
        <v>73</v>
      </c>
      <c r="J107" s="30" t="s">
        <v>732</v>
      </c>
    </row>
    <row r="108" spans="1:10">
      <c r="A108" s="29" t="s">
        <v>797</v>
      </c>
      <c r="B108" s="29" t="s">
        <v>798</v>
      </c>
      <c r="C108" s="30"/>
      <c r="D108" s="30" t="s">
        <v>615</v>
      </c>
      <c r="E108" s="31">
        <v>45693</v>
      </c>
      <c r="F108" s="31">
        <v>45693</v>
      </c>
      <c r="G108" s="32">
        <v>59</v>
      </c>
      <c r="H108" s="30" t="s">
        <v>89</v>
      </c>
      <c r="I108" s="30" t="s">
        <v>73</v>
      </c>
      <c r="J108" s="30" t="s">
        <v>732</v>
      </c>
    </row>
    <row r="109" spans="1:10">
      <c r="A109" s="29" t="s">
        <v>797</v>
      </c>
      <c r="B109" s="29" t="s">
        <v>798</v>
      </c>
      <c r="C109" s="30"/>
      <c r="D109" s="30" t="s">
        <v>615</v>
      </c>
      <c r="E109" s="31">
        <v>45693</v>
      </c>
      <c r="F109" s="31">
        <v>45693</v>
      </c>
      <c r="G109" s="32">
        <v>59</v>
      </c>
      <c r="H109" s="30" t="s">
        <v>89</v>
      </c>
      <c r="I109" s="30" t="s">
        <v>73</v>
      </c>
      <c r="J109" s="30" t="s">
        <v>732</v>
      </c>
    </row>
    <row r="110" spans="1:10">
      <c r="A110" s="29" t="s">
        <v>797</v>
      </c>
      <c r="B110" s="29" t="s">
        <v>798</v>
      </c>
      <c r="C110" s="30"/>
      <c r="D110" s="30" t="s">
        <v>615</v>
      </c>
      <c r="E110" s="31">
        <v>45693</v>
      </c>
      <c r="F110" s="31">
        <v>45693</v>
      </c>
      <c r="G110" s="32">
        <v>59</v>
      </c>
      <c r="H110" s="30" t="s">
        <v>89</v>
      </c>
      <c r="I110" s="30" t="s">
        <v>73</v>
      </c>
      <c r="J110" s="30" t="s">
        <v>732</v>
      </c>
    </row>
    <row r="111" spans="1:10">
      <c r="A111" s="29" t="s">
        <v>797</v>
      </c>
      <c r="B111" s="29" t="s">
        <v>798</v>
      </c>
      <c r="C111" s="30"/>
      <c r="D111" s="30" t="s">
        <v>615</v>
      </c>
      <c r="E111" s="31">
        <v>45693</v>
      </c>
      <c r="F111" s="31">
        <v>45693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 spans="1:10">
      <c r="A112" s="29" t="s">
        <v>797</v>
      </c>
      <c r="B112" s="29" t="s">
        <v>798</v>
      </c>
      <c r="C112" s="30"/>
      <c r="D112" s="30" t="s">
        <v>615</v>
      </c>
      <c r="E112" s="31">
        <v>45693</v>
      </c>
      <c r="F112" s="31">
        <v>45693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 spans="1:10">
      <c r="A113" s="29" t="s">
        <v>797</v>
      </c>
      <c r="B113" s="29" t="s">
        <v>798</v>
      </c>
      <c r="C113" s="30"/>
      <c r="D113" s="30" t="s">
        <v>615</v>
      </c>
      <c r="E113" s="31">
        <v>45694</v>
      </c>
      <c r="F113" s="31">
        <v>45694</v>
      </c>
      <c r="G113" s="32">
        <v>59</v>
      </c>
      <c r="H113" s="30" t="s">
        <v>225</v>
      </c>
      <c r="I113" s="30" t="s">
        <v>73</v>
      </c>
      <c r="J113" s="30" t="s">
        <v>732</v>
      </c>
    </row>
    <row r="114" spans="1:10">
      <c r="A114" s="29" t="s">
        <v>797</v>
      </c>
      <c r="B114" s="29" t="s">
        <v>798</v>
      </c>
      <c r="C114" s="30"/>
      <c r="D114" s="30" t="s">
        <v>615</v>
      </c>
      <c r="E114" s="31">
        <v>45694</v>
      </c>
      <c r="F114" s="31">
        <v>45694</v>
      </c>
      <c r="G114" s="32">
        <v>59</v>
      </c>
      <c r="H114" s="30" t="s">
        <v>225</v>
      </c>
      <c r="I114" s="30" t="s">
        <v>73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45694</v>
      </c>
      <c r="F115" s="31">
        <v>45694</v>
      </c>
      <c r="G115" s="32">
        <v>59</v>
      </c>
      <c r="H115" s="30" t="s">
        <v>225</v>
      </c>
      <c r="I115" s="30" t="s">
        <v>73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45694</v>
      </c>
      <c r="F116" s="31">
        <v>45694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45694</v>
      </c>
      <c r="F117" s="31">
        <v>45694</v>
      </c>
      <c r="G117" s="32">
        <v>59</v>
      </c>
      <c r="H117" s="30" t="s">
        <v>15</v>
      </c>
      <c r="I117" s="30" t="s">
        <v>73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45694</v>
      </c>
      <c r="F118" s="31">
        <v>45694</v>
      </c>
      <c r="G118" s="32">
        <v>59</v>
      </c>
      <c r="H118" s="30" t="s">
        <v>15</v>
      </c>
      <c r="I118" s="30" t="s">
        <v>73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45694</v>
      </c>
      <c r="F119" s="31">
        <v>45694</v>
      </c>
      <c r="G119" s="32">
        <v>59</v>
      </c>
      <c r="H119" s="30" t="s">
        <v>15</v>
      </c>
      <c r="I119" s="30" t="s">
        <v>73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45694</v>
      </c>
      <c r="F120" s="31">
        <v>45694</v>
      </c>
      <c r="G120" s="32">
        <v>59</v>
      </c>
      <c r="H120" s="30" t="s">
        <v>15</v>
      </c>
      <c r="I120" s="30" t="s">
        <v>73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45694</v>
      </c>
      <c r="F121" s="31">
        <v>45694</v>
      </c>
      <c r="G121" s="32">
        <v>59</v>
      </c>
      <c r="H121" s="30" t="s">
        <v>15</v>
      </c>
      <c r="I121" s="30" t="s">
        <v>73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45695</v>
      </c>
      <c r="F122" s="31">
        <v>45695</v>
      </c>
      <c r="G122" s="32">
        <v>59</v>
      </c>
      <c r="H122" s="30" t="s">
        <v>225</v>
      </c>
      <c r="I122" s="30" t="s">
        <v>73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45695</v>
      </c>
      <c r="F123" s="31">
        <v>45695</v>
      </c>
      <c r="G123" s="32">
        <v>59</v>
      </c>
      <c r="H123" s="30" t="s">
        <v>225</v>
      </c>
      <c r="I123" s="30" t="s">
        <v>73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45695</v>
      </c>
      <c r="F124" s="31">
        <v>45695</v>
      </c>
      <c r="G124" s="32">
        <v>59</v>
      </c>
      <c r="H124" s="30" t="s">
        <v>225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45695</v>
      </c>
      <c r="F125" s="31">
        <v>45695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45695</v>
      </c>
      <c r="F126" s="31">
        <v>45695</v>
      </c>
      <c r="G126" s="32">
        <v>59</v>
      </c>
      <c r="H126" s="30" t="s">
        <v>225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45695</v>
      </c>
      <c r="F127" s="31">
        <v>45695</v>
      </c>
      <c r="G127" s="32">
        <v>59</v>
      </c>
      <c r="H127" s="30" t="s">
        <v>225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45695</v>
      </c>
      <c r="F128" s="31">
        <v>45695</v>
      </c>
      <c r="G128" s="32">
        <v>59</v>
      </c>
      <c r="H128" s="30" t="s">
        <v>225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45695</v>
      </c>
      <c r="F129" s="31">
        <v>45695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45698</v>
      </c>
      <c r="F130" s="31">
        <v>45698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45698</v>
      </c>
      <c r="F131" s="31">
        <v>45698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45698</v>
      </c>
      <c r="F132" s="31">
        <v>45698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45698</v>
      </c>
      <c r="F133" s="31">
        <v>45698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45698</v>
      </c>
      <c r="F134" s="31">
        <v>45698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45698</v>
      </c>
      <c r="F135" s="31">
        <v>45698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45698</v>
      </c>
      <c r="F136" s="31">
        <v>45698</v>
      </c>
      <c r="G136" s="32">
        <v>59</v>
      </c>
      <c r="H136" s="30" t="s">
        <v>15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45698</v>
      </c>
      <c r="F137" s="31">
        <v>45698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45698</v>
      </c>
      <c r="F138" s="31">
        <v>45698</v>
      </c>
      <c r="G138" s="32">
        <v>59</v>
      </c>
      <c r="H138" s="30" t="s">
        <v>15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45698</v>
      </c>
      <c r="F139" s="31">
        <v>45698</v>
      </c>
      <c r="G139" s="32">
        <v>59</v>
      </c>
      <c r="H139" s="30" t="s">
        <v>15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45698</v>
      </c>
      <c r="F140" s="31">
        <v>45698</v>
      </c>
      <c r="G140" s="32">
        <v>59</v>
      </c>
      <c r="H140" s="30" t="s">
        <v>15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45698</v>
      </c>
      <c r="F141" s="31">
        <v>45698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45698</v>
      </c>
      <c r="F142" s="31">
        <v>45698</v>
      </c>
      <c r="G142" s="32">
        <v>59</v>
      </c>
      <c r="H142" s="30" t="s">
        <v>772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45699</v>
      </c>
      <c r="F143" s="31">
        <v>45699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45699</v>
      </c>
      <c r="F144" s="31">
        <v>45699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45699</v>
      </c>
      <c r="F145" s="31">
        <v>45699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45699</v>
      </c>
      <c r="F146" s="31">
        <v>45699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45699</v>
      </c>
      <c r="F147" s="31">
        <v>45699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45699</v>
      </c>
      <c r="F148" s="31">
        <v>45699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45699</v>
      </c>
      <c r="F149" s="31">
        <v>45699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45700</v>
      </c>
      <c r="F150" s="31">
        <v>45700</v>
      </c>
      <c r="G150" s="32">
        <v>59</v>
      </c>
      <c r="H150" s="30" t="s">
        <v>835</v>
      </c>
      <c r="I150" s="30" t="s">
        <v>73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45700</v>
      </c>
      <c r="F151" s="31">
        <v>45700</v>
      </c>
      <c r="G151" s="32">
        <v>59</v>
      </c>
      <c r="H151" s="30" t="s">
        <v>89</v>
      </c>
      <c r="I151" s="30" t="s">
        <v>73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45700</v>
      </c>
      <c r="F152" s="31">
        <v>45700</v>
      </c>
      <c r="G152" s="32">
        <v>59</v>
      </c>
      <c r="H152" s="30" t="s">
        <v>89</v>
      </c>
      <c r="I152" s="30" t="s">
        <v>73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45700</v>
      </c>
      <c r="F153" s="31">
        <v>45700</v>
      </c>
      <c r="G153" s="32">
        <v>59</v>
      </c>
      <c r="H153" s="30" t="s">
        <v>89</v>
      </c>
      <c r="I153" s="30" t="s">
        <v>73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45700</v>
      </c>
      <c r="F154" s="31">
        <v>45700</v>
      </c>
      <c r="G154" s="32">
        <v>59</v>
      </c>
      <c r="H154" s="30" t="s">
        <v>89</v>
      </c>
      <c r="I154" s="30" t="s">
        <v>73</v>
      </c>
      <c r="J154" s="30" t="s">
        <v>732</v>
      </c>
    </row>
    <row r="155" spans="1:10">
      <c r="A155" s="29" t="s">
        <v>797</v>
      </c>
      <c r="B155" s="29" t="s">
        <v>798</v>
      </c>
      <c r="C155" s="30"/>
      <c r="D155" s="30" t="s">
        <v>615</v>
      </c>
      <c r="E155" s="31">
        <v>45700</v>
      </c>
      <c r="F155" s="31">
        <v>45700</v>
      </c>
      <c r="G155" s="32">
        <v>59</v>
      </c>
      <c r="H155" s="30" t="s">
        <v>89</v>
      </c>
      <c r="I155" s="30" t="s">
        <v>73</v>
      </c>
      <c r="J155" s="30" t="s">
        <v>732</v>
      </c>
    </row>
    <row r="156" spans="1:10">
      <c r="A156" s="29" t="s">
        <v>797</v>
      </c>
      <c r="B156" s="29" t="s">
        <v>798</v>
      </c>
      <c r="C156" s="30"/>
      <c r="D156" s="30" t="s">
        <v>615</v>
      </c>
      <c r="E156" s="31">
        <v>45700</v>
      </c>
      <c r="F156" s="31">
        <v>45700</v>
      </c>
      <c r="G156" s="32">
        <v>59</v>
      </c>
      <c r="H156" s="30" t="s">
        <v>89</v>
      </c>
      <c r="I156" s="30" t="s">
        <v>73</v>
      </c>
      <c r="J156" s="30" t="s">
        <v>732</v>
      </c>
    </row>
    <row r="157" spans="1:10">
      <c r="A157" s="29" t="s">
        <v>797</v>
      </c>
      <c r="B157" s="29" t="s">
        <v>798</v>
      </c>
      <c r="C157" s="30"/>
      <c r="D157" s="30" t="s">
        <v>615</v>
      </c>
      <c r="E157" s="31">
        <v>45700</v>
      </c>
      <c r="F157" s="31">
        <v>45700</v>
      </c>
      <c r="G157" s="32">
        <v>59</v>
      </c>
      <c r="H157" s="30" t="s">
        <v>225</v>
      </c>
      <c r="I157" s="30" t="s">
        <v>73</v>
      </c>
      <c r="J157" s="30" t="s">
        <v>732</v>
      </c>
    </row>
    <row r="158" spans="1:10">
      <c r="A158" s="29" t="s">
        <v>797</v>
      </c>
      <c r="B158" s="29" t="s">
        <v>798</v>
      </c>
      <c r="C158" s="30"/>
      <c r="D158" s="30" t="s">
        <v>615</v>
      </c>
      <c r="E158" s="31">
        <v>45700</v>
      </c>
      <c r="F158" s="31">
        <v>45700</v>
      </c>
      <c r="G158" s="32">
        <v>59</v>
      </c>
      <c r="H158" s="30" t="s">
        <v>8</v>
      </c>
      <c r="I158" s="30" t="s">
        <v>73</v>
      </c>
      <c r="J158" s="30" t="s">
        <v>732</v>
      </c>
    </row>
    <row r="159" spans="1:10">
      <c r="A159" s="29" t="s">
        <v>797</v>
      </c>
      <c r="B159" s="29" t="s">
        <v>798</v>
      </c>
      <c r="C159" s="30"/>
      <c r="D159" s="30" t="s">
        <v>615</v>
      </c>
      <c r="E159" s="31">
        <v>45701</v>
      </c>
      <c r="F159" s="31">
        <v>45701</v>
      </c>
      <c r="G159" s="32">
        <v>148.72999999999999</v>
      </c>
      <c r="H159" s="30" t="s">
        <v>225</v>
      </c>
      <c r="I159" s="30" t="s">
        <v>73</v>
      </c>
      <c r="J159" s="30" t="s">
        <v>732</v>
      </c>
    </row>
    <row r="160" spans="1:10">
      <c r="A160" s="29" t="s">
        <v>797</v>
      </c>
      <c r="B160" s="29" t="s">
        <v>798</v>
      </c>
      <c r="C160" s="30"/>
      <c r="D160" s="30" t="s">
        <v>615</v>
      </c>
      <c r="E160" s="31">
        <v>45701</v>
      </c>
      <c r="F160" s="31">
        <v>45701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 spans="1:10">
      <c r="A161" s="29" t="s">
        <v>639</v>
      </c>
      <c r="B161" s="29" t="s">
        <v>777</v>
      </c>
      <c r="C161" s="30"/>
      <c r="D161" s="30" t="s">
        <v>615</v>
      </c>
      <c r="E161" s="31">
        <v>45700</v>
      </c>
      <c r="F161" s="31">
        <v>45700</v>
      </c>
      <c r="G161" s="32">
        <v>560</v>
      </c>
      <c r="H161" s="30" t="s">
        <v>53</v>
      </c>
      <c r="I161" s="30" t="s">
        <v>73</v>
      </c>
      <c r="J161" s="30" t="s">
        <v>732</v>
      </c>
    </row>
    <row r="162" spans="1:10">
      <c r="A162" s="29" t="s">
        <v>797</v>
      </c>
      <c r="B162" s="29" t="s">
        <v>798</v>
      </c>
      <c r="C162" s="30"/>
      <c r="D162" s="30" t="s">
        <v>615</v>
      </c>
      <c r="E162" s="31">
        <v>45702</v>
      </c>
      <c r="F162" s="31">
        <v>45702</v>
      </c>
      <c r="G162" s="32">
        <v>59</v>
      </c>
      <c r="H162" s="30" t="s">
        <v>89</v>
      </c>
      <c r="I162" s="30" t="s">
        <v>73</v>
      </c>
      <c r="J162" s="30" t="s">
        <v>732</v>
      </c>
    </row>
    <row r="163" spans="1:10">
      <c r="A163" s="29" t="s">
        <v>797</v>
      </c>
      <c r="B163" s="29" t="s">
        <v>798</v>
      </c>
      <c r="C163" s="30"/>
      <c r="D163" s="30" t="s">
        <v>615</v>
      </c>
      <c r="E163" s="31">
        <v>45702</v>
      </c>
      <c r="F163" s="31">
        <v>45702</v>
      </c>
      <c r="G163" s="32">
        <v>59</v>
      </c>
      <c r="H163" s="30" t="s">
        <v>89</v>
      </c>
      <c r="I163" s="30" t="s">
        <v>73</v>
      </c>
      <c r="J163" s="30" t="s">
        <v>732</v>
      </c>
    </row>
    <row r="164" spans="1:10">
      <c r="A164" s="29" t="s">
        <v>797</v>
      </c>
      <c r="B164" s="29" t="s">
        <v>798</v>
      </c>
      <c r="C164" s="30"/>
      <c r="D164" s="30" t="s">
        <v>615</v>
      </c>
      <c r="E164" s="31">
        <v>45702</v>
      </c>
      <c r="F164" s="31">
        <v>45702</v>
      </c>
      <c r="G164" s="32">
        <v>59</v>
      </c>
      <c r="H164" s="30" t="s">
        <v>89</v>
      </c>
      <c r="I164" s="30" t="s">
        <v>73</v>
      </c>
      <c r="J164" s="30" t="s">
        <v>732</v>
      </c>
    </row>
    <row r="165" spans="1:10">
      <c r="A165" s="29" t="s">
        <v>797</v>
      </c>
      <c r="B165" s="29" t="s">
        <v>798</v>
      </c>
      <c r="C165" s="30"/>
      <c r="D165" s="30" t="s">
        <v>615</v>
      </c>
      <c r="E165" s="31">
        <v>45702</v>
      </c>
      <c r="F165" s="31">
        <v>45702</v>
      </c>
      <c r="G165" s="32">
        <v>59</v>
      </c>
      <c r="H165" s="30" t="s">
        <v>89</v>
      </c>
      <c r="I165" s="30" t="s">
        <v>73</v>
      </c>
      <c r="J165" s="30" t="s">
        <v>732</v>
      </c>
    </row>
    <row r="166" spans="1:10">
      <c r="A166" s="29" t="s">
        <v>797</v>
      </c>
      <c r="B166" s="29" t="s">
        <v>798</v>
      </c>
      <c r="C166" s="30"/>
      <c r="D166" s="30" t="s">
        <v>615</v>
      </c>
      <c r="E166" s="31">
        <v>45702</v>
      </c>
      <c r="F166" s="31">
        <v>45702</v>
      </c>
      <c r="G166" s="32">
        <v>59</v>
      </c>
      <c r="H166" s="30" t="s">
        <v>89</v>
      </c>
      <c r="I166" s="30" t="s">
        <v>73</v>
      </c>
      <c r="J166" s="30" t="s">
        <v>732</v>
      </c>
    </row>
    <row r="167" spans="1:10">
      <c r="A167" s="29" t="s">
        <v>797</v>
      </c>
      <c r="B167" s="29" t="s">
        <v>798</v>
      </c>
      <c r="C167" s="30"/>
      <c r="D167" s="30" t="s">
        <v>615</v>
      </c>
      <c r="E167" s="31">
        <v>45702</v>
      </c>
      <c r="F167" s="31">
        <v>45702</v>
      </c>
      <c r="G167" s="32">
        <v>59</v>
      </c>
      <c r="H167" s="30" t="s">
        <v>15</v>
      </c>
      <c r="I167" s="30" t="s">
        <v>73</v>
      </c>
      <c r="J167" s="30" t="s">
        <v>732</v>
      </c>
    </row>
    <row r="168" spans="1:10">
      <c r="A168" s="29" t="s">
        <v>797</v>
      </c>
      <c r="B168" s="29" t="s">
        <v>798</v>
      </c>
      <c r="C168" s="30"/>
      <c r="D168" s="30" t="s">
        <v>615</v>
      </c>
      <c r="E168" s="31">
        <v>45702</v>
      </c>
      <c r="F168" s="31">
        <v>45702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 spans="1:10">
      <c r="A169" s="29" t="s">
        <v>797</v>
      </c>
      <c r="B169" s="29" t="s">
        <v>798</v>
      </c>
      <c r="C169" s="30"/>
      <c r="D169" s="30" t="s">
        <v>615</v>
      </c>
      <c r="E169" s="31">
        <v>45702</v>
      </c>
      <c r="F169" s="31">
        <v>45702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 spans="1:10">
      <c r="A170" s="29" t="s">
        <v>797</v>
      </c>
      <c r="B170" s="29" t="s">
        <v>798</v>
      </c>
      <c r="C170" s="30"/>
      <c r="D170" s="30" t="s">
        <v>615</v>
      </c>
      <c r="E170" s="31">
        <v>45702</v>
      </c>
      <c r="F170" s="31">
        <v>45702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 spans="1:10">
      <c r="A171" s="29" t="s">
        <v>797</v>
      </c>
      <c r="B171" s="29" t="s">
        <v>798</v>
      </c>
      <c r="C171" s="30"/>
      <c r="D171" s="30" t="s">
        <v>615</v>
      </c>
      <c r="E171" s="31">
        <v>45702</v>
      </c>
      <c r="F171" s="31">
        <v>45702</v>
      </c>
      <c r="G171" s="32">
        <v>59</v>
      </c>
      <c r="H171" s="30" t="s">
        <v>225</v>
      </c>
      <c r="I171" s="30" t="s">
        <v>73</v>
      </c>
      <c r="J171" s="30" t="s">
        <v>732</v>
      </c>
    </row>
    <row r="172" spans="1:10">
      <c r="A172" s="29" t="s">
        <v>797</v>
      </c>
      <c r="B172" s="29" t="s">
        <v>798</v>
      </c>
      <c r="C172" s="30"/>
      <c r="D172" s="30" t="s">
        <v>615</v>
      </c>
      <c r="E172" s="31">
        <v>45705</v>
      </c>
      <c r="F172" s="31">
        <v>45705</v>
      </c>
      <c r="G172" s="32">
        <v>59</v>
      </c>
      <c r="H172" s="30" t="s">
        <v>225</v>
      </c>
      <c r="I172" s="30" t="s">
        <v>73</v>
      </c>
      <c r="J172" s="30" t="s">
        <v>732</v>
      </c>
    </row>
    <row r="173" spans="1:10">
      <c r="A173" s="29" t="s">
        <v>797</v>
      </c>
      <c r="B173" s="29" t="s">
        <v>798</v>
      </c>
      <c r="C173" s="30"/>
      <c r="D173" s="30" t="s">
        <v>615</v>
      </c>
      <c r="E173" s="31">
        <v>45705</v>
      </c>
      <c r="F173" s="31">
        <v>45705</v>
      </c>
      <c r="G173" s="32">
        <v>59</v>
      </c>
      <c r="H173" s="30" t="s">
        <v>225</v>
      </c>
      <c r="I173" s="30" t="s">
        <v>73</v>
      </c>
      <c r="J173" s="30" t="s">
        <v>732</v>
      </c>
    </row>
    <row r="174" spans="1:10">
      <c r="A174" s="29" t="s">
        <v>797</v>
      </c>
      <c r="B174" s="29" t="s">
        <v>798</v>
      </c>
      <c r="C174" s="30"/>
      <c r="D174" s="30" t="s">
        <v>615</v>
      </c>
      <c r="E174" s="31">
        <v>45706</v>
      </c>
      <c r="F174" s="31">
        <v>45706</v>
      </c>
      <c r="G174" s="32">
        <v>122.55</v>
      </c>
      <c r="H174" s="30" t="s">
        <v>89</v>
      </c>
      <c r="I174" s="30" t="s">
        <v>73</v>
      </c>
      <c r="J174" s="30" t="s">
        <v>732</v>
      </c>
    </row>
    <row r="175" spans="1:10">
      <c r="A175" s="29" t="s">
        <v>797</v>
      </c>
      <c r="B175" s="29" t="s">
        <v>798</v>
      </c>
      <c r="C175" s="30"/>
      <c r="D175" s="30" t="s">
        <v>615</v>
      </c>
      <c r="E175" s="31">
        <v>45706</v>
      </c>
      <c r="F175" s="31">
        <v>45706</v>
      </c>
      <c r="G175" s="32">
        <v>59</v>
      </c>
      <c r="H175" s="30" t="s">
        <v>89</v>
      </c>
      <c r="I175" s="30" t="s">
        <v>73</v>
      </c>
      <c r="J175" s="30" t="s">
        <v>732</v>
      </c>
    </row>
    <row r="176" spans="1:10">
      <c r="A176" s="29" t="s">
        <v>797</v>
      </c>
      <c r="B176" s="29" t="s">
        <v>798</v>
      </c>
      <c r="C176" s="30"/>
      <c r="D176" s="30" t="s">
        <v>615</v>
      </c>
      <c r="E176" s="31">
        <v>45706</v>
      </c>
      <c r="F176" s="31">
        <v>45706</v>
      </c>
      <c r="G176" s="32">
        <v>59</v>
      </c>
      <c r="H176" s="30" t="s">
        <v>89</v>
      </c>
      <c r="I176" s="30" t="s">
        <v>73</v>
      </c>
      <c r="J176" s="30" t="s">
        <v>732</v>
      </c>
    </row>
    <row r="177" spans="1:10">
      <c r="A177" s="29" t="s">
        <v>797</v>
      </c>
      <c r="B177" s="29" t="s">
        <v>798</v>
      </c>
      <c r="C177" s="30"/>
      <c r="D177" s="30" t="s">
        <v>615</v>
      </c>
      <c r="E177" s="31">
        <v>45706</v>
      </c>
      <c r="F177" s="31">
        <v>45706</v>
      </c>
      <c r="G177" s="32">
        <v>59</v>
      </c>
      <c r="H177" s="30" t="s">
        <v>89</v>
      </c>
      <c r="I177" s="30" t="s">
        <v>73</v>
      </c>
      <c r="J177" s="30" t="s">
        <v>732</v>
      </c>
    </row>
    <row r="178" spans="1:10">
      <c r="A178" s="29" t="s">
        <v>797</v>
      </c>
      <c r="B178" s="29" t="s">
        <v>798</v>
      </c>
      <c r="C178" s="30"/>
      <c r="D178" s="30" t="s">
        <v>615</v>
      </c>
      <c r="E178" s="31">
        <v>45706</v>
      </c>
      <c r="F178" s="31">
        <v>45706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 spans="1:10">
      <c r="A179" s="29" t="s">
        <v>797</v>
      </c>
      <c r="B179" s="29" t="s">
        <v>798</v>
      </c>
      <c r="C179" s="30"/>
      <c r="D179" s="30" t="s">
        <v>615</v>
      </c>
      <c r="E179" s="31">
        <v>45706</v>
      </c>
      <c r="F179" s="31">
        <v>45706</v>
      </c>
      <c r="G179" s="32">
        <v>59</v>
      </c>
      <c r="H179" s="30" t="s">
        <v>836</v>
      </c>
      <c r="I179" s="30" t="s">
        <v>73</v>
      </c>
      <c r="J179" s="30" t="s">
        <v>732</v>
      </c>
    </row>
    <row r="180" spans="1:10">
      <c r="A180" s="29" t="s">
        <v>797</v>
      </c>
      <c r="B180" s="29" t="s">
        <v>798</v>
      </c>
      <c r="C180" s="30"/>
      <c r="D180" s="30" t="s">
        <v>615</v>
      </c>
      <c r="E180" s="31">
        <v>45706</v>
      </c>
      <c r="F180" s="31">
        <v>45706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 spans="1:10">
      <c r="A181" s="29" t="s">
        <v>797</v>
      </c>
      <c r="B181" s="29" t="s">
        <v>798</v>
      </c>
      <c r="C181" s="30"/>
      <c r="D181" s="30" t="s">
        <v>615</v>
      </c>
      <c r="E181" s="31">
        <v>45706</v>
      </c>
      <c r="F181" s="31">
        <v>45706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 spans="1:10">
      <c r="A182" s="29" t="s">
        <v>797</v>
      </c>
      <c r="B182" s="29" t="s">
        <v>798</v>
      </c>
      <c r="C182" s="30"/>
      <c r="D182" s="30" t="s">
        <v>615</v>
      </c>
      <c r="E182" s="31">
        <v>45706</v>
      </c>
      <c r="F182" s="31">
        <v>45706</v>
      </c>
      <c r="G182" s="32">
        <v>59</v>
      </c>
      <c r="H182" s="30" t="s">
        <v>146</v>
      </c>
      <c r="I182" s="30" t="s">
        <v>73</v>
      </c>
      <c r="J182" s="30" t="s">
        <v>732</v>
      </c>
    </row>
    <row r="183" spans="1:10">
      <c r="A183" s="29" t="s">
        <v>797</v>
      </c>
      <c r="B183" s="29" t="s">
        <v>798</v>
      </c>
      <c r="C183" s="30"/>
      <c r="D183" s="30" t="s">
        <v>615</v>
      </c>
      <c r="E183" s="31">
        <v>45706</v>
      </c>
      <c r="F183" s="31">
        <v>45706</v>
      </c>
      <c r="G183" s="32">
        <v>198.68</v>
      </c>
      <c r="H183" s="30" t="s">
        <v>225</v>
      </c>
      <c r="I183" s="30" t="s">
        <v>73</v>
      </c>
      <c r="J183" s="30" t="s">
        <v>732</v>
      </c>
    </row>
    <row r="184" spans="1:10">
      <c r="A184" s="29" t="s">
        <v>797</v>
      </c>
      <c r="B184" s="29" t="s">
        <v>798</v>
      </c>
      <c r="C184" s="30"/>
      <c r="D184" s="30" t="s">
        <v>615</v>
      </c>
      <c r="E184" s="31">
        <v>45706</v>
      </c>
      <c r="F184" s="31">
        <v>45706</v>
      </c>
      <c r="G184" s="32">
        <v>59</v>
      </c>
      <c r="H184" s="30" t="s">
        <v>225</v>
      </c>
      <c r="I184" s="30" t="s">
        <v>73</v>
      </c>
      <c r="J184" s="30" t="s">
        <v>732</v>
      </c>
    </row>
    <row r="185" spans="1:10">
      <c r="A185" s="29" t="s">
        <v>797</v>
      </c>
      <c r="B185" s="29" t="s">
        <v>798</v>
      </c>
      <c r="C185" s="30"/>
      <c r="D185" s="30" t="s">
        <v>615</v>
      </c>
      <c r="E185" s="31">
        <v>45707</v>
      </c>
      <c r="F185" s="31">
        <v>45707</v>
      </c>
      <c r="G185" s="32">
        <v>59</v>
      </c>
      <c r="H185" s="30" t="s">
        <v>89</v>
      </c>
      <c r="I185" s="30" t="s">
        <v>73</v>
      </c>
      <c r="J185" s="30" t="s">
        <v>732</v>
      </c>
    </row>
    <row r="186" spans="1:10">
      <c r="A186" s="29" t="s">
        <v>797</v>
      </c>
      <c r="B186" s="29" t="s">
        <v>798</v>
      </c>
      <c r="C186" s="30"/>
      <c r="D186" s="30" t="s">
        <v>615</v>
      </c>
      <c r="E186" s="31">
        <v>45707</v>
      </c>
      <c r="F186" s="31">
        <v>45707</v>
      </c>
      <c r="G186" s="32">
        <v>59</v>
      </c>
      <c r="H186" s="30" t="s">
        <v>89</v>
      </c>
      <c r="I186" s="30" t="s">
        <v>73</v>
      </c>
      <c r="J186" s="30" t="s">
        <v>732</v>
      </c>
    </row>
    <row r="187" spans="1:10">
      <c r="A187" s="29" t="s">
        <v>797</v>
      </c>
      <c r="B187" s="29" t="s">
        <v>798</v>
      </c>
      <c r="C187" s="30"/>
      <c r="D187" s="30" t="s">
        <v>615</v>
      </c>
      <c r="E187" s="31">
        <v>45707</v>
      </c>
      <c r="F187" s="31">
        <v>45707</v>
      </c>
      <c r="G187" s="32">
        <v>59</v>
      </c>
      <c r="H187" s="30" t="s">
        <v>836</v>
      </c>
      <c r="I187" s="30" t="s">
        <v>73</v>
      </c>
      <c r="J187" s="30" t="s">
        <v>732</v>
      </c>
    </row>
    <row r="188" spans="1:10">
      <c r="A188" s="29" t="s">
        <v>797</v>
      </c>
      <c r="B188" s="29" t="s">
        <v>798</v>
      </c>
      <c r="C188" s="30"/>
      <c r="D188" s="30" t="s">
        <v>615</v>
      </c>
      <c r="E188" s="31">
        <v>45707</v>
      </c>
      <c r="F188" s="31">
        <v>45707</v>
      </c>
      <c r="G188" s="32">
        <v>59</v>
      </c>
      <c r="H188" s="30" t="s">
        <v>89</v>
      </c>
      <c r="I188" s="30" t="s">
        <v>73</v>
      </c>
      <c r="J188" s="30" t="s">
        <v>732</v>
      </c>
    </row>
    <row r="189" spans="1:10">
      <c r="A189" s="29" t="s">
        <v>797</v>
      </c>
      <c r="B189" s="29" t="s">
        <v>798</v>
      </c>
      <c r="C189" s="30"/>
      <c r="D189" s="30" t="s">
        <v>615</v>
      </c>
      <c r="E189" s="31">
        <v>45707</v>
      </c>
      <c r="F189" s="31">
        <v>45707</v>
      </c>
      <c r="G189" s="32">
        <v>59</v>
      </c>
      <c r="H189" s="30" t="s">
        <v>8</v>
      </c>
      <c r="I189" s="30" t="s">
        <v>73</v>
      </c>
      <c r="J189" s="30" t="s">
        <v>732</v>
      </c>
    </row>
    <row r="190" spans="1:10">
      <c r="A190" s="29" t="s">
        <v>797</v>
      </c>
      <c r="B190" s="29" t="s">
        <v>798</v>
      </c>
      <c r="C190" s="30"/>
      <c r="D190" s="30" t="s">
        <v>615</v>
      </c>
      <c r="E190" s="31">
        <v>45707</v>
      </c>
      <c r="F190" s="31">
        <v>45707</v>
      </c>
      <c r="G190" s="32">
        <v>59</v>
      </c>
      <c r="H190" s="30" t="s">
        <v>146</v>
      </c>
      <c r="I190" s="30" t="s">
        <v>73</v>
      </c>
      <c r="J190" s="30" t="s">
        <v>732</v>
      </c>
    </row>
    <row r="191" spans="1:10">
      <c r="A191" s="29" t="s">
        <v>797</v>
      </c>
      <c r="B191" s="29" t="s">
        <v>798</v>
      </c>
      <c r="C191" s="30"/>
      <c r="D191" s="30" t="s">
        <v>615</v>
      </c>
      <c r="E191" s="31">
        <v>45707</v>
      </c>
      <c r="F191" s="31">
        <v>45707</v>
      </c>
      <c r="G191" s="32">
        <v>59</v>
      </c>
      <c r="H191" s="30" t="s">
        <v>225</v>
      </c>
      <c r="I191" s="30" t="s">
        <v>73</v>
      </c>
      <c r="J191" s="30" t="s">
        <v>732</v>
      </c>
    </row>
    <row r="192" spans="1:10">
      <c r="A192" s="29" t="s">
        <v>797</v>
      </c>
      <c r="B192" s="29" t="s">
        <v>798</v>
      </c>
      <c r="C192" s="30"/>
      <c r="D192" s="30" t="s">
        <v>615</v>
      </c>
      <c r="E192" s="31">
        <v>45707</v>
      </c>
      <c r="F192" s="31">
        <v>45707</v>
      </c>
      <c r="G192" s="32">
        <v>59</v>
      </c>
      <c r="H192" s="30" t="s">
        <v>225</v>
      </c>
      <c r="I192" s="30" t="s">
        <v>73</v>
      </c>
      <c r="J192" s="30" t="s">
        <v>732</v>
      </c>
    </row>
    <row r="193" spans="1:10">
      <c r="A193" s="29" t="s">
        <v>797</v>
      </c>
      <c r="B193" s="29" t="s">
        <v>798</v>
      </c>
      <c r="C193" s="30"/>
      <c r="D193" s="30" t="s">
        <v>615</v>
      </c>
      <c r="E193" s="31">
        <v>45708</v>
      </c>
      <c r="F193" s="31">
        <v>45708</v>
      </c>
      <c r="G193" s="32">
        <v>59</v>
      </c>
      <c r="H193" s="30" t="s">
        <v>89</v>
      </c>
      <c r="I193" s="30" t="s">
        <v>73</v>
      </c>
      <c r="J193" s="30" t="s">
        <v>732</v>
      </c>
    </row>
    <row r="194" spans="1:10">
      <c r="A194" s="29" t="s">
        <v>797</v>
      </c>
      <c r="B194" s="29" t="s">
        <v>798</v>
      </c>
      <c r="C194" s="30"/>
      <c r="D194" s="30" t="s">
        <v>615</v>
      </c>
      <c r="E194" s="31">
        <v>45708</v>
      </c>
      <c r="F194" s="31">
        <v>45708</v>
      </c>
      <c r="G194" s="32">
        <v>59</v>
      </c>
      <c r="H194" s="30" t="s">
        <v>836</v>
      </c>
      <c r="I194" s="30" t="s">
        <v>73</v>
      </c>
      <c r="J194" s="30" t="s">
        <v>732</v>
      </c>
    </row>
    <row r="195" spans="1:10">
      <c r="A195" s="29" t="s">
        <v>797</v>
      </c>
      <c r="B195" s="29" t="s">
        <v>798</v>
      </c>
      <c r="C195" s="30"/>
      <c r="D195" s="30" t="s">
        <v>615</v>
      </c>
      <c r="E195" s="31">
        <v>45708</v>
      </c>
      <c r="F195" s="31">
        <v>45708</v>
      </c>
      <c r="G195" s="32">
        <v>59</v>
      </c>
      <c r="H195" s="30" t="s">
        <v>89</v>
      </c>
      <c r="I195" s="30" t="s">
        <v>73</v>
      </c>
      <c r="J195" s="30" t="s">
        <v>732</v>
      </c>
    </row>
    <row r="196" spans="1:10">
      <c r="A196" s="29" t="s">
        <v>797</v>
      </c>
      <c r="B196" s="29" t="s">
        <v>798</v>
      </c>
      <c r="C196" s="30"/>
      <c r="D196" s="30" t="s">
        <v>615</v>
      </c>
      <c r="E196" s="31">
        <v>45708</v>
      </c>
      <c r="F196" s="31">
        <v>45708</v>
      </c>
      <c r="G196" s="32">
        <v>59</v>
      </c>
      <c r="H196" s="30" t="s">
        <v>89</v>
      </c>
      <c r="I196" s="30" t="s">
        <v>73</v>
      </c>
      <c r="J196" s="30" t="s">
        <v>732</v>
      </c>
    </row>
    <row r="197" spans="1:10">
      <c r="A197" s="29" t="s">
        <v>797</v>
      </c>
      <c r="B197" s="29" t="s">
        <v>798</v>
      </c>
      <c r="C197" s="30"/>
      <c r="D197" s="30" t="s">
        <v>615</v>
      </c>
      <c r="E197" s="31">
        <v>45708</v>
      </c>
      <c r="F197" s="31">
        <v>45708</v>
      </c>
      <c r="G197" s="32">
        <v>59</v>
      </c>
      <c r="H197" s="30" t="s">
        <v>89</v>
      </c>
      <c r="I197" s="30" t="s">
        <v>73</v>
      </c>
      <c r="J197" s="30" t="s">
        <v>732</v>
      </c>
    </row>
    <row r="198" spans="1:10">
      <c r="A198" s="29" t="s">
        <v>797</v>
      </c>
      <c r="B198" s="29" t="s">
        <v>798</v>
      </c>
      <c r="C198" s="30"/>
      <c r="D198" s="30" t="s">
        <v>615</v>
      </c>
      <c r="E198" s="31">
        <v>45708</v>
      </c>
      <c r="F198" s="31">
        <v>45708</v>
      </c>
      <c r="G198" s="32">
        <v>59</v>
      </c>
      <c r="H198" s="30" t="s">
        <v>89</v>
      </c>
      <c r="I198" s="30" t="s">
        <v>73</v>
      </c>
      <c r="J198" s="30" t="s">
        <v>732</v>
      </c>
    </row>
    <row r="199" spans="1:10">
      <c r="A199" s="29" t="s">
        <v>797</v>
      </c>
      <c r="B199" s="29" t="s">
        <v>798</v>
      </c>
      <c r="C199" s="30"/>
      <c r="D199" s="30" t="s">
        <v>615</v>
      </c>
      <c r="E199" s="31">
        <v>45708</v>
      </c>
      <c r="F199" s="31">
        <v>45708</v>
      </c>
      <c r="G199" s="32">
        <v>59</v>
      </c>
      <c r="H199" s="30" t="s">
        <v>89</v>
      </c>
      <c r="I199" s="30" t="s">
        <v>73</v>
      </c>
      <c r="J199" s="30" t="s">
        <v>732</v>
      </c>
    </row>
    <row r="200" spans="1:10">
      <c r="A200" s="29" t="s">
        <v>797</v>
      </c>
      <c r="B200" s="29" t="s">
        <v>798</v>
      </c>
      <c r="C200" s="30"/>
      <c r="D200" s="30" t="s">
        <v>615</v>
      </c>
      <c r="E200" s="31">
        <v>45708</v>
      </c>
      <c r="F200" s="31">
        <v>45708</v>
      </c>
      <c r="G200" s="32">
        <v>59</v>
      </c>
      <c r="H200" s="30" t="s">
        <v>89</v>
      </c>
      <c r="I200" s="30" t="s">
        <v>73</v>
      </c>
      <c r="J200" s="30" t="s">
        <v>732</v>
      </c>
    </row>
    <row r="201" spans="1:10">
      <c r="A201" s="29" t="s">
        <v>797</v>
      </c>
      <c r="B201" s="29" t="s">
        <v>798</v>
      </c>
      <c r="C201" s="30"/>
      <c r="D201" s="30" t="s">
        <v>615</v>
      </c>
      <c r="E201" s="31">
        <v>45708</v>
      </c>
      <c r="F201" s="31">
        <v>45708</v>
      </c>
      <c r="G201" s="32">
        <v>59</v>
      </c>
      <c r="H201" s="30" t="s">
        <v>89</v>
      </c>
      <c r="I201" s="30" t="s">
        <v>73</v>
      </c>
      <c r="J201" s="30" t="s">
        <v>732</v>
      </c>
    </row>
    <row r="202" spans="1:10">
      <c r="A202" s="29" t="s">
        <v>797</v>
      </c>
      <c r="B202" s="29" t="s">
        <v>798</v>
      </c>
      <c r="C202" s="30"/>
      <c r="D202" s="30" t="s">
        <v>615</v>
      </c>
      <c r="E202" s="31">
        <v>45708</v>
      </c>
      <c r="F202" s="31">
        <v>45708</v>
      </c>
      <c r="G202" s="32">
        <v>59</v>
      </c>
      <c r="H202" s="30" t="s">
        <v>8</v>
      </c>
      <c r="I202" s="30" t="s">
        <v>73</v>
      </c>
      <c r="J202" s="30" t="s">
        <v>732</v>
      </c>
    </row>
    <row r="203" spans="1:10">
      <c r="A203" s="29" t="s">
        <v>797</v>
      </c>
      <c r="B203" s="29" t="s">
        <v>798</v>
      </c>
      <c r="C203" s="30"/>
      <c r="D203" s="30" t="s">
        <v>615</v>
      </c>
      <c r="E203" s="31">
        <v>45708</v>
      </c>
      <c r="F203" s="31">
        <v>45708</v>
      </c>
      <c r="G203" s="32">
        <v>59</v>
      </c>
      <c r="H203" s="30" t="s">
        <v>225</v>
      </c>
      <c r="I203" s="30" t="s">
        <v>73</v>
      </c>
      <c r="J203" s="30" t="s">
        <v>732</v>
      </c>
    </row>
    <row r="204" spans="1:10">
      <c r="A204" s="29" t="s">
        <v>797</v>
      </c>
      <c r="B204" s="29" t="s">
        <v>798</v>
      </c>
      <c r="C204" s="30"/>
      <c r="D204" s="30" t="s">
        <v>615</v>
      </c>
      <c r="E204" s="31">
        <v>45708</v>
      </c>
      <c r="F204" s="31">
        <v>45708</v>
      </c>
      <c r="G204" s="32">
        <v>59</v>
      </c>
      <c r="H204" s="30" t="s">
        <v>225</v>
      </c>
      <c r="I204" s="30" t="s">
        <v>73</v>
      </c>
      <c r="J204" s="30" t="s">
        <v>732</v>
      </c>
    </row>
    <row r="205" spans="1:10">
      <c r="A205" s="29" t="s">
        <v>797</v>
      </c>
      <c r="B205" s="29" t="s">
        <v>798</v>
      </c>
      <c r="C205" s="30"/>
      <c r="D205" s="30" t="s">
        <v>615</v>
      </c>
      <c r="E205" s="31">
        <v>45708</v>
      </c>
      <c r="F205" s="31">
        <v>45708</v>
      </c>
      <c r="G205" s="32">
        <v>59</v>
      </c>
      <c r="H205" s="30" t="s">
        <v>225</v>
      </c>
      <c r="I205" s="30" t="s">
        <v>73</v>
      </c>
      <c r="J205" s="30" t="s">
        <v>732</v>
      </c>
    </row>
    <row r="206" spans="1:10">
      <c r="A206" s="29" t="s">
        <v>797</v>
      </c>
      <c r="B206" s="29" t="s">
        <v>798</v>
      </c>
      <c r="C206" s="30"/>
      <c r="D206" s="30" t="s">
        <v>615</v>
      </c>
      <c r="E206" s="31">
        <v>45708</v>
      </c>
      <c r="F206" s="31">
        <v>45708</v>
      </c>
      <c r="G206" s="32">
        <v>59</v>
      </c>
      <c r="H206" s="30" t="s">
        <v>225</v>
      </c>
      <c r="I206" s="30" t="s">
        <v>73</v>
      </c>
      <c r="J206" s="30" t="s">
        <v>732</v>
      </c>
    </row>
    <row r="207" spans="1:10">
      <c r="A207" s="29" t="s">
        <v>797</v>
      </c>
      <c r="B207" s="29" t="s">
        <v>798</v>
      </c>
      <c r="C207" s="30"/>
      <c r="D207" s="30" t="s">
        <v>615</v>
      </c>
      <c r="E207" s="31">
        <v>45708</v>
      </c>
      <c r="F207" s="31">
        <v>45708</v>
      </c>
      <c r="G207" s="32">
        <v>59</v>
      </c>
      <c r="H207" s="30" t="s">
        <v>225</v>
      </c>
      <c r="I207" s="30" t="s">
        <v>73</v>
      </c>
      <c r="J207" s="30" t="s">
        <v>732</v>
      </c>
    </row>
    <row r="208" spans="1:10">
      <c r="A208" s="29" t="s">
        <v>797</v>
      </c>
      <c r="B208" s="29" t="s">
        <v>798</v>
      </c>
      <c r="C208" s="30"/>
      <c r="D208" s="30" t="s">
        <v>615</v>
      </c>
      <c r="E208" s="31">
        <v>45708</v>
      </c>
      <c r="F208" s="31">
        <v>45708</v>
      </c>
      <c r="G208" s="32">
        <v>163.72999999999999</v>
      </c>
      <c r="H208" s="30" t="s">
        <v>225</v>
      </c>
      <c r="I208" s="30" t="s">
        <v>73</v>
      </c>
      <c r="J208" s="30" t="s">
        <v>732</v>
      </c>
    </row>
    <row r="209" spans="1:10">
      <c r="A209" s="29" t="s">
        <v>797</v>
      </c>
      <c r="B209" s="29" t="s">
        <v>798</v>
      </c>
      <c r="C209" s="30"/>
      <c r="D209" s="30" t="s">
        <v>615</v>
      </c>
      <c r="E209" s="31">
        <v>45709</v>
      </c>
      <c r="F209" s="31">
        <v>45709</v>
      </c>
      <c r="G209" s="32">
        <v>59</v>
      </c>
      <c r="H209" s="30" t="s">
        <v>225</v>
      </c>
      <c r="I209" s="30" t="s">
        <v>73</v>
      </c>
      <c r="J209" s="30" t="s">
        <v>732</v>
      </c>
    </row>
    <row r="210" spans="1:10">
      <c r="A210" s="29" t="s">
        <v>797</v>
      </c>
      <c r="B210" s="29" t="s">
        <v>798</v>
      </c>
      <c r="C210" s="30"/>
      <c r="D210" s="30" t="s">
        <v>615</v>
      </c>
      <c r="E210" s="31">
        <v>45709</v>
      </c>
      <c r="F210" s="31">
        <v>45709</v>
      </c>
      <c r="G210" s="32">
        <v>59</v>
      </c>
      <c r="H210" s="30" t="s">
        <v>225</v>
      </c>
      <c r="I210" s="30" t="s">
        <v>73</v>
      </c>
      <c r="J210" s="30" t="s">
        <v>732</v>
      </c>
    </row>
    <row r="211" spans="1:10">
      <c r="A211" s="29" t="s">
        <v>797</v>
      </c>
      <c r="B211" s="29" t="s">
        <v>798</v>
      </c>
      <c r="C211" s="30"/>
      <c r="D211" s="30" t="s">
        <v>615</v>
      </c>
      <c r="E211" s="31">
        <v>45709</v>
      </c>
      <c r="F211" s="31">
        <v>45709</v>
      </c>
      <c r="G211" s="32">
        <v>59</v>
      </c>
      <c r="H211" s="30" t="s">
        <v>225</v>
      </c>
      <c r="I211" s="30" t="s">
        <v>73</v>
      </c>
      <c r="J211" s="30" t="s">
        <v>732</v>
      </c>
    </row>
    <row r="212" spans="1:10">
      <c r="A212" s="29" t="s">
        <v>797</v>
      </c>
      <c r="B212" s="29" t="s">
        <v>798</v>
      </c>
      <c r="C212" s="30"/>
      <c r="D212" s="30" t="s">
        <v>615</v>
      </c>
      <c r="E212" s="31">
        <v>45709</v>
      </c>
      <c r="F212" s="31">
        <v>45709</v>
      </c>
      <c r="G212" s="32">
        <v>59</v>
      </c>
      <c r="H212" s="30" t="s">
        <v>225</v>
      </c>
      <c r="I212" s="30" t="s">
        <v>73</v>
      </c>
      <c r="J212" s="30" t="s">
        <v>732</v>
      </c>
    </row>
    <row r="213" spans="1:10">
      <c r="A213" s="29" t="s">
        <v>797</v>
      </c>
      <c r="B213" s="29" t="s">
        <v>798</v>
      </c>
      <c r="C213" s="30"/>
      <c r="D213" s="30" t="s">
        <v>615</v>
      </c>
      <c r="E213" s="31">
        <v>45712</v>
      </c>
      <c r="F213" s="31">
        <v>45712</v>
      </c>
      <c r="G213" s="32">
        <v>59</v>
      </c>
      <c r="H213" s="30" t="s">
        <v>225</v>
      </c>
      <c r="I213" s="30" t="s">
        <v>73</v>
      </c>
      <c r="J213" s="30" t="s">
        <v>732</v>
      </c>
    </row>
    <row r="214" spans="1:10">
      <c r="A214" s="29" t="s">
        <v>797</v>
      </c>
      <c r="B214" s="29" t="s">
        <v>798</v>
      </c>
      <c r="C214" s="30"/>
      <c r="D214" s="30" t="s">
        <v>615</v>
      </c>
      <c r="E214" s="31">
        <v>45712</v>
      </c>
      <c r="F214" s="31">
        <v>45712</v>
      </c>
      <c r="G214" s="32">
        <v>59</v>
      </c>
      <c r="H214" s="30" t="s">
        <v>225</v>
      </c>
      <c r="I214" s="30" t="s">
        <v>73</v>
      </c>
      <c r="J214" s="30" t="s">
        <v>732</v>
      </c>
    </row>
    <row r="215" spans="1:10">
      <c r="A215" s="29" t="s">
        <v>797</v>
      </c>
      <c r="B215" s="29" t="s">
        <v>798</v>
      </c>
      <c r="C215" s="30"/>
      <c r="D215" s="30" t="s">
        <v>615</v>
      </c>
      <c r="E215" s="31">
        <v>45713</v>
      </c>
      <c r="F215" s="31">
        <v>45713</v>
      </c>
      <c r="G215" s="32">
        <v>59</v>
      </c>
      <c r="H215" s="30" t="s">
        <v>8</v>
      </c>
      <c r="I215" s="30" t="s">
        <v>73</v>
      </c>
      <c r="J215" s="30" t="s">
        <v>732</v>
      </c>
    </row>
    <row r="216" spans="1:10">
      <c r="A216" s="29" t="s">
        <v>797</v>
      </c>
      <c r="B216" s="29" t="s">
        <v>798</v>
      </c>
      <c r="C216" s="30"/>
      <c r="D216" s="30" t="s">
        <v>615</v>
      </c>
      <c r="E216" s="31">
        <v>45713</v>
      </c>
      <c r="F216" s="31">
        <v>45713</v>
      </c>
      <c r="G216" s="32">
        <v>59</v>
      </c>
      <c r="H216" s="30" t="s">
        <v>225</v>
      </c>
      <c r="I216" s="30" t="s">
        <v>73</v>
      </c>
      <c r="J216" s="30" t="s">
        <v>732</v>
      </c>
    </row>
    <row r="217" spans="1:10">
      <c r="A217" s="29" t="s">
        <v>797</v>
      </c>
      <c r="B217" s="29" t="s">
        <v>798</v>
      </c>
      <c r="C217" s="30"/>
      <c r="D217" s="30" t="s">
        <v>615</v>
      </c>
      <c r="E217" s="31">
        <v>45713</v>
      </c>
      <c r="F217" s="31">
        <v>45713</v>
      </c>
      <c r="G217" s="32">
        <v>59</v>
      </c>
      <c r="H217" s="30" t="s">
        <v>225</v>
      </c>
      <c r="I217" s="30" t="s">
        <v>73</v>
      </c>
      <c r="J217" s="30" t="s">
        <v>732</v>
      </c>
    </row>
    <row r="218" spans="1:10">
      <c r="A218" s="29" t="s">
        <v>797</v>
      </c>
      <c r="B218" s="29" t="s">
        <v>798</v>
      </c>
      <c r="C218" s="30"/>
      <c r="D218" s="30" t="s">
        <v>615</v>
      </c>
      <c r="E218" s="31">
        <v>45713</v>
      </c>
      <c r="F218" s="31">
        <v>45713</v>
      </c>
      <c r="G218" s="32">
        <v>59</v>
      </c>
      <c r="H218" s="30" t="s">
        <v>225</v>
      </c>
      <c r="I218" s="30" t="s">
        <v>73</v>
      </c>
      <c r="J218" s="30" t="s">
        <v>732</v>
      </c>
    </row>
    <row r="219" spans="1:10">
      <c r="A219" s="29" t="s">
        <v>797</v>
      </c>
      <c r="B219" s="29" t="s">
        <v>798</v>
      </c>
      <c r="C219" s="30"/>
      <c r="D219" s="30" t="s">
        <v>615</v>
      </c>
      <c r="E219" s="31">
        <v>45713</v>
      </c>
      <c r="F219" s="31">
        <v>45713</v>
      </c>
      <c r="G219" s="32">
        <v>59</v>
      </c>
      <c r="H219" s="30" t="s">
        <v>225</v>
      </c>
      <c r="I219" s="30" t="s">
        <v>73</v>
      </c>
      <c r="J219" s="30" t="s">
        <v>732</v>
      </c>
    </row>
    <row r="220" spans="1:10">
      <c r="A220" s="29" t="s">
        <v>797</v>
      </c>
      <c r="B220" s="29" t="s">
        <v>798</v>
      </c>
      <c r="C220" s="30"/>
      <c r="D220" s="30" t="s">
        <v>615</v>
      </c>
      <c r="E220" s="31">
        <v>45713</v>
      </c>
      <c r="F220" s="31">
        <v>45713</v>
      </c>
      <c r="G220" s="32">
        <v>59</v>
      </c>
      <c r="H220" s="30" t="s">
        <v>225</v>
      </c>
      <c r="I220" s="30" t="s">
        <v>73</v>
      </c>
      <c r="J220" s="30" t="s">
        <v>732</v>
      </c>
    </row>
    <row r="221" spans="1:10">
      <c r="A221" s="29" t="s">
        <v>797</v>
      </c>
      <c r="B221" s="29" t="s">
        <v>798</v>
      </c>
      <c r="C221" s="30"/>
      <c r="D221" s="30" t="s">
        <v>615</v>
      </c>
      <c r="E221" s="31">
        <v>45713</v>
      </c>
      <c r="F221" s="31">
        <v>45713</v>
      </c>
      <c r="G221" s="32">
        <v>59</v>
      </c>
      <c r="H221" s="30" t="s">
        <v>225</v>
      </c>
      <c r="I221" s="30" t="s">
        <v>73</v>
      </c>
      <c r="J221" s="30" t="s">
        <v>732</v>
      </c>
    </row>
    <row r="222" spans="1:10">
      <c r="A222" s="29" t="s">
        <v>797</v>
      </c>
      <c r="B222" s="29" t="s">
        <v>798</v>
      </c>
      <c r="C222" s="30"/>
      <c r="D222" s="30" t="s">
        <v>615</v>
      </c>
      <c r="E222" s="31">
        <v>45713</v>
      </c>
      <c r="F222" s="31">
        <v>45713</v>
      </c>
      <c r="G222" s="32">
        <v>59</v>
      </c>
      <c r="H222" s="30" t="s">
        <v>89</v>
      </c>
      <c r="I222" s="30" t="s">
        <v>73</v>
      </c>
      <c r="J222" s="30" t="s">
        <v>732</v>
      </c>
    </row>
    <row r="223" spans="1:10">
      <c r="A223" s="29" t="s">
        <v>797</v>
      </c>
      <c r="B223" s="29" t="s">
        <v>798</v>
      </c>
      <c r="C223" s="30"/>
      <c r="D223" s="30" t="s">
        <v>615</v>
      </c>
      <c r="E223" s="31">
        <v>45713</v>
      </c>
      <c r="F223" s="31">
        <v>45713</v>
      </c>
      <c r="G223" s="32">
        <v>59</v>
      </c>
      <c r="H223" s="30" t="s">
        <v>89</v>
      </c>
      <c r="I223" s="30" t="s">
        <v>73</v>
      </c>
      <c r="J223" s="30" t="s">
        <v>732</v>
      </c>
    </row>
    <row r="224" spans="1:10">
      <c r="A224" s="29" t="s">
        <v>797</v>
      </c>
      <c r="B224" s="29" t="s">
        <v>798</v>
      </c>
      <c r="C224" s="30"/>
      <c r="D224" s="30" t="s">
        <v>615</v>
      </c>
      <c r="E224" s="31">
        <v>45713</v>
      </c>
      <c r="F224" s="31">
        <v>45713</v>
      </c>
      <c r="G224" s="32">
        <v>59</v>
      </c>
      <c r="H224" s="30" t="s">
        <v>89</v>
      </c>
      <c r="I224" s="30" t="s">
        <v>73</v>
      </c>
      <c r="J224" s="30" t="s">
        <v>732</v>
      </c>
    </row>
    <row r="225" spans="1:10">
      <c r="A225" s="29" t="s">
        <v>797</v>
      </c>
      <c r="B225" s="29" t="s">
        <v>798</v>
      </c>
      <c r="C225" s="30"/>
      <c r="D225" s="30" t="s">
        <v>615</v>
      </c>
      <c r="E225" s="31">
        <v>45713</v>
      </c>
      <c r="F225" s="31">
        <v>45713</v>
      </c>
      <c r="G225" s="32">
        <v>59</v>
      </c>
      <c r="H225" s="30" t="s">
        <v>89</v>
      </c>
      <c r="I225" s="30" t="s">
        <v>73</v>
      </c>
      <c r="J225" s="30" t="s">
        <v>732</v>
      </c>
    </row>
    <row r="226" spans="1:10">
      <c r="A226" s="29" t="s">
        <v>797</v>
      </c>
      <c r="B226" s="29" t="s">
        <v>798</v>
      </c>
      <c r="C226" s="30"/>
      <c r="D226" s="30" t="s">
        <v>615</v>
      </c>
      <c r="E226" s="31">
        <v>45713</v>
      </c>
      <c r="F226" s="31">
        <v>45713</v>
      </c>
      <c r="G226" s="32">
        <v>59</v>
      </c>
      <c r="H226" s="30" t="s">
        <v>89</v>
      </c>
      <c r="I226" s="30" t="s">
        <v>73</v>
      </c>
      <c r="J226" s="30" t="s">
        <v>732</v>
      </c>
    </row>
    <row r="227" spans="1:10">
      <c r="A227" s="29" t="s">
        <v>797</v>
      </c>
      <c r="B227" s="29" t="s">
        <v>798</v>
      </c>
      <c r="C227" s="30"/>
      <c r="D227" s="30" t="s">
        <v>615</v>
      </c>
      <c r="E227" s="31">
        <v>45713</v>
      </c>
      <c r="F227" s="31">
        <v>45713</v>
      </c>
      <c r="G227" s="32">
        <v>59</v>
      </c>
      <c r="H227" s="30" t="s">
        <v>89</v>
      </c>
      <c r="I227" s="30" t="s">
        <v>73</v>
      </c>
      <c r="J227" s="30" t="s">
        <v>732</v>
      </c>
    </row>
    <row r="228" spans="1:10">
      <c r="A228" s="29" t="s">
        <v>797</v>
      </c>
      <c r="B228" s="29" t="s">
        <v>798</v>
      </c>
      <c r="C228" s="30"/>
      <c r="D228" s="30" t="s">
        <v>615</v>
      </c>
      <c r="E228" s="31">
        <v>45714</v>
      </c>
      <c r="F228" s="31">
        <v>45714</v>
      </c>
      <c r="G228" s="32">
        <v>59</v>
      </c>
      <c r="H228" s="30" t="s">
        <v>146</v>
      </c>
      <c r="I228" s="30" t="s">
        <v>73</v>
      </c>
      <c r="J228" s="30" t="s">
        <v>732</v>
      </c>
    </row>
    <row r="229" spans="1:10">
      <c r="A229" s="29" t="s">
        <v>797</v>
      </c>
      <c r="B229" s="29" t="s">
        <v>798</v>
      </c>
      <c r="C229" s="30"/>
      <c r="D229" s="30" t="s">
        <v>615</v>
      </c>
      <c r="E229" s="31">
        <v>45714</v>
      </c>
      <c r="F229" s="31">
        <v>45714</v>
      </c>
      <c r="G229" s="32">
        <v>59</v>
      </c>
      <c r="H229" s="30" t="s">
        <v>146</v>
      </c>
      <c r="I229" s="30" t="s">
        <v>73</v>
      </c>
      <c r="J229" s="30" t="s">
        <v>732</v>
      </c>
    </row>
    <row r="230" spans="1:10">
      <c r="A230" s="29" t="s">
        <v>797</v>
      </c>
      <c r="B230" s="29" t="s">
        <v>798</v>
      </c>
      <c r="C230" s="30"/>
      <c r="D230" s="30" t="s">
        <v>615</v>
      </c>
      <c r="E230" s="31">
        <v>45715</v>
      </c>
      <c r="F230" s="31">
        <v>45715</v>
      </c>
      <c r="G230" s="32">
        <v>59</v>
      </c>
      <c r="H230" s="30" t="s">
        <v>225</v>
      </c>
      <c r="I230" s="30" t="s">
        <v>73</v>
      </c>
      <c r="J230" s="30" t="s">
        <v>732</v>
      </c>
    </row>
    <row r="231" spans="1:10">
      <c r="A231" s="29" t="s">
        <v>797</v>
      </c>
      <c r="B231" s="29" t="s">
        <v>798</v>
      </c>
      <c r="C231" s="30"/>
      <c r="D231" s="30" t="s">
        <v>615</v>
      </c>
      <c r="E231" s="31">
        <v>45715</v>
      </c>
      <c r="F231" s="31">
        <v>45715</v>
      </c>
      <c r="G231" s="32">
        <v>59</v>
      </c>
      <c r="H231" s="30" t="s">
        <v>225</v>
      </c>
      <c r="I231" s="30" t="s">
        <v>73</v>
      </c>
      <c r="J231" s="30" t="s">
        <v>732</v>
      </c>
    </row>
    <row r="232" spans="1:10">
      <c r="A232" s="29" t="s">
        <v>797</v>
      </c>
      <c r="B232" s="29" t="s">
        <v>798</v>
      </c>
      <c r="C232" s="30"/>
      <c r="D232" s="30" t="s">
        <v>615</v>
      </c>
      <c r="E232" s="31">
        <v>45715</v>
      </c>
      <c r="F232" s="31">
        <v>45715</v>
      </c>
      <c r="G232" s="32">
        <v>59</v>
      </c>
      <c r="H232" s="30" t="s">
        <v>225</v>
      </c>
      <c r="I232" s="30" t="s">
        <v>73</v>
      </c>
      <c r="J232" s="30" t="s">
        <v>732</v>
      </c>
    </row>
    <row r="233" spans="1:10">
      <c r="A233" s="29" t="s">
        <v>797</v>
      </c>
      <c r="B233" s="29" t="s">
        <v>798</v>
      </c>
      <c r="C233" s="30"/>
      <c r="D233" s="30" t="s">
        <v>615</v>
      </c>
      <c r="E233" s="31">
        <v>45715</v>
      </c>
      <c r="F233" s="31">
        <v>45715</v>
      </c>
      <c r="G233" s="32">
        <v>59</v>
      </c>
      <c r="H233" s="30" t="s">
        <v>225</v>
      </c>
      <c r="I233" s="30" t="s">
        <v>73</v>
      </c>
      <c r="J233" s="30" t="s">
        <v>732</v>
      </c>
    </row>
    <row r="234" spans="1:10">
      <c r="A234" s="29" t="s">
        <v>797</v>
      </c>
      <c r="B234" s="29" t="s">
        <v>798</v>
      </c>
      <c r="C234" s="30"/>
      <c r="D234" s="30" t="s">
        <v>615</v>
      </c>
      <c r="E234" s="31">
        <v>45715</v>
      </c>
      <c r="F234" s="31">
        <v>45715</v>
      </c>
      <c r="G234" s="32">
        <v>59</v>
      </c>
      <c r="H234" s="30" t="s">
        <v>89</v>
      </c>
      <c r="I234" s="30" t="s">
        <v>73</v>
      </c>
      <c r="J234" s="30" t="s">
        <v>732</v>
      </c>
    </row>
    <row r="235" spans="1:10">
      <c r="A235" s="29" t="s">
        <v>797</v>
      </c>
      <c r="B235" s="29" t="s">
        <v>798</v>
      </c>
      <c r="C235" s="30"/>
      <c r="D235" s="30" t="s">
        <v>615</v>
      </c>
      <c r="E235" s="31">
        <v>45715</v>
      </c>
      <c r="F235" s="31">
        <v>45715</v>
      </c>
      <c r="G235" s="32">
        <v>59</v>
      </c>
      <c r="H235" s="30" t="s">
        <v>89</v>
      </c>
      <c r="I235" s="30" t="s">
        <v>73</v>
      </c>
      <c r="J235" s="30" t="s">
        <v>732</v>
      </c>
    </row>
    <row r="236" spans="1:10">
      <c r="A236" s="29" t="s">
        <v>797</v>
      </c>
      <c r="B236" s="29" t="s">
        <v>798</v>
      </c>
      <c r="C236" s="30"/>
      <c r="D236" s="30" t="s">
        <v>615</v>
      </c>
      <c r="E236" s="31">
        <v>45715</v>
      </c>
      <c r="F236" s="31">
        <v>45715</v>
      </c>
      <c r="G236" s="32">
        <v>59</v>
      </c>
      <c r="H236" s="30" t="s">
        <v>89</v>
      </c>
      <c r="I236" s="30" t="s">
        <v>73</v>
      </c>
      <c r="J236" s="30" t="s">
        <v>732</v>
      </c>
    </row>
    <row r="237" spans="1:10">
      <c r="A237" s="29" t="s">
        <v>797</v>
      </c>
      <c r="B237" s="29" t="s">
        <v>798</v>
      </c>
      <c r="C237" s="30"/>
      <c r="D237" s="30" t="s">
        <v>615</v>
      </c>
      <c r="E237" s="31">
        <v>45715</v>
      </c>
      <c r="F237" s="31">
        <v>45715</v>
      </c>
      <c r="G237" s="32">
        <v>59</v>
      </c>
      <c r="H237" s="30" t="s">
        <v>89</v>
      </c>
      <c r="I237" s="30" t="s">
        <v>73</v>
      </c>
      <c r="J237" s="30" t="s">
        <v>732</v>
      </c>
    </row>
    <row r="238" spans="1:10">
      <c r="A238" s="29" t="s">
        <v>797</v>
      </c>
      <c r="B238" s="29" t="s">
        <v>798</v>
      </c>
      <c r="C238" s="30"/>
      <c r="D238" s="30" t="s">
        <v>615</v>
      </c>
      <c r="E238" s="31">
        <v>45715</v>
      </c>
      <c r="F238" s="31">
        <v>45715</v>
      </c>
      <c r="G238" s="32">
        <v>59</v>
      </c>
      <c r="H238" s="30" t="s">
        <v>89</v>
      </c>
      <c r="I238" s="30" t="s">
        <v>73</v>
      </c>
      <c r="J238" s="30" t="s">
        <v>732</v>
      </c>
    </row>
    <row r="239" spans="1:10">
      <c r="A239" s="29" t="s">
        <v>797</v>
      </c>
      <c r="B239" s="29" t="s">
        <v>798</v>
      </c>
      <c r="C239" s="30"/>
      <c r="D239" s="30" t="s">
        <v>615</v>
      </c>
      <c r="E239" s="31">
        <v>45715</v>
      </c>
      <c r="F239" s="31">
        <v>45715</v>
      </c>
      <c r="G239" s="32">
        <v>59</v>
      </c>
      <c r="H239" s="30" t="s">
        <v>89</v>
      </c>
      <c r="I239" s="30" t="s">
        <v>73</v>
      </c>
      <c r="J239" s="30" t="s">
        <v>732</v>
      </c>
    </row>
    <row r="240" spans="1:10">
      <c r="A240" s="29" t="s">
        <v>797</v>
      </c>
      <c r="B240" s="29" t="s">
        <v>798</v>
      </c>
      <c r="C240" s="30"/>
      <c r="D240" s="30" t="s">
        <v>615</v>
      </c>
      <c r="E240" s="31">
        <v>45715</v>
      </c>
      <c r="F240" s="31">
        <v>45715</v>
      </c>
      <c r="G240" s="32">
        <v>59</v>
      </c>
      <c r="H240" s="30" t="s">
        <v>89</v>
      </c>
      <c r="I240" s="30" t="s">
        <v>73</v>
      </c>
      <c r="J240" s="30" t="s">
        <v>732</v>
      </c>
    </row>
    <row r="241" spans="1:10">
      <c r="A241" s="29" t="s">
        <v>797</v>
      </c>
      <c r="B241" s="29" t="s">
        <v>798</v>
      </c>
      <c r="C241" s="30"/>
      <c r="D241" s="30" t="s">
        <v>615</v>
      </c>
      <c r="E241" s="31">
        <v>45715</v>
      </c>
      <c r="F241" s="31">
        <v>45715</v>
      </c>
      <c r="G241" s="32">
        <v>59</v>
      </c>
      <c r="H241" s="30" t="s">
        <v>146</v>
      </c>
      <c r="I241" s="30" t="s">
        <v>73</v>
      </c>
      <c r="J241" s="30" t="s">
        <v>732</v>
      </c>
    </row>
    <row r="242" spans="1:10">
      <c r="A242" s="29" t="s">
        <v>797</v>
      </c>
      <c r="B242" s="29" t="s">
        <v>798</v>
      </c>
      <c r="C242" s="30"/>
      <c r="D242" s="30" t="s">
        <v>615</v>
      </c>
      <c r="E242" s="31">
        <v>45716</v>
      </c>
      <c r="F242" s="31">
        <v>45716</v>
      </c>
      <c r="G242" s="32">
        <v>59</v>
      </c>
      <c r="H242" s="30" t="s">
        <v>146</v>
      </c>
      <c r="I242" s="30" t="s">
        <v>73</v>
      </c>
      <c r="J242" s="30" t="s">
        <v>732</v>
      </c>
    </row>
    <row r="243" spans="1:10">
      <c r="A243" s="29" t="s">
        <v>837</v>
      </c>
      <c r="B243" s="29" t="s">
        <v>838</v>
      </c>
      <c r="C243" s="30"/>
      <c r="D243" s="30" t="s">
        <v>839</v>
      </c>
      <c r="E243" s="31">
        <v>45713</v>
      </c>
      <c r="F243" s="31">
        <v>45713</v>
      </c>
      <c r="G243" s="32">
        <v>1400</v>
      </c>
      <c r="H243" s="30" t="s">
        <v>12</v>
      </c>
      <c r="I243" s="30" t="s">
        <v>73</v>
      </c>
      <c r="J243" s="30" t="s">
        <v>732</v>
      </c>
    </row>
    <row r="244" spans="1:10">
      <c r="A244" s="29" t="s">
        <v>639</v>
      </c>
      <c r="B244" s="29" t="s">
        <v>777</v>
      </c>
      <c r="C244" s="30"/>
      <c r="D244" s="30" t="s">
        <v>615</v>
      </c>
      <c r="E244" s="31">
        <v>45702</v>
      </c>
      <c r="F244" s="31">
        <v>45702</v>
      </c>
      <c r="G244" s="32">
        <v>560</v>
      </c>
      <c r="H244" s="30" t="s">
        <v>53</v>
      </c>
      <c r="I244" s="30" t="s">
        <v>73</v>
      </c>
      <c r="J244" s="30" t="s">
        <v>732</v>
      </c>
    </row>
    <row r="245" spans="1:10">
      <c r="A245" s="29" t="s">
        <v>840</v>
      </c>
      <c r="B245" s="29" t="s">
        <v>841</v>
      </c>
      <c r="C245" s="30"/>
      <c r="D245" s="30" t="s">
        <v>615</v>
      </c>
      <c r="E245" s="31">
        <v>45712</v>
      </c>
      <c r="F245" s="31">
        <v>45712</v>
      </c>
      <c r="G245" s="32">
        <v>180</v>
      </c>
      <c r="H245" s="30" t="s">
        <v>12</v>
      </c>
      <c r="I245" s="30" t="s">
        <v>73</v>
      </c>
      <c r="J245" s="30" t="s">
        <v>732</v>
      </c>
    </row>
    <row r="246" spans="1:10">
      <c r="A246" s="29" t="s">
        <v>842</v>
      </c>
      <c r="B246" s="29" t="s">
        <v>843</v>
      </c>
      <c r="C246" s="30"/>
      <c r="D246" s="30" t="s">
        <v>615</v>
      </c>
      <c r="E246" s="31">
        <v>45712</v>
      </c>
      <c r="F246" s="31">
        <v>45712</v>
      </c>
      <c r="G246" s="32">
        <v>966.57</v>
      </c>
      <c r="H246" s="30" t="s">
        <v>12</v>
      </c>
      <c r="I246" s="30" t="s">
        <v>73</v>
      </c>
      <c r="J246" s="30" t="s">
        <v>732</v>
      </c>
    </row>
    <row r="247" spans="1:10">
      <c r="A247" s="29" t="s">
        <v>844</v>
      </c>
      <c r="B247" s="29" t="s">
        <v>368</v>
      </c>
      <c r="C247" s="30"/>
      <c r="D247" s="30" t="s">
        <v>615</v>
      </c>
      <c r="E247" s="31">
        <v>45702</v>
      </c>
      <c r="F247" s="31">
        <v>45702</v>
      </c>
      <c r="G247" s="32">
        <v>176.75</v>
      </c>
      <c r="H247" s="30" t="s">
        <v>12</v>
      </c>
      <c r="I247" s="30" t="s">
        <v>73</v>
      </c>
      <c r="J247" s="30" t="s">
        <v>732</v>
      </c>
    </row>
    <row r="248" spans="1:10">
      <c r="A248" s="29" t="s">
        <v>71</v>
      </c>
      <c r="B248" s="29" t="s">
        <v>650</v>
      </c>
      <c r="C248" s="30" t="s">
        <v>74</v>
      </c>
      <c r="D248" s="30" t="s">
        <v>615</v>
      </c>
      <c r="E248" s="31">
        <v>45702</v>
      </c>
      <c r="F248" s="31">
        <v>45702</v>
      </c>
      <c r="G248" s="32">
        <v>95.81</v>
      </c>
      <c r="H248" s="30" t="s">
        <v>80</v>
      </c>
      <c r="I248" s="30" t="s">
        <v>73</v>
      </c>
      <c r="J248" s="30" t="s">
        <v>732</v>
      </c>
    </row>
    <row r="249" spans="1:10">
      <c r="A249" s="29" t="s">
        <v>231</v>
      </c>
      <c r="B249" s="29" t="s">
        <v>348</v>
      </c>
      <c r="C249" s="30" t="s">
        <v>74</v>
      </c>
      <c r="D249" s="30" t="s">
        <v>615</v>
      </c>
      <c r="E249" s="31">
        <v>45702</v>
      </c>
      <c r="F249" s="31">
        <v>45702</v>
      </c>
      <c r="G249" s="32">
        <v>102.57</v>
      </c>
      <c r="H249" s="30" t="s">
        <v>80</v>
      </c>
      <c r="I249" s="30" t="s">
        <v>73</v>
      </c>
      <c r="J249" s="30" t="s">
        <v>732</v>
      </c>
    </row>
    <row r="250" spans="1:10">
      <c r="A250" s="29" t="s">
        <v>845</v>
      </c>
      <c r="B250" s="29" t="s">
        <v>619</v>
      </c>
      <c r="C250" s="30"/>
      <c r="D250" s="30" t="s">
        <v>615</v>
      </c>
      <c r="E250" s="31">
        <v>45700</v>
      </c>
      <c r="F250" s="31">
        <v>45700</v>
      </c>
      <c r="G250" s="32">
        <v>98</v>
      </c>
      <c r="H250" s="30" t="s">
        <v>54</v>
      </c>
      <c r="I250" s="30" t="s">
        <v>73</v>
      </c>
      <c r="J250" s="30" t="s">
        <v>732</v>
      </c>
    </row>
    <row r="251" spans="1:10">
      <c r="A251" s="29" t="s">
        <v>845</v>
      </c>
      <c r="B251" s="29" t="s">
        <v>368</v>
      </c>
      <c r="C251" s="30"/>
      <c r="D251" s="30" t="s">
        <v>615</v>
      </c>
      <c r="E251" s="31">
        <v>45709</v>
      </c>
      <c r="F251" s="31">
        <v>45709</v>
      </c>
      <c r="G251" s="32">
        <v>90.9</v>
      </c>
      <c r="H251" s="30" t="s">
        <v>54</v>
      </c>
      <c r="I251" s="30" t="s">
        <v>73</v>
      </c>
      <c r="J251" s="30" t="s">
        <v>732</v>
      </c>
    </row>
    <row r="252" spans="1:10">
      <c r="A252" s="29" t="s">
        <v>801</v>
      </c>
      <c r="B252" s="29" t="s">
        <v>846</v>
      </c>
      <c r="C252" s="30" t="s">
        <v>846</v>
      </c>
      <c r="D252" s="30" t="s">
        <v>615</v>
      </c>
      <c r="E252" s="31">
        <v>45700</v>
      </c>
      <c r="F252" s="31">
        <v>45708</v>
      </c>
      <c r="G252" s="32">
        <v>8400</v>
      </c>
      <c r="H252" s="30" t="s">
        <v>12</v>
      </c>
      <c r="I252" s="30" t="s">
        <v>73</v>
      </c>
      <c r="J252" s="30" t="s">
        <v>732</v>
      </c>
    </row>
    <row r="253" spans="1:10">
      <c r="A253" s="29" t="s">
        <v>801</v>
      </c>
      <c r="B253" s="29" t="s">
        <v>847</v>
      </c>
      <c r="C253" s="30"/>
      <c r="D253" s="30" t="s">
        <v>615</v>
      </c>
      <c r="E253" s="31">
        <v>45712</v>
      </c>
      <c r="F253" s="31">
        <v>45712</v>
      </c>
      <c r="G253" s="32">
        <v>420</v>
      </c>
      <c r="H253" s="30" t="s">
        <v>12</v>
      </c>
      <c r="I253" s="30" t="s">
        <v>73</v>
      </c>
      <c r="J253" s="30" t="s">
        <v>732</v>
      </c>
    </row>
    <row r="254" spans="1:10">
      <c r="A254" s="29" t="s">
        <v>848</v>
      </c>
      <c r="B254" s="29" t="s">
        <v>849</v>
      </c>
      <c r="C254" s="30"/>
      <c r="D254" s="30" t="s">
        <v>615</v>
      </c>
      <c r="E254" s="31">
        <v>45708</v>
      </c>
      <c r="F254" s="31">
        <v>45708</v>
      </c>
      <c r="G254" s="32">
        <v>1525</v>
      </c>
      <c r="H254" s="30" t="s">
        <v>12</v>
      </c>
      <c r="I254" s="30" t="s">
        <v>73</v>
      </c>
      <c r="J254" s="30" t="s">
        <v>732</v>
      </c>
    </row>
    <row r="255" spans="1:10">
      <c r="A255" s="29" t="s">
        <v>98</v>
      </c>
      <c r="B255" s="29" t="s">
        <v>98</v>
      </c>
      <c r="C255" s="30"/>
      <c r="D255" s="30" t="s">
        <v>623</v>
      </c>
      <c r="E255" s="31">
        <v>45708</v>
      </c>
      <c r="F255" s="31"/>
      <c r="G255" s="42">
        <v>747.39</v>
      </c>
      <c r="H255" s="30" t="s">
        <v>225</v>
      </c>
      <c r="I255" s="30"/>
      <c r="J255" s="30" t="s">
        <v>732</v>
      </c>
    </row>
    <row r="256" spans="1:10">
      <c r="A256" s="29" t="s">
        <v>98</v>
      </c>
      <c r="B256" s="29" t="s">
        <v>850</v>
      </c>
      <c r="C256" s="30"/>
      <c r="D256" s="30" t="s">
        <v>623</v>
      </c>
      <c r="E256" s="31">
        <v>45708</v>
      </c>
      <c r="F256" s="31">
        <v>45708</v>
      </c>
      <c r="G256" s="42">
        <v>2061.4699999999998</v>
      </c>
      <c r="H256" s="30" t="s">
        <v>12</v>
      </c>
      <c r="I256" s="30" t="s">
        <v>73</v>
      </c>
      <c r="J256" s="30" t="s">
        <v>732</v>
      </c>
    </row>
    <row r="257" spans="1:10">
      <c r="A257" s="29" t="s">
        <v>751</v>
      </c>
      <c r="B257" s="29" t="s">
        <v>851</v>
      </c>
      <c r="C257" s="30"/>
      <c r="D257" s="30" t="s">
        <v>623</v>
      </c>
      <c r="E257" s="31">
        <v>45708</v>
      </c>
      <c r="F257" s="31">
        <v>45708</v>
      </c>
      <c r="G257" s="42">
        <v>1952.94</v>
      </c>
      <c r="H257" s="30" t="s">
        <v>12</v>
      </c>
      <c r="I257" s="30" t="s">
        <v>73</v>
      </c>
      <c r="J257" s="30" t="s">
        <v>732</v>
      </c>
    </row>
    <row r="258" spans="1:10">
      <c r="A258" s="29" t="s">
        <v>751</v>
      </c>
      <c r="B258" s="29" t="s">
        <v>852</v>
      </c>
      <c r="C258" s="30"/>
      <c r="D258" s="30" t="s">
        <v>623</v>
      </c>
      <c r="E258" s="31">
        <v>45693</v>
      </c>
      <c r="F258" s="31">
        <v>45693</v>
      </c>
      <c r="G258" s="42">
        <v>2284</v>
      </c>
      <c r="H258" s="30" t="s">
        <v>12</v>
      </c>
      <c r="I258" s="30" t="s">
        <v>73</v>
      </c>
      <c r="J258" s="30" t="s">
        <v>732</v>
      </c>
    </row>
    <row r="259" spans="1:10">
      <c r="A259" s="29" t="s">
        <v>98</v>
      </c>
      <c r="B259" s="29" t="s">
        <v>853</v>
      </c>
      <c r="C259" s="30"/>
      <c r="D259" s="30" t="s">
        <v>623</v>
      </c>
      <c r="E259" s="31">
        <v>45701</v>
      </c>
      <c r="F259" s="31">
        <v>45701</v>
      </c>
      <c r="G259" s="42">
        <v>2057.58</v>
      </c>
      <c r="H259" s="30" t="s">
        <v>9</v>
      </c>
      <c r="I259" s="30" t="s">
        <v>73</v>
      </c>
      <c r="J259" s="30" t="s">
        <v>732</v>
      </c>
    </row>
    <row r="260" spans="1:10">
      <c r="A260" s="29" t="s">
        <v>98</v>
      </c>
      <c r="B260" s="29" t="s">
        <v>854</v>
      </c>
      <c r="C260" s="30"/>
      <c r="D260" s="30" t="s">
        <v>623</v>
      </c>
      <c r="E260" s="31">
        <v>45693</v>
      </c>
      <c r="F260" s="31">
        <v>45693</v>
      </c>
      <c r="G260" s="42">
        <v>6785.96</v>
      </c>
      <c r="H260" s="30" t="s">
        <v>12</v>
      </c>
      <c r="I260" s="30" t="s">
        <v>73</v>
      </c>
      <c r="J260" s="30" t="s">
        <v>732</v>
      </c>
    </row>
    <row r="261" spans="1:10">
      <c r="A261" s="29" t="s">
        <v>98</v>
      </c>
      <c r="B261" s="29" t="s">
        <v>855</v>
      </c>
      <c r="C261" s="30"/>
      <c r="D261" s="30" t="s">
        <v>623</v>
      </c>
      <c r="E261" s="31">
        <v>45701</v>
      </c>
      <c r="F261" s="31">
        <v>45701</v>
      </c>
      <c r="G261" s="42">
        <v>2515.59</v>
      </c>
      <c r="H261" s="30" t="s">
        <v>12</v>
      </c>
      <c r="I261" s="30" t="s">
        <v>73</v>
      </c>
      <c r="J261" s="30" t="s">
        <v>732</v>
      </c>
    </row>
    <row r="262" spans="1:10">
      <c r="A262" s="29" t="s">
        <v>631</v>
      </c>
      <c r="B262" s="29" t="s">
        <v>856</v>
      </c>
      <c r="C262" s="30"/>
      <c r="D262" s="30" t="s">
        <v>623</v>
      </c>
      <c r="E262" s="31">
        <v>45708</v>
      </c>
      <c r="F262" s="31">
        <v>45708</v>
      </c>
      <c r="G262" s="42">
        <v>2707.71</v>
      </c>
      <c r="H262" s="30" t="s">
        <v>12</v>
      </c>
      <c r="I262" s="30" t="s">
        <v>73</v>
      </c>
      <c r="J262" s="30" t="s">
        <v>732</v>
      </c>
    </row>
    <row r="263" spans="1:10">
      <c r="A263" s="29" t="s">
        <v>631</v>
      </c>
      <c r="B263" s="29" t="s">
        <v>857</v>
      </c>
      <c r="C263" s="30"/>
      <c r="D263" s="30" t="s">
        <v>623</v>
      </c>
      <c r="E263" s="31">
        <v>45708</v>
      </c>
      <c r="F263" s="31">
        <v>45708</v>
      </c>
      <c r="G263" s="42">
        <v>2389.75</v>
      </c>
      <c r="H263" s="30" t="s">
        <v>12</v>
      </c>
      <c r="I263" s="30" t="s">
        <v>73</v>
      </c>
      <c r="J263" s="30" t="s">
        <v>732</v>
      </c>
    </row>
    <row r="264" spans="1:10">
      <c r="A264" s="29" t="s">
        <v>631</v>
      </c>
      <c r="B264" s="29" t="s">
        <v>858</v>
      </c>
      <c r="C264" s="30"/>
      <c r="D264" s="30" t="s">
        <v>623</v>
      </c>
      <c r="E264" s="31">
        <v>45708</v>
      </c>
      <c r="F264" s="31">
        <v>45708</v>
      </c>
      <c r="G264" s="42">
        <v>959.56</v>
      </c>
      <c r="H264" s="30" t="s">
        <v>12</v>
      </c>
      <c r="I264" s="30" t="s">
        <v>73</v>
      </c>
      <c r="J264" s="30" t="s">
        <v>732</v>
      </c>
    </row>
    <row r="265" spans="1:10">
      <c r="A265" s="29" t="s">
        <v>631</v>
      </c>
      <c r="B265" s="29" t="s">
        <v>859</v>
      </c>
      <c r="C265" s="30"/>
      <c r="D265" s="30" t="s">
        <v>623</v>
      </c>
      <c r="E265" s="31">
        <v>45708</v>
      </c>
      <c r="F265" s="31">
        <v>45708</v>
      </c>
      <c r="G265" s="42">
        <v>1749.17</v>
      </c>
      <c r="H265" s="30" t="s">
        <v>12</v>
      </c>
      <c r="I265" s="30" t="s">
        <v>73</v>
      </c>
      <c r="J265" s="30" t="s">
        <v>732</v>
      </c>
    </row>
    <row r="266" spans="1:10">
      <c r="A266" s="29" t="s">
        <v>16</v>
      </c>
      <c r="B266" s="29" t="s">
        <v>16</v>
      </c>
      <c r="C266" s="30"/>
      <c r="D266" s="30" t="s">
        <v>623</v>
      </c>
      <c r="E266" s="31">
        <v>45708</v>
      </c>
      <c r="F266" s="31"/>
      <c r="G266" s="42">
        <v>801.31</v>
      </c>
      <c r="H266" s="30" t="s">
        <v>225</v>
      </c>
      <c r="I266" s="30"/>
      <c r="J266" s="30" t="s">
        <v>732</v>
      </c>
    </row>
    <row r="267" spans="1:10">
      <c r="A267" s="29" t="s">
        <v>352</v>
      </c>
      <c r="B267" s="29" t="s">
        <v>353</v>
      </c>
      <c r="C267" s="30"/>
      <c r="D267" s="30" t="s">
        <v>631</v>
      </c>
      <c r="E267" s="31">
        <v>45694</v>
      </c>
      <c r="F267" s="31">
        <v>45694</v>
      </c>
      <c r="G267" s="36">
        <v>22656.06</v>
      </c>
      <c r="H267" s="30" t="s">
        <v>15</v>
      </c>
      <c r="I267" s="30" t="s">
        <v>73</v>
      </c>
      <c r="J267" s="30" t="s">
        <v>732</v>
      </c>
    </row>
    <row r="268" spans="1:10">
      <c r="A268" s="29" t="s">
        <v>352</v>
      </c>
      <c r="B268" s="29" t="s">
        <v>353</v>
      </c>
      <c r="C268" s="30"/>
      <c r="D268" s="30" t="s">
        <v>631</v>
      </c>
      <c r="E268" s="31">
        <v>45694</v>
      </c>
      <c r="F268" s="31">
        <v>45694</v>
      </c>
      <c r="G268" s="36">
        <v>17860.62</v>
      </c>
      <c r="H268" s="30" t="s">
        <v>8</v>
      </c>
      <c r="I268" s="30" t="s">
        <v>73</v>
      </c>
      <c r="J268" s="30" t="s">
        <v>732</v>
      </c>
    </row>
    <row r="269" spans="1:10">
      <c r="A269" s="29" t="s">
        <v>352</v>
      </c>
      <c r="B269" s="29" t="s">
        <v>353</v>
      </c>
      <c r="C269" s="30"/>
      <c r="D269" s="30" t="s">
        <v>631</v>
      </c>
      <c r="E269" s="31">
        <v>45694</v>
      </c>
      <c r="F269" s="31">
        <v>45694</v>
      </c>
      <c r="G269" s="36">
        <v>60008.33</v>
      </c>
      <c r="H269" s="30" t="s">
        <v>9</v>
      </c>
      <c r="I269" s="30" t="s">
        <v>73</v>
      </c>
      <c r="J269" s="30" t="s">
        <v>732</v>
      </c>
    </row>
    <row r="270" spans="1:10">
      <c r="A270" s="29" t="s">
        <v>352</v>
      </c>
      <c r="B270" s="29" t="s">
        <v>353</v>
      </c>
      <c r="C270" s="30"/>
      <c r="D270" s="30" t="s">
        <v>631</v>
      </c>
      <c r="E270" s="31">
        <v>45695</v>
      </c>
      <c r="F270" s="31">
        <v>45695</v>
      </c>
      <c r="G270" s="36">
        <v>9330</v>
      </c>
      <c r="H270" s="30" t="s">
        <v>225</v>
      </c>
      <c r="I270" s="30" t="s">
        <v>73</v>
      </c>
      <c r="J270" s="30" t="s">
        <v>732</v>
      </c>
    </row>
    <row r="271" spans="1:10">
      <c r="A271" s="29" t="s">
        <v>352</v>
      </c>
      <c r="B271" s="29" t="s">
        <v>353</v>
      </c>
      <c r="C271" s="30"/>
      <c r="D271" s="30" t="s">
        <v>631</v>
      </c>
      <c r="E271" s="31">
        <v>45698</v>
      </c>
      <c r="F271" s="31">
        <v>45698</v>
      </c>
      <c r="G271" s="36">
        <v>142413.72</v>
      </c>
      <c r="H271" s="30" t="s">
        <v>54</v>
      </c>
      <c r="I271" s="30" t="s">
        <v>73</v>
      </c>
      <c r="J271" s="30" t="s">
        <v>732</v>
      </c>
    </row>
    <row r="272" spans="1:10">
      <c r="A272" s="29" t="s">
        <v>352</v>
      </c>
      <c r="B272" s="29" t="s">
        <v>860</v>
      </c>
      <c r="C272" s="30"/>
      <c r="D272" s="30" t="s">
        <v>631</v>
      </c>
      <c r="E272" s="31">
        <v>45693</v>
      </c>
      <c r="F272" s="31">
        <v>45693</v>
      </c>
      <c r="G272" s="36">
        <v>5999.41</v>
      </c>
      <c r="H272" s="30" t="s">
        <v>12</v>
      </c>
      <c r="I272" s="30" t="s">
        <v>73</v>
      </c>
      <c r="J272" s="30" t="s">
        <v>732</v>
      </c>
    </row>
    <row r="273" spans="1:10">
      <c r="A273" s="29" t="s">
        <v>352</v>
      </c>
      <c r="B273" s="29" t="s">
        <v>861</v>
      </c>
      <c r="C273" s="30"/>
      <c r="D273" s="30" t="s">
        <v>631</v>
      </c>
      <c r="E273" s="31">
        <v>45693</v>
      </c>
      <c r="F273" s="31">
        <v>45693</v>
      </c>
      <c r="G273" s="36">
        <v>6008.33</v>
      </c>
      <c r="H273" s="30" t="s">
        <v>9</v>
      </c>
      <c r="I273" s="30" t="s">
        <v>73</v>
      </c>
      <c r="J273" s="30" t="s">
        <v>732</v>
      </c>
    </row>
    <row r="274" spans="1:10">
      <c r="A274" s="29" t="s">
        <v>644</v>
      </c>
      <c r="B274" s="29" t="s">
        <v>645</v>
      </c>
      <c r="C274" s="30"/>
      <c r="D274" s="30" t="s">
        <v>631</v>
      </c>
      <c r="E274" s="31">
        <v>45708</v>
      </c>
      <c r="F274" s="31">
        <v>45708</v>
      </c>
      <c r="G274" s="36">
        <v>600</v>
      </c>
      <c r="H274" s="30" t="s">
        <v>18</v>
      </c>
      <c r="I274" s="30" t="s">
        <v>73</v>
      </c>
      <c r="J274" s="30" t="s">
        <v>732</v>
      </c>
    </row>
    <row r="275" spans="1:10">
      <c r="A275" s="29" t="s">
        <v>662</v>
      </c>
      <c r="B275" s="29" t="s">
        <v>645</v>
      </c>
      <c r="C275" s="30"/>
      <c r="D275" s="30" t="s">
        <v>631</v>
      </c>
      <c r="E275" s="31">
        <v>45708</v>
      </c>
      <c r="F275" s="31">
        <v>45708</v>
      </c>
      <c r="G275" s="36">
        <v>400</v>
      </c>
      <c r="H275" s="30" t="s">
        <v>225</v>
      </c>
      <c r="I275" s="30" t="s">
        <v>73</v>
      </c>
      <c r="J275" s="30" t="s">
        <v>732</v>
      </c>
    </row>
    <row r="276" spans="1:10">
      <c r="A276" s="29" t="s">
        <v>862</v>
      </c>
      <c r="B276" s="29" t="s">
        <v>645</v>
      </c>
      <c r="C276" s="30"/>
      <c r="D276" s="30" t="s">
        <v>631</v>
      </c>
      <c r="E276" s="31">
        <v>45708</v>
      </c>
      <c r="F276" s="31">
        <v>45708</v>
      </c>
      <c r="G276" s="36">
        <v>300</v>
      </c>
      <c r="H276" s="30" t="s">
        <v>225</v>
      </c>
      <c r="I276" s="30" t="s">
        <v>73</v>
      </c>
      <c r="J276" s="30" t="s">
        <v>732</v>
      </c>
    </row>
    <row r="277" spans="1:10">
      <c r="A277" s="29" t="s">
        <v>863</v>
      </c>
      <c r="B277" s="29" t="s">
        <v>8</v>
      </c>
      <c r="C277" s="30" t="s">
        <v>864</v>
      </c>
      <c r="D277" s="30" t="s">
        <v>631</v>
      </c>
      <c r="E277" s="31">
        <v>45713</v>
      </c>
      <c r="F277" s="31">
        <v>45713</v>
      </c>
      <c r="G277" s="36">
        <v>1000</v>
      </c>
      <c r="H277" s="30" t="s">
        <v>8</v>
      </c>
      <c r="I277" s="30" t="s">
        <v>73</v>
      </c>
      <c r="J277" s="30" t="s">
        <v>732</v>
      </c>
    </row>
    <row r="278" spans="1:10">
      <c r="A278" s="29" t="s">
        <v>865</v>
      </c>
      <c r="B278" s="29" t="s">
        <v>109</v>
      </c>
      <c r="C278" s="30"/>
      <c r="D278" s="30" t="s">
        <v>625</v>
      </c>
      <c r="E278" s="31">
        <v>45708</v>
      </c>
      <c r="F278" s="31">
        <v>45708</v>
      </c>
      <c r="G278" s="36">
        <v>872.72</v>
      </c>
      <c r="H278" s="30" t="s">
        <v>80</v>
      </c>
      <c r="I278" s="30" t="s">
        <v>73</v>
      </c>
      <c r="J278" s="30" t="s">
        <v>732</v>
      </c>
    </row>
    <row r="279" spans="1:10">
      <c r="A279" s="29" t="s">
        <v>866</v>
      </c>
      <c r="B279" s="29" t="s">
        <v>867</v>
      </c>
      <c r="C279" s="30"/>
      <c r="D279" s="30" t="s">
        <v>868</v>
      </c>
      <c r="E279" s="31">
        <v>45708</v>
      </c>
      <c r="F279" s="31">
        <v>45708</v>
      </c>
      <c r="G279" s="36">
        <v>333.78</v>
      </c>
      <c r="H279" s="30" t="s">
        <v>12</v>
      </c>
      <c r="I279" s="30" t="s">
        <v>73</v>
      </c>
      <c r="J279" s="30" t="s">
        <v>732</v>
      </c>
    </row>
    <row r="280" spans="1:10">
      <c r="A280" s="29" t="s">
        <v>407</v>
      </c>
      <c r="B280" s="29" t="s">
        <v>407</v>
      </c>
      <c r="C280" s="50" t="s">
        <v>869</v>
      </c>
      <c r="D280" s="33" t="s">
        <v>654</v>
      </c>
      <c r="E280" s="31">
        <v>45716</v>
      </c>
      <c r="F280" s="31">
        <v>45716</v>
      </c>
      <c r="G280" s="32">
        <v>521.36</v>
      </c>
      <c r="H280" s="30" t="s">
        <v>53</v>
      </c>
      <c r="I280" s="30" t="s">
        <v>73</v>
      </c>
      <c r="J280" s="30" t="s">
        <v>732</v>
      </c>
    </row>
    <row r="281" spans="1:10">
      <c r="A281" s="29" t="s">
        <v>407</v>
      </c>
      <c r="B281" s="29" t="s">
        <v>407</v>
      </c>
      <c r="C281" s="30" t="s">
        <v>870</v>
      </c>
      <c r="D281" s="33" t="s">
        <v>654</v>
      </c>
      <c r="E281" s="31">
        <v>45716</v>
      </c>
      <c r="F281" s="31">
        <v>45716</v>
      </c>
      <c r="G281" s="32">
        <v>570.09</v>
      </c>
      <c r="H281" s="30" t="s">
        <v>53</v>
      </c>
      <c r="I281" s="30" t="s">
        <v>73</v>
      </c>
      <c r="J281" s="30" t="s">
        <v>732</v>
      </c>
    </row>
    <row r="282" spans="1:10">
      <c r="A282" s="29" t="s">
        <v>407</v>
      </c>
      <c r="B282" s="29" t="s">
        <v>407</v>
      </c>
      <c r="C282" s="50" t="s">
        <v>871</v>
      </c>
      <c r="D282" s="33" t="s">
        <v>654</v>
      </c>
      <c r="E282" s="31">
        <v>45716</v>
      </c>
      <c r="F282" s="31">
        <v>45716</v>
      </c>
      <c r="G282" s="32">
        <v>570.09</v>
      </c>
      <c r="H282" s="30" t="s">
        <v>53</v>
      </c>
      <c r="I282" s="30" t="s">
        <v>73</v>
      </c>
      <c r="J282" s="30" t="s">
        <v>732</v>
      </c>
    </row>
    <row r="283" spans="1:10">
      <c r="A283" s="29" t="s">
        <v>407</v>
      </c>
      <c r="B283" s="29" t="s">
        <v>407</v>
      </c>
      <c r="C283" s="30" t="s">
        <v>872</v>
      </c>
      <c r="D283" s="33" t="s">
        <v>654</v>
      </c>
      <c r="E283" s="31">
        <v>45716</v>
      </c>
      <c r="F283" s="31">
        <v>45716</v>
      </c>
      <c r="G283" s="32">
        <v>1151.71</v>
      </c>
      <c r="H283" s="30" t="s">
        <v>54</v>
      </c>
      <c r="I283" s="30" t="s">
        <v>73</v>
      </c>
      <c r="J283" s="30" t="s">
        <v>732</v>
      </c>
    </row>
    <row r="284" spans="1:10">
      <c r="A284" s="29" t="s">
        <v>407</v>
      </c>
      <c r="B284" s="29" t="s">
        <v>407</v>
      </c>
      <c r="C284" s="30" t="s">
        <v>873</v>
      </c>
      <c r="D284" s="33" t="s">
        <v>654</v>
      </c>
      <c r="E284" s="31">
        <v>45716</v>
      </c>
      <c r="F284" s="31">
        <v>45716</v>
      </c>
      <c r="G284" s="32">
        <v>2361.5300000000002</v>
      </c>
      <c r="H284" s="30" t="s">
        <v>54</v>
      </c>
      <c r="I284" s="30" t="s">
        <v>73</v>
      </c>
      <c r="J284" s="30" t="s">
        <v>732</v>
      </c>
    </row>
    <row r="285" spans="1:10">
      <c r="A285" s="29" t="s">
        <v>407</v>
      </c>
      <c r="B285" s="29" t="s">
        <v>407</v>
      </c>
      <c r="C285" s="30" t="s">
        <v>874</v>
      </c>
      <c r="D285" s="33" t="s">
        <v>654</v>
      </c>
      <c r="E285" s="31">
        <v>45716</v>
      </c>
      <c r="F285" s="31">
        <v>45716</v>
      </c>
      <c r="G285" s="32">
        <v>483.21</v>
      </c>
      <c r="H285" s="30" t="s">
        <v>225</v>
      </c>
      <c r="I285" s="30" t="s">
        <v>73</v>
      </c>
      <c r="J285" s="30" t="s">
        <v>732</v>
      </c>
    </row>
    <row r="286" spans="1:10">
      <c r="A286" s="29" t="s">
        <v>407</v>
      </c>
      <c r="B286" s="29" t="s">
        <v>407</v>
      </c>
      <c r="C286" s="30" t="s">
        <v>875</v>
      </c>
      <c r="D286" s="33" t="s">
        <v>654</v>
      </c>
      <c r="E286" s="31">
        <v>45716</v>
      </c>
      <c r="F286" s="31">
        <v>45716</v>
      </c>
      <c r="G286" s="32">
        <v>419.3</v>
      </c>
      <c r="H286" s="30" t="s">
        <v>225</v>
      </c>
      <c r="I286" s="30" t="s">
        <v>73</v>
      </c>
      <c r="J286" s="30" t="s">
        <v>732</v>
      </c>
    </row>
    <row r="287" spans="1:10">
      <c r="A287" s="29" t="s">
        <v>876</v>
      </c>
      <c r="B287" s="29" t="s">
        <v>877</v>
      </c>
      <c r="C287" s="30"/>
      <c r="D287" s="33" t="s">
        <v>615</v>
      </c>
      <c r="E287" s="31">
        <v>45526</v>
      </c>
      <c r="F287" s="31">
        <v>45716</v>
      </c>
      <c r="G287" s="32">
        <v>700</v>
      </c>
      <c r="H287" s="30" t="s">
        <v>54</v>
      </c>
      <c r="I287" s="30" t="s">
        <v>73</v>
      </c>
      <c r="J287" s="30" t="s">
        <v>732</v>
      </c>
    </row>
    <row r="288" spans="1:10">
      <c r="A288" s="29" t="s">
        <v>245</v>
      </c>
      <c r="B288" s="29" t="s">
        <v>723</v>
      </c>
      <c r="C288" s="30"/>
      <c r="D288" s="33" t="s">
        <v>625</v>
      </c>
      <c r="E288" s="31">
        <v>45698</v>
      </c>
      <c r="F288" s="31">
        <v>45698</v>
      </c>
      <c r="G288" s="32">
        <v>545</v>
      </c>
      <c r="H288" s="30" t="s">
        <v>80</v>
      </c>
      <c r="I288" s="30" t="s">
        <v>73</v>
      </c>
      <c r="J288" s="30" t="s">
        <v>732</v>
      </c>
    </row>
    <row r="289" spans="1:10">
      <c r="A289" s="29" t="s">
        <v>821</v>
      </c>
      <c r="B289" s="29" t="s">
        <v>822</v>
      </c>
      <c r="C289" s="50" t="s">
        <v>878</v>
      </c>
      <c r="D289" s="30" t="s">
        <v>625</v>
      </c>
      <c r="E289" s="31">
        <v>45716</v>
      </c>
      <c r="F289" s="31">
        <v>45716</v>
      </c>
      <c r="G289" s="32">
        <v>1920.98</v>
      </c>
      <c r="H289" s="30" t="s">
        <v>80</v>
      </c>
      <c r="I289" s="30" t="s">
        <v>73</v>
      </c>
      <c r="J289" s="30" t="s">
        <v>732</v>
      </c>
    </row>
    <row r="290" spans="1:10">
      <c r="A290" s="29" t="s">
        <v>735</v>
      </c>
      <c r="B290" s="29" t="s">
        <v>619</v>
      </c>
      <c r="C290" s="30"/>
      <c r="D290" s="30" t="s">
        <v>615</v>
      </c>
      <c r="E290" s="31">
        <v>45708</v>
      </c>
      <c r="F290" s="31">
        <v>45716</v>
      </c>
      <c r="G290" s="32">
        <v>128.78</v>
      </c>
      <c r="H290" s="30" t="s">
        <v>54</v>
      </c>
      <c r="I290" s="30" t="s">
        <v>73</v>
      </c>
      <c r="J290" s="30" t="s">
        <v>732</v>
      </c>
    </row>
    <row r="291" spans="1:10">
      <c r="A291" s="29" t="s">
        <v>778</v>
      </c>
      <c r="B291" s="29" t="s">
        <v>779</v>
      </c>
      <c r="C291" s="30"/>
      <c r="D291" s="30" t="s">
        <v>780</v>
      </c>
      <c r="E291" s="31">
        <v>45716</v>
      </c>
      <c r="F291" s="35">
        <v>45716</v>
      </c>
      <c r="G291" s="32">
        <v>950</v>
      </c>
      <c r="H291" s="30" t="s">
        <v>9</v>
      </c>
      <c r="I291" s="30" t="s">
        <v>73</v>
      </c>
      <c r="J291" s="30" t="s">
        <v>732</v>
      </c>
    </row>
    <row r="292" spans="1:10">
      <c r="A292" s="29" t="s">
        <v>879</v>
      </c>
      <c r="B292" s="29" t="s">
        <v>880</v>
      </c>
      <c r="C292" s="30"/>
      <c r="D292" s="30" t="s">
        <v>615</v>
      </c>
      <c r="E292" s="31">
        <v>45716</v>
      </c>
      <c r="F292" s="35">
        <v>45728</v>
      </c>
      <c r="G292" s="32">
        <v>350</v>
      </c>
      <c r="H292" s="30" t="s">
        <v>225</v>
      </c>
      <c r="I292" s="30" t="s">
        <v>73</v>
      </c>
      <c r="J292" s="30" t="s">
        <v>732</v>
      </c>
    </row>
    <row r="293" spans="1:10">
      <c r="A293" s="29" t="s">
        <v>881</v>
      </c>
      <c r="B293" s="29" t="s">
        <v>882</v>
      </c>
      <c r="C293" s="30"/>
      <c r="D293" s="30" t="s">
        <v>615</v>
      </c>
      <c r="E293" s="31">
        <v>45743</v>
      </c>
      <c r="F293" s="35">
        <v>45743</v>
      </c>
      <c r="G293" s="32">
        <v>188</v>
      </c>
      <c r="H293" s="30" t="s">
        <v>12</v>
      </c>
      <c r="I293" s="30" t="s">
        <v>73</v>
      </c>
      <c r="J293" s="30" t="s">
        <v>732</v>
      </c>
    </row>
    <row r="294" spans="1:10">
      <c r="A294" s="29" t="s">
        <v>883</v>
      </c>
      <c r="B294" s="29" t="s">
        <v>754</v>
      </c>
      <c r="C294" s="30"/>
      <c r="D294" s="33" t="s">
        <v>884</v>
      </c>
      <c r="E294" s="31">
        <v>45716</v>
      </c>
      <c r="F294" s="31">
        <v>45716</v>
      </c>
      <c r="G294" s="32">
        <v>4370.5</v>
      </c>
      <c r="H294" s="30" t="s">
        <v>53</v>
      </c>
      <c r="I294" s="30" t="s">
        <v>73</v>
      </c>
      <c r="J294" s="30" t="s">
        <v>732</v>
      </c>
    </row>
    <row r="295" spans="1:10">
      <c r="A295" s="1"/>
      <c r="B295" s="1"/>
      <c r="C295" s="23"/>
      <c r="E295" s="2"/>
      <c r="F295" s="2"/>
      <c r="G295" s="3"/>
    </row>
    <row r="296" spans="1:10">
      <c r="A296" s="1"/>
      <c r="B296" s="1"/>
      <c r="E296" s="2"/>
      <c r="F296" s="2"/>
      <c r="G296" s="3"/>
    </row>
    <row r="297" spans="1:10">
      <c r="A297" s="1"/>
      <c r="B297" s="1"/>
      <c r="E297" s="2"/>
      <c r="F297" s="2"/>
      <c r="G297" s="3"/>
    </row>
    <row r="298" spans="1:10">
      <c r="A298" s="1"/>
      <c r="B298" s="1"/>
      <c r="G298" s="3"/>
    </row>
    <row r="299" spans="1:10" ht="15.75">
      <c r="A299" s="43" t="s">
        <v>66</v>
      </c>
      <c r="B299" s="44"/>
      <c r="C299" s="45"/>
      <c r="D299" s="45"/>
      <c r="E299" s="45"/>
      <c r="F299" s="45"/>
      <c r="G299" s="46">
        <f>SUM(G2:G298)</f>
        <v>383802.35000000015</v>
      </c>
      <c r="H299" s="45"/>
      <c r="I299" s="45"/>
      <c r="J299" s="47"/>
    </row>
    <row r="302" spans="1:10" ht="18.75">
      <c r="A302" s="48" t="s">
        <v>757</v>
      </c>
    </row>
    <row r="304" spans="1:10">
      <c r="A304" s="28" t="s">
        <v>758</v>
      </c>
      <c r="B304" s="28" t="s">
        <v>1</v>
      </c>
      <c r="C304" s="28" t="s">
        <v>69</v>
      </c>
      <c r="D304" s="28" t="s">
        <v>614</v>
      </c>
      <c r="E304" s="28" t="s">
        <v>2</v>
      </c>
      <c r="F304" s="28" t="s">
        <v>337</v>
      </c>
      <c r="G304" s="28" t="s">
        <v>4</v>
      </c>
      <c r="H304" s="28" t="s">
        <v>70</v>
      </c>
      <c r="I304" s="28" t="s">
        <v>68</v>
      </c>
      <c r="J304" s="28" t="s">
        <v>731</v>
      </c>
    </row>
    <row r="305" spans="1:10">
      <c r="A305" s="29" t="s">
        <v>759</v>
      </c>
      <c r="B305" s="29" t="s">
        <v>760</v>
      </c>
      <c r="C305" s="33">
        <v>45689</v>
      </c>
      <c r="D305" s="30" t="s">
        <v>761</v>
      </c>
      <c r="E305" s="31">
        <v>45693</v>
      </c>
      <c r="F305" s="31">
        <v>45693</v>
      </c>
      <c r="G305" s="32">
        <v>203398.23</v>
      </c>
      <c r="H305" s="30" t="s">
        <v>12</v>
      </c>
      <c r="I305" s="30" t="s">
        <v>73</v>
      </c>
      <c r="J305" s="30" t="s">
        <v>732</v>
      </c>
    </row>
    <row r="306" spans="1:10">
      <c r="A306" s="29" t="s">
        <v>759</v>
      </c>
      <c r="B306" s="29" t="s">
        <v>760</v>
      </c>
      <c r="C306" s="33">
        <v>45689</v>
      </c>
      <c r="D306" s="30" t="s">
        <v>761</v>
      </c>
      <c r="E306" s="31">
        <v>45693</v>
      </c>
      <c r="F306" s="31">
        <v>45693</v>
      </c>
      <c r="G306" s="32">
        <v>40439.83</v>
      </c>
      <c r="H306" s="30" t="s">
        <v>9</v>
      </c>
      <c r="I306" s="30" t="s">
        <v>73</v>
      </c>
      <c r="J306" s="30" t="s">
        <v>732</v>
      </c>
    </row>
    <row r="307" spans="1:10">
      <c r="A307" s="29" t="s">
        <v>759</v>
      </c>
      <c r="B307" s="29" t="s">
        <v>762</v>
      </c>
      <c r="C307" s="33">
        <v>45597</v>
      </c>
      <c r="D307" s="49" t="s">
        <v>763</v>
      </c>
      <c r="E307" s="31"/>
      <c r="F307" s="31"/>
      <c r="G307" s="32">
        <v>0</v>
      </c>
      <c r="H307" s="30" t="s">
        <v>12</v>
      </c>
      <c r="I307" s="30"/>
      <c r="J307" s="30" t="s">
        <v>732</v>
      </c>
    </row>
    <row r="308" spans="1:10">
      <c r="A308" s="29" t="s">
        <v>759</v>
      </c>
      <c r="B308" s="29" t="s">
        <v>762</v>
      </c>
      <c r="C308" s="33">
        <v>45597</v>
      </c>
      <c r="D308" s="49" t="s">
        <v>763</v>
      </c>
      <c r="E308" s="31"/>
      <c r="F308" s="31"/>
      <c r="G308" s="32">
        <v>0</v>
      </c>
      <c r="H308" s="30" t="s">
        <v>9</v>
      </c>
      <c r="I308" s="30"/>
      <c r="J308" s="30" t="s">
        <v>732</v>
      </c>
    </row>
    <row r="309" spans="1:10">
      <c r="A309" s="29" t="s">
        <v>764</v>
      </c>
      <c r="B309" s="29" t="s">
        <v>762</v>
      </c>
      <c r="C309" s="33">
        <v>45597</v>
      </c>
      <c r="D309" s="49" t="s">
        <v>763</v>
      </c>
      <c r="E309" s="31"/>
      <c r="F309" s="31"/>
      <c r="G309" s="32">
        <v>0</v>
      </c>
      <c r="H309" s="30"/>
      <c r="I309" s="30"/>
      <c r="J309" s="30" t="s">
        <v>732</v>
      </c>
    </row>
    <row r="310" spans="1:10">
      <c r="A310" s="29" t="s">
        <v>765</v>
      </c>
      <c r="B310" s="29" t="s">
        <v>766</v>
      </c>
      <c r="C310" s="33">
        <v>45597</v>
      </c>
      <c r="D310" s="49" t="s">
        <v>767</v>
      </c>
      <c r="E310" s="31">
        <v>45658</v>
      </c>
      <c r="F310" s="31">
        <v>45688</v>
      </c>
      <c r="G310" s="32">
        <v>22402.6</v>
      </c>
      <c r="H310" s="30" t="s">
        <v>12</v>
      </c>
      <c r="I310" s="30" t="s">
        <v>73</v>
      </c>
      <c r="J310" s="30" t="s">
        <v>732</v>
      </c>
    </row>
    <row r="311" spans="1:10">
      <c r="A311" s="29" t="s">
        <v>465</v>
      </c>
      <c r="B311" s="29" t="s">
        <v>766</v>
      </c>
      <c r="C311" s="33">
        <v>45597</v>
      </c>
      <c r="D311" s="49" t="s">
        <v>768</v>
      </c>
      <c r="E311" s="31">
        <v>45658</v>
      </c>
      <c r="F311" s="31">
        <v>45688</v>
      </c>
      <c r="G311" s="32">
        <v>125701.63</v>
      </c>
      <c r="H311" s="30" t="s">
        <v>12</v>
      </c>
      <c r="I311" s="30" t="s">
        <v>73</v>
      </c>
      <c r="J311" s="30" t="s">
        <v>732</v>
      </c>
    </row>
    <row r="312" spans="1:10">
      <c r="A312" s="29" t="s">
        <v>465</v>
      </c>
      <c r="B312" s="29" t="s">
        <v>766</v>
      </c>
      <c r="C312" s="33">
        <v>45597</v>
      </c>
      <c r="D312" s="49" t="s">
        <v>768</v>
      </c>
      <c r="E312" s="31">
        <v>45658</v>
      </c>
      <c r="F312" s="31">
        <v>45688</v>
      </c>
      <c r="G312" s="32">
        <v>1625.64</v>
      </c>
      <c r="H312" s="30" t="s">
        <v>9</v>
      </c>
      <c r="I312" s="30" t="s">
        <v>73</v>
      </c>
      <c r="J312" s="30" t="s">
        <v>732</v>
      </c>
    </row>
    <row r="313" spans="1:10">
      <c r="A313" s="29" t="s">
        <v>764</v>
      </c>
      <c r="B313" s="29" t="s">
        <v>760</v>
      </c>
      <c r="C313" s="33">
        <v>45597</v>
      </c>
      <c r="D313" s="49" t="s">
        <v>769</v>
      </c>
      <c r="E313" s="31">
        <v>45708</v>
      </c>
      <c r="F313" s="31">
        <v>45716</v>
      </c>
      <c r="G313" s="32">
        <v>40940.97</v>
      </c>
      <c r="H313" s="30" t="s">
        <v>770</v>
      </c>
      <c r="I313" s="30" t="s">
        <v>73</v>
      </c>
      <c r="J313" s="30" t="s">
        <v>732</v>
      </c>
    </row>
    <row r="314" spans="1:10">
      <c r="A314" s="29" t="s">
        <v>764</v>
      </c>
      <c r="B314" s="29" t="s">
        <v>760</v>
      </c>
      <c r="C314" s="33">
        <v>45597</v>
      </c>
      <c r="D314" s="49" t="s">
        <v>769</v>
      </c>
      <c r="E314" s="31">
        <v>45708</v>
      </c>
      <c r="F314" s="31">
        <v>45716</v>
      </c>
      <c r="G314" s="32">
        <v>23950.35</v>
      </c>
      <c r="H314" s="30" t="s">
        <v>771</v>
      </c>
      <c r="I314" s="30" t="s">
        <v>73</v>
      </c>
      <c r="J314" s="30" t="s">
        <v>732</v>
      </c>
    </row>
    <row r="315" spans="1:10">
      <c r="A315" s="29" t="s">
        <v>764</v>
      </c>
      <c r="B315" s="29" t="s">
        <v>760</v>
      </c>
      <c r="C315" s="33">
        <v>45597</v>
      </c>
      <c r="D315" s="49" t="s">
        <v>769</v>
      </c>
      <c r="E315" s="31">
        <v>45708</v>
      </c>
      <c r="F315" s="31">
        <v>45716</v>
      </c>
      <c r="G315" s="32">
        <v>21369.9</v>
      </c>
      <c r="H315" s="30" t="s">
        <v>772</v>
      </c>
      <c r="I315" s="30" t="s">
        <v>73</v>
      </c>
      <c r="J315" s="30" t="s">
        <v>732</v>
      </c>
    </row>
    <row r="316" spans="1:10">
      <c r="A316" s="29" t="s">
        <v>765</v>
      </c>
      <c r="B316" s="29" t="s">
        <v>765</v>
      </c>
      <c r="C316" s="33">
        <v>45597</v>
      </c>
      <c r="D316" s="49" t="s">
        <v>773</v>
      </c>
      <c r="E316" s="31"/>
      <c r="F316" s="31"/>
      <c r="G316" s="32">
        <v>0</v>
      </c>
      <c r="H316" s="30"/>
      <c r="I316" s="30"/>
      <c r="J316" s="30" t="s">
        <v>732</v>
      </c>
    </row>
    <row r="317" spans="1:10">
      <c r="A317" s="29"/>
      <c r="B317" s="29"/>
      <c r="C317" s="33"/>
      <c r="D317" s="49"/>
      <c r="E317" s="31"/>
      <c r="F317" s="31"/>
      <c r="G317" s="32"/>
      <c r="H317" s="30"/>
      <c r="I317" s="30"/>
      <c r="J317" s="30"/>
    </row>
    <row r="318" spans="1:10">
      <c r="A318" s="29"/>
      <c r="B318" s="29"/>
      <c r="C318" s="33"/>
      <c r="D318" s="49"/>
      <c r="E318" s="31"/>
      <c r="F318" s="31"/>
      <c r="G318" s="32"/>
      <c r="H318" s="30"/>
      <c r="I318" s="30"/>
      <c r="J318" s="30"/>
    </row>
    <row r="321" spans="1:10" ht="15.75">
      <c r="A321" s="43" t="s">
        <v>66</v>
      </c>
      <c r="B321" s="44"/>
      <c r="C321" s="45"/>
      <c r="D321" s="45"/>
      <c r="E321" s="45"/>
      <c r="F321" s="45"/>
      <c r="G321" s="46">
        <f>SUM(G305:G320)</f>
        <v>479829.15</v>
      </c>
      <c r="H321" s="45"/>
      <c r="I321" s="45"/>
      <c r="J321" s="47"/>
    </row>
  </sheetData>
  <autoFilter ref="A1:J294" xr:uid="{00000000-0009-0000-0000-00000C000000}"/>
  <sortState xmlns:xlrd2="http://schemas.microsoft.com/office/spreadsheetml/2017/richdata2" ref="A2:J294">
    <sortCondition ref="J22:J294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9"/>
  <sheetViews>
    <sheetView workbookViewId="0">
      <selection activeCell="H195" sqref="H195"/>
    </sheetView>
  </sheetViews>
  <sheetFormatPr defaultRowHeight="15"/>
  <cols>
    <col min="1" max="1" width="37.42578125" bestFit="1" customWidth="1"/>
    <col min="2" max="2" width="39.8554687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45717</v>
      </c>
      <c r="F2" s="31">
        <v>45728</v>
      </c>
      <c r="G2" s="32">
        <v>31.17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45717</v>
      </c>
      <c r="F3" s="31">
        <v>45728</v>
      </c>
      <c r="G3" s="32">
        <v>14.55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45717</v>
      </c>
      <c r="F4" s="31">
        <v>45728</v>
      </c>
      <c r="G4" s="32">
        <v>36.03</v>
      </c>
      <c r="H4" s="30" t="s">
        <v>15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45717</v>
      </c>
      <c r="F5" s="31">
        <v>45733</v>
      </c>
      <c r="G5" s="32">
        <v>861.75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45717</v>
      </c>
      <c r="F6" s="31">
        <v>45728</v>
      </c>
      <c r="G6" s="32">
        <v>46.77</v>
      </c>
      <c r="H6" s="30" t="s">
        <v>12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45717</v>
      </c>
      <c r="F7" s="31">
        <v>45728</v>
      </c>
      <c r="G7" s="32">
        <v>89.73</v>
      </c>
      <c r="H7" s="30" t="s">
        <v>18</v>
      </c>
      <c r="I7" s="30" t="s">
        <v>73</v>
      </c>
      <c r="J7" s="30" t="s">
        <v>732</v>
      </c>
    </row>
    <row r="8" spans="1:10">
      <c r="A8" s="29" t="s">
        <v>71</v>
      </c>
      <c r="B8" s="29" t="s">
        <v>224</v>
      </c>
      <c r="C8" s="30"/>
      <c r="D8" s="30" t="s">
        <v>615</v>
      </c>
      <c r="E8" s="31">
        <v>45717</v>
      </c>
      <c r="F8" s="31">
        <v>45728</v>
      </c>
      <c r="G8" s="32">
        <v>89.73</v>
      </c>
      <c r="H8" s="30" t="s">
        <v>8</v>
      </c>
      <c r="I8" s="30" t="s">
        <v>73</v>
      </c>
      <c r="J8" s="30" t="s">
        <v>732</v>
      </c>
    </row>
    <row r="9" spans="1:10">
      <c r="A9" s="29" t="s">
        <v>885</v>
      </c>
      <c r="B9" s="29" t="s">
        <v>886</v>
      </c>
      <c r="C9" s="30"/>
      <c r="D9" s="30" t="s">
        <v>615</v>
      </c>
      <c r="E9" s="31">
        <v>45720</v>
      </c>
      <c r="F9" s="31">
        <v>45720</v>
      </c>
      <c r="G9" s="32">
        <v>63.26</v>
      </c>
      <c r="H9" s="30" t="s">
        <v>15</v>
      </c>
      <c r="I9" s="30" t="s">
        <v>73</v>
      </c>
      <c r="J9" s="30" t="s">
        <v>732</v>
      </c>
    </row>
    <row r="10" spans="1:10">
      <c r="A10" s="29" t="s">
        <v>885</v>
      </c>
      <c r="B10" s="29" t="s">
        <v>886</v>
      </c>
      <c r="C10" s="30"/>
      <c r="D10" s="30" t="s">
        <v>615</v>
      </c>
      <c r="E10" s="31">
        <v>45720</v>
      </c>
      <c r="F10" s="31">
        <v>45720</v>
      </c>
      <c r="G10" s="32">
        <v>100.44</v>
      </c>
      <c r="H10" s="30" t="s">
        <v>15</v>
      </c>
      <c r="I10" s="30" t="s">
        <v>73</v>
      </c>
      <c r="J10" s="30" t="s">
        <v>732</v>
      </c>
    </row>
    <row r="11" spans="1:10">
      <c r="A11" s="29" t="s">
        <v>341</v>
      </c>
      <c r="B11" s="29" t="s">
        <v>342</v>
      </c>
      <c r="C11" s="30" t="s">
        <v>343</v>
      </c>
      <c r="D11" s="30" t="s">
        <v>615</v>
      </c>
      <c r="E11" s="31">
        <v>45722</v>
      </c>
      <c r="F11" s="31">
        <v>45722</v>
      </c>
      <c r="G11" s="32">
        <v>305.25</v>
      </c>
      <c r="H11" s="30" t="s">
        <v>15</v>
      </c>
      <c r="I11" s="30" t="s">
        <v>73</v>
      </c>
      <c r="J11" s="30" t="s">
        <v>732</v>
      </c>
    </row>
    <row r="12" spans="1:10">
      <c r="A12" s="29" t="s">
        <v>81</v>
      </c>
      <c r="B12" s="29" t="s">
        <v>339</v>
      </c>
      <c r="C12" s="30" t="s">
        <v>340</v>
      </c>
      <c r="D12" s="30" t="s">
        <v>615</v>
      </c>
      <c r="E12" s="31">
        <v>45721</v>
      </c>
      <c r="F12" s="31">
        <v>45763</v>
      </c>
      <c r="G12" s="32">
        <v>3121.28</v>
      </c>
      <c r="H12" s="30" t="s">
        <v>12</v>
      </c>
      <c r="I12" s="30" t="s">
        <v>73</v>
      </c>
      <c r="J12" s="30" t="s">
        <v>732</v>
      </c>
    </row>
    <row r="13" spans="1:10">
      <c r="A13" s="29" t="s">
        <v>90</v>
      </c>
      <c r="B13" s="29" t="s">
        <v>636</v>
      </c>
      <c r="C13" s="30"/>
      <c r="D13" s="30" t="s">
        <v>615</v>
      </c>
      <c r="E13" s="31">
        <v>45721</v>
      </c>
      <c r="F13" s="31">
        <v>45722</v>
      </c>
      <c r="G13" s="32">
        <v>4267.5</v>
      </c>
      <c r="H13" s="30" t="s">
        <v>18</v>
      </c>
      <c r="I13" s="30" t="s">
        <v>73</v>
      </c>
      <c r="J13" s="30" t="s">
        <v>732</v>
      </c>
    </row>
    <row r="14" spans="1:10">
      <c r="A14" s="29" t="s">
        <v>887</v>
      </c>
      <c r="B14" s="29"/>
      <c r="C14" s="30"/>
      <c r="D14" s="30" t="s">
        <v>615</v>
      </c>
      <c r="E14" s="31">
        <v>45721</v>
      </c>
      <c r="F14" s="31">
        <v>45722</v>
      </c>
      <c r="G14" s="32">
        <v>331.5</v>
      </c>
      <c r="H14" s="30" t="s">
        <v>12</v>
      </c>
      <c r="I14" s="30" t="s">
        <v>73</v>
      </c>
      <c r="J14" s="30" t="s">
        <v>732</v>
      </c>
    </row>
    <row r="15" spans="1:10">
      <c r="A15" s="29" t="s">
        <v>347</v>
      </c>
      <c r="B15" s="29" t="s">
        <v>59</v>
      </c>
      <c r="C15" s="30"/>
      <c r="D15" s="30" t="s">
        <v>623</v>
      </c>
      <c r="E15" s="31">
        <v>45721</v>
      </c>
      <c r="F15" s="31">
        <v>45733</v>
      </c>
      <c r="G15" s="32">
        <v>2302.87</v>
      </c>
      <c r="H15" s="30" t="s">
        <v>15</v>
      </c>
      <c r="I15" s="30" t="s">
        <v>73</v>
      </c>
      <c r="J15" s="30" t="s">
        <v>732</v>
      </c>
    </row>
    <row r="16" spans="1:10">
      <c r="A16" s="29" t="s">
        <v>347</v>
      </c>
      <c r="B16" s="29" t="s">
        <v>59</v>
      </c>
      <c r="C16" s="30"/>
      <c r="D16" s="30" t="s">
        <v>623</v>
      </c>
      <c r="E16" s="31">
        <v>45721</v>
      </c>
      <c r="F16" s="31">
        <v>45726</v>
      </c>
      <c r="G16" s="32">
        <v>1301.47</v>
      </c>
      <c r="H16" s="30" t="s">
        <v>15</v>
      </c>
      <c r="I16" s="30" t="s">
        <v>73</v>
      </c>
      <c r="J16" s="30" t="s">
        <v>732</v>
      </c>
    </row>
    <row r="17" spans="1:10">
      <c r="A17" s="29" t="s">
        <v>347</v>
      </c>
      <c r="B17" s="29" t="s">
        <v>59</v>
      </c>
      <c r="C17" s="30"/>
      <c r="D17" s="30" t="s">
        <v>623</v>
      </c>
      <c r="E17" s="31">
        <v>45721</v>
      </c>
      <c r="F17" s="31">
        <v>45726</v>
      </c>
      <c r="G17" s="32">
        <v>73.400000000000006</v>
      </c>
      <c r="H17" s="30" t="s">
        <v>12</v>
      </c>
      <c r="I17" s="30" t="s">
        <v>73</v>
      </c>
      <c r="J17" s="30" t="s">
        <v>732</v>
      </c>
    </row>
    <row r="18" spans="1:10">
      <c r="A18" s="29" t="s">
        <v>347</v>
      </c>
      <c r="B18" s="29" t="s">
        <v>59</v>
      </c>
      <c r="C18" s="30"/>
      <c r="D18" s="30" t="s">
        <v>623</v>
      </c>
      <c r="E18" s="31">
        <v>45721</v>
      </c>
      <c r="F18" s="31">
        <v>45726</v>
      </c>
      <c r="G18" s="32">
        <v>469.82</v>
      </c>
      <c r="H18" s="30" t="s">
        <v>12</v>
      </c>
      <c r="I18" s="30" t="s">
        <v>73</v>
      </c>
      <c r="J18" s="30" t="s">
        <v>732</v>
      </c>
    </row>
    <row r="19" spans="1:10">
      <c r="A19" s="29" t="s">
        <v>347</v>
      </c>
      <c r="B19" s="29" t="s">
        <v>59</v>
      </c>
      <c r="C19" s="30"/>
      <c r="D19" s="30" t="s">
        <v>623</v>
      </c>
      <c r="E19" s="31">
        <v>45721</v>
      </c>
      <c r="F19" s="31">
        <v>45726</v>
      </c>
      <c r="G19" s="32">
        <v>522.4</v>
      </c>
      <c r="H19" s="30" t="s">
        <v>32</v>
      </c>
      <c r="I19" s="30" t="s">
        <v>73</v>
      </c>
      <c r="J19" s="30" t="s">
        <v>732</v>
      </c>
    </row>
    <row r="20" spans="1:10">
      <c r="A20" s="29" t="s">
        <v>347</v>
      </c>
      <c r="B20" s="29" t="s">
        <v>59</v>
      </c>
      <c r="C20" s="30"/>
      <c r="D20" s="30" t="s">
        <v>623</v>
      </c>
      <c r="E20" s="31">
        <v>45731</v>
      </c>
      <c r="F20" s="31">
        <v>45733</v>
      </c>
      <c r="G20" s="32">
        <v>1241.29</v>
      </c>
      <c r="H20" s="30" t="s">
        <v>54</v>
      </c>
      <c r="I20" s="30" t="s">
        <v>73</v>
      </c>
      <c r="J20" s="30" t="s">
        <v>732</v>
      </c>
    </row>
    <row r="21" spans="1:10">
      <c r="A21" s="29" t="s">
        <v>347</v>
      </c>
      <c r="B21" s="29" t="s">
        <v>59</v>
      </c>
      <c r="C21" s="30"/>
      <c r="D21" s="30" t="s">
        <v>623</v>
      </c>
      <c r="E21" s="31">
        <v>45731</v>
      </c>
      <c r="F21" s="31">
        <v>45733</v>
      </c>
      <c r="G21" s="32">
        <v>879.92</v>
      </c>
      <c r="H21" s="30" t="s">
        <v>54</v>
      </c>
      <c r="I21" s="30" t="s">
        <v>73</v>
      </c>
      <c r="J21" s="30" t="s">
        <v>732</v>
      </c>
    </row>
    <row r="22" spans="1:10">
      <c r="A22" s="29" t="s">
        <v>774</v>
      </c>
      <c r="B22" s="29" t="s">
        <v>346</v>
      </c>
      <c r="C22" s="30"/>
      <c r="D22" s="30" t="s">
        <v>615</v>
      </c>
      <c r="E22" s="31">
        <v>45721</v>
      </c>
      <c r="F22" s="31">
        <v>45726</v>
      </c>
      <c r="G22" s="32">
        <v>200</v>
      </c>
      <c r="H22" s="30" t="s">
        <v>18</v>
      </c>
      <c r="I22" s="30" t="s">
        <v>73</v>
      </c>
      <c r="J22" s="30" t="s">
        <v>732</v>
      </c>
    </row>
    <row r="23" spans="1:10">
      <c r="A23" s="29" t="s">
        <v>19</v>
      </c>
      <c r="B23" s="29" t="s">
        <v>369</v>
      </c>
      <c r="C23" s="30"/>
      <c r="D23" s="30" t="s">
        <v>623</v>
      </c>
      <c r="E23" s="31">
        <v>45726</v>
      </c>
      <c r="F23" s="31">
        <v>45726</v>
      </c>
      <c r="G23" s="32">
        <v>650</v>
      </c>
      <c r="H23" s="30" t="s">
        <v>15</v>
      </c>
      <c r="I23" s="30" t="s">
        <v>73</v>
      </c>
      <c r="J23" s="30" t="s">
        <v>732</v>
      </c>
    </row>
    <row r="24" spans="1:10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45726</v>
      </c>
      <c r="F24" s="31">
        <v>45726</v>
      </c>
      <c r="G24" s="32">
        <v>830.8</v>
      </c>
      <c r="H24" s="30" t="s">
        <v>12</v>
      </c>
      <c r="I24" s="30" t="s">
        <v>73</v>
      </c>
      <c r="J24" s="30" t="s">
        <v>732</v>
      </c>
    </row>
    <row r="25" spans="1:10">
      <c r="A25" s="29" t="s">
        <v>19</v>
      </c>
      <c r="B25" s="29" t="s">
        <v>172</v>
      </c>
      <c r="C25" s="30"/>
      <c r="D25" s="30" t="s">
        <v>623</v>
      </c>
      <c r="E25" s="31">
        <v>45726</v>
      </c>
      <c r="F25" s="31">
        <v>45726</v>
      </c>
      <c r="G25" s="32">
        <v>675</v>
      </c>
      <c r="H25" s="30" t="s">
        <v>12</v>
      </c>
      <c r="I25" s="30" t="s">
        <v>73</v>
      </c>
      <c r="J25" s="30" t="s">
        <v>732</v>
      </c>
    </row>
    <row r="26" spans="1:10">
      <c r="A26" s="29" t="s">
        <v>776</v>
      </c>
      <c r="B26" s="29" t="s">
        <v>777</v>
      </c>
      <c r="C26" s="30"/>
      <c r="D26" s="30" t="s">
        <v>615</v>
      </c>
      <c r="E26" s="31">
        <v>45726</v>
      </c>
      <c r="F26" s="31">
        <v>45726</v>
      </c>
      <c r="G26" s="32">
        <v>160</v>
      </c>
      <c r="H26" s="30" t="s">
        <v>12</v>
      </c>
      <c r="I26" s="30" t="s">
        <v>73</v>
      </c>
      <c r="J26" s="30" t="s">
        <v>732</v>
      </c>
    </row>
    <row r="27" spans="1:10">
      <c r="A27" s="29" t="s">
        <v>99</v>
      </c>
      <c r="B27" s="29" t="s">
        <v>708</v>
      </c>
      <c r="C27" s="30"/>
      <c r="D27" s="30" t="s">
        <v>625</v>
      </c>
      <c r="E27" s="31">
        <v>45722</v>
      </c>
      <c r="F27" s="31">
        <v>45726</v>
      </c>
      <c r="G27" s="32">
        <v>86.69</v>
      </c>
      <c r="H27" s="30" t="s">
        <v>29</v>
      </c>
      <c r="I27" s="30" t="s">
        <v>73</v>
      </c>
      <c r="J27" s="30" t="s">
        <v>732</v>
      </c>
    </row>
    <row r="28" spans="1:10">
      <c r="A28" s="29" t="s">
        <v>267</v>
      </c>
      <c r="B28" s="29" t="s">
        <v>699</v>
      </c>
      <c r="C28" s="30"/>
      <c r="D28" s="30" t="s">
        <v>615</v>
      </c>
      <c r="E28" s="31">
        <v>45723</v>
      </c>
      <c r="F28" s="31">
        <v>45726</v>
      </c>
      <c r="G28" s="32">
        <v>227.5</v>
      </c>
      <c r="H28" s="30" t="s">
        <v>12</v>
      </c>
      <c r="I28" s="30" t="s">
        <v>73</v>
      </c>
      <c r="J28" s="30" t="s">
        <v>732</v>
      </c>
    </row>
    <row r="29" spans="1:10">
      <c r="A29" s="29" t="s">
        <v>356</v>
      </c>
      <c r="B29" s="29" t="s">
        <v>357</v>
      </c>
      <c r="C29" s="30"/>
      <c r="D29" s="30" t="s">
        <v>617</v>
      </c>
      <c r="E29" s="31">
        <v>45724</v>
      </c>
      <c r="F29" s="35">
        <v>45724</v>
      </c>
      <c r="G29" s="32">
        <v>2496.7600000000002</v>
      </c>
      <c r="H29" s="30" t="s">
        <v>544</v>
      </c>
      <c r="I29" s="30" t="s">
        <v>73</v>
      </c>
      <c r="J29" s="30" t="s">
        <v>732</v>
      </c>
    </row>
    <row r="30" spans="1:10">
      <c r="A30" s="29" t="s">
        <v>738</v>
      </c>
      <c r="B30" s="29" t="s">
        <v>357</v>
      </c>
      <c r="C30" s="30"/>
      <c r="D30" s="30" t="s">
        <v>524</v>
      </c>
      <c r="E30" s="31">
        <v>45735</v>
      </c>
      <c r="F30" s="35">
        <v>45735</v>
      </c>
      <c r="G30" s="32">
        <v>1204.8499999999999</v>
      </c>
      <c r="H30" s="30" t="s">
        <v>15</v>
      </c>
      <c r="I30" s="30" t="s">
        <v>73</v>
      </c>
      <c r="J30" s="30" t="s">
        <v>732</v>
      </c>
    </row>
    <row r="31" spans="1:10">
      <c r="A31" s="29" t="s">
        <v>738</v>
      </c>
      <c r="B31" s="29" t="s">
        <v>357</v>
      </c>
      <c r="C31" s="30"/>
      <c r="D31" s="30" t="s">
        <v>524</v>
      </c>
      <c r="E31" s="31">
        <v>45734</v>
      </c>
      <c r="F31" s="35">
        <v>45734</v>
      </c>
      <c r="G31" s="32">
        <v>12299.99</v>
      </c>
      <c r="H31" s="30" t="s">
        <v>338</v>
      </c>
      <c r="I31" s="30" t="s">
        <v>73</v>
      </c>
      <c r="J31" s="30" t="s">
        <v>732</v>
      </c>
    </row>
    <row r="32" spans="1:10">
      <c r="A32" s="29" t="s">
        <v>231</v>
      </c>
      <c r="B32" s="29" t="s">
        <v>348</v>
      </c>
      <c r="C32" s="30"/>
      <c r="D32" s="30" t="s">
        <v>615</v>
      </c>
      <c r="E32" s="31">
        <v>45722</v>
      </c>
      <c r="F32" s="31">
        <v>45726</v>
      </c>
      <c r="G32" s="32">
        <v>110.83</v>
      </c>
      <c r="H32" s="30" t="s">
        <v>12</v>
      </c>
      <c r="I32" s="30" t="s">
        <v>73</v>
      </c>
      <c r="J32" s="30" t="s">
        <v>732</v>
      </c>
    </row>
    <row r="33" spans="1:10">
      <c r="A33" s="29" t="s">
        <v>231</v>
      </c>
      <c r="B33" s="29" t="s">
        <v>348</v>
      </c>
      <c r="C33" s="30"/>
      <c r="D33" s="30" t="s">
        <v>615</v>
      </c>
      <c r="E33" s="31">
        <v>45723</v>
      </c>
      <c r="F33" s="31">
        <v>45726</v>
      </c>
      <c r="G33" s="32">
        <v>165.38</v>
      </c>
      <c r="H33" s="30" t="s">
        <v>12</v>
      </c>
      <c r="I33" s="30" t="s">
        <v>73</v>
      </c>
      <c r="J33" s="30" t="s">
        <v>732</v>
      </c>
    </row>
    <row r="34" spans="1:10">
      <c r="A34" s="29" t="s">
        <v>231</v>
      </c>
      <c r="B34" s="29" t="s">
        <v>348</v>
      </c>
      <c r="C34" s="30"/>
      <c r="D34" s="30" t="s">
        <v>615</v>
      </c>
      <c r="E34" s="31">
        <v>45723</v>
      </c>
      <c r="F34" s="31">
        <v>45726</v>
      </c>
      <c r="G34" s="32">
        <v>210.18</v>
      </c>
      <c r="H34" s="30" t="s">
        <v>15</v>
      </c>
      <c r="I34" s="30" t="s">
        <v>73</v>
      </c>
      <c r="J34" s="30" t="s">
        <v>732</v>
      </c>
    </row>
    <row r="35" spans="1:10">
      <c r="A35" s="29" t="s">
        <v>231</v>
      </c>
      <c r="B35" s="29" t="s">
        <v>348</v>
      </c>
      <c r="C35" s="30"/>
      <c r="D35" s="30" t="s">
        <v>615</v>
      </c>
      <c r="E35" s="31">
        <v>45723</v>
      </c>
      <c r="F35" s="31">
        <v>45726</v>
      </c>
      <c r="G35" s="32">
        <v>210.19</v>
      </c>
      <c r="H35" s="30" t="s">
        <v>15</v>
      </c>
      <c r="I35" s="30" t="s">
        <v>73</v>
      </c>
      <c r="J35" s="30" t="s">
        <v>732</v>
      </c>
    </row>
    <row r="36" spans="1:10">
      <c r="A36" s="29" t="s">
        <v>231</v>
      </c>
      <c r="B36" s="29" t="s">
        <v>348</v>
      </c>
      <c r="C36" s="30"/>
      <c r="D36" s="30" t="s">
        <v>615</v>
      </c>
      <c r="E36" s="31">
        <v>45723</v>
      </c>
      <c r="F36" s="31">
        <v>45726</v>
      </c>
      <c r="G36" s="32">
        <v>187.81</v>
      </c>
      <c r="H36" s="30" t="s">
        <v>32</v>
      </c>
      <c r="I36" s="30" t="s">
        <v>73</v>
      </c>
      <c r="J36" s="30" t="s">
        <v>732</v>
      </c>
    </row>
    <row r="37" spans="1:10">
      <c r="A37" s="29" t="s">
        <v>231</v>
      </c>
      <c r="B37" s="29" t="s">
        <v>348</v>
      </c>
      <c r="C37" s="30"/>
      <c r="D37" s="30" t="s">
        <v>615</v>
      </c>
      <c r="E37" s="31">
        <v>45723</v>
      </c>
      <c r="F37" s="31">
        <v>45726</v>
      </c>
      <c r="G37" s="32">
        <v>187.8</v>
      </c>
      <c r="H37" s="30" t="s">
        <v>12</v>
      </c>
      <c r="I37" s="30" t="s">
        <v>73</v>
      </c>
      <c r="J37" s="30" t="s">
        <v>732</v>
      </c>
    </row>
    <row r="38" spans="1:10">
      <c r="A38" s="29" t="s">
        <v>231</v>
      </c>
      <c r="B38" s="29" t="s">
        <v>348</v>
      </c>
      <c r="C38" s="30"/>
      <c r="D38" s="30" t="s">
        <v>615</v>
      </c>
      <c r="E38" s="31">
        <v>45742</v>
      </c>
      <c r="F38" s="31">
        <v>45743</v>
      </c>
      <c r="G38" s="32">
        <v>480.25</v>
      </c>
      <c r="H38" s="30" t="s">
        <v>225</v>
      </c>
      <c r="I38" s="30" t="s">
        <v>73</v>
      </c>
      <c r="J38" s="30" t="s">
        <v>732</v>
      </c>
    </row>
    <row r="39" spans="1:10">
      <c r="A39" s="29" t="s">
        <v>231</v>
      </c>
      <c r="B39" s="29" t="s">
        <v>348</v>
      </c>
      <c r="C39" s="30"/>
      <c r="D39" s="30" t="s">
        <v>615</v>
      </c>
      <c r="E39" s="31">
        <v>45732</v>
      </c>
      <c r="F39" s="31">
        <v>45726</v>
      </c>
      <c r="G39" s="32">
        <v>210.18</v>
      </c>
      <c r="H39" s="30" t="s">
        <v>12</v>
      </c>
      <c r="I39" s="30" t="s">
        <v>73</v>
      </c>
      <c r="J39" s="30" t="s">
        <v>732</v>
      </c>
    </row>
    <row r="40" spans="1:10">
      <c r="A40" s="29" t="s">
        <v>231</v>
      </c>
      <c r="B40" s="29" t="s">
        <v>348</v>
      </c>
      <c r="C40" s="30"/>
      <c r="D40" s="30" t="s">
        <v>615</v>
      </c>
      <c r="E40" s="31">
        <v>45735</v>
      </c>
      <c r="F40" s="31">
        <v>45735</v>
      </c>
      <c r="G40" s="32">
        <v>923.44</v>
      </c>
      <c r="H40" s="30" t="s">
        <v>53</v>
      </c>
      <c r="I40" s="30" t="s">
        <v>73</v>
      </c>
      <c r="J40" s="30" t="s">
        <v>732</v>
      </c>
    </row>
    <row r="41" spans="1:10">
      <c r="A41" s="29" t="s">
        <v>231</v>
      </c>
      <c r="B41" s="29" t="s">
        <v>348</v>
      </c>
      <c r="C41" s="30"/>
      <c r="D41" s="30" t="s">
        <v>615</v>
      </c>
      <c r="E41" s="31">
        <v>45735</v>
      </c>
      <c r="F41" s="31">
        <v>45735</v>
      </c>
      <c r="G41" s="32">
        <v>143.21</v>
      </c>
      <c r="H41" s="30" t="s">
        <v>146</v>
      </c>
      <c r="I41" s="30" t="s">
        <v>73</v>
      </c>
      <c r="J41" s="30" t="s">
        <v>732</v>
      </c>
    </row>
    <row r="42" spans="1:10">
      <c r="A42" s="29" t="s">
        <v>231</v>
      </c>
      <c r="B42" s="29" t="s">
        <v>348</v>
      </c>
      <c r="C42" s="30" t="s">
        <v>74</v>
      </c>
      <c r="D42" s="30" t="s">
        <v>615</v>
      </c>
      <c r="E42" s="31">
        <v>45723</v>
      </c>
      <c r="F42" s="31">
        <v>45726</v>
      </c>
      <c r="G42" s="32">
        <v>219.19</v>
      </c>
      <c r="H42" s="30" t="s">
        <v>80</v>
      </c>
      <c r="I42" s="30" t="s">
        <v>73</v>
      </c>
      <c r="J42" s="30" t="s">
        <v>732</v>
      </c>
    </row>
    <row r="43" spans="1:10">
      <c r="A43" s="29" t="s">
        <v>682</v>
      </c>
      <c r="B43" s="29" t="s">
        <v>225</v>
      </c>
      <c r="C43" s="30"/>
      <c r="D43" s="30" t="s">
        <v>615</v>
      </c>
      <c r="E43" s="31">
        <v>45723</v>
      </c>
      <c r="F43" s="31">
        <v>45726</v>
      </c>
      <c r="G43" s="32">
        <v>156</v>
      </c>
      <c r="H43" s="30" t="s">
        <v>225</v>
      </c>
      <c r="I43" s="30" t="s">
        <v>73</v>
      </c>
      <c r="J43" s="30" t="s">
        <v>732</v>
      </c>
    </row>
    <row r="44" spans="1:10">
      <c r="A44" s="29" t="s">
        <v>888</v>
      </c>
      <c r="B44" s="29" t="s">
        <v>330</v>
      </c>
      <c r="C44" s="30"/>
      <c r="D44" s="30" t="s">
        <v>615</v>
      </c>
      <c r="E44" s="31">
        <v>45723</v>
      </c>
      <c r="F44" s="31">
        <v>45733</v>
      </c>
      <c r="G44" s="32">
        <v>899.96</v>
      </c>
      <c r="H44" s="30" t="s">
        <v>54</v>
      </c>
      <c r="I44" s="30" t="s">
        <v>73</v>
      </c>
      <c r="J44" s="30" t="s">
        <v>732</v>
      </c>
    </row>
    <row r="45" spans="1:10">
      <c r="A45" s="29" t="s">
        <v>211</v>
      </c>
      <c r="B45" s="29" t="s">
        <v>364</v>
      </c>
      <c r="C45" s="30" t="s">
        <v>372</v>
      </c>
      <c r="D45" s="30" t="s">
        <v>615</v>
      </c>
      <c r="E45" s="31">
        <v>45726</v>
      </c>
      <c r="F45" s="31">
        <v>45728</v>
      </c>
      <c r="G45" s="32">
        <v>150</v>
      </c>
      <c r="H45" s="30" t="s">
        <v>12</v>
      </c>
      <c r="I45" s="30" t="s">
        <v>73</v>
      </c>
      <c r="J45" s="30" t="s">
        <v>732</v>
      </c>
    </row>
    <row r="46" spans="1:10">
      <c r="A46" s="29" t="s">
        <v>211</v>
      </c>
      <c r="B46" s="29" t="s">
        <v>364</v>
      </c>
      <c r="C46" s="30" t="s">
        <v>372</v>
      </c>
      <c r="D46" s="30" t="s">
        <v>615</v>
      </c>
      <c r="E46" s="31">
        <v>45726</v>
      </c>
      <c r="F46" s="31">
        <v>45728</v>
      </c>
      <c r="G46" s="32">
        <v>114.9</v>
      </c>
      <c r="H46" s="30" t="s">
        <v>15</v>
      </c>
      <c r="I46" s="30" t="s">
        <v>73</v>
      </c>
      <c r="J46" s="30" t="s">
        <v>732</v>
      </c>
    </row>
    <row r="47" spans="1:10">
      <c r="A47" s="29" t="s">
        <v>371</v>
      </c>
      <c r="B47" s="29" t="s">
        <v>218</v>
      </c>
      <c r="C47" s="30"/>
      <c r="D47" s="30" t="s">
        <v>615</v>
      </c>
      <c r="E47" s="31">
        <v>45726</v>
      </c>
      <c r="F47" s="31">
        <v>45726</v>
      </c>
      <c r="G47" s="32">
        <v>380</v>
      </c>
      <c r="H47" s="30" t="s">
        <v>12</v>
      </c>
      <c r="I47" s="30" t="s">
        <v>73</v>
      </c>
      <c r="J47" s="30" t="s">
        <v>732</v>
      </c>
    </row>
    <row r="48" spans="1:10">
      <c r="A48" s="29" t="s">
        <v>267</v>
      </c>
      <c r="B48" s="29" t="s">
        <v>218</v>
      </c>
      <c r="C48" s="30"/>
      <c r="D48" s="30" t="s">
        <v>615</v>
      </c>
      <c r="E48" s="31">
        <v>45726</v>
      </c>
      <c r="F48" s="31">
        <v>45733</v>
      </c>
      <c r="G48" s="32">
        <v>507.53</v>
      </c>
      <c r="H48" s="30" t="s">
        <v>12</v>
      </c>
      <c r="I48" s="30" t="s">
        <v>73</v>
      </c>
      <c r="J48" s="30" t="s">
        <v>732</v>
      </c>
    </row>
    <row r="49" spans="1:10">
      <c r="A49" s="29" t="s">
        <v>275</v>
      </c>
      <c r="B49" s="29" t="s">
        <v>107</v>
      </c>
      <c r="C49" s="30"/>
      <c r="D49" s="30" t="s">
        <v>615</v>
      </c>
      <c r="E49" s="31">
        <v>45726</v>
      </c>
      <c r="F49" s="31">
        <v>45728</v>
      </c>
      <c r="G49" s="32">
        <v>129</v>
      </c>
      <c r="H49" s="30" t="s">
        <v>32</v>
      </c>
      <c r="I49" s="30" t="s">
        <v>73</v>
      </c>
      <c r="J49" s="30" t="s">
        <v>732</v>
      </c>
    </row>
    <row r="50" spans="1:10">
      <c r="A50" s="29" t="s">
        <v>275</v>
      </c>
      <c r="B50" s="29" t="s">
        <v>107</v>
      </c>
      <c r="C50" s="30" t="s">
        <v>475</v>
      </c>
      <c r="D50" s="30" t="s">
        <v>615</v>
      </c>
      <c r="E50" s="31">
        <v>46822</v>
      </c>
      <c r="F50" s="31">
        <v>45728</v>
      </c>
      <c r="G50" s="32">
        <v>30</v>
      </c>
      <c r="H50" s="30" t="s">
        <v>32</v>
      </c>
      <c r="I50" s="30" t="s">
        <v>73</v>
      </c>
      <c r="J50" s="30" t="s">
        <v>732</v>
      </c>
    </row>
    <row r="51" spans="1:10">
      <c r="A51" s="29" t="s">
        <v>889</v>
      </c>
      <c r="B51" s="29" t="s">
        <v>890</v>
      </c>
      <c r="C51" s="30"/>
      <c r="D51" s="30" t="s">
        <v>615</v>
      </c>
      <c r="E51" s="31">
        <v>45726</v>
      </c>
      <c r="F51" s="31">
        <v>45726</v>
      </c>
      <c r="G51" s="32">
        <v>856.55</v>
      </c>
      <c r="H51" s="30" t="s">
        <v>29</v>
      </c>
      <c r="I51" s="30" t="s">
        <v>73</v>
      </c>
      <c r="J51" s="30" t="s">
        <v>732</v>
      </c>
    </row>
    <row r="52" spans="1:10">
      <c r="A52" s="29" t="s">
        <v>366</v>
      </c>
      <c r="B52" s="29" t="s">
        <v>107</v>
      </c>
      <c r="C52" s="30"/>
      <c r="D52" s="30" t="s">
        <v>615</v>
      </c>
      <c r="E52" s="31">
        <v>45726</v>
      </c>
      <c r="F52" s="31">
        <v>45726</v>
      </c>
      <c r="G52" s="32">
        <v>200</v>
      </c>
      <c r="H52" s="30" t="s">
        <v>9</v>
      </c>
      <c r="I52" s="30" t="s">
        <v>73</v>
      </c>
      <c r="J52" s="30" t="s">
        <v>732</v>
      </c>
    </row>
    <row r="53" spans="1:10">
      <c r="A53" s="29" t="s">
        <v>84</v>
      </c>
      <c r="B53" s="29" t="s">
        <v>891</v>
      </c>
      <c r="C53" s="30"/>
      <c r="D53" s="30" t="s">
        <v>615</v>
      </c>
      <c r="E53" s="31">
        <v>45726</v>
      </c>
      <c r="F53" s="31">
        <v>45733</v>
      </c>
      <c r="G53" s="32">
        <v>514</v>
      </c>
      <c r="H53" s="30" t="s">
        <v>15</v>
      </c>
      <c r="I53" s="30" t="s">
        <v>73</v>
      </c>
      <c r="J53" s="30" t="s">
        <v>732</v>
      </c>
    </row>
    <row r="54" spans="1:10">
      <c r="A54" s="29" t="s">
        <v>84</v>
      </c>
      <c r="B54" s="29" t="s">
        <v>891</v>
      </c>
      <c r="C54" s="30"/>
      <c r="D54" s="30" t="s">
        <v>615</v>
      </c>
      <c r="E54" s="31">
        <v>45726</v>
      </c>
      <c r="F54" s="31">
        <v>45733</v>
      </c>
      <c r="G54" s="32">
        <v>345</v>
      </c>
      <c r="H54" s="30" t="s">
        <v>12</v>
      </c>
      <c r="I54" s="30" t="s">
        <v>73</v>
      </c>
      <c r="J54" s="30" t="s">
        <v>732</v>
      </c>
    </row>
    <row r="55" spans="1:10">
      <c r="A55" s="29" t="s">
        <v>84</v>
      </c>
      <c r="B55" s="29" t="s">
        <v>891</v>
      </c>
      <c r="C55" s="30"/>
      <c r="D55" s="30" t="s">
        <v>615</v>
      </c>
      <c r="E55" s="31">
        <v>45726</v>
      </c>
      <c r="F55" s="31">
        <v>45736</v>
      </c>
      <c r="G55" s="32">
        <v>345</v>
      </c>
      <c r="H55" s="30" t="s">
        <v>338</v>
      </c>
      <c r="I55" s="30" t="s">
        <v>73</v>
      </c>
      <c r="J55" s="30" t="s">
        <v>732</v>
      </c>
    </row>
    <row r="56" spans="1:10">
      <c r="A56" s="29" t="s">
        <v>84</v>
      </c>
      <c r="B56" s="29" t="s">
        <v>891</v>
      </c>
      <c r="C56" s="30"/>
      <c r="D56" s="30" t="s">
        <v>615</v>
      </c>
      <c r="E56" s="31">
        <v>45726</v>
      </c>
      <c r="F56" s="31">
        <v>45733</v>
      </c>
      <c r="G56" s="32">
        <v>280</v>
      </c>
      <c r="H56" s="30" t="s">
        <v>32</v>
      </c>
      <c r="I56" s="30" t="s">
        <v>73</v>
      </c>
      <c r="J56" s="30" t="s">
        <v>732</v>
      </c>
    </row>
    <row r="57" spans="1:10">
      <c r="A57" s="29" t="s">
        <v>892</v>
      </c>
      <c r="B57" s="29" t="s">
        <v>893</v>
      </c>
      <c r="C57" s="30"/>
      <c r="D57" s="30" t="s">
        <v>615</v>
      </c>
      <c r="E57" s="31">
        <v>45727</v>
      </c>
      <c r="F57" s="31">
        <v>45736</v>
      </c>
      <c r="G57" s="32">
        <v>916</v>
      </c>
      <c r="H57" s="30" t="s">
        <v>54</v>
      </c>
      <c r="I57" s="30" t="s">
        <v>73</v>
      </c>
      <c r="J57" s="30" t="s">
        <v>732</v>
      </c>
    </row>
    <row r="58" spans="1:10">
      <c r="A58" s="29" t="s">
        <v>876</v>
      </c>
      <c r="B58" s="29" t="s">
        <v>894</v>
      </c>
      <c r="C58" s="30"/>
      <c r="D58" s="30" t="s">
        <v>615</v>
      </c>
      <c r="E58" s="31">
        <v>45922</v>
      </c>
      <c r="F58" s="31"/>
      <c r="G58" s="32">
        <v>700</v>
      </c>
      <c r="H58" s="30" t="s">
        <v>15</v>
      </c>
      <c r="I58" s="30"/>
      <c r="J58" s="30" t="s">
        <v>732</v>
      </c>
    </row>
    <row r="59" spans="1:10">
      <c r="A59" s="29" t="s">
        <v>895</v>
      </c>
      <c r="B59" s="29" t="s">
        <v>684</v>
      </c>
      <c r="C59" s="30"/>
      <c r="D59" s="30" t="s">
        <v>615</v>
      </c>
      <c r="E59" s="31">
        <v>45726</v>
      </c>
      <c r="F59" s="31">
        <v>45733</v>
      </c>
      <c r="G59" s="32">
        <v>932</v>
      </c>
      <c r="H59" s="30" t="s">
        <v>54</v>
      </c>
      <c r="I59" s="30" t="s">
        <v>73</v>
      </c>
      <c r="J59" s="30" t="s">
        <v>732</v>
      </c>
    </row>
    <row r="60" spans="1:10">
      <c r="A60" s="29" t="s">
        <v>275</v>
      </c>
      <c r="B60" s="29" t="s">
        <v>107</v>
      </c>
      <c r="C60" s="30" t="s">
        <v>475</v>
      </c>
      <c r="D60" s="30" t="s">
        <v>615</v>
      </c>
      <c r="E60" s="31">
        <v>45728</v>
      </c>
      <c r="F60" s="31">
        <v>45728</v>
      </c>
      <c r="G60" s="32">
        <v>30</v>
      </c>
      <c r="H60" s="30" t="s">
        <v>12</v>
      </c>
      <c r="I60" s="30" t="s">
        <v>73</v>
      </c>
      <c r="J60" s="30" t="s">
        <v>732</v>
      </c>
    </row>
    <row r="61" spans="1:10">
      <c r="A61" s="29" t="s">
        <v>275</v>
      </c>
      <c r="B61" s="29" t="s">
        <v>107</v>
      </c>
      <c r="C61" s="30"/>
      <c r="D61" s="30" t="s">
        <v>615</v>
      </c>
      <c r="E61" s="31">
        <v>45728</v>
      </c>
      <c r="F61" s="31">
        <v>45728</v>
      </c>
      <c r="G61" s="32">
        <v>129</v>
      </c>
      <c r="H61" s="30" t="s">
        <v>12</v>
      </c>
      <c r="I61" s="30" t="s">
        <v>73</v>
      </c>
      <c r="J61" s="30" t="s">
        <v>732</v>
      </c>
    </row>
    <row r="62" spans="1:10">
      <c r="A62" s="29" t="s">
        <v>275</v>
      </c>
      <c r="B62" s="29" t="s">
        <v>107</v>
      </c>
      <c r="C62" s="30"/>
      <c r="D62" s="30" t="s">
        <v>615</v>
      </c>
      <c r="E62" s="31">
        <v>45728</v>
      </c>
      <c r="F62" s="31">
        <v>45728</v>
      </c>
      <c r="G62" s="32">
        <v>30</v>
      </c>
      <c r="H62" s="30" t="s">
        <v>15</v>
      </c>
      <c r="I62" s="30" t="s">
        <v>73</v>
      </c>
      <c r="J62" s="30" t="s">
        <v>732</v>
      </c>
    </row>
    <row r="63" spans="1:10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45728</v>
      </c>
      <c r="F63" s="31">
        <v>45728</v>
      </c>
      <c r="G63" s="32">
        <v>129</v>
      </c>
      <c r="H63" s="30" t="s">
        <v>15</v>
      </c>
      <c r="I63" s="30" t="s">
        <v>73</v>
      </c>
      <c r="J63" s="30" t="s">
        <v>732</v>
      </c>
    </row>
    <row r="64" spans="1:10">
      <c r="A64" s="29" t="s">
        <v>896</v>
      </c>
      <c r="B64" s="29" t="s">
        <v>897</v>
      </c>
      <c r="C64" s="30"/>
      <c r="D64" s="30" t="s">
        <v>615</v>
      </c>
      <c r="E64" s="31">
        <v>45728</v>
      </c>
      <c r="F64" s="31">
        <v>45728</v>
      </c>
      <c r="G64" s="32">
        <v>360</v>
      </c>
      <c r="H64" s="30" t="s">
        <v>18</v>
      </c>
      <c r="I64" s="30" t="s">
        <v>73</v>
      </c>
      <c r="J64" s="30" t="s">
        <v>732</v>
      </c>
    </row>
    <row r="65" spans="1:10">
      <c r="A65" s="29" t="s">
        <v>898</v>
      </c>
      <c r="B65" s="29" t="s">
        <v>461</v>
      </c>
      <c r="C65" s="30"/>
      <c r="D65" s="30" t="s">
        <v>615</v>
      </c>
      <c r="E65" s="31">
        <v>45731</v>
      </c>
      <c r="F65" s="31">
        <v>45733</v>
      </c>
      <c r="G65" s="32">
        <v>477.5</v>
      </c>
      <c r="H65" s="30"/>
      <c r="I65" s="30" t="s">
        <v>73</v>
      </c>
      <c r="J65" s="30" t="s">
        <v>732</v>
      </c>
    </row>
    <row r="66" spans="1:10">
      <c r="A66" s="29" t="s">
        <v>679</v>
      </c>
      <c r="B66" s="29" t="s">
        <v>680</v>
      </c>
      <c r="C66" s="30"/>
      <c r="D66" s="30" t="s">
        <v>615</v>
      </c>
      <c r="E66" s="31">
        <v>45747</v>
      </c>
      <c r="F66" s="31">
        <v>45757</v>
      </c>
      <c r="G66" s="32">
        <v>693.48</v>
      </c>
      <c r="H66" s="30" t="s">
        <v>12</v>
      </c>
      <c r="I66" s="30" t="s">
        <v>73</v>
      </c>
      <c r="J66" s="30" t="s">
        <v>732</v>
      </c>
    </row>
    <row r="67" spans="1:10">
      <c r="A67" s="29" t="s">
        <v>235</v>
      </c>
      <c r="B67" s="29" t="s">
        <v>785</v>
      </c>
      <c r="C67" s="30"/>
      <c r="D67" s="30" t="s">
        <v>786</v>
      </c>
      <c r="E67" s="31">
        <v>45728</v>
      </c>
      <c r="F67" s="31">
        <v>45728</v>
      </c>
      <c r="G67" s="32">
        <v>341.59</v>
      </c>
      <c r="H67" s="30" t="s">
        <v>29</v>
      </c>
      <c r="I67" s="30" t="s">
        <v>73</v>
      </c>
      <c r="J67" s="30" t="s">
        <v>732</v>
      </c>
    </row>
    <row r="68" spans="1:10">
      <c r="A68" s="29" t="s">
        <v>373</v>
      </c>
      <c r="B68" s="29" t="s">
        <v>374</v>
      </c>
      <c r="C68" s="30" t="s">
        <v>375</v>
      </c>
      <c r="D68" s="30" t="s">
        <v>615</v>
      </c>
      <c r="E68" s="31">
        <v>45731</v>
      </c>
      <c r="F68" s="31">
        <v>45733</v>
      </c>
      <c r="G68" s="32">
        <v>230</v>
      </c>
      <c r="H68" s="30" t="s">
        <v>32</v>
      </c>
      <c r="I68" s="30" t="s">
        <v>73</v>
      </c>
      <c r="J68" s="30" t="s">
        <v>732</v>
      </c>
    </row>
    <row r="69" spans="1:10">
      <c r="A69" s="29" t="s">
        <v>738</v>
      </c>
      <c r="B69" s="29" t="s">
        <v>739</v>
      </c>
      <c r="C69" s="30"/>
      <c r="D69" s="30" t="s">
        <v>740</v>
      </c>
      <c r="E69" s="31">
        <v>45731</v>
      </c>
      <c r="F69" s="31">
        <v>45733</v>
      </c>
      <c r="G69" s="32">
        <v>1951.92</v>
      </c>
      <c r="H69" s="30" t="s">
        <v>80</v>
      </c>
      <c r="I69" s="30" t="s">
        <v>73</v>
      </c>
      <c r="J69" s="30" t="s">
        <v>732</v>
      </c>
    </row>
    <row r="70" spans="1:10">
      <c r="A70" s="29" t="s">
        <v>899</v>
      </c>
      <c r="B70" s="29" t="s">
        <v>634</v>
      </c>
      <c r="C70" s="30"/>
      <c r="D70" s="30" t="s">
        <v>615</v>
      </c>
      <c r="E70" s="31">
        <v>45733</v>
      </c>
      <c r="F70" s="31">
        <v>45733</v>
      </c>
      <c r="G70" s="32">
        <v>389</v>
      </c>
      <c r="H70" s="30" t="s">
        <v>225</v>
      </c>
      <c r="I70" s="30" t="s">
        <v>73</v>
      </c>
      <c r="J70" s="30" t="s">
        <v>732</v>
      </c>
    </row>
    <row r="71" spans="1:10">
      <c r="A71" s="29" t="s">
        <v>429</v>
      </c>
      <c r="B71" s="29" t="s">
        <v>411</v>
      </c>
      <c r="C71" s="30"/>
      <c r="D71" s="30" t="s">
        <v>615</v>
      </c>
      <c r="E71" s="31">
        <v>45736</v>
      </c>
      <c r="F71" s="31">
        <v>45736</v>
      </c>
      <c r="G71" s="32">
        <v>4000</v>
      </c>
      <c r="H71" s="30" t="s">
        <v>12</v>
      </c>
      <c r="I71" s="30" t="s">
        <v>73</v>
      </c>
      <c r="J71" s="30" t="s">
        <v>732</v>
      </c>
    </row>
    <row r="72" spans="1:10">
      <c r="A72" s="29" t="s">
        <v>161</v>
      </c>
      <c r="B72" s="29" t="s">
        <v>574</v>
      </c>
      <c r="C72" s="30"/>
      <c r="D72" s="30" t="s">
        <v>615</v>
      </c>
      <c r="E72" s="31">
        <v>45736</v>
      </c>
      <c r="F72" s="31">
        <v>45736</v>
      </c>
      <c r="G72" s="32">
        <v>1390.98</v>
      </c>
      <c r="H72" s="30" t="s">
        <v>18</v>
      </c>
      <c r="I72" s="30" t="s">
        <v>73</v>
      </c>
      <c r="J72" s="30" t="s">
        <v>732</v>
      </c>
    </row>
    <row r="73" spans="1:10">
      <c r="A73" s="29" t="s">
        <v>408</v>
      </c>
      <c r="B73" s="29" t="s">
        <v>409</v>
      </c>
      <c r="C73" s="30"/>
      <c r="D73" s="30" t="s">
        <v>615</v>
      </c>
      <c r="E73" s="31">
        <v>45736</v>
      </c>
      <c r="F73" s="31">
        <v>45736</v>
      </c>
      <c r="G73" s="32">
        <v>178</v>
      </c>
      <c r="H73" s="30" t="s">
        <v>54</v>
      </c>
      <c r="I73" s="30" t="s">
        <v>73</v>
      </c>
      <c r="J73" s="30" t="s">
        <v>732</v>
      </c>
    </row>
    <row r="74" spans="1:10">
      <c r="A74" s="29" t="s">
        <v>691</v>
      </c>
      <c r="B74" s="29" t="s">
        <v>684</v>
      </c>
      <c r="C74" s="30"/>
      <c r="D74" s="30" t="s">
        <v>615</v>
      </c>
      <c r="E74" s="31">
        <v>45736</v>
      </c>
      <c r="F74" s="31">
        <v>45375</v>
      </c>
      <c r="G74" s="32">
        <v>858.5</v>
      </c>
      <c r="H74" s="30" t="s">
        <v>54</v>
      </c>
      <c r="I74" s="30" t="s">
        <v>73</v>
      </c>
      <c r="J74" s="30" t="s">
        <v>732</v>
      </c>
    </row>
    <row r="75" spans="1:10">
      <c r="A75" s="29" t="s">
        <v>900</v>
      </c>
      <c r="B75" s="29" t="s">
        <v>105</v>
      </c>
      <c r="C75" s="30"/>
      <c r="D75" s="30" t="s">
        <v>615</v>
      </c>
      <c r="E75" s="31">
        <v>45736</v>
      </c>
      <c r="F75" s="31">
        <v>45736</v>
      </c>
      <c r="G75" s="32">
        <v>356.09</v>
      </c>
      <c r="H75" s="30" t="s">
        <v>54</v>
      </c>
      <c r="I75" s="30" t="s">
        <v>73</v>
      </c>
      <c r="J75" s="30" t="s">
        <v>732</v>
      </c>
    </row>
    <row r="76" spans="1:10">
      <c r="A76" s="29" t="s">
        <v>901</v>
      </c>
      <c r="B76" s="29" t="s">
        <v>902</v>
      </c>
      <c r="C76" s="30"/>
      <c r="D76" s="30" t="s">
        <v>615</v>
      </c>
      <c r="E76" s="31">
        <v>45736</v>
      </c>
      <c r="F76" s="31">
        <v>45736</v>
      </c>
      <c r="G76" s="32">
        <v>1000</v>
      </c>
      <c r="H76" s="30" t="s">
        <v>15</v>
      </c>
      <c r="I76" s="30" t="s">
        <v>73</v>
      </c>
      <c r="J76" s="30" t="s">
        <v>732</v>
      </c>
    </row>
    <row r="77" spans="1:10">
      <c r="A77" s="29" t="s">
        <v>245</v>
      </c>
      <c r="B77" s="29" t="s">
        <v>195</v>
      </c>
      <c r="C77" s="30"/>
      <c r="D77" s="30" t="s">
        <v>615</v>
      </c>
      <c r="E77" s="31">
        <v>45741</v>
      </c>
      <c r="F77" s="31"/>
      <c r="G77" s="32">
        <v>254.19</v>
      </c>
      <c r="H77" s="30" t="s">
        <v>54</v>
      </c>
      <c r="I77" s="30"/>
      <c r="J77" s="30" t="s">
        <v>732</v>
      </c>
    </row>
    <row r="78" spans="1:10">
      <c r="A78" s="29" t="s">
        <v>245</v>
      </c>
      <c r="B78" s="29" t="s">
        <v>195</v>
      </c>
      <c r="C78" s="30"/>
      <c r="D78" s="30" t="s">
        <v>615</v>
      </c>
      <c r="E78" s="31">
        <v>45741</v>
      </c>
      <c r="F78" s="31"/>
      <c r="G78" s="32">
        <v>295</v>
      </c>
      <c r="H78" s="30" t="s">
        <v>32</v>
      </c>
      <c r="I78" s="30"/>
      <c r="J78" s="30" t="s">
        <v>732</v>
      </c>
    </row>
    <row r="79" spans="1:10">
      <c r="A79" s="29" t="s">
        <v>245</v>
      </c>
      <c r="B79" s="29" t="s">
        <v>195</v>
      </c>
      <c r="C79" s="30"/>
      <c r="D79" s="30" t="s">
        <v>615</v>
      </c>
      <c r="E79" s="31">
        <v>45741</v>
      </c>
      <c r="F79" s="31"/>
      <c r="G79" s="32">
        <v>320.83</v>
      </c>
      <c r="H79" s="30" t="s">
        <v>54</v>
      </c>
      <c r="I79" s="30"/>
      <c r="J79" s="30" t="s">
        <v>732</v>
      </c>
    </row>
    <row r="80" spans="1:10">
      <c r="A80" s="29" t="s">
        <v>245</v>
      </c>
      <c r="B80" s="29" t="s">
        <v>195</v>
      </c>
      <c r="C80" s="30"/>
      <c r="D80" s="30" t="s">
        <v>615</v>
      </c>
      <c r="E80" s="31">
        <v>45741</v>
      </c>
      <c r="F80" s="31"/>
      <c r="G80" s="32">
        <v>358</v>
      </c>
      <c r="H80" s="30" t="s">
        <v>89</v>
      </c>
      <c r="I80" s="30"/>
      <c r="J80" s="30" t="s">
        <v>732</v>
      </c>
    </row>
    <row r="81" spans="1:10">
      <c r="A81" s="29" t="s">
        <v>245</v>
      </c>
      <c r="B81" s="29" t="s">
        <v>195</v>
      </c>
      <c r="C81" s="30"/>
      <c r="D81" s="30" t="s">
        <v>615</v>
      </c>
      <c r="E81" s="31">
        <v>45741</v>
      </c>
      <c r="F81" s="31"/>
      <c r="G81" s="32">
        <v>320.83</v>
      </c>
      <c r="H81" s="30" t="s">
        <v>54</v>
      </c>
      <c r="I81" s="30"/>
      <c r="J81" s="30" t="s">
        <v>732</v>
      </c>
    </row>
    <row r="82" spans="1:10">
      <c r="A82" s="29" t="s">
        <v>245</v>
      </c>
      <c r="B82" s="29" t="s">
        <v>195</v>
      </c>
      <c r="C82" s="30"/>
      <c r="D82" s="30" t="s">
        <v>615</v>
      </c>
      <c r="E82" s="31">
        <v>45741</v>
      </c>
      <c r="F82" s="31"/>
      <c r="G82" s="32">
        <v>320.83</v>
      </c>
      <c r="H82" s="30" t="s">
        <v>146</v>
      </c>
      <c r="I82" s="30"/>
      <c r="J82" s="30" t="s">
        <v>732</v>
      </c>
    </row>
    <row r="83" spans="1:10">
      <c r="A83" s="29" t="s">
        <v>557</v>
      </c>
      <c r="B83" s="29" t="s">
        <v>742</v>
      </c>
      <c r="C83" s="30"/>
      <c r="D83" s="30" t="s">
        <v>615</v>
      </c>
      <c r="E83" s="31">
        <v>45726</v>
      </c>
      <c r="F83" s="31">
        <v>45726</v>
      </c>
      <c r="G83" s="32">
        <v>167</v>
      </c>
      <c r="H83" s="30" t="s">
        <v>225</v>
      </c>
      <c r="I83" s="30" t="s">
        <v>73</v>
      </c>
      <c r="J83" s="30" t="s">
        <v>732</v>
      </c>
    </row>
    <row r="84" spans="1:10">
      <c r="A84" s="29" t="s">
        <v>13</v>
      </c>
      <c r="B84" s="29" t="s">
        <v>13</v>
      </c>
      <c r="C84" s="30"/>
      <c r="D84" s="30" t="s">
        <v>615</v>
      </c>
      <c r="E84" s="31">
        <v>45736</v>
      </c>
      <c r="F84" s="31">
        <v>45736</v>
      </c>
      <c r="G84" s="32">
        <v>58.28</v>
      </c>
      <c r="H84" s="30" t="s">
        <v>54</v>
      </c>
      <c r="I84" s="30" t="s">
        <v>73</v>
      </c>
      <c r="J84" s="30" t="s">
        <v>732</v>
      </c>
    </row>
    <row r="85" spans="1:10">
      <c r="A85" s="29" t="s">
        <v>13</v>
      </c>
      <c r="B85" s="29" t="s">
        <v>13</v>
      </c>
      <c r="C85" s="30"/>
      <c r="D85" s="30" t="s">
        <v>615</v>
      </c>
      <c r="E85" s="31">
        <v>45736</v>
      </c>
      <c r="F85" s="31">
        <v>45736</v>
      </c>
      <c r="G85" s="32">
        <v>53.13</v>
      </c>
      <c r="H85" s="30" t="s">
        <v>54</v>
      </c>
      <c r="I85" s="30" t="s">
        <v>73</v>
      </c>
      <c r="J85" s="30" t="s">
        <v>732</v>
      </c>
    </row>
    <row r="86" spans="1:10">
      <c r="A86" s="29" t="s">
        <v>13</v>
      </c>
      <c r="B86" s="29" t="s">
        <v>13</v>
      </c>
      <c r="C86" s="30"/>
      <c r="D86" s="30" t="s">
        <v>615</v>
      </c>
      <c r="E86" s="31">
        <v>45736</v>
      </c>
      <c r="F86" s="31">
        <v>45736</v>
      </c>
      <c r="G86" s="32">
        <v>53.13</v>
      </c>
      <c r="H86" s="30" t="s">
        <v>53</v>
      </c>
      <c r="I86" s="30" t="s">
        <v>73</v>
      </c>
      <c r="J86" s="30" t="s">
        <v>732</v>
      </c>
    </row>
    <row r="87" spans="1:10">
      <c r="A87" s="29" t="s">
        <v>382</v>
      </c>
      <c r="B87" s="29" t="s">
        <v>383</v>
      </c>
      <c r="C87" s="30"/>
      <c r="D87" s="30" t="s">
        <v>615</v>
      </c>
      <c r="E87" s="31">
        <v>45736</v>
      </c>
      <c r="F87" s="31">
        <v>45736</v>
      </c>
      <c r="G87" s="32">
        <v>200</v>
      </c>
      <c r="H87" s="30" t="s">
        <v>12</v>
      </c>
      <c r="I87" s="30" t="s">
        <v>73</v>
      </c>
      <c r="J87" s="30" t="s">
        <v>732</v>
      </c>
    </row>
    <row r="88" spans="1:10">
      <c r="A88" s="29" t="s">
        <v>67</v>
      </c>
      <c r="B88" s="29" t="s">
        <v>425</v>
      </c>
      <c r="C88" s="30"/>
      <c r="D88" s="30" t="s">
        <v>615</v>
      </c>
      <c r="E88" s="31">
        <v>45733</v>
      </c>
      <c r="F88" s="31">
        <v>45763</v>
      </c>
      <c r="G88" s="32">
        <v>2406.84</v>
      </c>
      <c r="H88" s="30" t="s">
        <v>53</v>
      </c>
      <c r="I88" s="30" t="s">
        <v>73</v>
      </c>
      <c r="J88" s="30" t="s">
        <v>732</v>
      </c>
    </row>
    <row r="89" spans="1:10">
      <c r="A89" s="29" t="s">
        <v>67</v>
      </c>
      <c r="B89" s="29" t="s">
        <v>425</v>
      </c>
      <c r="C89" s="30"/>
      <c r="D89" s="30" t="s">
        <v>615</v>
      </c>
      <c r="E89" s="31">
        <v>45733</v>
      </c>
      <c r="F89" s="31">
        <v>45763</v>
      </c>
      <c r="G89" s="32">
        <v>2985.78</v>
      </c>
      <c r="H89" s="30" t="s">
        <v>54</v>
      </c>
      <c r="I89" s="30" t="s">
        <v>73</v>
      </c>
      <c r="J89" s="30" t="s">
        <v>732</v>
      </c>
    </row>
    <row r="90" spans="1:10">
      <c r="A90" s="29" t="s">
        <v>211</v>
      </c>
      <c r="B90" s="29" t="s">
        <v>272</v>
      </c>
      <c r="C90" s="30"/>
      <c r="D90" s="30" t="s">
        <v>615</v>
      </c>
      <c r="E90" s="31">
        <v>45734</v>
      </c>
      <c r="F90" s="31">
        <v>45734</v>
      </c>
      <c r="G90" s="32">
        <v>38.659999999999997</v>
      </c>
      <c r="H90" s="30" t="s">
        <v>225</v>
      </c>
      <c r="I90" s="30" t="s">
        <v>73</v>
      </c>
      <c r="J90" s="30" t="s">
        <v>732</v>
      </c>
    </row>
    <row r="91" spans="1:10">
      <c r="A91" s="29" t="s">
        <v>492</v>
      </c>
      <c r="B91" s="29" t="s">
        <v>493</v>
      </c>
      <c r="C91" s="30"/>
      <c r="D91" s="30" t="s">
        <v>615</v>
      </c>
      <c r="E91" s="31">
        <v>45733</v>
      </c>
      <c r="F91" s="31">
        <v>45733</v>
      </c>
      <c r="G91" s="32">
        <v>180</v>
      </c>
      <c r="H91" s="30" t="s">
        <v>54</v>
      </c>
      <c r="I91" s="30" t="s">
        <v>73</v>
      </c>
      <c r="J91" s="30" t="s">
        <v>732</v>
      </c>
    </row>
    <row r="92" spans="1:10">
      <c r="A92" s="29" t="s">
        <v>903</v>
      </c>
      <c r="B92" s="29" t="s">
        <v>904</v>
      </c>
      <c r="C92" s="30"/>
      <c r="D92" s="30" t="s">
        <v>615</v>
      </c>
      <c r="E92" s="31">
        <v>45743</v>
      </c>
      <c r="F92" s="31">
        <v>45743</v>
      </c>
      <c r="G92" s="32">
        <v>256.2</v>
      </c>
      <c r="H92" s="30" t="s">
        <v>54</v>
      </c>
      <c r="I92" s="30" t="s">
        <v>73</v>
      </c>
      <c r="J92" s="30" t="s">
        <v>732</v>
      </c>
    </row>
    <row r="93" spans="1:10">
      <c r="A93" s="29" t="s">
        <v>905</v>
      </c>
      <c r="B93" s="29" t="s">
        <v>906</v>
      </c>
      <c r="C93" s="30"/>
      <c r="D93" s="30" t="s">
        <v>615</v>
      </c>
      <c r="E93" s="31">
        <v>45744</v>
      </c>
      <c r="F93" s="31">
        <v>45744</v>
      </c>
      <c r="G93" s="32">
        <v>4078.62</v>
      </c>
      <c r="H93" s="30" t="s">
        <v>54</v>
      </c>
      <c r="I93" s="30" t="s">
        <v>73</v>
      </c>
      <c r="J93" s="30" t="s">
        <v>732</v>
      </c>
    </row>
    <row r="94" spans="1:10">
      <c r="A94" s="29" t="s">
        <v>10</v>
      </c>
      <c r="B94" s="29" t="s">
        <v>368</v>
      </c>
      <c r="C94" s="30" t="s">
        <v>11</v>
      </c>
      <c r="D94" s="30" t="s">
        <v>615</v>
      </c>
      <c r="E94" s="31">
        <v>45736</v>
      </c>
      <c r="F94" s="31">
        <v>45736</v>
      </c>
      <c r="G94" s="32">
        <v>450.27</v>
      </c>
      <c r="H94" s="30" t="s">
        <v>12</v>
      </c>
      <c r="I94" s="30" t="s">
        <v>73</v>
      </c>
      <c r="J94" s="30" t="s">
        <v>732</v>
      </c>
    </row>
    <row r="95" spans="1:10">
      <c r="A95" s="29" t="s">
        <v>649</v>
      </c>
      <c r="B95" s="29" t="s">
        <v>383</v>
      </c>
      <c r="C95" s="30"/>
      <c r="D95" s="30" t="s">
        <v>615</v>
      </c>
      <c r="E95" s="31">
        <v>45734</v>
      </c>
      <c r="F95" s="31">
        <v>45734</v>
      </c>
      <c r="G95" s="32">
        <v>100</v>
      </c>
      <c r="H95" s="30" t="s">
        <v>12</v>
      </c>
      <c r="I95" s="30" t="s">
        <v>73</v>
      </c>
      <c r="J95" s="30" t="s">
        <v>732</v>
      </c>
    </row>
    <row r="96" spans="1:10">
      <c r="A96" s="29" t="s">
        <v>707</v>
      </c>
      <c r="B96" s="29" t="s">
        <v>566</v>
      </c>
      <c r="C96" s="30"/>
      <c r="D96" s="30" t="s">
        <v>615</v>
      </c>
      <c r="E96" s="31">
        <v>45731</v>
      </c>
      <c r="F96" s="31">
        <v>45733</v>
      </c>
      <c r="G96" s="32">
        <v>50.99</v>
      </c>
      <c r="H96" s="30" t="s">
        <v>225</v>
      </c>
      <c r="I96" s="30" t="s">
        <v>73</v>
      </c>
      <c r="J96" s="30" t="s">
        <v>732</v>
      </c>
    </row>
    <row r="97" spans="1:10">
      <c r="A97" s="29" t="s">
        <v>99</v>
      </c>
      <c r="B97" s="29" t="s">
        <v>566</v>
      </c>
      <c r="C97" s="30"/>
      <c r="D97" s="30" t="s">
        <v>615</v>
      </c>
      <c r="E97" s="31">
        <v>45731</v>
      </c>
      <c r="F97" s="31">
        <v>45733</v>
      </c>
      <c r="G97" s="32">
        <v>109.99</v>
      </c>
      <c r="H97" s="30" t="s">
        <v>225</v>
      </c>
      <c r="I97" s="30" t="s">
        <v>73</v>
      </c>
      <c r="J97" s="30" t="s">
        <v>732</v>
      </c>
    </row>
    <row r="98" spans="1:10">
      <c r="A98" s="29" t="s">
        <v>363</v>
      </c>
      <c r="B98" s="29" t="s">
        <v>229</v>
      </c>
      <c r="C98" s="30"/>
      <c r="D98" s="30" t="s">
        <v>615</v>
      </c>
      <c r="E98" s="31">
        <v>45741</v>
      </c>
      <c r="F98" s="31">
        <v>45743</v>
      </c>
      <c r="G98" s="32">
        <v>61.21</v>
      </c>
      <c r="H98" s="30" t="s">
        <v>225</v>
      </c>
      <c r="I98" s="30" t="s">
        <v>73</v>
      </c>
      <c r="J98" s="30" t="s">
        <v>732</v>
      </c>
    </row>
    <row r="99" spans="1:10">
      <c r="A99" s="29" t="s">
        <v>289</v>
      </c>
      <c r="B99" s="29" t="s">
        <v>290</v>
      </c>
      <c r="C99" s="30"/>
      <c r="D99" s="30" t="s">
        <v>615</v>
      </c>
      <c r="E99" s="31">
        <v>45737</v>
      </c>
      <c r="F99" s="31">
        <v>45737</v>
      </c>
      <c r="G99" s="32">
        <v>129.9</v>
      </c>
      <c r="H99" s="30" t="s">
        <v>54</v>
      </c>
      <c r="I99" s="30" t="s">
        <v>73</v>
      </c>
      <c r="J99" s="30" t="s">
        <v>732</v>
      </c>
    </row>
    <row r="100" spans="1:10">
      <c r="A100" s="29" t="s">
        <v>797</v>
      </c>
      <c r="B100" s="29" t="s">
        <v>798</v>
      </c>
      <c r="C100" s="30"/>
      <c r="D100" s="30" t="s">
        <v>615</v>
      </c>
      <c r="E100" s="31">
        <v>45722</v>
      </c>
      <c r="F100" s="31">
        <v>45722</v>
      </c>
      <c r="G100" s="32">
        <v>59</v>
      </c>
      <c r="H100" s="30" t="s">
        <v>18</v>
      </c>
      <c r="I100" s="30" t="s">
        <v>73</v>
      </c>
      <c r="J100" s="30" t="s">
        <v>732</v>
      </c>
    </row>
    <row r="101" spans="1:10">
      <c r="A101" s="29" t="s">
        <v>797</v>
      </c>
      <c r="B101" s="29" t="s">
        <v>798</v>
      </c>
      <c r="C101" s="30"/>
      <c r="D101" s="30" t="s">
        <v>615</v>
      </c>
      <c r="E101" s="31">
        <v>45722</v>
      </c>
      <c r="F101" s="31">
        <v>45722</v>
      </c>
      <c r="G101" s="32">
        <v>59</v>
      </c>
      <c r="H101" s="30" t="s">
        <v>18</v>
      </c>
      <c r="I101" s="30" t="s">
        <v>73</v>
      </c>
      <c r="J101" s="30" t="s">
        <v>732</v>
      </c>
    </row>
    <row r="102" spans="1:10">
      <c r="A102" s="29" t="s">
        <v>797</v>
      </c>
      <c r="B102" s="29" t="s">
        <v>798</v>
      </c>
      <c r="C102" s="30"/>
      <c r="D102" s="30" t="s">
        <v>615</v>
      </c>
      <c r="E102" s="31">
        <v>45722</v>
      </c>
      <c r="F102" s="31">
        <v>45722</v>
      </c>
      <c r="G102" s="32">
        <v>59</v>
      </c>
      <c r="H102" s="30" t="s">
        <v>18</v>
      </c>
      <c r="I102" s="30" t="s">
        <v>73</v>
      </c>
      <c r="J102" s="30" t="s">
        <v>732</v>
      </c>
    </row>
    <row r="103" spans="1:10">
      <c r="A103" s="29" t="s">
        <v>797</v>
      </c>
      <c r="B103" s="29" t="s">
        <v>798</v>
      </c>
      <c r="C103" s="30"/>
      <c r="D103" s="30" t="s">
        <v>615</v>
      </c>
      <c r="E103" s="31">
        <v>45722</v>
      </c>
      <c r="F103" s="31">
        <v>45722</v>
      </c>
      <c r="G103" s="32">
        <v>59</v>
      </c>
      <c r="H103" s="30" t="s">
        <v>225</v>
      </c>
      <c r="I103" s="30" t="s">
        <v>73</v>
      </c>
      <c r="J103" s="30" t="s">
        <v>732</v>
      </c>
    </row>
    <row r="104" spans="1:10">
      <c r="A104" s="29" t="s">
        <v>797</v>
      </c>
      <c r="B104" s="29" t="s">
        <v>798</v>
      </c>
      <c r="C104" s="30"/>
      <c r="D104" s="30" t="s">
        <v>615</v>
      </c>
      <c r="E104" s="31">
        <v>45722</v>
      </c>
      <c r="F104" s="31">
        <v>45722</v>
      </c>
      <c r="G104" s="32">
        <v>59</v>
      </c>
      <c r="H104" s="30" t="s">
        <v>15</v>
      </c>
      <c r="I104" s="30" t="s">
        <v>73</v>
      </c>
      <c r="J104" s="30" t="s">
        <v>732</v>
      </c>
    </row>
    <row r="105" spans="1:10">
      <c r="A105" s="29" t="s">
        <v>797</v>
      </c>
      <c r="B105" s="29" t="s">
        <v>798</v>
      </c>
      <c r="C105" s="30"/>
      <c r="D105" s="30" t="s">
        <v>615</v>
      </c>
      <c r="E105" s="31">
        <v>45722</v>
      </c>
      <c r="F105" s="31">
        <v>45722</v>
      </c>
      <c r="G105" s="32">
        <v>59</v>
      </c>
      <c r="H105" s="30" t="s">
        <v>15</v>
      </c>
      <c r="I105" s="30" t="s">
        <v>73</v>
      </c>
      <c r="J105" s="30" t="s">
        <v>732</v>
      </c>
    </row>
    <row r="106" spans="1:10">
      <c r="A106" s="29" t="s">
        <v>797</v>
      </c>
      <c r="B106" s="29" t="s">
        <v>798</v>
      </c>
      <c r="C106" s="30"/>
      <c r="D106" s="30" t="s">
        <v>615</v>
      </c>
      <c r="E106" s="31">
        <v>45723</v>
      </c>
      <c r="F106" s="31">
        <v>45723</v>
      </c>
      <c r="G106" s="32">
        <v>59</v>
      </c>
      <c r="H106" s="30" t="s">
        <v>146</v>
      </c>
      <c r="I106" s="30" t="s">
        <v>73</v>
      </c>
      <c r="J106" s="30" t="s">
        <v>732</v>
      </c>
    </row>
    <row r="107" spans="1:10">
      <c r="A107" s="29" t="s">
        <v>797</v>
      </c>
      <c r="B107" s="29" t="s">
        <v>798</v>
      </c>
      <c r="C107" s="30"/>
      <c r="D107" s="30" t="s">
        <v>615</v>
      </c>
      <c r="E107" s="31">
        <v>45723</v>
      </c>
      <c r="F107" s="31">
        <v>45723</v>
      </c>
      <c r="G107" s="32">
        <v>59</v>
      </c>
      <c r="H107" s="30" t="s">
        <v>146</v>
      </c>
      <c r="I107" s="30" t="s">
        <v>73</v>
      </c>
      <c r="J107" s="30" t="s">
        <v>732</v>
      </c>
    </row>
    <row r="108" spans="1:10">
      <c r="A108" s="29" t="s">
        <v>797</v>
      </c>
      <c r="B108" s="29" t="s">
        <v>798</v>
      </c>
      <c r="C108" s="30"/>
      <c r="D108" s="30" t="s">
        <v>615</v>
      </c>
      <c r="E108" s="31">
        <v>45723</v>
      </c>
      <c r="F108" s="31">
        <v>45723</v>
      </c>
      <c r="G108" s="32">
        <v>112.1</v>
      </c>
      <c r="H108" s="30" t="s">
        <v>15</v>
      </c>
      <c r="I108" s="30" t="s">
        <v>73</v>
      </c>
      <c r="J108" s="30" t="s">
        <v>732</v>
      </c>
    </row>
    <row r="109" spans="1:10">
      <c r="A109" s="29" t="s">
        <v>797</v>
      </c>
      <c r="B109" s="29" t="s">
        <v>798</v>
      </c>
      <c r="C109" s="30"/>
      <c r="D109" s="30" t="s">
        <v>615</v>
      </c>
      <c r="E109" s="31">
        <v>45723</v>
      </c>
      <c r="F109" s="31">
        <v>45723</v>
      </c>
      <c r="G109" s="32">
        <v>59</v>
      </c>
      <c r="H109" s="30" t="s">
        <v>15</v>
      </c>
      <c r="I109" s="30" t="s">
        <v>73</v>
      </c>
      <c r="J109" s="30" t="s">
        <v>732</v>
      </c>
    </row>
    <row r="110" spans="1:10">
      <c r="A110" s="29" t="s">
        <v>797</v>
      </c>
      <c r="B110" s="29" t="s">
        <v>798</v>
      </c>
      <c r="C110" s="30"/>
      <c r="D110" s="30" t="s">
        <v>615</v>
      </c>
      <c r="E110" s="31">
        <v>45723</v>
      </c>
      <c r="F110" s="31">
        <v>45723</v>
      </c>
      <c r="G110" s="32">
        <v>59</v>
      </c>
      <c r="H110" s="30" t="s">
        <v>15</v>
      </c>
      <c r="I110" s="30" t="s">
        <v>73</v>
      </c>
      <c r="J110" s="30" t="s">
        <v>732</v>
      </c>
    </row>
    <row r="111" spans="1:10">
      <c r="A111" s="29" t="s">
        <v>797</v>
      </c>
      <c r="B111" s="29" t="s">
        <v>798</v>
      </c>
      <c r="C111" s="30"/>
      <c r="D111" s="30" t="s">
        <v>615</v>
      </c>
      <c r="E111" s="31">
        <v>45723</v>
      </c>
      <c r="F111" s="31">
        <v>45723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 spans="1:10">
      <c r="A112" s="29" t="s">
        <v>797</v>
      </c>
      <c r="B112" s="29" t="s">
        <v>798</v>
      </c>
      <c r="C112" s="30"/>
      <c r="D112" s="30" t="s">
        <v>615</v>
      </c>
      <c r="E112" s="31">
        <v>45723</v>
      </c>
      <c r="F112" s="31">
        <v>45723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 spans="1:10">
      <c r="A113" s="29" t="s">
        <v>797</v>
      </c>
      <c r="B113" s="29" t="s">
        <v>798</v>
      </c>
      <c r="C113" s="30"/>
      <c r="D113" s="30" t="s">
        <v>615</v>
      </c>
      <c r="E113" s="31">
        <v>45723</v>
      </c>
      <c r="F113" s="31">
        <v>45723</v>
      </c>
      <c r="G113" s="32">
        <v>59</v>
      </c>
      <c r="H113" s="30" t="s">
        <v>15</v>
      </c>
      <c r="I113" s="30" t="s">
        <v>73</v>
      </c>
      <c r="J113" s="30" t="s">
        <v>732</v>
      </c>
    </row>
    <row r="114" spans="1:10">
      <c r="A114" s="29" t="s">
        <v>797</v>
      </c>
      <c r="B114" s="29" t="s">
        <v>798</v>
      </c>
      <c r="C114" s="30"/>
      <c r="D114" s="30" t="s">
        <v>615</v>
      </c>
      <c r="E114" s="31">
        <v>45723</v>
      </c>
      <c r="F114" s="31">
        <v>45723</v>
      </c>
      <c r="G114" s="32">
        <v>59</v>
      </c>
      <c r="H114" s="30" t="s">
        <v>15</v>
      </c>
      <c r="I114" s="30" t="s">
        <v>73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45723</v>
      </c>
      <c r="F115" s="31">
        <v>45723</v>
      </c>
      <c r="G115" s="32">
        <v>59</v>
      </c>
      <c r="H115" s="30" t="s">
        <v>15</v>
      </c>
      <c r="I115" s="30" t="s">
        <v>73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45723</v>
      </c>
      <c r="F116" s="31">
        <v>45723</v>
      </c>
      <c r="G116" s="32">
        <v>59</v>
      </c>
      <c r="H116" s="30" t="s">
        <v>15</v>
      </c>
      <c r="I116" s="30" t="s">
        <v>73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45723</v>
      </c>
      <c r="F117" s="31">
        <v>45723</v>
      </c>
      <c r="G117" s="32">
        <v>59</v>
      </c>
      <c r="H117" s="30" t="s">
        <v>15</v>
      </c>
      <c r="I117" s="30" t="s">
        <v>73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45726</v>
      </c>
      <c r="F118" s="31">
        <v>45726</v>
      </c>
      <c r="G118" s="32">
        <v>59</v>
      </c>
      <c r="H118" s="30" t="s">
        <v>225</v>
      </c>
      <c r="I118" s="30" t="s">
        <v>73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45726</v>
      </c>
      <c r="F119" s="31">
        <v>45726</v>
      </c>
      <c r="G119" s="32">
        <v>59</v>
      </c>
      <c r="H119" s="30" t="s">
        <v>225</v>
      </c>
      <c r="I119" s="30" t="s">
        <v>73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45726</v>
      </c>
      <c r="F120" s="31">
        <v>45726</v>
      </c>
      <c r="G120" s="32">
        <v>59</v>
      </c>
      <c r="H120" s="30" t="s">
        <v>225</v>
      </c>
      <c r="I120" s="30" t="s">
        <v>73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45726</v>
      </c>
      <c r="F121" s="31">
        <v>45726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45726</v>
      </c>
      <c r="F122" s="31">
        <v>45726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45726</v>
      </c>
      <c r="F123" s="31">
        <v>45726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45726</v>
      </c>
      <c r="F124" s="31">
        <v>45726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45726</v>
      </c>
      <c r="F125" s="31">
        <v>45726</v>
      </c>
      <c r="G125" s="32">
        <v>59</v>
      </c>
      <c r="H125" s="30" t="s">
        <v>89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45726</v>
      </c>
      <c r="F126" s="31">
        <v>45726</v>
      </c>
      <c r="G126" s="32">
        <v>59</v>
      </c>
      <c r="H126" s="30" t="s">
        <v>89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45726</v>
      </c>
      <c r="F127" s="31">
        <v>45726</v>
      </c>
      <c r="G127" s="32">
        <v>59</v>
      </c>
      <c r="H127" s="30" t="s">
        <v>89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45726</v>
      </c>
      <c r="F128" s="31">
        <v>45726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45727</v>
      </c>
      <c r="F129" s="31">
        <v>45727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45727</v>
      </c>
      <c r="F130" s="31">
        <v>45727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45728</v>
      </c>
      <c r="F131" s="31">
        <v>45728</v>
      </c>
      <c r="G131" s="32">
        <v>59</v>
      </c>
      <c r="H131" s="30" t="s">
        <v>15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45728</v>
      </c>
      <c r="F132" s="31">
        <v>45728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45728</v>
      </c>
      <c r="F133" s="31">
        <v>45728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45728</v>
      </c>
      <c r="F134" s="31">
        <v>45728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45733</v>
      </c>
      <c r="F135" s="31">
        <v>45733</v>
      </c>
      <c r="G135" s="32">
        <v>112.1</v>
      </c>
      <c r="H135" s="30" t="s">
        <v>89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45733</v>
      </c>
      <c r="F136" s="31">
        <v>45733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45733</v>
      </c>
      <c r="F137" s="31">
        <v>45733</v>
      </c>
      <c r="G137" s="32">
        <v>59</v>
      </c>
      <c r="H137" s="30" t="s">
        <v>89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45733</v>
      </c>
      <c r="F138" s="31">
        <v>45733</v>
      </c>
      <c r="G138" s="32">
        <v>59</v>
      </c>
      <c r="H138" s="30" t="s">
        <v>89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45733</v>
      </c>
      <c r="F139" s="31">
        <v>45733</v>
      </c>
      <c r="G139" s="32">
        <v>59</v>
      </c>
      <c r="H139" s="30" t="s">
        <v>89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45733</v>
      </c>
      <c r="F140" s="31">
        <v>45733</v>
      </c>
      <c r="G140" s="32">
        <v>59</v>
      </c>
      <c r="H140" s="30" t="s">
        <v>225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45733</v>
      </c>
      <c r="F141" s="31">
        <v>45733</v>
      </c>
      <c r="G141" s="32">
        <v>59</v>
      </c>
      <c r="H141" s="30" t="s">
        <v>225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45733</v>
      </c>
      <c r="F142" s="31">
        <v>45733</v>
      </c>
      <c r="G142" s="32">
        <v>59</v>
      </c>
      <c r="H142" s="30" t="s">
        <v>225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45733</v>
      </c>
      <c r="F143" s="31">
        <v>45733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45733</v>
      </c>
      <c r="F144" s="31">
        <v>45733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45735</v>
      </c>
      <c r="F145" s="31">
        <v>45735</v>
      </c>
      <c r="G145" s="32">
        <v>59</v>
      </c>
      <c r="H145" s="30" t="s">
        <v>15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45735</v>
      </c>
      <c r="F146" s="31">
        <v>45735</v>
      </c>
      <c r="G146" s="32">
        <v>59</v>
      </c>
      <c r="H146" s="30" t="s">
        <v>15</v>
      </c>
      <c r="I146" s="30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45736</v>
      </c>
      <c r="F147" s="31">
        <v>45736</v>
      </c>
      <c r="G147" s="32">
        <v>106.2</v>
      </c>
      <c r="H147" s="30" t="s">
        <v>15</v>
      </c>
      <c r="I147" s="30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45736</v>
      </c>
      <c r="F148" s="31">
        <v>45736</v>
      </c>
      <c r="G148" s="32">
        <v>99.75</v>
      </c>
      <c r="H148" s="30" t="s">
        <v>15</v>
      </c>
      <c r="I148" s="30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45736</v>
      </c>
      <c r="F149" s="31">
        <v>45736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45737</v>
      </c>
      <c r="F150" s="31">
        <v>45737</v>
      </c>
      <c r="G150" s="32">
        <v>59</v>
      </c>
      <c r="H150" s="30" t="s">
        <v>15</v>
      </c>
      <c r="I150" s="30" t="s">
        <v>73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45737</v>
      </c>
      <c r="F151" s="31">
        <v>45737</v>
      </c>
      <c r="G151" s="32">
        <v>59</v>
      </c>
      <c r="H151" s="30" t="s">
        <v>15</v>
      </c>
      <c r="I151" s="30" t="s">
        <v>73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45740</v>
      </c>
      <c r="F152" s="31">
        <v>45740</v>
      </c>
      <c r="G152" s="32">
        <v>59</v>
      </c>
      <c r="H152" s="30" t="s">
        <v>15</v>
      </c>
      <c r="I152" s="30" t="s">
        <v>73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45740</v>
      </c>
      <c r="F153" s="31">
        <v>45740</v>
      </c>
      <c r="G153" s="32">
        <v>59</v>
      </c>
      <c r="H153" s="30" t="s">
        <v>15</v>
      </c>
      <c r="I153" s="30" t="s">
        <v>73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45740</v>
      </c>
      <c r="F154" s="31">
        <v>45740</v>
      </c>
      <c r="G154" s="32">
        <v>59</v>
      </c>
      <c r="H154" s="30" t="s">
        <v>15</v>
      </c>
      <c r="I154" s="30" t="s">
        <v>73</v>
      </c>
      <c r="J154" s="30" t="s">
        <v>732</v>
      </c>
    </row>
    <row r="155" spans="1:10">
      <c r="A155" s="29" t="s">
        <v>797</v>
      </c>
      <c r="B155" s="29" t="s">
        <v>798</v>
      </c>
      <c r="C155" s="30"/>
      <c r="D155" s="30" t="s">
        <v>615</v>
      </c>
      <c r="E155" s="31">
        <v>45740</v>
      </c>
      <c r="F155" s="31">
        <v>45740</v>
      </c>
      <c r="G155" s="32">
        <v>59</v>
      </c>
      <c r="H155" s="30" t="s">
        <v>15</v>
      </c>
      <c r="I155" s="30" t="s">
        <v>73</v>
      </c>
      <c r="J155" s="30" t="s">
        <v>732</v>
      </c>
    </row>
    <row r="156" spans="1:10">
      <c r="A156" s="29" t="s">
        <v>797</v>
      </c>
      <c r="B156" s="29" t="s">
        <v>798</v>
      </c>
      <c r="C156" s="30"/>
      <c r="D156" s="30" t="s">
        <v>615</v>
      </c>
      <c r="E156" s="31">
        <v>45740</v>
      </c>
      <c r="F156" s="31">
        <v>45740</v>
      </c>
      <c r="G156" s="32">
        <v>59</v>
      </c>
      <c r="H156" s="30" t="s">
        <v>15</v>
      </c>
      <c r="I156" s="30" t="s">
        <v>73</v>
      </c>
      <c r="J156" s="30" t="s">
        <v>732</v>
      </c>
    </row>
    <row r="157" spans="1:10">
      <c r="A157" s="29" t="s">
        <v>797</v>
      </c>
      <c r="B157" s="29" t="s">
        <v>798</v>
      </c>
      <c r="C157" s="30"/>
      <c r="D157" s="30" t="s">
        <v>615</v>
      </c>
      <c r="E157" s="31">
        <v>45740</v>
      </c>
      <c r="F157" s="31">
        <v>45740</v>
      </c>
      <c r="G157" s="32">
        <v>59</v>
      </c>
      <c r="H157" s="30" t="s">
        <v>15</v>
      </c>
      <c r="I157" s="30" t="s">
        <v>73</v>
      </c>
      <c r="J157" s="30" t="s">
        <v>732</v>
      </c>
    </row>
    <row r="158" spans="1:10">
      <c r="A158" s="29" t="s">
        <v>797</v>
      </c>
      <c r="B158" s="29" t="s">
        <v>798</v>
      </c>
      <c r="C158" s="30"/>
      <c r="D158" s="30" t="s">
        <v>615</v>
      </c>
      <c r="E158" s="31">
        <v>45740</v>
      </c>
      <c r="F158" s="31">
        <v>45740</v>
      </c>
      <c r="G158" s="32">
        <v>59</v>
      </c>
      <c r="H158" s="30" t="s">
        <v>225</v>
      </c>
      <c r="I158" s="30" t="s">
        <v>73</v>
      </c>
      <c r="J158" s="30" t="s">
        <v>732</v>
      </c>
    </row>
    <row r="159" spans="1:10">
      <c r="A159" s="29" t="s">
        <v>797</v>
      </c>
      <c r="B159" s="29" t="s">
        <v>798</v>
      </c>
      <c r="C159" s="30"/>
      <c r="D159" s="30" t="s">
        <v>615</v>
      </c>
      <c r="E159" s="31">
        <v>45741</v>
      </c>
      <c r="F159" s="31">
        <v>45741</v>
      </c>
      <c r="G159" s="32">
        <v>59</v>
      </c>
      <c r="H159" s="30" t="s">
        <v>225</v>
      </c>
      <c r="I159" s="30" t="s">
        <v>73</v>
      </c>
      <c r="J159" s="30" t="s">
        <v>732</v>
      </c>
    </row>
    <row r="160" spans="1:10">
      <c r="A160" s="29" t="s">
        <v>797</v>
      </c>
      <c r="B160" s="29" t="s">
        <v>798</v>
      </c>
      <c r="C160" s="30"/>
      <c r="D160" s="30" t="s">
        <v>615</v>
      </c>
      <c r="E160" s="31">
        <v>45741</v>
      </c>
      <c r="F160" s="31">
        <v>45741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 spans="1:10">
      <c r="A161" s="29" t="s">
        <v>797</v>
      </c>
      <c r="B161" s="29" t="s">
        <v>798</v>
      </c>
      <c r="C161" s="30"/>
      <c r="D161" s="30" t="s">
        <v>615</v>
      </c>
      <c r="E161" s="31">
        <v>45743</v>
      </c>
      <c r="F161" s="31">
        <v>45743</v>
      </c>
      <c r="G161" s="32">
        <v>169.2</v>
      </c>
      <c r="H161" s="30" t="s">
        <v>15</v>
      </c>
      <c r="I161" s="30" t="s">
        <v>73</v>
      </c>
      <c r="J161" s="30" t="s">
        <v>732</v>
      </c>
    </row>
    <row r="162" spans="1:10">
      <c r="A162" s="29" t="s">
        <v>797</v>
      </c>
      <c r="B162" s="29" t="s">
        <v>798</v>
      </c>
      <c r="C162" s="30"/>
      <c r="D162" s="30" t="s">
        <v>615</v>
      </c>
      <c r="E162" s="31">
        <v>45743</v>
      </c>
      <c r="F162" s="31">
        <v>45743</v>
      </c>
      <c r="G162" s="32">
        <v>59</v>
      </c>
      <c r="H162" s="30" t="s">
        <v>15</v>
      </c>
      <c r="I162" s="30" t="s">
        <v>73</v>
      </c>
      <c r="J162" s="30" t="s">
        <v>732</v>
      </c>
    </row>
    <row r="163" spans="1:10">
      <c r="A163" s="29" t="s">
        <v>797</v>
      </c>
      <c r="B163" s="29" t="s">
        <v>798</v>
      </c>
      <c r="C163" s="30"/>
      <c r="D163" s="30" t="s">
        <v>615</v>
      </c>
      <c r="E163" s="31">
        <v>45743</v>
      </c>
      <c r="F163" s="31">
        <v>45743</v>
      </c>
      <c r="G163" s="32">
        <v>59</v>
      </c>
      <c r="H163" s="30" t="s">
        <v>15</v>
      </c>
      <c r="I163" s="30" t="s">
        <v>73</v>
      </c>
      <c r="J163" s="30" t="s">
        <v>732</v>
      </c>
    </row>
    <row r="164" spans="1:10">
      <c r="A164" s="29" t="s">
        <v>797</v>
      </c>
      <c r="B164" s="29" t="s">
        <v>798</v>
      </c>
      <c r="C164" s="30"/>
      <c r="D164" s="30" t="s">
        <v>615</v>
      </c>
      <c r="E164" s="31">
        <v>45743</v>
      </c>
      <c r="F164" s="31">
        <v>45743</v>
      </c>
      <c r="G164" s="32">
        <v>59</v>
      </c>
      <c r="H164" s="30" t="s">
        <v>15</v>
      </c>
      <c r="I164" s="30" t="s">
        <v>73</v>
      </c>
      <c r="J164" s="30" t="s">
        <v>732</v>
      </c>
    </row>
    <row r="165" spans="1:10">
      <c r="A165" s="29" t="s">
        <v>797</v>
      </c>
      <c r="B165" s="29" t="s">
        <v>798</v>
      </c>
      <c r="C165" s="30"/>
      <c r="D165" s="30" t="s">
        <v>615</v>
      </c>
      <c r="E165" s="31">
        <v>45743</v>
      </c>
      <c r="F165" s="31">
        <v>45743</v>
      </c>
      <c r="G165" s="32">
        <v>117.9</v>
      </c>
      <c r="H165" s="30" t="s">
        <v>8</v>
      </c>
      <c r="I165" s="30" t="s">
        <v>73</v>
      </c>
      <c r="J165" s="30" t="s">
        <v>732</v>
      </c>
    </row>
    <row r="166" spans="1:10">
      <c r="A166" s="29" t="s">
        <v>797</v>
      </c>
      <c r="B166" s="29" t="s">
        <v>798</v>
      </c>
      <c r="C166" s="30"/>
      <c r="D166" s="30" t="s">
        <v>615</v>
      </c>
      <c r="E166" s="31">
        <v>45743</v>
      </c>
      <c r="F166" s="31">
        <v>45743</v>
      </c>
      <c r="G166" s="32">
        <v>131</v>
      </c>
      <c r="H166" s="30" t="s">
        <v>8</v>
      </c>
      <c r="I166" s="30" t="s">
        <v>73</v>
      </c>
      <c r="J166" s="30" t="s">
        <v>732</v>
      </c>
    </row>
    <row r="167" spans="1:10">
      <c r="A167" s="29" t="s">
        <v>797</v>
      </c>
      <c r="B167" s="29" t="s">
        <v>798</v>
      </c>
      <c r="C167" s="30"/>
      <c r="D167" s="30" t="s">
        <v>615</v>
      </c>
      <c r="E167" s="31">
        <v>45744</v>
      </c>
      <c r="F167" s="31">
        <v>45744</v>
      </c>
      <c r="G167" s="32">
        <v>59</v>
      </c>
      <c r="H167" s="30" t="s">
        <v>225</v>
      </c>
      <c r="I167" s="30" t="s">
        <v>73</v>
      </c>
      <c r="J167" s="30" t="s">
        <v>732</v>
      </c>
    </row>
    <row r="168" spans="1:10">
      <c r="A168" s="29" t="s">
        <v>797</v>
      </c>
      <c r="B168" s="29" t="s">
        <v>798</v>
      </c>
      <c r="C168" s="30"/>
      <c r="D168" s="30" t="s">
        <v>615</v>
      </c>
      <c r="E168" s="31">
        <v>45744</v>
      </c>
      <c r="F168" s="31">
        <v>45744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 spans="1:10">
      <c r="A169" s="29" t="s">
        <v>797</v>
      </c>
      <c r="B169" s="29" t="s">
        <v>798</v>
      </c>
      <c r="C169" s="30"/>
      <c r="D169" s="30" t="s">
        <v>615</v>
      </c>
      <c r="E169" s="31">
        <v>45744</v>
      </c>
      <c r="F169" s="31">
        <v>45744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 spans="1:10">
      <c r="A170" s="29" t="s">
        <v>797</v>
      </c>
      <c r="B170" s="29" t="s">
        <v>798</v>
      </c>
      <c r="C170" s="30"/>
      <c r="D170" s="30" t="s">
        <v>615</v>
      </c>
      <c r="E170" s="31">
        <v>45744</v>
      </c>
      <c r="F170" s="31">
        <v>45744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 spans="1:10">
      <c r="A171" s="29" t="s">
        <v>797</v>
      </c>
      <c r="B171" s="29" t="s">
        <v>798</v>
      </c>
      <c r="C171" s="30"/>
      <c r="D171" s="30" t="s">
        <v>615</v>
      </c>
      <c r="E171" s="31">
        <v>45744</v>
      </c>
      <c r="F171" s="31">
        <v>45744</v>
      </c>
      <c r="G171" s="32">
        <v>59</v>
      </c>
      <c r="H171" s="30" t="s">
        <v>89</v>
      </c>
      <c r="I171" s="30" t="s">
        <v>73</v>
      </c>
      <c r="J171" s="30" t="s">
        <v>732</v>
      </c>
    </row>
    <row r="172" spans="1:10">
      <c r="A172" s="29" t="s">
        <v>797</v>
      </c>
      <c r="B172" s="29" t="s">
        <v>798</v>
      </c>
      <c r="C172" s="30"/>
      <c r="D172" s="30" t="s">
        <v>615</v>
      </c>
      <c r="E172" s="31">
        <v>45744</v>
      </c>
      <c r="F172" s="31">
        <v>45744</v>
      </c>
      <c r="G172" s="32">
        <v>59</v>
      </c>
      <c r="H172" s="30" t="s">
        <v>89</v>
      </c>
      <c r="I172" s="30" t="s">
        <v>73</v>
      </c>
      <c r="J172" s="30" t="s">
        <v>732</v>
      </c>
    </row>
    <row r="173" spans="1:10">
      <c r="A173" s="29" t="s">
        <v>797</v>
      </c>
      <c r="B173" s="29" t="s">
        <v>798</v>
      </c>
      <c r="C173" s="30"/>
      <c r="D173" s="30" t="s">
        <v>615</v>
      </c>
      <c r="E173" s="31">
        <v>45744</v>
      </c>
      <c r="F173" s="31">
        <v>45744</v>
      </c>
      <c r="G173" s="32">
        <v>99.75</v>
      </c>
      <c r="H173" s="30" t="s">
        <v>8</v>
      </c>
      <c r="I173" s="30" t="s">
        <v>73</v>
      </c>
      <c r="J173" s="30" t="s">
        <v>732</v>
      </c>
    </row>
    <row r="174" spans="1:10">
      <c r="A174" s="29" t="s">
        <v>797</v>
      </c>
      <c r="B174" s="29" t="s">
        <v>798</v>
      </c>
      <c r="C174" s="30"/>
      <c r="D174" s="30" t="s">
        <v>615</v>
      </c>
      <c r="E174" s="31">
        <v>45747</v>
      </c>
      <c r="F174" s="31">
        <v>45747</v>
      </c>
      <c r="G174" s="32">
        <v>59</v>
      </c>
      <c r="H174" s="30" t="s">
        <v>225</v>
      </c>
      <c r="I174" s="30" t="s">
        <v>73</v>
      </c>
      <c r="J174" s="30" t="s">
        <v>732</v>
      </c>
    </row>
    <row r="175" spans="1:10">
      <c r="A175" s="29" t="s">
        <v>797</v>
      </c>
      <c r="B175" s="29" t="s">
        <v>798</v>
      </c>
      <c r="C175" s="30"/>
      <c r="D175" s="30" t="s">
        <v>615</v>
      </c>
      <c r="E175" s="31">
        <v>45747</v>
      </c>
      <c r="F175" s="31">
        <v>45747</v>
      </c>
      <c r="G175" s="32">
        <v>59</v>
      </c>
      <c r="H175" s="30" t="s">
        <v>225</v>
      </c>
      <c r="I175" s="30" t="s">
        <v>73</v>
      </c>
      <c r="J175" s="30" t="s">
        <v>732</v>
      </c>
    </row>
    <row r="176" spans="1:10">
      <c r="A176" s="29" t="s">
        <v>797</v>
      </c>
      <c r="B176" s="29" t="s">
        <v>777</v>
      </c>
      <c r="C176" s="30"/>
      <c r="D176" s="30" t="s">
        <v>615</v>
      </c>
      <c r="E176" s="31">
        <v>45747</v>
      </c>
      <c r="F176" s="31">
        <v>45747</v>
      </c>
      <c r="G176" s="32">
        <v>59</v>
      </c>
      <c r="H176" s="30" t="s">
        <v>225</v>
      </c>
      <c r="I176" s="30" t="s">
        <v>73</v>
      </c>
      <c r="J176" s="30" t="s">
        <v>732</v>
      </c>
    </row>
    <row r="177" spans="1:10">
      <c r="A177" s="29" t="s">
        <v>797</v>
      </c>
      <c r="B177" s="29" t="s">
        <v>798</v>
      </c>
      <c r="C177" s="30"/>
      <c r="D177" s="30" t="s">
        <v>615</v>
      </c>
      <c r="E177" s="31">
        <v>45747</v>
      </c>
      <c r="F177" s="31">
        <v>45747</v>
      </c>
      <c r="G177" s="32">
        <v>127.5</v>
      </c>
      <c r="H177" s="30" t="s">
        <v>89</v>
      </c>
      <c r="I177" s="30" t="s">
        <v>73</v>
      </c>
      <c r="J177" s="30" t="s">
        <v>732</v>
      </c>
    </row>
    <row r="178" spans="1:10">
      <c r="A178" s="29" t="s">
        <v>797</v>
      </c>
      <c r="B178" s="29" t="s">
        <v>798</v>
      </c>
      <c r="C178" s="30"/>
      <c r="D178" s="30" t="s">
        <v>615</v>
      </c>
      <c r="E178" s="31">
        <v>45747</v>
      </c>
      <c r="F178" s="31">
        <v>45747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 spans="1:10">
      <c r="A179" s="29" t="s">
        <v>797</v>
      </c>
      <c r="B179" s="29" t="s">
        <v>798</v>
      </c>
      <c r="C179" s="30"/>
      <c r="D179" s="30" t="s">
        <v>615</v>
      </c>
      <c r="E179" s="31">
        <v>45747</v>
      </c>
      <c r="F179" s="31">
        <v>45747</v>
      </c>
      <c r="G179" s="32">
        <v>59</v>
      </c>
      <c r="H179" s="30" t="s">
        <v>89</v>
      </c>
      <c r="I179" s="30" t="s">
        <v>73</v>
      </c>
      <c r="J179" s="30" t="s">
        <v>732</v>
      </c>
    </row>
    <row r="180" spans="1:10">
      <c r="A180" s="29" t="s">
        <v>797</v>
      </c>
      <c r="B180" s="29" t="s">
        <v>798</v>
      </c>
      <c r="C180" s="30"/>
      <c r="D180" s="30" t="s">
        <v>615</v>
      </c>
      <c r="E180" s="31">
        <v>45747</v>
      </c>
      <c r="F180" s="31">
        <v>45747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 spans="1:10">
      <c r="A181" s="29" t="s">
        <v>797</v>
      </c>
      <c r="B181" s="29" t="s">
        <v>798</v>
      </c>
      <c r="C181" s="30"/>
      <c r="D181" s="30" t="s">
        <v>615</v>
      </c>
      <c r="E181" s="31">
        <v>45747</v>
      </c>
      <c r="F181" s="31">
        <v>45747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 spans="1:10">
      <c r="A182" s="29" t="s">
        <v>797</v>
      </c>
      <c r="B182" s="29" t="s">
        <v>798</v>
      </c>
      <c r="C182" s="30"/>
      <c r="D182" s="30" t="s">
        <v>615</v>
      </c>
      <c r="E182" s="31">
        <v>45747</v>
      </c>
      <c r="F182" s="31">
        <v>45747</v>
      </c>
      <c r="G182" s="32">
        <v>59</v>
      </c>
      <c r="H182" s="30" t="s">
        <v>89</v>
      </c>
      <c r="I182" s="30" t="s">
        <v>73</v>
      </c>
      <c r="J182" s="30" t="s">
        <v>732</v>
      </c>
    </row>
    <row r="183" spans="1:10">
      <c r="A183" s="29" t="s">
        <v>797</v>
      </c>
      <c r="B183" s="29" t="s">
        <v>798</v>
      </c>
      <c r="C183" s="30"/>
      <c r="D183" s="30" t="s">
        <v>615</v>
      </c>
      <c r="E183" s="31">
        <v>45747</v>
      </c>
      <c r="F183" s="31">
        <v>45747</v>
      </c>
      <c r="G183" s="32">
        <v>59</v>
      </c>
      <c r="H183" s="30" t="s">
        <v>89</v>
      </c>
      <c r="I183" s="30" t="s">
        <v>73</v>
      </c>
      <c r="J183" s="30" t="s">
        <v>732</v>
      </c>
    </row>
    <row r="184" spans="1:10">
      <c r="A184" s="29" t="s">
        <v>842</v>
      </c>
      <c r="B184" s="29" t="s">
        <v>843</v>
      </c>
      <c r="C184" s="30"/>
      <c r="D184" s="30" t="s">
        <v>615</v>
      </c>
      <c r="E184" s="31">
        <v>45732</v>
      </c>
      <c r="F184" s="31">
        <v>45733</v>
      </c>
      <c r="G184" s="32">
        <v>986.57</v>
      </c>
      <c r="H184" s="30" t="s">
        <v>80</v>
      </c>
      <c r="I184" s="30" t="s">
        <v>73</v>
      </c>
      <c r="J184" s="30" t="s">
        <v>732</v>
      </c>
    </row>
    <row r="185" spans="1:10">
      <c r="A185" s="29" t="s">
        <v>842</v>
      </c>
      <c r="B185" s="29" t="s">
        <v>843</v>
      </c>
      <c r="C185" s="30"/>
      <c r="D185" s="30" t="s">
        <v>615</v>
      </c>
      <c r="E185" s="31">
        <v>45731</v>
      </c>
      <c r="F185" s="31">
        <v>45735</v>
      </c>
      <c r="G185" s="32">
        <v>1006.12</v>
      </c>
      <c r="H185" s="30" t="s">
        <v>80</v>
      </c>
      <c r="I185" s="30" t="s">
        <v>73</v>
      </c>
      <c r="J185" s="30" t="s">
        <v>732</v>
      </c>
    </row>
    <row r="186" spans="1:10">
      <c r="A186" s="29" t="s">
        <v>845</v>
      </c>
      <c r="B186" s="29" t="s">
        <v>907</v>
      </c>
      <c r="C186" s="30"/>
      <c r="D186" s="30" t="s">
        <v>615</v>
      </c>
      <c r="E186" s="31">
        <v>45735</v>
      </c>
      <c r="F186" s="31">
        <v>45735</v>
      </c>
      <c r="G186" s="32">
        <v>95</v>
      </c>
      <c r="H186" s="30" t="s">
        <v>54</v>
      </c>
      <c r="I186" s="30" t="s">
        <v>73</v>
      </c>
      <c r="J186" s="30" t="s">
        <v>732</v>
      </c>
    </row>
    <row r="187" spans="1:10">
      <c r="A187" s="29" t="s">
        <v>845</v>
      </c>
      <c r="B187" s="29" t="s">
        <v>368</v>
      </c>
      <c r="C187" s="30"/>
      <c r="D187" s="30" t="s">
        <v>615</v>
      </c>
      <c r="E187" s="31">
        <v>45737</v>
      </c>
      <c r="F187" s="31">
        <v>45737</v>
      </c>
      <c r="G187" s="32">
        <v>99.09</v>
      </c>
      <c r="H187" s="30" t="s">
        <v>32</v>
      </c>
      <c r="I187" s="30" t="s">
        <v>73</v>
      </c>
      <c r="J187" s="30" t="s">
        <v>732</v>
      </c>
    </row>
    <row r="188" spans="1:10">
      <c r="A188" s="29" t="s">
        <v>98</v>
      </c>
      <c r="B188" s="29" t="s">
        <v>98</v>
      </c>
      <c r="C188" s="30"/>
      <c r="D188" s="30" t="s">
        <v>623</v>
      </c>
      <c r="E188" s="31">
        <v>45736</v>
      </c>
      <c r="F188" s="31"/>
      <c r="G188" s="42">
        <v>1260.3499999999999</v>
      </c>
      <c r="H188" s="30" t="s">
        <v>225</v>
      </c>
      <c r="I188" s="30"/>
      <c r="J188" s="30" t="s">
        <v>732</v>
      </c>
    </row>
    <row r="189" spans="1:10">
      <c r="A189" s="29" t="s">
        <v>98</v>
      </c>
      <c r="B189" s="29" t="s">
        <v>98</v>
      </c>
      <c r="C189" s="30"/>
      <c r="D189" s="30" t="s">
        <v>623</v>
      </c>
      <c r="E189" s="31">
        <v>45736</v>
      </c>
      <c r="F189" s="31">
        <v>45735</v>
      </c>
      <c r="G189" s="42">
        <v>1492.06</v>
      </c>
      <c r="H189" s="30" t="s">
        <v>15</v>
      </c>
      <c r="I189" s="30" t="s">
        <v>73</v>
      </c>
      <c r="J189" s="30" t="s">
        <v>732</v>
      </c>
    </row>
    <row r="190" spans="1:10">
      <c r="A190" s="29" t="s">
        <v>98</v>
      </c>
      <c r="B190" s="29" t="s">
        <v>908</v>
      </c>
      <c r="C190" s="30"/>
      <c r="D190" s="30" t="s">
        <v>623</v>
      </c>
      <c r="E190" s="31">
        <v>45723</v>
      </c>
      <c r="F190" s="31">
        <v>45723</v>
      </c>
      <c r="G190" s="42">
        <v>2637.77</v>
      </c>
      <c r="H190" s="30" t="s">
        <v>15</v>
      </c>
      <c r="I190" s="30" t="s">
        <v>73</v>
      </c>
      <c r="J190" s="30" t="s">
        <v>732</v>
      </c>
    </row>
    <row r="191" spans="1:10">
      <c r="A191" s="29" t="s">
        <v>98</v>
      </c>
      <c r="B191" s="29" t="s">
        <v>908</v>
      </c>
      <c r="C191" s="30"/>
      <c r="D191" s="30" t="s">
        <v>623</v>
      </c>
      <c r="E191" s="31">
        <v>45729</v>
      </c>
      <c r="F191" s="31">
        <v>45729</v>
      </c>
      <c r="G191" s="42">
        <v>219.95</v>
      </c>
      <c r="H191" s="30" t="s">
        <v>15</v>
      </c>
      <c r="I191" s="30" t="s">
        <v>73</v>
      </c>
      <c r="J191" s="30" t="s">
        <v>732</v>
      </c>
    </row>
    <row r="192" spans="1:10">
      <c r="A192" s="29" t="s">
        <v>98</v>
      </c>
      <c r="B192" s="29" t="s">
        <v>908</v>
      </c>
      <c r="C192" s="30"/>
      <c r="D192" s="30" t="s">
        <v>623</v>
      </c>
      <c r="E192" s="31">
        <v>45729</v>
      </c>
      <c r="F192" s="31">
        <v>45729</v>
      </c>
      <c r="G192" s="42">
        <v>256.12</v>
      </c>
      <c r="H192" s="30" t="s">
        <v>15</v>
      </c>
      <c r="I192" s="30" t="s">
        <v>73</v>
      </c>
      <c r="J192" s="30" t="s">
        <v>732</v>
      </c>
    </row>
    <row r="193" spans="1:10">
      <c r="A193" s="29" t="s">
        <v>751</v>
      </c>
      <c r="B193" s="29" t="s">
        <v>909</v>
      </c>
      <c r="C193" s="30"/>
      <c r="D193" s="30" t="s">
        <v>623</v>
      </c>
      <c r="E193" s="31">
        <v>45735</v>
      </c>
      <c r="F193" s="31">
        <v>45735</v>
      </c>
      <c r="G193" s="42">
        <v>279.47000000000003</v>
      </c>
      <c r="H193" s="30" t="s">
        <v>15</v>
      </c>
      <c r="I193" s="30" t="s">
        <v>73</v>
      </c>
      <c r="J193" s="30" t="s">
        <v>732</v>
      </c>
    </row>
    <row r="194" spans="1:10">
      <c r="A194" s="29" t="s">
        <v>751</v>
      </c>
      <c r="B194" s="29" t="s">
        <v>909</v>
      </c>
      <c r="C194" s="30"/>
      <c r="D194" s="30" t="s">
        <v>623</v>
      </c>
      <c r="E194" s="31">
        <v>45735</v>
      </c>
      <c r="F194" s="31">
        <v>45735</v>
      </c>
      <c r="G194" s="42">
        <v>134.82</v>
      </c>
      <c r="H194" s="30" t="s">
        <v>15</v>
      </c>
      <c r="I194" s="30" t="s">
        <v>73</v>
      </c>
      <c r="J194" s="30" t="s">
        <v>732</v>
      </c>
    </row>
    <row r="195" spans="1:10">
      <c r="A195" s="29" t="s">
        <v>98</v>
      </c>
      <c r="B195" s="29" t="s">
        <v>909</v>
      </c>
      <c r="C195" s="30"/>
      <c r="D195" s="30" t="s">
        <v>623</v>
      </c>
      <c r="E195" s="31">
        <v>45735</v>
      </c>
      <c r="F195" s="31">
        <v>45735</v>
      </c>
      <c r="G195" s="42">
        <v>429.82</v>
      </c>
      <c r="H195" s="30" t="s">
        <v>15</v>
      </c>
      <c r="I195" s="30" t="s">
        <v>73</v>
      </c>
      <c r="J195" s="30" t="s">
        <v>732</v>
      </c>
    </row>
    <row r="196" spans="1:10">
      <c r="A196" s="29" t="s">
        <v>98</v>
      </c>
      <c r="B196" s="29" t="s">
        <v>909</v>
      </c>
      <c r="C196" s="30"/>
      <c r="D196" s="30" t="s">
        <v>623</v>
      </c>
      <c r="E196" s="31">
        <v>45735</v>
      </c>
      <c r="F196" s="31">
        <v>45735</v>
      </c>
      <c r="G196" s="42">
        <v>1181.8599999999999</v>
      </c>
      <c r="H196" s="30" t="s">
        <v>15</v>
      </c>
      <c r="I196" s="30" t="s">
        <v>73</v>
      </c>
      <c r="J196" s="30" t="s">
        <v>732</v>
      </c>
    </row>
    <row r="197" spans="1:10">
      <c r="A197" s="29" t="s">
        <v>98</v>
      </c>
      <c r="B197" s="29" t="s">
        <v>910</v>
      </c>
      <c r="C197" s="30"/>
      <c r="D197" s="30" t="s">
        <v>623</v>
      </c>
      <c r="E197" s="31">
        <v>45735</v>
      </c>
      <c r="F197" s="31">
        <v>45735</v>
      </c>
      <c r="G197" s="42">
        <v>2135.2600000000002</v>
      </c>
      <c r="H197" s="30" t="s">
        <v>15</v>
      </c>
      <c r="I197" s="30" t="s">
        <v>73</v>
      </c>
      <c r="J197" s="30" t="s">
        <v>732</v>
      </c>
    </row>
    <row r="198" spans="1:10">
      <c r="A198" s="29" t="s">
        <v>98</v>
      </c>
      <c r="B198" s="29" t="s">
        <v>911</v>
      </c>
      <c r="C198" s="30"/>
      <c r="D198" s="30" t="s">
        <v>623</v>
      </c>
      <c r="E198" s="31">
        <v>45735</v>
      </c>
      <c r="F198" s="31">
        <v>45735</v>
      </c>
      <c r="G198" s="42">
        <v>4431.42</v>
      </c>
      <c r="H198" s="30" t="s">
        <v>12</v>
      </c>
      <c r="I198" s="30" t="s">
        <v>73</v>
      </c>
      <c r="J198" s="30" t="s">
        <v>732</v>
      </c>
    </row>
    <row r="199" spans="1:10">
      <c r="A199" s="29" t="s">
        <v>98</v>
      </c>
      <c r="B199" s="29" t="s">
        <v>912</v>
      </c>
      <c r="C199" s="30"/>
      <c r="D199" s="30" t="s">
        <v>623</v>
      </c>
      <c r="E199" s="31">
        <v>45735</v>
      </c>
      <c r="F199" s="31">
        <v>45735</v>
      </c>
      <c r="G199" s="42">
        <v>2863.54</v>
      </c>
      <c r="H199" s="30" t="s">
        <v>15</v>
      </c>
      <c r="I199" s="30" t="s">
        <v>73</v>
      </c>
      <c r="J199" s="30" t="s">
        <v>732</v>
      </c>
    </row>
    <row r="200" spans="1:10">
      <c r="A200" s="29" t="s">
        <v>631</v>
      </c>
      <c r="B200" s="29" t="s">
        <v>913</v>
      </c>
      <c r="C200" s="30"/>
      <c r="D200" s="30" t="s">
        <v>623</v>
      </c>
      <c r="E200" s="31">
        <v>45735</v>
      </c>
      <c r="F200" s="31">
        <v>45735</v>
      </c>
      <c r="G200" s="42">
        <v>266.72000000000003</v>
      </c>
      <c r="H200" s="30" t="s">
        <v>12</v>
      </c>
      <c r="I200" s="30" t="s">
        <v>73</v>
      </c>
      <c r="J200" s="30" t="s">
        <v>732</v>
      </c>
    </row>
    <row r="201" spans="1:10">
      <c r="A201" s="29" t="s">
        <v>631</v>
      </c>
      <c r="B201" s="29" t="s">
        <v>914</v>
      </c>
      <c r="C201" s="30"/>
      <c r="D201" s="30" t="s">
        <v>623</v>
      </c>
      <c r="E201" s="31">
        <v>45736</v>
      </c>
      <c r="F201" s="31">
        <v>45736</v>
      </c>
      <c r="G201" s="42">
        <v>3948.58</v>
      </c>
      <c r="H201" s="30" t="s">
        <v>15</v>
      </c>
      <c r="I201" s="30" t="s">
        <v>73</v>
      </c>
      <c r="J201" s="30" t="s">
        <v>732</v>
      </c>
    </row>
    <row r="202" spans="1:10">
      <c r="A202" s="29" t="s">
        <v>631</v>
      </c>
      <c r="B202" s="29" t="s">
        <v>915</v>
      </c>
      <c r="C202" s="30" t="s">
        <v>916</v>
      </c>
      <c r="D202" s="30" t="s">
        <v>623</v>
      </c>
      <c r="E202" s="31">
        <v>45737</v>
      </c>
      <c r="F202" s="31">
        <v>45737</v>
      </c>
      <c r="G202" s="42">
        <v>527.63</v>
      </c>
      <c r="H202" s="30" t="s">
        <v>12</v>
      </c>
      <c r="I202" s="30" t="s">
        <v>73</v>
      </c>
      <c r="J202" s="30" t="s">
        <v>732</v>
      </c>
    </row>
    <row r="203" spans="1:10">
      <c r="A203" s="29" t="s">
        <v>631</v>
      </c>
      <c r="B203" s="29" t="s">
        <v>917</v>
      </c>
      <c r="C203" s="30"/>
      <c r="D203" s="30" t="s">
        <v>623</v>
      </c>
      <c r="E203" s="31">
        <v>45735</v>
      </c>
      <c r="F203" s="31">
        <v>45735</v>
      </c>
      <c r="G203" s="42">
        <v>399.16</v>
      </c>
      <c r="H203" s="30" t="s">
        <v>15</v>
      </c>
      <c r="I203" s="30" t="s">
        <v>73</v>
      </c>
      <c r="J203" s="30" t="s">
        <v>732</v>
      </c>
    </row>
    <row r="204" spans="1:10">
      <c r="A204" s="29" t="s">
        <v>16</v>
      </c>
      <c r="B204" s="29" t="s">
        <v>16</v>
      </c>
      <c r="C204" s="30"/>
      <c r="D204" s="30" t="s">
        <v>623</v>
      </c>
      <c r="E204" s="31">
        <v>45736</v>
      </c>
      <c r="F204" s="31"/>
      <c r="G204" s="42">
        <v>1258.8900000000001</v>
      </c>
      <c r="H204" s="30" t="s">
        <v>225</v>
      </c>
      <c r="I204" s="30"/>
      <c r="J204" s="30" t="s">
        <v>732</v>
      </c>
    </row>
    <row r="205" spans="1:10">
      <c r="A205" s="29" t="s">
        <v>352</v>
      </c>
      <c r="B205" s="29" t="s">
        <v>353</v>
      </c>
      <c r="C205" s="30"/>
      <c r="D205" s="30" t="s">
        <v>631</v>
      </c>
      <c r="E205" s="31">
        <v>45726</v>
      </c>
      <c r="F205" s="31">
        <v>45726</v>
      </c>
      <c r="G205" s="36">
        <v>38293.46</v>
      </c>
      <c r="H205" s="30" t="s">
        <v>15</v>
      </c>
      <c r="I205" s="30" t="s">
        <v>73</v>
      </c>
      <c r="J205" s="30" t="s">
        <v>732</v>
      </c>
    </row>
    <row r="206" spans="1:10">
      <c r="A206" s="29" t="s">
        <v>352</v>
      </c>
      <c r="B206" s="29" t="s">
        <v>353</v>
      </c>
      <c r="C206" s="30"/>
      <c r="D206" s="30" t="s">
        <v>631</v>
      </c>
      <c r="E206" s="31">
        <v>45723</v>
      </c>
      <c r="F206" s="31">
        <v>45723</v>
      </c>
      <c r="G206" s="36">
        <v>10350.86</v>
      </c>
      <c r="H206" s="30" t="s">
        <v>8</v>
      </c>
      <c r="I206" s="30" t="s">
        <v>73</v>
      </c>
      <c r="J206" s="30" t="s">
        <v>732</v>
      </c>
    </row>
    <row r="207" spans="1:10">
      <c r="A207" s="29" t="s">
        <v>352</v>
      </c>
      <c r="B207" s="29" t="s">
        <v>353</v>
      </c>
      <c r="C207" s="30"/>
      <c r="D207" s="30" t="s">
        <v>631</v>
      </c>
      <c r="E207" s="31">
        <v>45723</v>
      </c>
      <c r="F207" s="31">
        <v>45723</v>
      </c>
      <c r="G207" s="36">
        <v>40461.32</v>
      </c>
      <c r="H207" s="30" t="s">
        <v>9</v>
      </c>
      <c r="I207" s="30" t="s">
        <v>73</v>
      </c>
      <c r="J207" s="30" t="s">
        <v>732</v>
      </c>
    </row>
    <row r="208" spans="1:10">
      <c r="A208" s="29" t="s">
        <v>352</v>
      </c>
      <c r="B208" s="29" t="s">
        <v>353</v>
      </c>
      <c r="C208" s="30"/>
      <c r="D208" s="30" t="s">
        <v>631</v>
      </c>
      <c r="E208" s="31">
        <v>45723</v>
      </c>
      <c r="F208" s="31">
        <v>45723</v>
      </c>
      <c r="G208" s="36">
        <v>17173.43</v>
      </c>
      <c r="H208" s="30" t="s">
        <v>225</v>
      </c>
      <c r="I208" s="30" t="s">
        <v>73</v>
      </c>
      <c r="J208" s="30" t="s">
        <v>732</v>
      </c>
    </row>
    <row r="209" spans="1:10">
      <c r="A209" s="29" t="s">
        <v>352</v>
      </c>
      <c r="B209" s="29" t="s">
        <v>353</v>
      </c>
      <c r="C209" s="30"/>
      <c r="D209" s="30" t="s">
        <v>631</v>
      </c>
      <c r="E209" s="31">
        <v>45723</v>
      </c>
      <c r="F209" s="31">
        <v>45723</v>
      </c>
      <c r="G209" s="36">
        <v>157243.10999999999</v>
      </c>
      <c r="H209" s="30" t="s">
        <v>54</v>
      </c>
      <c r="I209" s="30" t="s">
        <v>73</v>
      </c>
      <c r="J209" s="30" t="s">
        <v>732</v>
      </c>
    </row>
    <row r="210" spans="1:10">
      <c r="A210" s="29" t="s">
        <v>644</v>
      </c>
      <c r="B210" s="29" t="s">
        <v>645</v>
      </c>
      <c r="C210" s="30"/>
      <c r="D210" s="30" t="s">
        <v>631</v>
      </c>
      <c r="E210" s="31">
        <v>45736</v>
      </c>
      <c r="F210" s="31">
        <v>45736</v>
      </c>
      <c r="G210" s="36">
        <v>600</v>
      </c>
      <c r="H210" s="30" t="s">
        <v>18</v>
      </c>
      <c r="I210" s="30" t="s">
        <v>73</v>
      </c>
      <c r="J210" s="30" t="s">
        <v>732</v>
      </c>
    </row>
    <row r="211" spans="1:10">
      <c r="A211" s="29" t="s">
        <v>662</v>
      </c>
      <c r="B211" s="29" t="s">
        <v>645</v>
      </c>
      <c r="C211" s="30"/>
      <c r="D211" s="30" t="s">
        <v>631</v>
      </c>
      <c r="E211" s="31">
        <v>45736</v>
      </c>
      <c r="F211" s="31">
        <v>45736</v>
      </c>
      <c r="G211" s="36">
        <v>300</v>
      </c>
      <c r="H211" s="30" t="s">
        <v>225</v>
      </c>
      <c r="I211" s="30" t="s">
        <v>73</v>
      </c>
      <c r="J211" s="30" t="s">
        <v>732</v>
      </c>
    </row>
    <row r="212" spans="1:10">
      <c r="A212" s="29" t="s">
        <v>862</v>
      </c>
      <c r="B212" s="29" t="s">
        <v>645</v>
      </c>
      <c r="C212" s="30"/>
      <c r="D212" s="30" t="s">
        <v>631</v>
      </c>
      <c r="E212" s="31">
        <v>45736</v>
      </c>
      <c r="F212" s="31">
        <v>45736</v>
      </c>
      <c r="G212" s="36">
        <v>300</v>
      </c>
      <c r="H212" s="30" t="s">
        <v>225</v>
      </c>
      <c r="I212" s="30" t="s">
        <v>73</v>
      </c>
      <c r="J212" s="30" t="s">
        <v>732</v>
      </c>
    </row>
    <row r="213" spans="1:10">
      <c r="A213" s="29" t="s">
        <v>865</v>
      </c>
      <c r="B213" s="29" t="s">
        <v>109</v>
      </c>
      <c r="C213" s="30"/>
      <c r="D213" s="30" t="s">
        <v>625</v>
      </c>
      <c r="E213" s="31">
        <v>45736</v>
      </c>
      <c r="F213" s="31">
        <v>45736</v>
      </c>
      <c r="G213" s="36">
        <v>872.72</v>
      </c>
      <c r="H213" s="30" t="s">
        <v>80</v>
      </c>
      <c r="I213" s="30" t="s">
        <v>73</v>
      </c>
      <c r="J213" s="30" t="s">
        <v>732</v>
      </c>
    </row>
    <row r="214" spans="1:10">
      <c r="A214" s="29" t="s">
        <v>147</v>
      </c>
      <c r="B214" s="29" t="s">
        <v>401</v>
      </c>
      <c r="C214" s="30"/>
      <c r="D214" s="30" t="s">
        <v>615</v>
      </c>
      <c r="E214" s="31">
        <v>45723</v>
      </c>
      <c r="F214" s="31">
        <v>45734</v>
      </c>
      <c r="G214" s="36">
        <v>333</v>
      </c>
      <c r="H214" s="30" t="s">
        <v>12</v>
      </c>
      <c r="I214" s="30" t="s">
        <v>73</v>
      </c>
      <c r="J214" s="30" t="s">
        <v>732</v>
      </c>
    </row>
    <row r="215" spans="1:10">
      <c r="A215" s="29" t="s">
        <v>147</v>
      </c>
      <c r="B215" s="29" t="s">
        <v>401</v>
      </c>
      <c r="C215" s="30"/>
      <c r="D215" s="30" t="s">
        <v>615</v>
      </c>
      <c r="E215" s="31">
        <v>45723</v>
      </c>
      <c r="F215" s="31">
        <v>45734</v>
      </c>
      <c r="G215" s="36">
        <v>33</v>
      </c>
      <c r="H215" s="30" t="s">
        <v>15</v>
      </c>
      <c r="I215" s="30" t="s">
        <v>73</v>
      </c>
      <c r="J215" s="30" t="s">
        <v>732</v>
      </c>
    </row>
    <row r="216" spans="1:10">
      <c r="A216" s="29" t="s">
        <v>449</v>
      </c>
      <c r="B216" s="29" t="s">
        <v>918</v>
      </c>
      <c r="C216" s="30"/>
      <c r="D216" s="30" t="s">
        <v>647</v>
      </c>
      <c r="E216" s="31">
        <v>45741</v>
      </c>
      <c r="F216" s="31">
        <v>45736</v>
      </c>
      <c r="G216" s="32">
        <v>28.6</v>
      </c>
      <c r="H216" s="30" t="s">
        <v>12</v>
      </c>
      <c r="I216" s="30" t="s">
        <v>73</v>
      </c>
      <c r="J216" s="30" t="s">
        <v>732</v>
      </c>
    </row>
    <row r="217" spans="1:10">
      <c r="A217" s="29" t="s">
        <v>449</v>
      </c>
      <c r="B217" s="29" t="s">
        <v>919</v>
      </c>
      <c r="C217" s="30"/>
      <c r="D217" s="30" t="s">
        <v>647</v>
      </c>
      <c r="E217" s="31">
        <v>45741</v>
      </c>
      <c r="F217" s="31">
        <v>45736</v>
      </c>
      <c r="G217" s="32">
        <v>132</v>
      </c>
      <c r="H217" s="30" t="s">
        <v>12</v>
      </c>
      <c r="I217" s="30" t="s">
        <v>73</v>
      </c>
      <c r="J217" s="30" t="s">
        <v>732</v>
      </c>
    </row>
    <row r="218" spans="1:10">
      <c r="A218" s="29" t="s">
        <v>449</v>
      </c>
      <c r="B218" s="29" t="s">
        <v>918</v>
      </c>
      <c r="C218" s="30"/>
      <c r="D218" s="30" t="s">
        <v>647</v>
      </c>
      <c r="E218" s="31">
        <v>45741</v>
      </c>
      <c r="F218" s="31">
        <v>45736</v>
      </c>
      <c r="G218" s="32">
        <v>296.45999999999998</v>
      </c>
      <c r="H218" s="30" t="s">
        <v>9</v>
      </c>
      <c r="I218" s="30" t="s">
        <v>73</v>
      </c>
      <c r="J218" s="30" t="s">
        <v>732</v>
      </c>
    </row>
    <row r="219" spans="1:10">
      <c r="A219" s="29" t="s">
        <v>449</v>
      </c>
      <c r="B219" s="29" t="s">
        <v>919</v>
      </c>
      <c r="C219" s="30"/>
      <c r="D219" s="30" t="s">
        <v>647</v>
      </c>
      <c r="E219" s="31">
        <v>45741</v>
      </c>
      <c r="F219" s="31"/>
      <c r="G219" s="32">
        <v>1368.28</v>
      </c>
      <c r="H219" s="30" t="s">
        <v>9</v>
      </c>
      <c r="I219" s="30"/>
      <c r="J219" s="30" t="s">
        <v>732</v>
      </c>
    </row>
    <row r="220" spans="1:10">
      <c r="A220" s="29" t="s">
        <v>449</v>
      </c>
      <c r="B220" s="29" t="s">
        <v>55</v>
      </c>
      <c r="C220" s="30"/>
      <c r="D220" s="30" t="s">
        <v>647</v>
      </c>
      <c r="E220" s="31">
        <v>45747</v>
      </c>
      <c r="F220" s="31"/>
      <c r="G220" s="32">
        <v>2384.67</v>
      </c>
      <c r="H220" s="30" t="s">
        <v>12</v>
      </c>
      <c r="I220" s="30"/>
      <c r="J220" s="30" t="s">
        <v>732</v>
      </c>
    </row>
    <row r="221" spans="1:10">
      <c r="A221" s="29" t="s">
        <v>449</v>
      </c>
      <c r="B221" s="29" t="s">
        <v>55</v>
      </c>
      <c r="C221" s="30"/>
      <c r="D221" s="30" t="s">
        <v>647</v>
      </c>
      <c r="E221" s="31">
        <v>45747</v>
      </c>
      <c r="F221" s="31"/>
      <c r="G221" s="32">
        <v>1161.94</v>
      </c>
      <c r="H221" s="30" t="s">
        <v>12</v>
      </c>
      <c r="I221" s="30"/>
      <c r="J221" s="30" t="s">
        <v>732</v>
      </c>
    </row>
    <row r="222" spans="1:10">
      <c r="A222" s="29" t="s">
        <v>449</v>
      </c>
      <c r="B222" s="29" t="s">
        <v>55</v>
      </c>
      <c r="C222" s="30"/>
      <c r="D222" s="30" t="s">
        <v>647</v>
      </c>
      <c r="E222" s="31">
        <v>45747</v>
      </c>
      <c r="F222" s="31"/>
      <c r="G222" s="32">
        <v>1161.94</v>
      </c>
      <c r="H222" s="30" t="s">
        <v>12</v>
      </c>
      <c r="I222" s="30"/>
      <c r="J222" s="30" t="s">
        <v>732</v>
      </c>
    </row>
    <row r="223" spans="1:10">
      <c r="A223" s="29" t="s">
        <v>449</v>
      </c>
      <c r="B223" s="29" t="s">
        <v>55</v>
      </c>
      <c r="C223" s="30" t="s">
        <v>55</v>
      </c>
      <c r="D223" s="30" t="s">
        <v>647</v>
      </c>
      <c r="E223" s="31">
        <v>45747</v>
      </c>
      <c r="F223" s="31"/>
      <c r="G223" s="32">
        <v>526.47</v>
      </c>
      <c r="H223" s="30" t="s">
        <v>9</v>
      </c>
      <c r="I223" s="30"/>
      <c r="J223" s="30" t="s">
        <v>732</v>
      </c>
    </row>
    <row r="224" spans="1:10">
      <c r="A224" s="29" t="s">
        <v>449</v>
      </c>
      <c r="B224" s="29" t="s">
        <v>55</v>
      </c>
      <c r="C224" s="30"/>
      <c r="D224" s="30" t="s">
        <v>647</v>
      </c>
      <c r="E224" s="31">
        <v>45747</v>
      </c>
      <c r="F224" s="31"/>
      <c r="G224" s="32">
        <v>526.47</v>
      </c>
      <c r="H224" s="30" t="s">
        <v>9</v>
      </c>
      <c r="I224" s="30"/>
      <c r="J224" s="30" t="s">
        <v>732</v>
      </c>
    </row>
    <row r="225" spans="1:10">
      <c r="A225" s="29" t="s">
        <v>449</v>
      </c>
      <c r="B225" s="29" t="s">
        <v>55</v>
      </c>
      <c r="C225" s="30"/>
      <c r="D225" s="30" t="s">
        <v>647</v>
      </c>
      <c r="E225" s="31">
        <v>45747</v>
      </c>
      <c r="F225" s="31"/>
      <c r="G225" s="32">
        <v>526.57000000000005</v>
      </c>
      <c r="H225" s="30" t="s">
        <v>9</v>
      </c>
      <c r="I225" s="30"/>
      <c r="J225" s="30" t="s">
        <v>732</v>
      </c>
    </row>
    <row r="226" spans="1:10">
      <c r="A226" s="29" t="s">
        <v>449</v>
      </c>
      <c r="B226" s="29" t="s">
        <v>55</v>
      </c>
      <c r="C226" s="30"/>
      <c r="D226" s="30" t="s">
        <v>647</v>
      </c>
      <c r="E226" s="31">
        <v>45747</v>
      </c>
      <c r="F226" s="31">
        <v>45747</v>
      </c>
      <c r="G226" s="32">
        <v>575.23</v>
      </c>
      <c r="H226" s="30" t="s">
        <v>9</v>
      </c>
      <c r="I226" s="30" t="s">
        <v>73</v>
      </c>
      <c r="J226" s="30" t="s">
        <v>732</v>
      </c>
    </row>
    <row r="227" spans="1:10">
      <c r="A227" s="29" t="s">
        <v>449</v>
      </c>
      <c r="B227" s="29" t="s">
        <v>55</v>
      </c>
      <c r="C227" s="30"/>
      <c r="D227" s="30" t="s">
        <v>647</v>
      </c>
      <c r="E227" s="31">
        <v>45747</v>
      </c>
      <c r="F227" s="31"/>
      <c r="G227" s="32">
        <v>575.23</v>
      </c>
      <c r="H227" s="30" t="s">
        <v>9</v>
      </c>
      <c r="I227" s="30"/>
      <c r="J227" s="30" t="s">
        <v>732</v>
      </c>
    </row>
    <row r="228" spans="1:10">
      <c r="A228" s="29" t="s">
        <v>407</v>
      </c>
      <c r="B228" s="29" t="s">
        <v>407</v>
      </c>
      <c r="C228" s="30"/>
      <c r="D228" s="30" t="s">
        <v>647</v>
      </c>
      <c r="E228" s="31">
        <v>45736</v>
      </c>
      <c r="F228" s="31"/>
      <c r="G228" s="32">
        <v>3517.53</v>
      </c>
      <c r="H228" s="30" t="s">
        <v>18</v>
      </c>
      <c r="I228" s="30"/>
      <c r="J228" s="30" t="s">
        <v>732</v>
      </c>
    </row>
    <row r="229" spans="1:10">
      <c r="A229" s="29" t="s">
        <v>821</v>
      </c>
      <c r="B229" s="29" t="s">
        <v>822</v>
      </c>
      <c r="C229" s="50" t="s">
        <v>920</v>
      </c>
      <c r="D229" s="30" t="s">
        <v>625</v>
      </c>
      <c r="E229" s="31">
        <v>45747</v>
      </c>
      <c r="F229" s="31"/>
      <c r="G229" s="32">
        <v>1821</v>
      </c>
      <c r="H229" s="30" t="s">
        <v>80</v>
      </c>
      <c r="I229" s="30" t="s">
        <v>73</v>
      </c>
      <c r="J229" s="30" t="s">
        <v>732</v>
      </c>
    </row>
    <row r="230" spans="1:10">
      <c r="A230" s="29" t="s">
        <v>921</v>
      </c>
      <c r="B230" s="29" t="s">
        <v>922</v>
      </c>
      <c r="C230" s="30"/>
      <c r="D230" s="30" t="s">
        <v>625</v>
      </c>
      <c r="E230" s="31">
        <v>45743</v>
      </c>
      <c r="F230" s="31">
        <v>45743</v>
      </c>
      <c r="G230" s="32">
        <v>381.56</v>
      </c>
      <c r="H230" s="30" t="s">
        <v>80</v>
      </c>
      <c r="I230" s="30" t="s">
        <v>73</v>
      </c>
      <c r="J230" s="30" t="s">
        <v>732</v>
      </c>
    </row>
    <row r="231" spans="1:10">
      <c r="A231" s="29" t="s">
        <v>778</v>
      </c>
      <c r="B231" s="29" t="s">
        <v>779</v>
      </c>
      <c r="C231" s="30"/>
      <c r="D231" s="30" t="s">
        <v>780</v>
      </c>
      <c r="E231" s="31">
        <v>45746</v>
      </c>
      <c r="F231" s="35">
        <v>45763</v>
      </c>
      <c r="G231" s="32">
        <v>1021.99</v>
      </c>
      <c r="H231" s="30" t="s">
        <v>9</v>
      </c>
      <c r="I231" s="30" t="s">
        <v>73</v>
      </c>
      <c r="J231" s="30" t="s">
        <v>732</v>
      </c>
    </row>
    <row r="232" spans="1:10">
      <c r="A232" s="29" t="s">
        <v>879</v>
      </c>
      <c r="B232" s="29" t="s">
        <v>880</v>
      </c>
      <c r="C232" s="30"/>
      <c r="D232" s="30" t="s">
        <v>615</v>
      </c>
      <c r="E232" s="31">
        <v>45744</v>
      </c>
      <c r="F232" s="35">
        <v>45743</v>
      </c>
      <c r="G232" s="32">
        <v>350</v>
      </c>
      <c r="H232" s="30" t="s">
        <v>225</v>
      </c>
      <c r="I232" s="30" t="s">
        <v>73</v>
      </c>
      <c r="J232" s="30" t="s">
        <v>732</v>
      </c>
    </row>
    <row r="233" spans="1:10">
      <c r="A233" s="1"/>
      <c r="B233" s="1"/>
      <c r="C233" s="23"/>
      <c r="E233" s="2"/>
      <c r="F233" s="2"/>
      <c r="G233" s="3"/>
    </row>
    <row r="234" spans="1:10">
      <c r="A234" s="1"/>
      <c r="B234" s="1"/>
      <c r="E234" s="2"/>
      <c r="F234" s="2"/>
      <c r="G234" s="3"/>
    </row>
    <row r="235" spans="1:10">
      <c r="A235" s="1"/>
      <c r="B235" s="1"/>
      <c r="E235" s="2"/>
      <c r="F235" s="2"/>
      <c r="G235" s="3"/>
    </row>
    <row r="236" spans="1:10">
      <c r="A236" s="1"/>
      <c r="B236" s="1"/>
      <c r="G236" s="3"/>
    </row>
    <row r="237" spans="1:10" ht="15.75">
      <c r="A237" s="43" t="s">
        <v>66</v>
      </c>
      <c r="B237" s="44"/>
      <c r="C237" s="45"/>
      <c r="D237" s="45"/>
      <c r="E237" s="45"/>
      <c r="F237" s="45"/>
      <c r="G237" s="46">
        <f>SUM(G2:G236)</f>
        <v>385008.39999999991</v>
      </c>
      <c r="H237" s="45"/>
      <c r="I237" s="45"/>
      <c r="J237" s="47"/>
    </row>
    <row r="240" spans="1:10" ht="18.75">
      <c r="A240" s="48" t="s">
        <v>757</v>
      </c>
    </row>
    <row r="242" spans="1:10">
      <c r="A242" s="28" t="s">
        <v>758</v>
      </c>
      <c r="B242" s="28" t="s">
        <v>1</v>
      </c>
      <c r="C242" s="28" t="s">
        <v>69</v>
      </c>
      <c r="D242" s="28" t="s">
        <v>614</v>
      </c>
      <c r="E242" s="28" t="s">
        <v>2</v>
      </c>
      <c r="F242" s="28" t="s">
        <v>337</v>
      </c>
      <c r="G242" s="28" t="s">
        <v>4</v>
      </c>
      <c r="H242" s="28" t="s">
        <v>70</v>
      </c>
      <c r="I242" s="28" t="s">
        <v>68</v>
      </c>
      <c r="J242" s="28" t="s">
        <v>731</v>
      </c>
    </row>
    <row r="243" spans="1:10">
      <c r="A243" s="29" t="s">
        <v>759</v>
      </c>
      <c r="B243" s="29" t="s">
        <v>760</v>
      </c>
      <c r="C243" s="33">
        <v>45717</v>
      </c>
      <c r="D243" s="30" t="s">
        <v>761</v>
      </c>
      <c r="E243" s="31">
        <v>45721</v>
      </c>
      <c r="F243" s="31">
        <v>45721</v>
      </c>
      <c r="G243" s="32">
        <v>185613.64</v>
      </c>
      <c r="H243" s="30" t="s">
        <v>12</v>
      </c>
      <c r="I243" s="30" t="s">
        <v>73</v>
      </c>
      <c r="J243" s="30" t="s">
        <v>732</v>
      </c>
    </row>
    <row r="244" spans="1:10">
      <c r="A244" s="29" t="s">
        <v>759</v>
      </c>
      <c r="B244" s="29" t="s">
        <v>760</v>
      </c>
      <c r="C244" s="33">
        <v>45717</v>
      </c>
      <c r="D244" s="30" t="s">
        <v>761</v>
      </c>
      <c r="E244" s="31">
        <v>45721</v>
      </c>
      <c r="F244" s="31">
        <v>45721</v>
      </c>
      <c r="G244" s="32">
        <v>71128.08</v>
      </c>
      <c r="H244" s="30" t="s">
        <v>9</v>
      </c>
      <c r="I244" s="30" t="s">
        <v>73</v>
      </c>
      <c r="J244" s="30" t="s">
        <v>732</v>
      </c>
    </row>
    <row r="245" spans="1:10">
      <c r="A245" s="29" t="s">
        <v>759</v>
      </c>
      <c r="B245" s="29" t="s">
        <v>762</v>
      </c>
      <c r="C245" s="33">
        <v>45597</v>
      </c>
      <c r="D245" s="49" t="s">
        <v>763</v>
      </c>
      <c r="E245" s="31"/>
      <c r="F245" s="31"/>
      <c r="G245" s="32">
        <v>0</v>
      </c>
      <c r="H245" s="30" t="s">
        <v>12</v>
      </c>
      <c r="I245" s="30"/>
      <c r="J245" s="30" t="s">
        <v>732</v>
      </c>
    </row>
    <row r="246" spans="1:10">
      <c r="A246" s="29" t="s">
        <v>759</v>
      </c>
      <c r="B246" s="29" t="s">
        <v>762</v>
      </c>
      <c r="C246" s="33">
        <v>45597</v>
      </c>
      <c r="D246" s="49" t="s">
        <v>763</v>
      </c>
      <c r="E246" s="31"/>
      <c r="F246" s="31"/>
      <c r="G246" s="32">
        <v>0</v>
      </c>
      <c r="H246" s="30" t="s">
        <v>9</v>
      </c>
      <c r="I246" s="30"/>
      <c r="J246" s="30" t="s">
        <v>732</v>
      </c>
    </row>
    <row r="247" spans="1:10">
      <c r="A247" s="29" t="s">
        <v>764</v>
      </c>
      <c r="B247" s="29" t="s">
        <v>762</v>
      </c>
      <c r="C247" s="33">
        <v>45597</v>
      </c>
      <c r="D247" s="49" t="s">
        <v>763</v>
      </c>
      <c r="E247" s="31"/>
      <c r="F247" s="31"/>
      <c r="G247" s="32">
        <v>0</v>
      </c>
      <c r="H247" s="30"/>
      <c r="I247" s="30"/>
      <c r="J247" s="30" t="s">
        <v>732</v>
      </c>
    </row>
    <row r="248" spans="1:10">
      <c r="A248" s="29" t="s">
        <v>765</v>
      </c>
      <c r="B248" s="29" t="s">
        <v>766</v>
      </c>
      <c r="C248" s="33">
        <v>45597</v>
      </c>
      <c r="D248" s="49" t="s">
        <v>767</v>
      </c>
      <c r="E248" s="31">
        <v>45658</v>
      </c>
      <c r="F248" s="31">
        <v>45688</v>
      </c>
      <c r="G248" s="32">
        <v>41139.050000000003</v>
      </c>
      <c r="H248" s="30" t="s">
        <v>12</v>
      </c>
      <c r="I248" s="30" t="s">
        <v>73</v>
      </c>
      <c r="J248" s="30" t="s">
        <v>732</v>
      </c>
    </row>
    <row r="249" spans="1:10">
      <c r="A249" s="29" t="s">
        <v>465</v>
      </c>
      <c r="B249" s="29" t="s">
        <v>766</v>
      </c>
      <c r="C249" s="33">
        <v>45597</v>
      </c>
      <c r="D249" s="49" t="s">
        <v>768</v>
      </c>
      <c r="E249" s="31">
        <v>45689</v>
      </c>
      <c r="F249" s="31">
        <v>45716</v>
      </c>
      <c r="G249" s="32">
        <v>29011.9</v>
      </c>
      <c r="H249" s="30" t="s">
        <v>12</v>
      </c>
      <c r="I249" s="30" t="s">
        <v>73</v>
      </c>
      <c r="J249" s="30" t="s">
        <v>732</v>
      </c>
    </row>
    <row r="250" spans="1:10">
      <c r="A250" s="29" t="s">
        <v>465</v>
      </c>
      <c r="B250" s="29" t="s">
        <v>766</v>
      </c>
      <c r="C250" s="33">
        <v>45597</v>
      </c>
      <c r="D250" s="49" t="s">
        <v>768</v>
      </c>
      <c r="E250" s="31">
        <v>45689</v>
      </c>
      <c r="F250" s="31">
        <v>45716</v>
      </c>
      <c r="G250" s="32">
        <v>898.48</v>
      </c>
      <c r="H250" s="30" t="s">
        <v>9</v>
      </c>
      <c r="I250" s="30" t="s">
        <v>73</v>
      </c>
      <c r="J250" s="30" t="s">
        <v>732</v>
      </c>
    </row>
    <row r="251" spans="1:10">
      <c r="A251" s="29" t="s">
        <v>764</v>
      </c>
      <c r="B251" s="29" t="s">
        <v>760</v>
      </c>
      <c r="C251" s="33">
        <v>45597</v>
      </c>
      <c r="D251" s="49" t="s">
        <v>769</v>
      </c>
      <c r="E251" s="31">
        <v>45733</v>
      </c>
      <c r="F251" s="31">
        <v>45733</v>
      </c>
      <c r="G251" s="32">
        <v>28766.74</v>
      </c>
      <c r="H251" s="30" t="s">
        <v>770</v>
      </c>
      <c r="I251" s="30" t="s">
        <v>73</v>
      </c>
      <c r="J251" s="30" t="s">
        <v>732</v>
      </c>
    </row>
    <row r="252" spans="1:10">
      <c r="A252" s="29" t="s">
        <v>764</v>
      </c>
      <c r="B252" s="29" t="s">
        <v>760</v>
      </c>
      <c r="C252" s="33">
        <v>45597</v>
      </c>
      <c r="D252" s="49" t="s">
        <v>769</v>
      </c>
      <c r="E252" s="31">
        <v>45733</v>
      </c>
      <c r="F252" s="31">
        <v>45733</v>
      </c>
      <c r="G252" s="32">
        <v>32365.95</v>
      </c>
      <c r="H252" s="30" t="s">
        <v>771</v>
      </c>
      <c r="I252" s="30" t="s">
        <v>73</v>
      </c>
      <c r="J252" s="30" t="s">
        <v>732</v>
      </c>
    </row>
    <row r="253" spans="1:10">
      <c r="A253" s="29" t="s">
        <v>764</v>
      </c>
      <c r="B253" s="29" t="s">
        <v>760</v>
      </c>
      <c r="C253" s="33">
        <v>45597</v>
      </c>
      <c r="D253" s="49" t="s">
        <v>769</v>
      </c>
      <c r="E253" s="31">
        <v>45733</v>
      </c>
      <c r="F253" s="31">
        <v>45747</v>
      </c>
      <c r="G253" s="32">
        <v>18835.919999999998</v>
      </c>
      <c r="H253" s="30" t="s">
        <v>772</v>
      </c>
      <c r="I253" s="30" t="s">
        <v>73</v>
      </c>
      <c r="J253" s="30" t="s">
        <v>732</v>
      </c>
    </row>
    <row r="254" spans="1:10">
      <c r="A254" s="29" t="s">
        <v>765</v>
      </c>
      <c r="B254" s="29" t="s">
        <v>765</v>
      </c>
      <c r="C254" s="33">
        <v>45597</v>
      </c>
      <c r="D254" s="49" t="s">
        <v>773</v>
      </c>
      <c r="E254" s="31"/>
      <c r="F254" s="31"/>
      <c r="G254" s="32">
        <v>0</v>
      </c>
      <c r="H254" s="30"/>
      <c r="I254" s="30"/>
      <c r="J254" s="30" t="s">
        <v>732</v>
      </c>
    </row>
    <row r="255" spans="1:10">
      <c r="A255" s="29"/>
      <c r="B255" s="29"/>
      <c r="C255" s="33"/>
      <c r="D255" s="49"/>
      <c r="E255" s="31"/>
      <c r="F255" s="31"/>
      <c r="G255" s="32"/>
      <c r="H255" s="30"/>
      <c r="I255" s="30"/>
      <c r="J255" s="30"/>
    </row>
    <row r="256" spans="1:10">
      <c r="A256" s="29"/>
      <c r="B256" s="29"/>
      <c r="C256" s="33"/>
      <c r="D256" s="49"/>
      <c r="E256" s="31"/>
      <c r="F256" s="31"/>
      <c r="G256" s="32"/>
      <c r="H256" s="30"/>
      <c r="I256" s="30"/>
      <c r="J256" s="30"/>
    </row>
    <row r="259" spans="1:10" ht="15.75">
      <c r="A259" s="43" t="s">
        <v>66</v>
      </c>
      <c r="B259" s="44"/>
      <c r="C259" s="45"/>
      <c r="D259" s="45"/>
      <c r="E259" s="45"/>
      <c r="F259" s="45"/>
      <c r="G259" s="46">
        <f>SUM(G243:G258)</f>
        <v>407759.76</v>
      </c>
      <c r="H259" s="45"/>
      <c r="I259" s="45"/>
      <c r="J259" s="47"/>
    </row>
  </sheetData>
  <autoFilter ref="A1:J232" xr:uid="{00000000-0009-0000-0000-00000D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0"/>
  <sheetViews>
    <sheetView workbookViewId="0">
      <selection activeCell="H195" sqref="H195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45748</v>
      </c>
      <c r="F2" s="31">
        <v>45762</v>
      </c>
      <c r="G2" s="32">
        <v>31.17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45748</v>
      </c>
      <c r="F3" s="31">
        <v>45761</v>
      </c>
      <c r="G3" s="32">
        <v>71.38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45748</v>
      </c>
      <c r="F4" s="31">
        <v>45763</v>
      </c>
      <c r="G4" s="32">
        <v>1000.63</v>
      </c>
      <c r="H4" s="30" t="s">
        <v>12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45748</v>
      </c>
      <c r="F5" s="31">
        <v>45761</v>
      </c>
      <c r="G5" s="32">
        <v>78.989999999999995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45748</v>
      </c>
      <c r="F6" s="31">
        <v>45761</v>
      </c>
      <c r="G6" s="32">
        <v>89.73</v>
      </c>
      <c r="H6" s="30" t="s">
        <v>18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45748</v>
      </c>
      <c r="F7" s="31">
        <v>45757</v>
      </c>
      <c r="G7" s="32">
        <v>103.2</v>
      </c>
      <c r="H7" s="30" t="s">
        <v>8</v>
      </c>
      <c r="I7" s="30" t="s">
        <v>73</v>
      </c>
      <c r="J7" s="30" t="s">
        <v>732</v>
      </c>
    </row>
    <row r="8" spans="1:10">
      <c r="A8" s="29" t="s">
        <v>923</v>
      </c>
      <c r="B8" s="29" t="s">
        <v>924</v>
      </c>
      <c r="C8" s="30"/>
      <c r="D8" s="30" t="s">
        <v>625</v>
      </c>
      <c r="E8" s="31">
        <v>45748</v>
      </c>
      <c r="F8" s="31">
        <v>45749</v>
      </c>
      <c r="G8" s="32">
        <v>1420</v>
      </c>
      <c r="H8" s="30" t="s">
        <v>29</v>
      </c>
      <c r="I8" s="30" t="s">
        <v>73</v>
      </c>
      <c r="J8" s="30" t="s">
        <v>732</v>
      </c>
    </row>
    <row r="9" spans="1:10">
      <c r="A9" s="29" t="s">
        <v>828</v>
      </c>
      <c r="B9" s="29" t="s">
        <v>829</v>
      </c>
      <c r="C9" s="30"/>
      <c r="D9" s="30" t="s">
        <v>615</v>
      </c>
      <c r="E9" s="31">
        <v>45748</v>
      </c>
      <c r="F9" s="31">
        <v>45749</v>
      </c>
      <c r="G9" s="32">
        <v>340</v>
      </c>
      <c r="H9" s="30" t="s">
        <v>54</v>
      </c>
      <c r="I9" s="30" t="s">
        <v>73</v>
      </c>
      <c r="J9" s="30" t="s">
        <v>732</v>
      </c>
    </row>
    <row r="10" spans="1:10">
      <c r="A10" s="29" t="s">
        <v>341</v>
      </c>
      <c r="B10" s="29" t="s">
        <v>342</v>
      </c>
      <c r="C10" s="30" t="s">
        <v>343</v>
      </c>
      <c r="D10" s="30" t="s">
        <v>615</v>
      </c>
      <c r="E10" s="31">
        <v>45757</v>
      </c>
      <c r="F10" s="31">
        <v>45757</v>
      </c>
      <c r="G10" s="32">
        <v>530.07000000000005</v>
      </c>
      <c r="H10" s="30" t="s">
        <v>15</v>
      </c>
      <c r="I10" s="30" t="s">
        <v>73</v>
      </c>
      <c r="J10" s="30" t="s">
        <v>732</v>
      </c>
    </row>
    <row r="11" spans="1:10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45767</v>
      </c>
      <c r="F11" s="31">
        <v>45792</v>
      </c>
      <c r="G11" s="32">
        <v>2382.7199999999998</v>
      </c>
      <c r="H11" s="30" t="s">
        <v>12</v>
      </c>
      <c r="I11" s="30" t="s">
        <v>73</v>
      </c>
      <c r="J11" s="30" t="s">
        <v>732</v>
      </c>
    </row>
    <row r="12" spans="1:10">
      <c r="A12" s="29" t="s">
        <v>621</v>
      </c>
      <c r="B12" s="29" t="s">
        <v>777</v>
      </c>
      <c r="C12" s="30"/>
      <c r="D12" s="30" t="s">
        <v>615</v>
      </c>
      <c r="E12" s="31">
        <v>45752</v>
      </c>
      <c r="F12" s="31">
        <v>45762</v>
      </c>
      <c r="G12" s="32">
        <v>680</v>
      </c>
      <c r="H12" s="30" t="s">
        <v>12</v>
      </c>
      <c r="I12" s="30" t="s">
        <v>73</v>
      </c>
      <c r="J12" s="30" t="s">
        <v>732</v>
      </c>
    </row>
    <row r="13" spans="1:10">
      <c r="A13" s="29" t="s">
        <v>925</v>
      </c>
      <c r="B13" s="29" t="s">
        <v>926</v>
      </c>
      <c r="C13" s="30"/>
      <c r="D13" s="30" t="s">
        <v>615</v>
      </c>
      <c r="E13" s="31">
        <v>45752</v>
      </c>
      <c r="F13" s="31">
        <v>45762</v>
      </c>
      <c r="G13" s="32">
        <v>663</v>
      </c>
      <c r="H13" s="30" t="s">
        <v>9</v>
      </c>
      <c r="I13" s="30" t="s">
        <v>73</v>
      </c>
      <c r="J13" s="30" t="s">
        <v>732</v>
      </c>
    </row>
    <row r="14" spans="1:10">
      <c r="A14" s="29" t="s">
        <v>925</v>
      </c>
      <c r="B14" s="29" t="s">
        <v>927</v>
      </c>
      <c r="C14" s="30"/>
      <c r="D14" s="30" t="s">
        <v>615</v>
      </c>
      <c r="E14" s="31">
        <v>45752</v>
      </c>
      <c r="F14" s="31">
        <v>45762</v>
      </c>
      <c r="G14" s="32">
        <v>356</v>
      </c>
      <c r="H14" s="30" t="s">
        <v>9</v>
      </c>
      <c r="I14" s="30" t="s">
        <v>73</v>
      </c>
      <c r="J14" s="30" t="s">
        <v>732</v>
      </c>
    </row>
    <row r="15" spans="1:10">
      <c r="A15" s="29" t="s">
        <v>90</v>
      </c>
      <c r="B15" s="29" t="s">
        <v>636</v>
      </c>
      <c r="C15" s="30"/>
      <c r="D15" s="30" t="s">
        <v>615</v>
      </c>
      <c r="E15" s="31">
        <v>45752</v>
      </c>
      <c r="F15" s="31">
        <v>45763</v>
      </c>
      <c r="G15" s="32">
        <v>4280.3999999999996</v>
      </c>
      <c r="H15" s="30" t="s">
        <v>18</v>
      </c>
      <c r="I15" s="30" t="s">
        <v>73</v>
      </c>
      <c r="J15" s="30" t="s">
        <v>732</v>
      </c>
    </row>
    <row r="16" spans="1:10">
      <c r="A16" s="29" t="s">
        <v>347</v>
      </c>
      <c r="B16" s="29" t="s">
        <v>59</v>
      </c>
      <c r="C16" s="30"/>
      <c r="D16" s="30" t="s">
        <v>623</v>
      </c>
      <c r="E16" s="31">
        <v>45752</v>
      </c>
      <c r="F16" s="31">
        <v>38449</v>
      </c>
      <c r="G16" s="32">
        <v>2302.87</v>
      </c>
      <c r="H16" s="30" t="s">
        <v>15</v>
      </c>
      <c r="I16" s="30" t="s">
        <v>73</v>
      </c>
      <c r="J16" s="30" t="s">
        <v>732</v>
      </c>
    </row>
    <row r="17" spans="1:10">
      <c r="A17" s="29" t="s">
        <v>347</v>
      </c>
      <c r="B17" s="29" t="s">
        <v>59</v>
      </c>
      <c r="C17" s="30"/>
      <c r="D17" s="30" t="s">
        <v>623</v>
      </c>
      <c r="E17" s="31">
        <v>45752</v>
      </c>
      <c r="F17" s="31">
        <v>45754</v>
      </c>
      <c r="G17" s="32">
        <v>431.02</v>
      </c>
      <c r="H17" s="30" t="s">
        <v>12</v>
      </c>
      <c r="I17" s="30" t="s">
        <v>73</v>
      </c>
      <c r="J17" s="30" t="s">
        <v>732</v>
      </c>
    </row>
    <row r="18" spans="1:10">
      <c r="A18" s="29" t="s">
        <v>347</v>
      </c>
      <c r="B18" s="29" t="s">
        <v>59</v>
      </c>
      <c r="C18" s="30"/>
      <c r="D18" s="30" t="s">
        <v>623</v>
      </c>
      <c r="E18" s="31">
        <v>45752</v>
      </c>
      <c r="F18" s="31">
        <v>45754</v>
      </c>
      <c r="G18" s="32">
        <v>545</v>
      </c>
      <c r="H18" s="30" t="s">
        <v>12</v>
      </c>
      <c r="I18" s="30" t="s">
        <v>73</v>
      </c>
      <c r="J18" s="30" t="s">
        <v>732</v>
      </c>
    </row>
    <row r="19" spans="1:10">
      <c r="A19" s="29" t="s">
        <v>347</v>
      </c>
      <c r="B19" s="29" t="s">
        <v>59</v>
      </c>
      <c r="C19" s="30"/>
      <c r="D19" s="30" t="s">
        <v>623</v>
      </c>
      <c r="E19" s="31">
        <v>45752</v>
      </c>
      <c r="F19" s="31">
        <v>45754</v>
      </c>
      <c r="G19" s="32">
        <v>261.2</v>
      </c>
      <c r="H19" s="30" t="s">
        <v>32</v>
      </c>
      <c r="I19" s="30" t="s">
        <v>73</v>
      </c>
      <c r="J19" s="30" t="s">
        <v>732</v>
      </c>
    </row>
    <row r="20" spans="1:10">
      <c r="A20" s="29" t="s">
        <v>774</v>
      </c>
      <c r="B20" s="29" t="s">
        <v>346</v>
      </c>
      <c r="C20" s="30"/>
      <c r="D20" s="30" t="s">
        <v>615</v>
      </c>
      <c r="E20" s="31">
        <v>45752</v>
      </c>
      <c r="F20" s="31">
        <v>45757</v>
      </c>
      <c r="G20" s="32">
        <v>207</v>
      </c>
      <c r="H20" s="30" t="s">
        <v>18</v>
      </c>
      <c r="I20" s="30" t="s">
        <v>73</v>
      </c>
      <c r="J20" s="30" t="s">
        <v>732</v>
      </c>
    </row>
    <row r="21" spans="1:10">
      <c r="A21" s="29" t="s">
        <v>928</v>
      </c>
      <c r="B21" s="29" t="s">
        <v>929</v>
      </c>
      <c r="C21" s="30"/>
      <c r="D21" s="30" t="s">
        <v>615</v>
      </c>
      <c r="E21" s="31">
        <v>45752</v>
      </c>
      <c r="F21" s="31">
        <v>45755</v>
      </c>
      <c r="G21" s="32">
        <v>271.8</v>
      </c>
      <c r="H21" s="30" t="s">
        <v>12</v>
      </c>
      <c r="I21" s="30" t="s">
        <v>73</v>
      </c>
      <c r="J21" s="30" t="s">
        <v>732</v>
      </c>
    </row>
    <row r="22" spans="1:10">
      <c r="A22" s="29" t="s">
        <v>481</v>
      </c>
      <c r="B22" s="29" t="s">
        <v>431</v>
      </c>
      <c r="C22" s="30" t="s">
        <v>930</v>
      </c>
      <c r="D22" s="30" t="s">
        <v>615</v>
      </c>
      <c r="E22" s="31">
        <v>45754</v>
      </c>
      <c r="F22" s="31">
        <v>45754</v>
      </c>
      <c r="G22" s="32">
        <v>533.45000000000005</v>
      </c>
      <c r="H22" s="30" t="s">
        <v>54</v>
      </c>
      <c r="I22" s="30" t="s">
        <v>73</v>
      </c>
      <c r="J22" s="30" t="s">
        <v>732</v>
      </c>
    </row>
    <row r="23" spans="1:10">
      <c r="A23" s="29" t="s">
        <v>19</v>
      </c>
      <c r="B23" s="29" t="s">
        <v>369</v>
      </c>
      <c r="C23" s="30"/>
      <c r="D23" s="30" t="s">
        <v>623</v>
      </c>
      <c r="E23" s="31">
        <v>45757</v>
      </c>
      <c r="F23" s="31">
        <v>45755</v>
      </c>
      <c r="G23" s="32">
        <v>830.8</v>
      </c>
      <c r="H23" s="30" t="s">
        <v>54</v>
      </c>
      <c r="I23" s="30" t="s">
        <v>73</v>
      </c>
      <c r="J23" s="30" t="s">
        <v>732</v>
      </c>
    </row>
    <row r="24" spans="1:10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45757</v>
      </c>
      <c r="F24" s="31">
        <v>45755</v>
      </c>
      <c r="G24" s="32">
        <v>650</v>
      </c>
      <c r="H24" s="30" t="s">
        <v>15</v>
      </c>
      <c r="I24" s="30" t="s">
        <v>73</v>
      </c>
      <c r="J24" s="30" t="s">
        <v>732</v>
      </c>
    </row>
    <row r="25" spans="1:10">
      <c r="A25" s="29" t="s">
        <v>269</v>
      </c>
      <c r="B25" s="29" t="s">
        <v>931</v>
      </c>
      <c r="C25" s="30"/>
      <c r="D25" s="30" t="s">
        <v>615</v>
      </c>
      <c r="E25" s="31">
        <v>45757</v>
      </c>
      <c r="F25" s="31">
        <v>45762</v>
      </c>
      <c r="G25" s="32">
        <v>689.6</v>
      </c>
      <c r="H25" s="30" t="s">
        <v>12</v>
      </c>
      <c r="I25" s="30" t="s">
        <v>73</v>
      </c>
      <c r="J25" s="30" t="s">
        <v>732</v>
      </c>
    </row>
    <row r="26" spans="1:10">
      <c r="A26" s="29" t="s">
        <v>591</v>
      </c>
      <c r="B26" s="29" t="s">
        <v>624</v>
      </c>
      <c r="C26" s="30"/>
      <c r="D26" s="30" t="s">
        <v>625</v>
      </c>
      <c r="E26" s="31">
        <v>45762</v>
      </c>
      <c r="F26" s="31">
        <v>45762</v>
      </c>
      <c r="G26" s="32">
        <v>235</v>
      </c>
      <c r="H26" s="30" t="s">
        <v>29</v>
      </c>
      <c r="I26" s="30" t="s">
        <v>73</v>
      </c>
      <c r="J26" s="30" t="s">
        <v>732</v>
      </c>
    </row>
    <row r="27" spans="1:10">
      <c r="A27" s="29" t="s">
        <v>776</v>
      </c>
      <c r="B27" s="29" t="s">
        <v>777</v>
      </c>
      <c r="C27" s="30"/>
      <c r="D27" s="30" t="s">
        <v>615</v>
      </c>
      <c r="E27" s="31">
        <v>45762</v>
      </c>
      <c r="F27" s="31">
        <v>45762</v>
      </c>
      <c r="G27" s="32">
        <v>160</v>
      </c>
      <c r="H27" s="30" t="s">
        <v>12</v>
      </c>
      <c r="I27" s="30" t="s">
        <v>73</v>
      </c>
      <c r="J27" s="30" t="s">
        <v>732</v>
      </c>
    </row>
    <row r="28" spans="1:10">
      <c r="A28" s="29" t="s">
        <v>99</v>
      </c>
      <c r="B28" s="29" t="s">
        <v>80</v>
      </c>
      <c r="C28" s="30"/>
      <c r="D28" s="30" t="s">
        <v>625</v>
      </c>
      <c r="E28" s="31">
        <v>45748</v>
      </c>
      <c r="F28" s="31">
        <v>45757</v>
      </c>
      <c r="G28" s="32">
        <v>35.5</v>
      </c>
      <c r="H28" s="30" t="s">
        <v>29</v>
      </c>
      <c r="I28" s="30" t="s">
        <v>73</v>
      </c>
      <c r="J28" s="30" t="s">
        <v>732</v>
      </c>
    </row>
    <row r="29" spans="1:10">
      <c r="A29" s="29" t="s">
        <v>99</v>
      </c>
      <c r="B29" s="29" t="s">
        <v>708</v>
      </c>
      <c r="C29" s="30"/>
      <c r="D29" s="30" t="s">
        <v>625</v>
      </c>
      <c r="E29" s="31">
        <v>45753</v>
      </c>
      <c r="F29" s="31">
        <v>45757</v>
      </c>
      <c r="G29" s="32">
        <v>87.02</v>
      </c>
      <c r="H29" s="30" t="s">
        <v>708</v>
      </c>
      <c r="I29" s="30" t="s">
        <v>73</v>
      </c>
      <c r="J29" s="30" t="s">
        <v>732</v>
      </c>
    </row>
    <row r="30" spans="1:10">
      <c r="A30" s="29" t="s">
        <v>932</v>
      </c>
      <c r="B30" s="29" t="s">
        <v>357</v>
      </c>
      <c r="C30" s="30"/>
      <c r="D30" s="30" t="s">
        <v>617</v>
      </c>
      <c r="E30" s="31">
        <v>45755</v>
      </c>
      <c r="F30" s="35">
        <v>45757</v>
      </c>
      <c r="G30" s="32">
        <v>2399.23</v>
      </c>
      <c r="H30" s="30" t="s">
        <v>15</v>
      </c>
      <c r="I30" s="30" t="s">
        <v>73</v>
      </c>
      <c r="J30" s="30" t="s">
        <v>732</v>
      </c>
    </row>
    <row r="31" spans="1:10">
      <c r="A31" s="29" t="s">
        <v>933</v>
      </c>
      <c r="B31" s="29" t="s">
        <v>357</v>
      </c>
      <c r="C31" s="30"/>
      <c r="D31" s="30" t="s">
        <v>617</v>
      </c>
      <c r="E31" s="31">
        <v>45755</v>
      </c>
      <c r="F31" s="35"/>
      <c r="G31" s="32">
        <v>3607.95</v>
      </c>
      <c r="H31" s="30" t="s">
        <v>12</v>
      </c>
      <c r="I31" s="30"/>
      <c r="J31" s="30" t="s">
        <v>732</v>
      </c>
    </row>
    <row r="32" spans="1:10">
      <c r="A32" s="29" t="s">
        <v>934</v>
      </c>
      <c r="B32" s="29" t="s">
        <v>62</v>
      </c>
      <c r="C32" s="30"/>
      <c r="D32" s="30" t="s">
        <v>935</v>
      </c>
      <c r="E32" s="31">
        <v>45772</v>
      </c>
      <c r="F32" s="35">
        <v>45772</v>
      </c>
      <c r="G32" s="32">
        <v>4709.6499999999996</v>
      </c>
      <c r="H32" s="30" t="s">
        <v>9</v>
      </c>
      <c r="I32" s="30" t="s">
        <v>73</v>
      </c>
      <c r="J32" s="30" t="s">
        <v>732</v>
      </c>
    </row>
    <row r="33" spans="1:10">
      <c r="A33" s="29" t="s">
        <v>936</v>
      </c>
      <c r="B33" s="29" t="s">
        <v>357</v>
      </c>
      <c r="C33" s="30"/>
      <c r="D33" s="30" t="s">
        <v>937</v>
      </c>
      <c r="E33" s="31">
        <v>45772</v>
      </c>
      <c r="F33" s="35">
        <v>45772</v>
      </c>
      <c r="G33" s="32">
        <v>1146.69</v>
      </c>
      <c r="H33" s="30" t="s">
        <v>9</v>
      </c>
      <c r="I33" s="30" t="s">
        <v>73</v>
      </c>
      <c r="J33" s="30" t="s">
        <v>732</v>
      </c>
    </row>
    <row r="34" spans="1:10">
      <c r="A34" s="29" t="s">
        <v>938</v>
      </c>
      <c r="B34" s="29" t="s">
        <v>357</v>
      </c>
      <c r="C34" s="30"/>
      <c r="D34" s="30" t="s">
        <v>939</v>
      </c>
      <c r="E34" s="31">
        <v>45755</v>
      </c>
      <c r="F34" s="35">
        <v>45755</v>
      </c>
      <c r="G34" s="32">
        <v>11687.4</v>
      </c>
      <c r="H34" s="30" t="s">
        <v>12</v>
      </c>
      <c r="I34" s="30" t="s">
        <v>73</v>
      </c>
      <c r="J34" s="30" t="s">
        <v>732</v>
      </c>
    </row>
    <row r="35" spans="1:10">
      <c r="A35" s="29" t="s">
        <v>738</v>
      </c>
      <c r="B35" s="29" t="s">
        <v>357</v>
      </c>
      <c r="C35" s="30"/>
      <c r="D35" s="30" t="s">
        <v>940</v>
      </c>
      <c r="E35" s="31">
        <v>45757</v>
      </c>
      <c r="F35" s="35">
        <v>45757</v>
      </c>
      <c r="G35" s="32">
        <v>12299.99</v>
      </c>
      <c r="H35" s="30" t="s">
        <v>338</v>
      </c>
      <c r="I35" s="30" t="s">
        <v>73</v>
      </c>
      <c r="J35" s="30" t="s">
        <v>732</v>
      </c>
    </row>
    <row r="36" spans="1:10">
      <c r="A36" s="29" t="s">
        <v>738</v>
      </c>
      <c r="B36" s="29" t="s">
        <v>357</v>
      </c>
      <c r="C36" s="30"/>
      <c r="D36" s="30" t="s">
        <v>940</v>
      </c>
      <c r="E36" s="31">
        <v>45757</v>
      </c>
      <c r="F36" s="35">
        <v>45757</v>
      </c>
      <c r="G36" s="32">
        <v>1205</v>
      </c>
      <c r="H36" s="30" t="s">
        <v>15</v>
      </c>
      <c r="I36" s="30" t="s">
        <v>73</v>
      </c>
      <c r="J36" s="30" t="s">
        <v>732</v>
      </c>
    </row>
    <row r="37" spans="1:10">
      <c r="A37" s="29" t="s">
        <v>231</v>
      </c>
      <c r="B37" s="29" t="s">
        <v>348</v>
      </c>
      <c r="C37" s="30"/>
      <c r="D37" s="30" t="s">
        <v>615</v>
      </c>
      <c r="E37" s="31">
        <v>45750</v>
      </c>
      <c r="F37" s="31">
        <v>45757</v>
      </c>
      <c r="G37" s="32">
        <v>79.459999999999994</v>
      </c>
      <c r="H37" s="30" t="s">
        <v>708</v>
      </c>
      <c r="I37" s="30" t="s">
        <v>73</v>
      </c>
      <c r="J37" s="30" t="s">
        <v>732</v>
      </c>
    </row>
    <row r="38" spans="1:10">
      <c r="A38" s="29" t="s">
        <v>231</v>
      </c>
      <c r="B38" s="29" t="s">
        <v>348</v>
      </c>
      <c r="C38" s="30"/>
      <c r="D38" s="30" t="s">
        <v>615</v>
      </c>
      <c r="E38" s="31">
        <v>45751</v>
      </c>
      <c r="F38" s="31">
        <v>45762</v>
      </c>
      <c r="G38" s="32">
        <v>212.59</v>
      </c>
      <c r="H38" s="30" t="s">
        <v>12</v>
      </c>
      <c r="I38" s="30" t="s">
        <v>73</v>
      </c>
      <c r="J38" s="30" t="s">
        <v>732</v>
      </c>
    </row>
    <row r="39" spans="1:10">
      <c r="A39" s="29" t="s">
        <v>231</v>
      </c>
      <c r="B39" s="29" t="s">
        <v>348</v>
      </c>
      <c r="C39" s="30"/>
      <c r="D39" s="30" t="s">
        <v>615</v>
      </c>
      <c r="E39" s="31">
        <v>45751</v>
      </c>
      <c r="F39" s="31">
        <v>45762</v>
      </c>
      <c r="G39" s="32">
        <v>167.78</v>
      </c>
      <c r="H39" s="30" t="s">
        <v>12</v>
      </c>
      <c r="I39" s="30" t="s">
        <v>73</v>
      </c>
      <c r="J39" s="30" t="s">
        <v>732</v>
      </c>
    </row>
    <row r="40" spans="1:10">
      <c r="A40" s="29" t="s">
        <v>231</v>
      </c>
      <c r="B40" s="29" t="s">
        <v>348</v>
      </c>
      <c r="C40" s="30"/>
      <c r="D40" s="30" t="s">
        <v>615</v>
      </c>
      <c r="E40" s="31">
        <v>45751</v>
      </c>
      <c r="F40" s="31">
        <v>45762</v>
      </c>
      <c r="G40" s="32">
        <v>212.57</v>
      </c>
      <c r="H40" s="30" t="s">
        <v>15</v>
      </c>
      <c r="I40" s="30" t="s">
        <v>73</v>
      </c>
      <c r="J40" s="30" t="s">
        <v>732</v>
      </c>
    </row>
    <row r="41" spans="1:10">
      <c r="A41" s="29" t="s">
        <v>231</v>
      </c>
      <c r="B41" s="29" t="s">
        <v>348</v>
      </c>
      <c r="C41" s="30"/>
      <c r="D41" s="30" t="s">
        <v>615</v>
      </c>
      <c r="E41" s="31">
        <v>45751</v>
      </c>
      <c r="F41" s="31">
        <v>45762</v>
      </c>
      <c r="G41" s="32">
        <v>365.52</v>
      </c>
      <c r="H41" s="30" t="s">
        <v>15</v>
      </c>
      <c r="I41" s="30" t="s">
        <v>73</v>
      </c>
      <c r="J41" s="30" t="s">
        <v>732</v>
      </c>
    </row>
    <row r="42" spans="1:10">
      <c r="A42" s="29" t="s">
        <v>231</v>
      </c>
      <c r="B42" s="29" t="s">
        <v>348</v>
      </c>
      <c r="C42" s="30"/>
      <c r="D42" s="30" t="s">
        <v>615</v>
      </c>
      <c r="E42" s="31">
        <v>45751</v>
      </c>
      <c r="F42" s="31">
        <v>45762</v>
      </c>
      <c r="G42" s="32">
        <v>272.81</v>
      </c>
      <c r="H42" s="30" t="s">
        <v>32</v>
      </c>
      <c r="I42" s="30" t="s">
        <v>73</v>
      </c>
      <c r="J42" s="30" t="s">
        <v>732</v>
      </c>
    </row>
    <row r="43" spans="1:10">
      <c r="A43" s="29" t="s">
        <v>231</v>
      </c>
      <c r="B43" s="29" t="s">
        <v>348</v>
      </c>
      <c r="C43" s="30"/>
      <c r="D43" s="30" t="s">
        <v>615</v>
      </c>
      <c r="E43" s="31">
        <v>45763</v>
      </c>
      <c r="F43" s="31">
        <v>45763</v>
      </c>
      <c r="G43" s="32">
        <v>863.2</v>
      </c>
      <c r="H43" s="30" t="s">
        <v>12</v>
      </c>
      <c r="I43" s="30" t="s">
        <v>73</v>
      </c>
      <c r="J43" s="30" t="s">
        <v>732</v>
      </c>
    </row>
    <row r="44" spans="1:10">
      <c r="A44" s="29" t="s">
        <v>231</v>
      </c>
      <c r="B44" s="29" t="s">
        <v>348</v>
      </c>
      <c r="C44" s="30"/>
      <c r="D44" s="30" t="s">
        <v>615</v>
      </c>
      <c r="E44" s="31">
        <v>45762</v>
      </c>
      <c r="F44" s="31">
        <v>45763</v>
      </c>
      <c r="G44" s="32">
        <v>2472.81</v>
      </c>
      <c r="H44" s="30" t="s">
        <v>9</v>
      </c>
      <c r="I44" s="30" t="s">
        <v>73</v>
      </c>
      <c r="J44" s="30" t="s">
        <v>732</v>
      </c>
    </row>
    <row r="45" spans="1:10">
      <c r="A45" s="29" t="s">
        <v>231</v>
      </c>
      <c r="B45" s="29" t="s">
        <v>348</v>
      </c>
      <c r="C45" s="30"/>
      <c r="D45" s="30" t="s">
        <v>615</v>
      </c>
      <c r="E45" s="31">
        <v>45762</v>
      </c>
      <c r="F45" s="31">
        <v>45762</v>
      </c>
      <c r="G45" s="32">
        <v>137.37</v>
      </c>
      <c r="H45" s="30" t="s">
        <v>8</v>
      </c>
      <c r="I45" s="30" t="s">
        <v>73</v>
      </c>
      <c r="J45" s="30" t="s">
        <v>732</v>
      </c>
    </row>
    <row r="46" spans="1:10">
      <c r="A46" s="29" t="s">
        <v>231</v>
      </c>
      <c r="B46" s="29" t="s">
        <v>348</v>
      </c>
      <c r="C46" s="30"/>
      <c r="D46" s="30" t="s">
        <v>615</v>
      </c>
      <c r="E46" s="31">
        <v>45775</v>
      </c>
      <c r="F46" s="31">
        <v>45775</v>
      </c>
      <c r="G46" s="32">
        <v>574.73</v>
      </c>
      <c r="H46" s="30" t="s">
        <v>225</v>
      </c>
      <c r="I46" s="30" t="s">
        <v>73</v>
      </c>
      <c r="J46" s="30" t="s">
        <v>732</v>
      </c>
    </row>
    <row r="47" spans="1:10">
      <c r="A47" s="29" t="s">
        <v>211</v>
      </c>
      <c r="B47" s="29" t="s">
        <v>364</v>
      </c>
      <c r="C47" s="30" t="s">
        <v>372</v>
      </c>
      <c r="D47" s="30" t="s">
        <v>615</v>
      </c>
      <c r="E47" s="31">
        <v>45757</v>
      </c>
      <c r="F47" s="31">
        <v>45762</v>
      </c>
      <c r="G47" s="32">
        <v>153.1</v>
      </c>
      <c r="H47" s="30" t="s">
        <v>12</v>
      </c>
      <c r="I47" s="30" t="s">
        <v>73</v>
      </c>
      <c r="J47" s="30" t="s">
        <v>732</v>
      </c>
    </row>
    <row r="48" spans="1:10">
      <c r="A48" s="29" t="s">
        <v>211</v>
      </c>
      <c r="B48" s="29" t="s">
        <v>364</v>
      </c>
      <c r="C48" s="30" t="s">
        <v>372</v>
      </c>
      <c r="D48" s="30" t="s">
        <v>615</v>
      </c>
      <c r="E48" s="31">
        <v>45757</v>
      </c>
      <c r="F48" s="31">
        <v>45762</v>
      </c>
      <c r="G48" s="32">
        <v>116.16</v>
      </c>
      <c r="H48" s="30" t="s">
        <v>15</v>
      </c>
      <c r="I48" s="30" t="s">
        <v>73</v>
      </c>
      <c r="J48" s="30" t="s">
        <v>732</v>
      </c>
    </row>
    <row r="49" spans="1:10">
      <c r="A49" s="29" t="s">
        <v>371</v>
      </c>
      <c r="B49" s="29" t="s">
        <v>218</v>
      </c>
      <c r="C49" s="30"/>
      <c r="D49" s="30" t="s">
        <v>615</v>
      </c>
      <c r="E49" s="31">
        <v>45757</v>
      </c>
      <c r="F49" s="31">
        <v>45762</v>
      </c>
      <c r="G49" s="32">
        <v>390.85</v>
      </c>
      <c r="H49" s="30" t="s">
        <v>12</v>
      </c>
      <c r="I49" s="30" t="s">
        <v>73</v>
      </c>
      <c r="J49" s="30" t="s">
        <v>732</v>
      </c>
    </row>
    <row r="50" spans="1:10">
      <c r="A50" s="29" t="s">
        <v>941</v>
      </c>
      <c r="B50" s="29" t="s">
        <v>942</v>
      </c>
      <c r="C50" s="30"/>
      <c r="D50" s="30" t="s">
        <v>615</v>
      </c>
      <c r="E50" s="31">
        <v>45757</v>
      </c>
      <c r="F50" s="31">
        <v>45757</v>
      </c>
      <c r="G50" s="32">
        <v>267.33</v>
      </c>
      <c r="H50" s="30" t="s">
        <v>544</v>
      </c>
      <c r="I50" s="30" t="s">
        <v>73</v>
      </c>
      <c r="J50" s="30" t="s">
        <v>732</v>
      </c>
    </row>
    <row r="51" spans="1:10">
      <c r="A51" s="29" t="s">
        <v>941</v>
      </c>
      <c r="B51" s="29" t="s">
        <v>942</v>
      </c>
      <c r="C51" s="30"/>
      <c r="D51" s="30" t="s">
        <v>615</v>
      </c>
      <c r="E51" s="31">
        <v>45757</v>
      </c>
      <c r="F51" s="31">
        <v>45757</v>
      </c>
      <c r="G51" s="32">
        <v>361.13</v>
      </c>
      <c r="H51" s="30" t="s">
        <v>12</v>
      </c>
      <c r="I51" s="30" t="s">
        <v>73</v>
      </c>
      <c r="J51" s="30" t="s">
        <v>732</v>
      </c>
    </row>
    <row r="52" spans="1:10">
      <c r="A52" s="29" t="s">
        <v>941</v>
      </c>
      <c r="B52" s="29" t="s">
        <v>942</v>
      </c>
      <c r="C52" s="30"/>
      <c r="D52" s="30" t="s">
        <v>615</v>
      </c>
      <c r="E52" s="31">
        <v>45757</v>
      </c>
      <c r="F52" s="31">
        <v>45757</v>
      </c>
      <c r="G52" s="32">
        <v>361.13</v>
      </c>
      <c r="H52" s="30" t="s">
        <v>338</v>
      </c>
      <c r="I52" s="30" t="s">
        <v>73</v>
      </c>
      <c r="J52" s="30" t="s">
        <v>732</v>
      </c>
    </row>
    <row r="53" spans="1:10">
      <c r="A53" s="29" t="s">
        <v>941</v>
      </c>
      <c r="B53" s="29" t="s">
        <v>942</v>
      </c>
      <c r="C53" s="30"/>
      <c r="D53" s="30" t="s">
        <v>615</v>
      </c>
      <c r="E53" s="31">
        <v>45757</v>
      </c>
      <c r="F53" s="31">
        <v>45757</v>
      </c>
      <c r="G53" s="32">
        <v>361.13</v>
      </c>
      <c r="H53" s="30" t="s">
        <v>15</v>
      </c>
      <c r="I53" s="30" t="s">
        <v>73</v>
      </c>
      <c r="J53" s="30" t="s">
        <v>732</v>
      </c>
    </row>
    <row r="54" spans="1:10">
      <c r="A54" s="29" t="s">
        <v>941</v>
      </c>
      <c r="B54" s="29" t="s">
        <v>942</v>
      </c>
      <c r="C54" s="30"/>
      <c r="D54" s="30" t="s">
        <v>615</v>
      </c>
      <c r="E54" s="31">
        <v>45757</v>
      </c>
      <c r="F54" s="31">
        <v>45757</v>
      </c>
      <c r="G54" s="32">
        <v>361.13</v>
      </c>
      <c r="H54" s="30" t="s">
        <v>32</v>
      </c>
      <c r="I54" s="30" t="s">
        <v>73</v>
      </c>
      <c r="J54" s="30" t="s">
        <v>732</v>
      </c>
    </row>
    <row r="55" spans="1:10">
      <c r="A55" s="29" t="s">
        <v>267</v>
      </c>
      <c r="B55" s="29" t="s">
        <v>218</v>
      </c>
      <c r="C55" s="30"/>
      <c r="D55" s="30" t="s">
        <v>615</v>
      </c>
      <c r="E55" s="31">
        <v>45757</v>
      </c>
      <c r="F55" s="31">
        <v>45762</v>
      </c>
      <c r="G55" s="32">
        <v>562.27</v>
      </c>
      <c r="H55" s="30" t="s">
        <v>12</v>
      </c>
      <c r="I55" s="30" t="s">
        <v>73</v>
      </c>
      <c r="J55" s="30" t="s">
        <v>732</v>
      </c>
    </row>
    <row r="56" spans="1:10">
      <c r="A56" s="29" t="s">
        <v>825</v>
      </c>
      <c r="B56" s="29" t="s">
        <v>826</v>
      </c>
      <c r="C56" s="30"/>
      <c r="D56" s="30" t="s">
        <v>780</v>
      </c>
      <c r="E56" s="31">
        <v>45757</v>
      </c>
      <c r="F56" s="31">
        <v>45762</v>
      </c>
      <c r="G56" s="32">
        <v>142.69999999999999</v>
      </c>
      <c r="H56" s="30" t="s">
        <v>225</v>
      </c>
      <c r="I56" s="30" t="s">
        <v>73</v>
      </c>
      <c r="J56" s="30" t="s">
        <v>732</v>
      </c>
    </row>
    <row r="57" spans="1:10">
      <c r="A57" s="29" t="s">
        <v>275</v>
      </c>
      <c r="B57" s="29" t="s">
        <v>107</v>
      </c>
      <c r="C57" s="30"/>
      <c r="D57" s="30" t="s">
        <v>615</v>
      </c>
      <c r="E57" s="31">
        <v>45757</v>
      </c>
      <c r="F57" s="31">
        <v>45762</v>
      </c>
      <c r="G57" s="32">
        <v>131.72999999999999</v>
      </c>
      <c r="H57" s="30" t="s">
        <v>32</v>
      </c>
      <c r="I57" s="30" t="s">
        <v>73</v>
      </c>
      <c r="J57" s="30" t="s">
        <v>732</v>
      </c>
    </row>
    <row r="58" spans="1:10">
      <c r="A58" s="29" t="s">
        <v>275</v>
      </c>
      <c r="B58" s="29" t="s">
        <v>107</v>
      </c>
      <c r="C58" s="30" t="s">
        <v>475</v>
      </c>
      <c r="D58" s="30" t="s">
        <v>615</v>
      </c>
      <c r="E58" s="31">
        <v>45757</v>
      </c>
      <c r="F58" s="31">
        <v>45762</v>
      </c>
      <c r="G58" s="32">
        <v>30.6</v>
      </c>
      <c r="H58" s="30" t="s">
        <v>32</v>
      </c>
      <c r="I58" s="30" t="s">
        <v>73</v>
      </c>
      <c r="J58" s="30" t="s">
        <v>732</v>
      </c>
    </row>
    <row r="59" spans="1:10">
      <c r="A59" s="29" t="s">
        <v>366</v>
      </c>
      <c r="B59" s="29" t="s">
        <v>107</v>
      </c>
      <c r="C59" s="30"/>
      <c r="D59" s="30" t="s">
        <v>615</v>
      </c>
      <c r="E59" s="31">
        <v>45757</v>
      </c>
      <c r="F59" s="31">
        <v>45762</v>
      </c>
      <c r="G59" s="32">
        <v>105</v>
      </c>
      <c r="H59" s="30" t="s">
        <v>9</v>
      </c>
      <c r="I59" s="30" t="s">
        <v>73</v>
      </c>
      <c r="J59" s="30" t="s">
        <v>732</v>
      </c>
    </row>
    <row r="60" spans="1:10">
      <c r="A60" s="29" t="s">
        <v>683</v>
      </c>
      <c r="B60" s="29" t="s">
        <v>684</v>
      </c>
      <c r="C60" s="30"/>
      <c r="D60" s="30" t="s">
        <v>623</v>
      </c>
      <c r="E60" s="31">
        <v>45757</v>
      </c>
      <c r="F60" s="31">
        <v>45761</v>
      </c>
      <c r="G60" s="32">
        <v>530</v>
      </c>
      <c r="H60" s="30" t="s">
        <v>54</v>
      </c>
      <c r="I60" s="30" t="s">
        <v>73</v>
      </c>
      <c r="J60" s="30" t="s">
        <v>732</v>
      </c>
    </row>
    <row r="61" spans="1:10">
      <c r="A61" s="29" t="s">
        <v>735</v>
      </c>
      <c r="B61" s="29" t="s">
        <v>736</v>
      </c>
      <c r="C61" s="30"/>
      <c r="D61" s="30" t="s">
        <v>615</v>
      </c>
      <c r="E61" s="31">
        <v>45775</v>
      </c>
      <c r="F61" s="31">
        <v>45775</v>
      </c>
      <c r="G61" s="32">
        <v>110</v>
      </c>
      <c r="H61" s="30" t="s">
        <v>54</v>
      </c>
      <c r="I61" s="30" t="s">
        <v>73</v>
      </c>
      <c r="J61" s="30" t="s">
        <v>732</v>
      </c>
    </row>
    <row r="62" spans="1:10">
      <c r="A62" s="29" t="s">
        <v>943</v>
      </c>
      <c r="B62" s="29" t="s">
        <v>32</v>
      </c>
      <c r="C62" s="30"/>
      <c r="D62" s="30" t="s">
        <v>615</v>
      </c>
      <c r="E62" s="31">
        <v>45758</v>
      </c>
      <c r="F62" s="31">
        <v>45762</v>
      </c>
      <c r="G62" s="32">
        <v>481.26</v>
      </c>
      <c r="H62" s="30" t="s">
        <v>32</v>
      </c>
      <c r="I62" s="30" t="s">
        <v>73</v>
      </c>
      <c r="J62" s="30" t="s">
        <v>732</v>
      </c>
    </row>
    <row r="63" spans="1:10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45759</v>
      </c>
      <c r="F63" s="31">
        <v>45762</v>
      </c>
      <c r="G63" s="32">
        <v>30.6</v>
      </c>
      <c r="H63" s="30" t="s">
        <v>12</v>
      </c>
      <c r="I63" s="30" t="s">
        <v>73</v>
      </c>
      <c r="J63" s="30" t="s">
        <v>732</v>
      </c>
    </row>
    <row r="64" spans="1:10">
      <c r="A64" s="29" t="s">
        <v>275</v>
      </c>
      <c r="B64" s="29" t="s">
        <v>107</v>
      </c>
      <c r="C64" s="30"/>
      <c r="D64" s="30" t="s">
        <v>615</v>
      </c>
      <c r="E64" s="31">
        <v>45759</v>
      </c>
      <c r="F64" s="31">
        <v>45427</v>
      </c>
      <c r="G64" s="32">
        <v>131.72999999999999</v>
      </c>
      <c r="H64" s="30" t="s">
        <v>12</v>
      </c>
      <c r="I64" s="30" t="s">
        <v>73</v>
      </c>
      <c r="J64" s="30" t="s">
        <v>732</v>
      </c>
    </row>
    <row r="65" spans="1:10">
      <c r="A65" s="29" t="s">
        <v>275</v>
      </c>
      <c r="B65" s="29" t="s">
        <v>107</v>
      </c>
      <c r="C65" s="30"/>
      <c r="D65" s="30" t="s">
        <v>615</v>
      </c>
      <c r="E65" s="31">
        <v>45759</v>
      </c>
      <c r="F65" s="31">
        <v>45762</v>
      </c>
      <c r="G65" s="32">
        <v>30.6</v>
      </c>
      <c r="H65" s="30" t="s">
        <v>15</v>
      </c>
      <c r="I65" s="30" t="s">
        <v>73</v>
      </c>
      <c r="J65" s="30" t="s">
        <v>732</v>
      </c>
    </row>
    <row r="66" spans="1:10">
      <c r="A66" s="29" t="s">
        <v>275</v>
      </c>
      <c r="B66" s="29" t="s">
        <v>107</v>
      </c>
      <c r="C66" s="30" t="s">
        <v>475</v>
      </c>
      <c r="D66" s="30" t="s">
        <v>615</v>
      </c>
      <c r="E66" s="31">
        <v>45759</v>
      </c>
      <c r="F66" s="31">
        <v>45762</v>
      </c>
      <c r="G66" s="32">
        <v>131.72999999999999</v>
      </c>
      <c r="H66" s="30" t="s">
        <v>15</v>
      </c>
      <c r="I66" s="30" t="s">
        <v>73</v>
      </c>
      <c r="J66" s="30" t="s">
        <v>732</v>
      </c>
    </row>
    <row r="67" spans="1:10">
      <c r="A67" s="29" t="s">
        <v>944</v>
      </c>
      <c r="B67" s="29" t="s">
        <v>431</v>
      </c>
      <c r="C67" s="30"/>
      <c r="D67" s="30" t="s">
        <v>615</v>
      </c>
      <c r="E67" s="31">
        <v>45759</v>
      </c>
      <c r="F67" s="31">
        <v>45769</v>
      </c>
      <c r="G67" s="32">
        <v>4119.42</v>
      </c>
      <c r="H67" s="30" t="s">
        <v>54</v>
      </c>
      <c r="I67" s="30" t="s">
        <v>73</v>
      </c>
      <c r="J67" s="30" t="s">
        <v>732</v>
      </c>
    </row>
    <row r="68" spans="1:10">
      <c r="A68" s="29" t="s">
        <v>944</v>
      </c>
      <c r="B68" s="29" t="s">
        <v>431</v>
      </c>
      <c r="C68" s="30"/>
      <c r="D68" s="30" t="s">
        <v>615</v>
      </c>
      <c r="E68" s="31">
        <v>45765</v>
      </c>
      <c r="F68" s="31">
        <v>45772</v>
      </c>
      <c r="G68" s="32">
        <v>1009.32</v>
      </c>
      <c r="H68" s="30" t="s">
        <v>54</v>
      </c>
      <c r="I68" s="30" t="s">
        <v>73</v>
      </c>
      <c r="J68" s="30" t="s">
        <v>732</v>
      </c>
    </row>
    <row r="69" spans="1:10">
      <c r="A69" s="29" t="s">
        <v>235</v>
      </c>
      <c r="B69" s="29" t="s">
        <v>785</v>
      </c>
      <c r="C69" s="30"/>
      <c r="D69" s="30" t="s">
        <v>786</v>
      </c>
      <c r="E69" s="31">
        <v>45759</v>
      </c>
      <c r="F69" s="31">
        <v>45762</v>
      </c>
      <c r="G69" s="32">
        <v>348.75</v>
      </c>
      <c r="H69" s="30" t="s">
        <v>29</v>
      </c>
      <c r="I69" s="30" t="s">
        <v>73</v>
      </c>
      <c r="J69" s="30" t="s">
        <v>732</v>
      </c>
    </row>
    <row r="70" spans="1:10">
      <c r="A70" s="29" t="s">
        <v>373</v>
      </c>
      <c r="B70" s="29" t="s">
        <v>374</v>
      </c>
      <c r="C70" s="30" t="s">
        <v>375</v>
      </c>
      <c r="D70" s="30" t="s">
        <v>615</v>
      </c>
      <c r="E70" s="31">
        <v>45762</v>
      </c>
      <c r="F70" s="31">
        <v>45762</v>
      </c>
      <c r="G70" s="32">
        <v>230</v>
      </c>
      <c r="H70" s="30" t="s">
        <v>89</v>
      </c>
      <c r="I70" s="30" t="s">
        <v>73</v>
      </c>
      <c r="J70" s="30" t="s">
        <v>732</v>
      </c>
    </row>
    <row r="71" spans="1:10">
      <c r="A71" s="29" t="s">
        <v>347</v>
      </c>
      <c r="B71" s="29" t="s">
        <v>59</v>
      </c>
      <c r="C71" s="30"/>
      <c r="D71" s="30" t="s">
        <v>623</v>
      </c>
      <c r="E71" s="31">
        <v>45762</v>
      </c>
      <c r="F71" s="31">
        <v>45762</v>
      </c>
      <c r="G71" s="32">
        <v>132.03</v>
      </c>
      <c r="H71" s="30" t="s">
        <v>54</v>
      </c>
      <c r="I71" s="30" t="s">
        <v>73</v>
      </c>
      <c r="J71" s="30" t="s">
        <v>732</v>
      </c>
    </row>
    <row r="72" spans="1:10">
      <c r="A72" s="29" t="s">
        <v>347</v>
      </c>
      <c r="B72" s="29" t="s">
        <v>59</v>
      </c>
      <c r="C72" s="30"/>
      <c r="D72" s="30" t="s">
        <v>623</v>
      </c>
      <c r="E72" s="31">
        <v>45762</v>
      </c>
      <c r="F72" s="31">
        <v>45763</v>
      </c>
      <c r="G72" s="32">
        <v>1878.56</v>
      </c>
      <c r="H72" s="30" t="s">
        <v>54</v>
      </c>
      <c r="I72" s="30" t="s">
        <v>73</v>
      </c>
      <c r="J72" s="30" t="s">
        <v>732</v>
      </c>
    </row>
    <row r="73" spans="1:10">
      <c r="A73" s="29" t="s">
        <v>738</v>
      </c>
      <c r="B73" s="29" t="s">
        <v>739</v>
      </c>
      <c r="C73" s="30"/>
      <c r="D73" s="30" t="s">
        <v>740</v>
      </c>
      <c r="E73" s="31">
        <v>45762</v>
      </c>
      <c r="F73" s="31">
        <v>45793</v>
      </c>
      <c r="G73" s="32">
        <v>1951.92</v>
      </c>
      <c r="H73" s="30" t="s">
        <v>80</v>
      </c>
      <c r="I73" s="30" t="s">
        <v>73</v>
      </c>
      <c r="J73" s="30" t="s">
        <v>732</v>
      </c>
    </row>
    <row r="74" spans="1:10">
      <c r="A74" s="29" t="s">
        <v>738</v>
      </c>
      <c r="B74" s="29" t="s">
        <v>945</v>
      </c>
      <c r="C74" s="30"/>
      <c r="D74" s="30" t="s">
        <v>740</v>
      </c>
      <c r="E74" s="31">
        <v>45762</v>
      </c>
      <c r="F74" s="31">
        <v>45793</v>
      </c>
      <c r="G74" s="32">
        <v>1300</v>
      </c>
      <c r="H74" s="30" t="s">
        <v>15</v>
      </c>
      <c r="I74" s="30" t="s">
        <v>73</v>
      </c>
      <c r="J74" s="30" t="s">
        <v>732</v>
      </c>
    </row>
    <row r="75" spans="1:10">
      <c r="A75" s="29" t="s">
        <v>151</v>
      </c>
      <c r="B75" s="29" t="s">
        <v>831</v>
      </c>
      <c r="C75" s="30"/>
      <c r="D75" s="30" t="s">
        <v>615</v>
      </c>
      <c r="E75" s="31">
        <v>45765</v>
      </c>
      <c r="F75" s="31">
        <v>45769</v>
      </c>
      <c r="G75" s="32">
        <v>110</v>
      </c>
      <c r="H75" s="30" t="s">
        <v>225</v>
      </c>
      <c r="I75" s="30" t="s">
        <v>73</v>
      </c>
      <c r="J75" s="30" t="s">
        <v>732</v>
      </c>
    </row>
    <row r="76" spans="1:10">
      <c r="A76" s="29" t="s">
        <v>946</v>
      </c>
      <c r="B76" s="29" t="s">
        <v>877</v>
      </c>
      <c r="C76" s="30"/>
      <c r="D76" s="30" t="s">
        <v>615</v>
      </c>
      <c r="E76" s="31">
        <v>45766</v>
      </c>
      <c r="F76" s="31">
        <v>45793</v>
      </c>
      <c r="G76" s="32">
        <v>1233.72</v>
      </c>
      <c r="H76" s="30" t="s">
        <v>225</v>
      </c>
      <c r="I76" s="30" t="s">
        <v>73</v>
      </c>
      <c r="J76" s="30" t="s">
        <v>732</v>
      </c>
    </row>
    <row r="77" spans="1:10">
      <c r="A77" s="29" t="s">
        <v>876</v>
      </c>
      <c r="B77" s="29" t="s">
        <v>877</v>
      </c>
      <c r="C77" s="30"/>
      <c r="D77" s="30" t="s">
        <v>615</v>
      </c>
      <c r="E77" s="31">
        <v>45557</v>
      </c>
      <c r="F77" s="31">
        <v>45775</v>
      </c>
      <c r="G77" s="32">
        <v>700</v>
      </c>
      <c r="H77" s="30" t="s">
        <v>15</v>
      </c>
      <c r="I77" s="30" t="s">
        <v>73</v>
      </c>
      <c r="J77" s="30" t="s">
        <v>732</v>
      </c>
    </row>
    <row r="78" spans="1:10">
      <c r="A78" s="29" t="s">
        <v>429</v>
      </c>
      <c r="B78" s="29" t="s">
        <v>411</v>
      </c>
      <c r="C78" s="30"/>
      <c r="D78" s="30" t="s">
        <v>615</v>
      </c>
      <c r="E78" s="31">
        <v>45767</v>
      </c>
      <c r="F78" s="31">
        <v>45767</v>
      </c>
      <c r="G78" s="32">
        <v>4000</v>
      </c>
      <c r="H78" s="30" t="s">
        <v>12</v>
      </c>
      <c r="I78" s="30" t="s">
        <v>73</v>
      </c>
      <c r="J78" s="30" t="s">
        <v>732</v>
      </c>
    </row>
    <row r="79" spans="1:10">
      <c r="A79" s="29" t="s">
        <v>161</v>
      </c>
      <c r="B79" s="29" t="s">
        <v>574</v>
      </c>
      <c r="C79" s="30"/>
      <c r="D79" s="30" t="s">
        <v>615</v>
      </c>
      <c r="E79" s="31">
        <v>45767</v>
      </c>
      <c r="F79" s="31">
        <v>45782</v>
      </c>
      <c r="G79" s="32">
        <v>1605.19</v>
      </c>
      <c r="H79" s="30" t="s">
        <v>18</v>
      </c>
      <c r="I79" s="30" t="s">
        <v>73</v>
      </c>
      <c r="J79" s="30" t="s">
        <v>732</v>
      </c>
    </row>
    <row r="80" spans="1:10">
      <c r="A80" s="29" t="s">
        <v>408</v>
      </c>
      <c r="B80" s="29" t="s">
        <v>409</v>
      </c>
      <c r="C80" s="30"/>
      <c r="D80" s="30" t="s">
        <v>615</v>
      </c>
      <c r="E80" s="31">
        <v>45768</v>
      </c>
      <c r="F80" s="31">
        <v>45769</v>
      </c>
      <c r="G80" s="32">
        <v>178</v>
      </c>
      <c r="H80" s="30" t="s">
        <v>54</v>
      </c>
      <c r="I80" s="30" t="s">
        <v>73</v>
      </c>
      <c r="J80" s="30" t="s">
        <v>732</v>
      </c>
    </row>
    <row r="81" spans="1:10">
      <c r="A81" s="29" t="s">
        <v>691</v>
      </c>
      <c r="B81" s="29" t="s">
        <v>684</v>
      </c>
      <c r="C81" s="30"/>
      <c r="D81" s="30" t="s">
        <v>615</v>
      </c>
      <c r="E81" s="31">
        <v>45767</v>
      </c>
      <c r="F81" s="31">
        <v>45776</v>
      </c>
      <c r="G81" s="32">
        <v>677.5</v>
      </c>
      <c r="H81" s="30" t="s">
        <v>54</v>
      </c>
      <c r="I81" s="30" t="s">
        <v>73</v>
      </c>
      <c r="J81" s="30" t="s">
        <v>732</v>
      </c>
    </row>
    <row r="82" spans="1:10">
      <c r="A82" s="29" t="s">
        <v>828</v>
      </c>
      <c r="B82" s="29" t="s">
        <v>829</v>
      </c>
      <c r="C82" s="30"/>
      <c r="D82" s="30" t="s">
        <v>615</v>
      </c>
      <c r="E82" s="31">
        <v>45758</v>
      </c>
      <c r="F82" s="31">
        <v>45762</v>
      </c>
      <c r="G82" s="32">
        <v>349.52</v>
      </c>
      <c r="H82" s="30" t="s">
        <v>54</v>
      </c>
      <c r="I82" s="30" t="s">
        <v>73</v>
      </c>
      <c r="J82" s="30" t="s">
        <v>732</v>
      </c>
    </row>
    <row r="83" spans="1:10">
      <c r="A83" s="29" t="s">
        <v>245</v>
      </c>
      <c r="B83" s="29" t="s">
        <v>195</v>
      </c>
      <c r="C83" s="30"/>
      <c r="D83" s="30" t="s">
        <v>615</v>
      </c>
      <c r="E83" s="31">
        <v>45772</v>
      </c>
      <c r="F83" s="31">
        <v>45793</v>
      </c>
      <c r="G83" s="32">
        <v>358</v>
      </c>
      <c r="H83" s="30" t="s">
        <v>54</v>
      </c>
      <c r="I83" s="30" t="s">
        <v>73</v>
      </c>
      <c r="J83" s="30" t="s">
        <v>732</v>
      </c>
    </row>
    <row r="84" spans="1:10">
      <c r="A84" s="29" t="s">
        <v>245</v>
      </c>
      <c r="B84" s="29" t="s">
        <v>195</v>
      </c>
      <c r="C84" s="30"/>
      <c r="D84" s="30" t="s">
        <v>615</v>
      </c>
      <c r="E84" s="31">
        <v>45772</v>
      </c>
      <c r="F84" s="31">
        <v>45793</v>
      </c>
      <c r="G84" s="32">
        <v>320.83</v>
      </c>
      <c r="H84" s="30" t="s">
        <v>12</v>
      </c>
      <c r="I84" s="30" t="s">
        <v>73</v>
      </c>
      <c r="J84" s="30" t="s">
        <v>732</v>
      </c>
    </row>
    <row r="85" spans="1:10">
      <c r="A85" s="29" t="s">
        <v>245</v>
      </c>
      <c r="B85" s="29" t="s">
        <v>195</v>
      </c>
      <c r="C85" s="30"/>
      <c r="D85" s="30" t="s">
        <v>615</v>
      </c>
      <c r="E85" s="31">
        <v>45772</v>
      </c>
      <c r="F85" s="31">
        <v>45793</v>
      </c>
      <c r="G85" s="32">
        <v>254.19</v>
      </c>
      <c r="H85" s="30" t="s">
        <v>54</v>
      </c>
      <c r="I85" s="30" t="s">
        <v>73</v>
      </c>
      <c r="J85" s="30" t="s">
        <v>732</v>
      </c>
    </row>
    <row r="86" spans="1:10">
      <c r="A86" s="29" t="s">
        <v>245</v>
      </c>
      <c r="B86" s="29" t="s">
        <v>195</v>
      </c>
      <c r="C86" s="30"/>
      <c r="D86" s="30" t="s">
        <v>615</v>
      </c>
      <c r="E86" s="31">
        <v>45772</v>
      </c>
      <c r="F86" s="31">
        <v>45793</v>
      </c>
      <c r="G86" s="32">
        <v>295</v>
      </c>
      <c r="H86" s="30" t="s">
        <v>89</v>
      </c>
      <c r="I86" s="30" t="s">
        <v>73</v>
      </c>
      <c r="J86" s="30" t="s">
        <v>732</v>
      </c>
    </row>
    <row r="87" spans="1:10">
      <c r="A87" s="29" t="s">
        <v>245</v>
      </c>
      <c r="B87" s="29" t="s">
        <v>195</v>
      </c>
      <c r="C87" s="30"/>
      <c r="D87" s="30" t="s">
        <v>615</v>
      </c>
      <c r="E87" s="31">
        <v>45772</v>
      </c>
      <c r="F87" s="31">
        <v>45793</v>
      </c>
      <c r="G87" s="32">
        <v>320.83</v>
      </c>
      <c r="H87" s="30" t="s">
        <v>8</v>
      </c>
      <c r="I87" s="30" t="s">
        <v>73</v>
      </c>
      <c r="J87" s="30" t="s">
        <v>732</v>
      </c>
    </row>
    <row r="88" spans="1:10">
      <c r="A88" s="29" t="s">
        <v>245</v>
      </c>
      <c r="B88" s="29" t="s">
        <v>195</v>
      </c>
      <c r="C88" s="30"/>
      <c r="D88" s="30" t="s">
        <v>615</v>
      </c>
      <c r="E88" s="31">
        <v>45772</v>
      </c>
      <c r="F88" s="31">
        <v>45793</v>
      </c>
      <c r="G88" s="32">
        <v>295</v>
      </c>
      <c r="H88" s="30" t="s">
        <v>12</v>
      </c>
      <c r="I88" s="30" t="s">
        <v>73</v>
      </c>
      <c r="J88" s="30" t="s">
        <v>732</v>
      </c>
    </row>
    <row r="89" spans="1:10">
      <c r="A89" s="29" t="s">
        <v>557</v>
      </c>
      <c r="B89" s="29" t="s">
        <v>742</v>
      </c>
      <c r="C89" s="30"/>
      <c r="D89" s="30" t="s">
        <v>615</v>
      </c>
      <c r="E89" s="31">
        <v>45756</v>
      </c>
      <c r="F89" s="31">
        <v>45757</v>
      </c>
      <c r="G89" s="32">
        <v>68.22</v>
      </c>
      <c r="H89" s="30" t="s">
        <v>225</v>
      </c>
      <c r="I89" s="30" t="s">
        <v>73</v>
      </c>
      <c r="J89" s="30" t="s">
        <v>732</v>
      </c>
    </row>
    <row r="90" spans="1:10">
      <c r="A90" s="29" t="s">
        <v>947</v>
      </c>
      <c r="B90" s="29" t="s">
        <v>948</v>
      </c>
      <c r="C90" s="30"/>
      <c r="D90" s="30" t="s">
        <v>615</v>
      </c>
      <c r="E90" s="31">
        <v>45758</v>
      </c>
      <c r="F90" s="31">
        <v>45758</v>
      </c>
      <c r="G90" s="32">
        <v>220</v>
      </c>
      <c r="H90" s="30" t="s">
        <v>12</v>
      </c>
      <c r="I90" s="30" t="s">
        <v>73</v>
      </c>
      <c r="J90" s="30" t="s">
        <v>732</v>
      </c>
    </row>
    <row r="91" spans="1:10">
      <c r="A91" s="29" t="s">
        <v>13</v>
      </c>
      <c r="B91" s="29" t="s">
        <v>13</v>
      </c>
      <c r="C91" s="30"/>
      <c r="D91" s="30" t="s">
        <v>615</v>
      </c>
      <c r="E91" s="31">
        <v>45767</v>
      </c>
      <c r="F91" s="31">
        <v>45769</v>
      </c>
      <c r="G91" s="32">
        <v>51.05</v>
      </c>
      <c r="H91" s="30" t="s">
        <v>54</v>
      </c>
      <c r="I91" s="30" t="s">
        <v>73</v>
      </c>
      <c r="J91" s="30" t="s">
        <v>732</v>
      </c>
    </row>
    <row r="92" spans="1:10">
      <c r="A92" s="29" t="s">
        <v>13</v>
      </c>
      <c r="B92" s="29" t="s">
        <v>13</v>
      </c>
      <c r="C92" s="30"/>
      <c r="D92" s="30" t="s">
        <v>615</v>
      </c>
      <c r="E92" s="31">
        <v>45767</v>
      </c>
      <c r="F92" s="31">
        <v>45769</v>
      </c>
      <c r="G92" s="32">
        <v>47.82</v>
      </c>
      <c r="H92" s="30" t="s">
        <v>54</v>
      </c>
      <c r="I92" s="30" t="s">
        <v>73</v>
      </c>
      <c r="J92" s="30" t="s">
        <v>732</v>
      </c>
    </row>
    <row r="93" spans="1:10">
      <c r="A93" s="29" t="s">
        <v>13</v>
      </c>
      <c r="B93" s="29" t="s">
        <v>13</v>
      </c>
      <c r="C93" s="30"/>
      <c r="D93" s="30" t="s">
        <v>615</v>
      </c>
      <c r="E93" s="31">
        <v>45767</v>
      </c>
      <c r="F93" s="31">
        <v>45769</v>
      </c>
      <c r="G93" s="32">
        <v>52.97</v>
      </c>
      <c r="H93" s="30" t="s">
        <v>53</v>
      </c>
      <c r="I93" s="30" t="s">
        <v>73</v>
      </c>
      <c r="J93" s="30" t="s">
        <v>732</v>
      </c>
    </row>
    <row r="94" spans="1:10">
      <c r="A94" s="29" t="s">
        <v>382</v>
      </c>
      <c r="B94" s="29" t="s">
        <v>383</v>
      </c>
      <c r="C94" s="30"/>
      <c r="D94" s="30" t="s">
        <v>615</v>
      </c>
      <c r="E94" s="31">
        <v>45767</v>
      </c>
      <c r="F94" s="31">
        <v>45771</v>
      </c>
      <c r="G94" s="32">
        <v>200</v>
      </c>
      <c r="H94" s="30" t="s">
        <v>12</v>
      </c>
      <c r="I94" s="30" t="s">
        <v>73</v>
      </c>
      <c r="J94" s="30" t="s">
        <v>732</v>
      </c>
    </row>
    <row r="95" spans="1:10">
      <c r="A95" s="29" t="s">
        <v>67</v>
      </c>
      <c r="B95" s="29" t="s">
        <v>425</v>
      </c>
      <c r="C95" s="30"/>
      <c r="D95" s="30" t="s">
        <v>615</v>
      </c>
      <c r="E95" s="31">
        <v>45762</v>
      </c>
      <c r="F95" s="31">
        <v>45793</v>
      </c>
      <c r="G95" s="32">
        <v>2325.89</v>
      </c>
      <c r="H95" s="30" t="s">
        <v>53</v>
      </c>
      <c r="I95" s="30" t="s">
        <v>73</v>
      </c>
      <c r="J95" s="30" t="s">
        <v>732</v>
      </c>
    </row>
    <row r="96" spans="1:10">
      <c r="A96" s="29" t="s">
        <v>67</v>
      </c>
      <c r="B96" s="29" t="s">
        <v>425</v>
      </c>
      <c r="C96" s="30"/>
      <c r="D96" s="30" t="s">
        <v>615</v>
      </c>
      <c r="E96" s="31">
        <v>45762</v>
      </c>
      <c r="F96" s="31">
        <v>45793</v>
      </c>
      <c r="G96" s="32">
        <v>3272.9</v>
      </c>
      <c r="H96" s="30" t="s">
        <v>54</v>
      </c>
      <c r="I96" s="30" t="s">
        <v>73</v>
      </c>
      <c r="J96" s="30" t="s">
        <v>732</v>
      </c>
    </row>
    <row r="97" spans="1:10">
      <c r="A97" s="29" t="s">
        <v>67</v>
      </c>
      <c r="B97" s="29" t="s">
        <v>949</v>
      </c>
      <c r="C97" s="30"/>
      <c r="D97" s="30" t="s">
        <v>615</v>
      </c>
      <c r="E97" s="31">
        <v>45748</v>
      </c>
      <c r="F97" s="31">
        <v>45749</v>
      </c>
      <c r="G97" s="32">
        <v>215</v>
      </c>
      <c r="H97" s="30" t="s">
        <v>544</v>
      </c>
      <c r="I97" s="30" t="s">
        <v>73</v>
      </c>
      <c r="J97" s="30" t="s">
        <v>732</v>
      </c>
    </row>
    <row r="98" spans="1:10">
      <c r="A98" s="29" t="s">
        <v>211</v>
      </c>
      <c r="B98" s="29" t="s">
        <v>272</v>
      </c>
      <c r="C98" s="30"/>
      <c r="D98" s="30" t="s">
        <v>615</v>
      </c>
      <c r="E98" s="31">
        <v>45765</v>
      </c>
      <c r="F98" s="31">
        <v>45762</v>
      </c>
      <c r="G98" s="32">
        <v>42.14</v>
      </c>
      <c r="H98" s="30" t="s">
        <v>225</v>
      </c>
      <c r="I98" s="30" t="s">
        <v>73</v>
      </c>
      <c r="J98" s="30" t="s">
        <v>732</v>
      </c>
    </row>
    <row r="99" spans="1:10">
      <c r="A99" s="29" t="s">
        <v>492</v>
      </c>
      <c r="B99" s="29" t="s">
        <v>493</v>
      </c>
      <c r="C99" s="30"/>
      <c r="D99" s="30" t="s">
        <v>615</v>
      </c>
      <c r="E99" s="31">
        <v>45762</v>
      </c>
      <c r="F99" s="31">
        <v>45763</v>
      </c>
      <c r="G99" s="32">
        <v>180</v>
      </c>
      <c r="H99" s="30" t="s">
        <v>54</v>
      </c>
      <c r="I99" s="30" t="s">
        <v>73</v>
      </c>
      <c r="J99" s="30" t="s">
        <v>732</v>
      </c>
    </row>
    <row r="100" spans="1:10">
      <c r="A100" s="29" t="s">
        <v>649</v>
      </c>
      <c r="B100" s="29" t="s">
        <v>383</v>
      </c>
      <c r="C100" s="30"/>
      <c r="D100" s="30" t="s">
        <v>615</v>
      </c>
      <c r="E100" s="31">
        <v>45763</v>
      </c>
      <c r="F100" s="31">
        <v>45763</v>
      </c>
      <c r="G100" s="32">
        <v>100</v>
      </c>
      <c r="H100" s="30" t="s">
        <v>12</v>
      </c>
      <c r="I100" s="30" t="s">
        <v>73</v>
      </c>
      <c r="J100" s="30" t="s">
        <v>732</v>
      </c>
    </row>
    <row r="101" spans="1:10">
      <c r="A101" s="29" t="s">
        <v>950</v>
      </c>
      <c r="B101" s="29" t="s">
        <v>37</v>
      </c>
      <c r="C101" s="30"/>
      <c r="D101" s="30" t="s">
        <v>615</v>
      </c>
      <c r="E101" s="31">
        <v>45757</v>
      </c>
      <c r="F101" s="31">
        <v>45762</v>
      </c>
      <c r="G101" s="32">
        <v>917.95</v>
      </c>
      <c r="H101" s="30" t="s">
        <v>12</v>
      </c>
      <c r="I101" s="30" t="s">
        <v>73</v>
      </c>
      <c r="J101" s="30" t="s">
        <v>732</v>
      </c>
    </row>
    <row r="102" spans="1:10">
      <c r="A102" s="29" t="s">
        <v>707</v>
      </c>
      <c r="B102" s="29" t="s">
        <v>566</v>
      </c>
      <c r="C102" s="30"/>
      <c r="D102" s="30" t="s">
        <v>615</v>
      </c>
      <c r="E102" s="31">
        <v>45762</v>
      </c>
      <c r="F102" s="31">
        <v>45762</v>
      </c>
      <c r="G102" s="32">
        <v>48.52</v>
      </c>
      <c r="H102" s="30" t="s">
        <v>225</v>
      </c>
      <c r="I102" s="30" t="s">
        <v>73</v>
      </c>
      <c r="J102" s="30" t="s">
        <v>732</v>
      </c>
    </row>
    <row r="103" spans="1:10">
      <c r="A103" s="29" t="s">
        <v>99</v>
      </c>
      <c r="B103" s="29" t="s">
        <v>566</v>
      </c>
      <c r="C103" s="30"/>
      <c r="D103" s="30" t="s">
        <v>615</v>
      </c>
      <c r="E103" s="31">
        <v>45762</v>
      </c>
      <c r="F103" s="31">
        <v>45762</v>
      </c>
      <c r="G103" s="32">
        <v>109.99</v>
      </c>
      <c r="H103" s="30" t="s">
        <v>225</v>
      </c>
      <c r="I103" s="30" t="s">
        <v>73</v>
      </c>
      <c r="J103" s="30" t="s">
        <v>732</v>
      </c>
    </row>
    <row r="104" spans="1:10">
      <c r="A104" s="29" t="s">
        <v>289</v>
      </c>
      <c r="B104" s="29" t="s">
        <v>290</v>
      </c>
      <c r="C104" s="30"/>
      <c r="D104" s="30" t="s">
        <v>615</v>
      </c>
      <c r="E104" s="31">
        <v>45769</v>
      </c>
      <c r="F104" s="31">
        <v>45769</v>
      </c>
      <c r="G104" s="32">
        <v>129.9</v>
      </c>
      <c r="H104" s="30" t="s">
        <v>54</v>
      </c>
      <c r="I104" s="30" t="s">
        <v>73</v>
      </c>
      <c r="J104" s="30" t="s">
        <v>732</v>
      </c>
    </row>
    <row r="105" spans="1:10">
      <c r="A105" s="29" t="s">
        <v>793</v>
      </c>
      <c r="B105" s="29" t="s">
        <v>794</v>
      </c>
      <c r="C105" s="30"/>
      <c r="D105" s="30" t="s">
        <v>625</v>
      </c>
      <c r="E105" s="31">
        <v>45769</v>
      </c>
      <c r="F105" s="31">
        <v>45769</v>
      </c>
      <c r="G105" s="32">
        <v>684.49</v>
      </c>
      <c r="H105" s="30" t="s">
        <v>29</v>
      </c>
      <c r="I105" s="30" t="s">
        <v>73</v>
      </c>
      <c r="J105" s="30" t="s">
        <v>732</v>
      </c>
    </row>
    <row r="106" spans="1:10">
      <c r="A106" s="29" t="s">
        <v>797</v>
      </c>
      <c r="B106" s="29" t="s">
        <v>798</v>
      </c>
      <c r="C106" s="30"/>
      <c r="D106" s="30" t="s">
        <v>615</v>
      </c>
      <c r="E106" s="31">
        <v>45749</v>
      </c>
      <c r="F106" s="31">
        <v>45749</v>
      </c>
      <c r="G106" s="32">
        <v>59</v>
      </c>
      <c r="H106" s="30" t="s">
        <v>18</v>
      </c>
      <c r="I106" s="30" t="s">
        <v>73</v>
      </c>
      <c r="J106" s="30" t="s">
        <v>732</v>
      </c>
    </row>
    <row r="107" spans="1:10">
      <c r="A107" s="29" t="s">
        <v>797</v>
      </c>
      <c r="B107" s="29" t="s">
        <v>798</v>
      </c>
      <c r="C107" s="30"/>
      <c r="D107" s="30" t="s">
        <v>615</v>
      </c>
      <c r="E107" s="31">
        <v>45749</v>
      </c>
      <c r="F107" s="31">
        <v>45749</v>
      </c>
      <c r="G107" s="32">
        <v>59</v>
      </c>
      <c r="H107" s="30" t="s">
        <v>18</v>
      </c>
      <c r="I107" s="30" t="s">
        <v>73</v>
      </c>
      <c r="J107" s="30" t="s">
        <v>732</v>
      </c>
    </row>
    <row r="108" spans="1:10">
      <c r="A108" s="29" t="s">
        <v>797</v>
      </c>
      <c r="B108" s="29" t="s">
        <v>798</v>
      </c>
      <c r="C108" s="30"/>
      <c r="D108" s="30" t="s">
        <v>615</v>
      </c>
      <c r="E108" s="31">
        <v>45749</v>
      </c>
      <c r="F108" s="31">
        <v>45749</v>
      </c>
      <c r="G108" s="32">
        <v>59</v>
      </c>
      <c r="H108" s="30" t="s">
        <v>18</v>
      </c>
      <c r="I108" s="30" t="s">
        <v>73</v>
      </c>
      <c r="J108" s="30" t="s">
        <v>732</v>
      </c>
    </row>
    <row r="109" spans="1:10">
      <c r="A109" s="29" t="s">
        <v>797</v>
      </c>
      <c r="B109" s="29" t="s">
        <v>798</v>
      </c>
      <c r="C109" s="30"/>
      <c r="D109" s="30" t="s">
        <v>615</v>
      </c>
      <c r="E109" s="31">
        <v>45749</v>
      </c>
      <c r="F109" s="31">
        <v>45749</v>
      </c>
      <c r="G109" s="32">
        <v>59</v>
      </c>
      <c r="H109" s="30" t="s">
        <v>225</v>
      </c>
      <c r="I109" s="30" t="s">
        <v>73</v>
      </c>
      <c r="J109" s="30" t="s">
        <v>732</v>
      </c>
    </row>
    <row r="110" spans="1:10">
      <c r="A110" s="29" t="s">
        <v>797</v>
      </c>
      <c r="B110" s="29" t="s">
        <v>798</v>
      </c>
      <c r="C110" s="30"/>
      <c r="D110" s="30" t="s">
        <v>615</v>
      </c>
      <c r="E110" s="31">
        <v>45749</v>
      </c>
      <c r="F110" s="31">
        <v>45749</v>
      </c>
      <c r="G110" s="32">
        <v>59</v>
      </c>
      <c r="H110" s="30" t="s">
        <v>15</v>
      </c>
      <c r="I110" s="30" t="s">
        <v>73</v>
      </c>
      <c r="J110" s="30" t="s">
        <v>732</v>
      </c>
    </row>
    <row r="111" spans="1:10">
      <c r="A111" s="29" t="s">
        <v>797</v>
      </c>
      <c r="B111" s="29" t="s">
        <v>798</v>
      </c>
      <c r="C111" s="30"/>
      <c r="D111" s="30" t="s">
        <v>615</v>
      </c>
      <c r="E111" s="31">
        <v>45749</v>
      </c>
      <c r="F111" s="31">
        <v>45749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 spans="1:10">
      <c r="A112" s="29" t="s">
        <v>797</v>
      </c>
      <c r="B112" s="29" t="s">
        <v>798</v>
      </c>
      <c r="C112" s="30"/>
      <c r="D112" s="30" t="s">
        <v>615</v>
      </c>
      <c r="E112" s="31">
        <v>45749</v>
      </c>
      <c r="F112" s="31">
        <v>45749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 spans="1:10">
      <c r="A113" s="29" t="s">
        <v>797</v>
      </c>
      <c r="B113" s="29" t="s">
        <v>798</v>
      </c>
      <c r="C113" s="30"/>
      <c r="D113" s="30" t="s">
        <v>615</v>
      </c>
      <c r="E113" s="31">
        <v>45749</v>
      </c>
      <c r="F113" s="31">
        <v>45749</v>
      </c>
      <c r="G113" s="32">
        <v>59</v>
      </c>
      <c r="H113" s="30" t="s">
        <v>15</v>
      </c>
      <c r="I113" s="30" t="s">
        <v>73</v>
      </c>
      <c r="J113" s="30" t="s">
        <v>732</v>
      </c>
    </row>
    <row r="114" spans="1:10">
      <c r="A114" s="29" t="s">
        <v>797</v>
      </c>
      <c r="B114" s="29" t="s">
        <v>798</v>
      </c>
      <c r="C114" s="30"/>
      <c r="D114" s="30" t="s">
        <v>615</v>
      </c>
      <c r="E114" s="31">
        <v>45754</v>
      </c>
      <c r="F114" s="31">
        <v>45754</v>
      </c>
      <c r="G114" s="32">
        <v>59</v>
      </c>
      <c r="H114" s="30" t="s">
        <v>15</v>
      </c>
      <c r="I114" s="30" t="s">
        <v>73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45755</v>
      </c>
      <c r="F115" s="31">
        <v>45755</v>
      </c>
      <c r="G115" s="32">
        <v>59</v>
      </c>
      <c r="H115" s="30" t="s">
        <v>225</v>
      </c>
      <c r="I115" s="30" t="s">
        <v>73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45755</v>
      </c>
      <c r="F116" s="31">
        <v>45755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45755</v>
      </c>
      <c r="F117" s="31">
        <v>45755</v>
      </c>
      <c r="G117" s="32">
        <v>59</v>
      </c>
      <c r="H117" s="30" t="s">
        <v>225</v>
      </c>
      <c r="I117" s="30" t="s">
        <v>73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45755</v>
      </c>
      <c r="F118" s="31">
        <v>45755</v>
      </c>
      <c r="G118" s="32">
        <v>59</v>
      </c>
      <c r="H118" s="30" t="s">
        <v>225</v>
      </c>
      <c r="I118" s="30" t="s">
        <v>73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45755</v>
      </c>
      <c r="F119" s="31">
        <v>45755</v>
      </c>
      <c r="G119" s="32">
        <v>59</v>
      </c>
      <c r="H119" s="30" t="s">
        <v>225</v>
      </c>
      <c r="I119" s="30" t="s">
        <v>73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45755</v>
      </c>
      <c r="F120" s="31">
        <v>45755</v>
      </c>
      <c r="G120" s="32">
        <v>59</v>
      </c>
      <c r="H120" s="30" t="s">
        <v>8</v>
      </c>
      <c r="I120" s="30" t="s">
        <v>73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45755</v>
      </c>
      <c r="F121" s="31">
        <v>45755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45755</v>
      </c>
      <c r="F122" s="31">
        <v>45755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45755</v>
      </c>
      <c r="F123" s="31">
        <v>45755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45755</v>
      </c>
      <c r="F124" s="31">
        <v>45755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45756</v>
      </c>
      <c r="F125" s="31">
        <v>45756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45756</v>
      </c>
      <c r="F126" s="31">
        <v>45756</v>
      </c>
      <c r="G126" s="32">
        <v>59</v>
      </c>
      <c r="H126" s="30" t="s">
        <v>225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45756</v>
      </c>
      <c r="F127" s="31">
        <v>45756</v>
      </c>
      <c r="G127" s="32">
        <v>59</v>
      </c>
      <c r="H127" s="30" t="s">
        <v>8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45758</v>
      </c>
      <c r="F128" s="31">
        <v>45758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45758</v>
      </c>
      <c r="F129" s="31">
        <v>45758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45758</v>
      </c>
      <c r="F130" s="31">
        <v>45758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45758</v>
      </c>
      <c r="F131" s="31">
        <v>45758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45758</v>
      </c>
      <c r="F132" s="31">
        <v>45758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45758</v>
      </c>
      <c r="F133" s="31">
        <v>45758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45761</v>
      </c>
      <c r="F134" s="31">
        <v>45761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45761</v>
      </c>
      <c r="F135" s="31">
        <v>45761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45761</v>
      </c>
      <c r="F136" s="31">
        <v>45761</v>
      </c>
      <c r="G136" s="32">
        <v>59</v>
      </c>
      <c r="H136" s="30" t="s">
        <v>225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45761</v>
      </c>
      <c r="F137" s="31">
        <v>45761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45761</v>
      </c>
      <c r="F138" s="31">
        <v>45761</v>
      </c>
      <c r="G138" s="32">
        <v>59</v>
      </c>
      <c r="H138" s="30" t="s">
        <v>15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45762</v>
      </c>
      <c r="F139" s="31">
        <v>45762</v>
      </c>
      <c r="G139" s="32">
        <v>59</v>
      </c>
      <c r="H139" s="30" t="s">
        <v>15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45763</v>
      </c>
      <c r="F140" s="31">
        <v>45763</v>
      </c>
      <c r="G140" s="32">
        <v>94.5</v>
      </c>
      <c r="H140" s="30" t="s">
        <v>8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45769</v>
      </c>
      <c r="F141" s="31">
        <v>45769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45769</v>
      </c>
      <c r="F142" s="31">
        <v>45769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45769</v>
      </c>
      <c r="F143" s="31">
        <v>45769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45769</v>
      </c>
      <c r="F144" s="31">
        <v>45769</v>
      </c>
      <c r="G144" s="32">
        <v>59</v>
      </c>
      <c r="H144" s="30" t="s">
        <v>8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45771</v>
      </c>
      <c r="F145" s="31">
        <v>45771</v>
      </c>
      <c r="G145" s="32">
        <v>99.75</v>
      </c>
      <c r="H145" s="30" t="s">
        <v>89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45771</v>
      </c>
      <c r="F146" s="31">
        <v>45771</v>
      </c>
      <c r="G146" s="32">
        <v>59</v>
      </c>
      <c r="H146" s="30" t="s">
        <v>89</v>
      </c>
      <c r="I146" s="30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45775</v>
      </c>
      <c r="F147" s="31">
        <v>45775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45775</v>
      </c>
      <c r="F148" s="31">
        <v>45775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45776</v>
      </c>
      <c r="F149" s="31">
        <v>45776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45776</v>
      </c>
      <c r="F150" s="31">
        <v>45776</v>
      </c>
      <c r="G150" s="32">
        <v>59</v>
      </c>
      <c r="H150" s="30" t="s">
        <v>225</v>
      </c>
      <c r="I150" s="30" t="s">
        <v>73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45776</v>
      </c>
      <c r="F151" s="31">
        <v>45776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45776</v>
      </c>
      <c r="F152" s="31">
        <v>45776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45776</v>
      </c>
      <c r="F153" s="31">
        <v>45776</v>
      </c>
      <c r="G153" s="32">
        <v>59</v>
      </c>
      <c r="H153" s="30" t="s">
        <v>89</v>
      </c>
      <c r="I153" s="30" t="s">
        <v>73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45776</v>
      </c>
      <c r="F154" s="31">
        <v>45776</v>
      </c>
      <c r="G154" s="32">
        <v>59</v>
      </c>
      <c r="H154" s="30" t="s">
        <v>15</v>
      </c>
      <c r="I154" s="30" t="s">
        <v>73</v>
      </c>
      <c r="J154" s="30" t="s">
        <v>732</v>
      </c>
    </row>
    <row r="155" spans="1:10">
      <c r="A155" s="29" t="s">
        <v>797</v>
      </c>
      <c r="B155" s="29" t="s">
        <v>798</v>
      </c>
      <c r="C155" s="30"/>
      <c r="D155" s="30" t="s">
        <v>615</v>
      </c>
      <c r="E155" s="31">
        <v>45776</v>
      </c>
      <c r="F155" s="31">
        <v>45776</v>
      </c>
      <c r="G155" s="32">
        <v>59</v>
      </c>
      <c r="H155" s="30" t="s">
        <v>951</v>
      </c>
      <c r="I155" s="30" t="s">
        <v>73</v>
      </c>
      <c r="J155" s="30" t="s">
        <v>732</v>
      </c>
    </row>
    <row r="156" spans="1:10">
      <c r="A156" s="29" t="s">
        <v>639</v>
      </c>
      <c r="B156" s="29" t="s">
        <v>777</v>
      </c>
      <c r="C156" s="30"/>
      <c r="D156" s="30" t="s">
        <v>615</v>
      </c>
      <c r="E156" s="31">
        <v>45762</v>
      </c>
      <c r="F156" s="31">
        <v>45762</v>
      </c>
      <c r="G156" s="32">
        <v>280</v>
      </c>
      <c r="H156" s="30" t="s">
        <v>53</v>
      </c>
      <c r="I156" s="30" t="s">
        <v>73</v>
      </c>
      <c r="J156" s="30" t="s">
        <v>732</v>
      </c>
    </row>
    <row r="157" spans="1:10">
      <c r="A157" s="29" t="s">
        <v>842</v>
      </c>
      <c r="B157" s="29" t="s">
        <v>843</v>
      </c>
      <c r="C157" s="30"/>
      <c r="D157" s="30" t="s">
        <v>625</v>
      </c>
      <c r="E157" s="31">
        <v>45752</v>
      </c>
      <c r="F157" s="31">
        <v>45762</v>
      </c>
      <c r="G157" s="32">
        <v>1014.89</v>
      </c>
      <c r="H157" s="30" t="s">
        <v>80</v>
      </c>
      <c r="I157" s="30" t="s">
        <v>73</v>
      </c>
      <c r="J157" s="30" t="s">
        <v>732</v>
      </c>
    </row>
    <row r="158" spans="1:10">
      <c r="A158" s="29" t="s">
        <v>842</v>
      </c>
      <c r="B158" s="29" t="s">
        <v>843</v>
      </c>
      <c r="C158" s="30"/>
      <c r="D158" s="30" t="s">
        <v>625</v>
      </c>
      <c r="E158" s="31">
        <v>45762</v>
      </c>
      <c r="F158" s="31">
        <v>45762</v>
      </c>
      <c r="G158" s="32">
        <v>974.95</v>
      </c>
      <c r="H158" s="30" t="s">
        <v>80</v>
      </c>
      <c r="I158" s="30" t="s">
        <v>73</v>
      </c>
      <c r="J158" s="30" t="s">
        <v>732</v>
      </c>
    </row>
    <row r="159" spans="1:10">
      <c r="A159" s="29" t="s">
        <v>952</v>
      </c>
      <c r="B159" s="29" t="s">
        <v>953</v>
      </c>
      <c r="C159" s="30"/>
      <c r="D159" s="30" t="s">
        <v>615</v>
      </c>
      <c r="E159" s="31">
        <v>45762</v>
      </c>
      <c r="F159" s="31">
        <v>45762</v>
      </c>
      <c r="G159" s="32">
        <v>477.5</v>
      </c>
      <c r="H159" s="30" t="s">
        <v>15</v>
      </c>
      <c r="I159" s="30" t="s">
        <v>73</v>
      </c>
      <c r="J159" s="30" t="s">
        <v>732</v>
      </c>
    </row>
    <row r="160" spans="1:10">
      <c r="A160" s="29" t="s">
        <v>845</v>
      </c>
      <c r="B160" s="29" t="s">
        <v>619</v>
      </c>
      <c r="C160" s="30"/>
      <c r="D160" s="30" t="s">
        <v>615</v>
      </c>
      <c r="E160" s="31">
        <v>45765</v>
      </c>
      <c r="F160" s="31">
        <v>45769</v>
      </c>
      <c r="G160" s="32">
        <v>95</v>
      </c>
      <c r="H160" s="30" t="s">
        <v>54</v>
      </c>
      <c r="I160" s="30" t="s">
        <v>73</v>
      </c>
      <c r="J160" s="30" t="s">
        <v>732</v>
      </c>
    </row>
    <row r="161" spans="1:10">
      <c r="A161" s="29" t="s">
        <v>98</v>
      </c>
      <c r="B161" s="29" t="s">
        <v>98</v>
      </c>
      <c r="C161" s="30"/>
      <c r="D161" s="30" t="s">
        <v>623</v>
      </c>
      <c r="E161" s="31">
        <v>45764</v>
      </c>
      <c r="F161" s="31"/>
      <c r="G161" s="42">
        <v>1391.17</v>
      </c>
      <c r="H161" s="30" t="s">
        <v>89</v>
      </c>
      <c r="I161" s="30"/>
      <c r="J161" s="30" t="s">
        <v>732</v>
      </c>
    </row>
    <row r="162" spans="1:10">
      <c r="A162" s="29" t="s">
        <v>98</v>
      </c>
      <c r="B162" s="29" t="s">
        <v>98</v>
      </c>
      <c r="C162" s="30"/>
      <c r="D162" s="30" t="s">
        <v>623</v>
      </c>
      <c r="E162" s="31">
        <v>45764</v>
      </c>
      <c r="F162" s="31"/>
      <c r="G162" s="42">
        <v>1177.3</v>
      </c>
      <c r="H162" s="30" t="s">
        <v>225</v>
      </c>
      <c r="I162" s="30"/>
      <c r="J162" s="30" t="s">
        <v>732</v>
      </c>
    </row>
    <row r="163" spans="1:10">
      <c r="A163" s="29" t="s">
        <v>98</v>
      </c>
      <c r="B163" s="29" t="s">
        <v>98</v>
      </c>
      <c r="C163" s="30"/>
      <c r="D163" s="30" t="s">
        <v>623</v>
      </c>
      <c r="E163" s="31">
        <v>45764</v>
      </c>
      <c r="F163" s="31"/>
      <c r="G163" s="42">
        <v>11823.55</v>
      </c>
      <c r="H163" s="30" t="s">
        <v>12</v>
      </c>
      <c r="I163" s="30"/>
      <c r="J163" s="30" t="s">
        <v>732</v>
      </c>
    </row>
    <row r="164" spans="1:10">
      <c r="A164" s="29" t="s">
        <v>98</v>
      </c>
      <c r="B164" s="29" t="s">
        <v>98</v>
      </c>
      <c r="C164" s="30"/>
      <c r="D164" s="30" t="s">
        <v>623</v>
      </c>
      <c r="E164" s="31">
        <v>45764</v>
      </c>
      <c r="F164" s="31"/>
      <c r="G164" s="42">
        <v>3738.63</v>
      </c>
      <c r="H164" s="30" t="s">
        <v>9</v>
      </c>
      <c r="I164" s="30"/>
      <c r="J164" s="30" t="s">
        <v>732</v>
      </c>
    </row>
    <row r="165" spans="1:10">
      <c r="A165" s="29" t="s">
        <v>631</v>
      </c>
      <c r="B165" s="29" t="s">
        <v>954</v>
      </c>
      <c r="C165" s="30"/>
      <c r="D165" s="30" t="s">
        <v>623</v>
      </c>
      <c r="E165" s="31">
        <v>45763</v>
      </c>
      <c r="F165" s="31">
        <v>45771</v>
      </c>
      <c r="G165" s="42">
        <v>287.49</v>
      </c>
      <c r="H165" s="30" t="s">
        <v>12</v>
      </c>
      <c r="I165" s="30" t="s">
        <v>73</v>
      </c>
      <c r="J165" s="30" t="s">
        <v>732</v>
      </c>
    </row>
    <row r="166" spans="1:10">
      <c r="A166" s="29" t="s">
        <v>631</v>
      </c>
      <c r="B166" s="29" t="s">
        <v>955</v>
      </c>
      <c r="C166" s="30"/>
      <c r="D166" s="30" t="s">
        <v>623</v>
      </c>
      <c r="E166" s="31">
        <v>45752</v>
      </c>
      <c r="F166" s="31">
        <v>45754</v>
      </c>
      <c r="G166" s="42">
        <v>611.1</v>
      </c>
      <c r="H166" s="30" t="s">
        <v>12</v>
      </c>
      <c r="I166" s="30" t="s">
        <v>73</v>
      </c>
      <c r="J166" s="30" t="s">
        <v>732</v>
      </c>
    </row>
    <row r="167" spans="1:10">
      <c r="A167" s="29" t="s">
        <v>631</v>
      </c>
      <c r="B167" s="29" t="s">
        <v>956</v>
      </c>
      <c r="C167" s="30"/>
      <c r="D167" s="30" t="s">
        <v>623</v>
      </c>
      <c r="E167" s="31">
        <v>45752</v>
      </c>
      <c r="F167" s="31">
        <v>45754</v>
      </c>
      <c r="G167" s="42">
        <v>1346.02</v>
      </c>
      <c r="H167" s="30" t="s">
        <v>12</v>
      </c>
      <c r="I167" s="30" t="s">
        <v>73</v>
      </c>
      <c r="J167" s="30" t="s">
        <v>732</v>
      </c>
    </row>
    <row r="168" spans="1:10">
      <c r="A168" s="29" t="s">
        <v>631</v>
      </c>
      <c r="B168" s="29" t="s">
        <v>957</v>
      </c>
      <c r="C168" s="30"/>
      <c r="D168" s="30" t="s">
        <v>623</v>
      </c>
      <c r="E168" s="31">
        <v>45771</v>
      </c>
      <c r="F168" s="31">
        <v>45771</v>
      </c>
      <c r="G168" s="42">
        <v>280</v>
      </c>
      <c r="H168" s="30" t="s">
        <v>12</v>
      </c>
      <c r="I168" s="30" t="s">
        <v>73</v>
      </c>
      <c r="J168" s="30" t="s">
        <v>732</v>
      </c>
    </row>
    <row r="169" spans="1:10">
      <c r="A169" s="29" t="s">
        <v>631</v>
      </c>
      <c r="B169" s="29" t="s">
        <v>958</v>
      </c>
      <c r="C169" s="30"/>
      <c r="D169" s="30" t="s">
        <v>623</v>
      </c>
      <c r="E169" s="31">
        <v>45775</v>
      </c>
      <c r="F169" s="31">
        <v>45775</v>
      </c>
      <c r="G169" s="42">
        <v>2135.48</v>
      </c>
      <c r="H169" s="30" t="s">
        <v>12</v>
      </c>
      <c r="I169" s="30" t="s">
        <v>73</v>
      </c>
      <c r="J169" s="30" t="s">
        <v>732</v>
      </c>
    </row>
    <row r="170" spans="1:10">
      <c r="A170" s="29" t="s">
        <v>16</v>
      </c>
      <c r="B170" s="29" t="s">
        <v>16</v>
      </c>
      <c r="C170" s="30"/>
      <c r="D170" s="30" t="s">
        <v>623</v>
      </c>
      <c r="E170" s="31">
        <v>45764</v>
      </c>
      <c r="F170" s="31"/>
      <c r="G170" s="42">
        <v>3388.45</v>
      </c>
      <c r="H170" s="30" t="s">
        <v>9</v>
      </c>
      <c r="I170" s="30"/>
      <c r="J170" s="30" t="s">
        <v>732</v>
      </c>
    </row>
    <row r="171" spans="1:10">
      <c r="A171" s="29" t="s">
        <v>16</v>
      </c>
      <c r="B171" s="29" t="s">
        <v>16</v>
      </c>
      <c r="C171" s="30"/>
      <c r="D171" s="30" t="s">
        <v>623</v>
      </c>
      <c r="E171" s="31">
        <v>45764</v>
      </c>
      <c r="F171" s="31"/>
      <c r="G171" s="32">
        <v>15640.53</v>
      </c>
      <c r="H171" s="30" t="s">
        <v>12</v>
      </c>
      <c r="I171" s="30"/>
      <c r="J171" s="30" t="s">
        <v>732</v>
      </c>
    </row>
    <row r="172" spans="1:10">
      <c r="A172" s="29" t="s">
        <v>352</v>
      </c>
      <c r="B172" s="29" t="s">
        <v>353</v>
      </c>
      <c r="C172" s="30"/>
      <c r="D172" s="30" t="s">
        <v>631</v>
      </c>
      <c r="E172" s="31">
        <v>45754</v>
      </c>
      <c r="F172" s="31">
        <v>45755</v>
      </c>
      <c r="G172" s="36">
        <v>31019.66</v>
      </c>
      <c r="H172" s="30" t="s">
        <v>15</v>
      </c>
      <c r="I172" s="30" t="s">
        <v>73</v>
      </c>
      <c r="J172" s="30" t="s">
        <v>732</v>
      </c>
    </row>
    <row r="173" spans="1:10">
      <c r="A173" s="29" t="s">
        <v>352</v>
      </c>
      <c r="B173" s="29" t="s">
        <v>353</v>
      </c>
      <c r="C173" s="30"/>
      <c r="D173" s="30" t="s">
        <v>631</v>
      </c>
      <c r="E173" s="31">
        <v>45754</v>
      </c>
      <c r="F173" s="31">
        <v>45754</v>
      </c>
      <c r="G173" s="36">
        <v>6553.59</v>
      </c>
      <c r="H173" s="30" t="s">
        <v>8</v>
      </c>
      <c r="I173" s="30" t="s">
        <v>73</v>
      </c>
      <c r="J173" s="30" t="s">
        <v>732</v>
      </c>
    </row>
    <row r="174" spans="1:10">
      <c r="A174" s="29" t="s">
        <v>352</v>
      </c>
      <c r="B174" s="29" t="s">
        <v>353</v>
      </c>
      <c r="C174" s="30"/>
      <c r="D174" s="30" t="s">
        <v>631</v>
      </c>
      <c r="E174" s="31">
        <v>45754</v>
      </c>
      <c r="F174" s="31">
        <v>45754</v>
      </c>
      <c r="G174" s="36">
        <v>40716.35</v>
      </c>
      <c r="H174" s="30" t="s">
        <v>9</v>
      </c>
      <c r="I174" s="30" t="s">
        <v>73</v>
      </c>
      <c r="J174" s="30" t="s">
        <v>732</v>
      </c>
    </row>
    <row r="175" spans="1:10">
      <c r="A175" s="29" t="s">
        <v>352</v>
      </c>
      <c r="B175" s="29" t="s">
        <v>353</v>
      </c>
      <c r="C175" s="30"/>
      <c r="D175" s="30" t="s">
        <v>631</v>
      </c>
      <c r="E175" s="31">
        <v>45754</v>
      </c>
      <c r="F175" s="31">
        <v>45755</v>
      </c>
      <c r="G175" s="36">
        <v>16234.75</v>
      </c>
      <c r="H175" s="30" t="s">
        <v>225</v>
      </c>
      <c r="I175" s="30" t="s">
        <v>73</v>
      </c>
      <c r="J175" s="30" t="s">
        <v>732</v>
      </c>
    </row>
    <row r="176" spans="1:10">
      <c r="A176" s="29" t="s">
        <v>352</v>
      </c>
      <c r="B176" s="29" t="s">
        <v>353</v>
      </c>
      <c r="C176" s="30"/>
      <c r="D176" s="30" t="s">
        <v>631</v>
      </c>
      <c r="E176" s="31">
        <v>45754</v>
      </c>
      <c r="F176" s="31">
        <v>45754</v>
      </c>
      <c r="G176" s="36">
        <v>169165.39</v>
      </c>
      <c r="H176" s="30" t="s">
        <v>54</v>
      </c>
      <c r="I176" s="30" t="s">
        <v>73</v>
      </c>
      <c r="J176" s="30" t="s">
        <v>732</v>
      </c>
    </row>
    <row r="177" spans="1:10">
      <c r="A177" s="29" t="s">
        <v>644</v>
      </c>
      <c r="B177" s="29" t="s">
        <v>645</v>
      </c>
      <c r="C177" s="30"/>
      <c r="D177" s="30" t="s">
        <v>631</v>
      </c>
      <c r="E177" s="31">
        <v>45769</v>
      </c>
      <c r="F177" s="31">
        <v>45769</v>
      </c>
      <c r="G177" s="36">
        <v>500</v>
      </c>
      <c r="H177" s="30" t="s">
        <v>18</v>
      </c>
      <c r="I177" s="30" t="s">
        <v>73</v>
      </c>
      <c r="J177" s="30" t="s">
        <v>732</v>
      </c>
    </row>
    <row r="178" spans="1:10">
      <c r="A178" s="29" t="s">
        <v>662</v>
      </c>
      <c r="B178" s="29" t="s">
        <v>645</v>
      </c>
      <c r="C178" s="30"/>
      <c r="D178" s="30" t="s">
        <v>631</v>
      </c>
      <c r="E178" s="31">
        <v>45769</v>
      </c>
      <c r="F178" s="31">
        <v>45769</v>
      </c>
      <c r="G178" s="36">
        <v>200</v>
      </c>
      <c r="H178" s="30" t="s">
        <v>225</v>
      </c>
      <c r="I178" s="30" t="s">
        <v>73</v>
      </c>
      <c r="J178" s="30" t="s">
        <v>732</v>
      </c>
    </row>
    <row r="179" spans="1:10">
      <c r="A179" s="29" t="s">
        <v>862</v>
      </c>
      <c r="B179" s="29" t="s">
        <v>645</v>
      </c>
      <c r="C179" s="30"/>
      <c r="D179" s="30" t="s">
        <v>631</v>
      </c>
      <c r="E179" s="31">
        <v>45769</v>
      </c>
      <c r="F179" s="31">
        <v>45769</v>
      </c>
      <c r="G179" s="36">
        <v>300</v>
      </c>
      <c r="H179" s="30" t="s">
        <v>225</v>
      </c>
      <c r="I179" s="30" t="s">
        <v>73</v>
      </c>
      <c r="J179" s="30" t="s">
        <v>732</v>
      </c>
    </row>
    <row r="180" spans="1:10">
      <c r="A180" s="29" t="s">
        <v>865</v>
      </c>
      <c r="B180" s="29" t="s">
        <v>109</v>
      </c>
      <c r="C180" s="30"/>
      <c r="D180" s="30" t="s">
        <v>625</v>
      </c>
      <c r="E180" s="31">
        <v>45767</v>
      </c>
      <c r="F180" s="31">
        <v>45769</v>
      </c>
      <c r="G180" s="36">
        <v>872.72</v>
      </c>
      <c r="H180" s="30" t="s">
        <v>80</v>
      </c>
      <c r="I180" s="30" t="s">
        <v>73</v>
      </c>
      <c r="J180" s="30" t="s">
        <v>732</v>
      </c>
    </row>
    <row r="181" spans="1:10">
      <c r="A181" s="29" t="s">
        <v>147</v>
      </c>
      <c r="B181" s="29" t="s">
        <v>401</v>
      </c>
      <c r="C181" s="30"/>
      <c r="D181" s="30" t="s">
        <v>615</v>
      </c>
      <c r="E181" s="31">
        <v>45761</v>
      </c>
      <c r="F181" s="31">
        <v>45762</v>
      </c>
      <c r="G181" s="36">
        <v>670.35</v>
      </c>
      <c r="H181" s="30" t="s">
        <v>12</v>
      </c>
      <c r="I181" s="30" t="s">
        <v>73</v>
      </c>
      <c r="J181" s="30" t="s">
        <v>732</v>
      </c>
    </row>
    <row r="182" spans="1:10">
      <c r="A182" s="29" t="s">
        <v>147</v>
      </c>
      <c r="B182" s="29" t="s">
        <v>401</v>
      </c>
      <c r="C182" s="30"/>
      <c r="D182" s="30" t="s">
        <v>615</v>
      </c>
      <c r="E182" s="31">
        <v>45761</v>
      </c>
      <c r="F182" s="31">
        <v>45762</v>
      </c>
      <c r="G182" s="36">
        <v>91.82</v>
      </c>
      <c r="H182" s="30" t="s">
        <v>15</v>
      </c>
      <c r="I182" s="30" t="s">
        <v>73</v>
      </c>
      <c r="J182" s="30" t="s">
        <v>732</v>
      </c>
    </row>
    <row r="183" spans="1:10">
      <c r="A183" s="29" t="s">
        <v>449</v>
      </c>
      <c r="B183" s="29" t="s">
        <v>55</v>
      </c>
      <c r="C183" s="30"/>
      <c r="D183" s="30" t="s">
        <v>647</v>
      </c>
      <c r="E183" s="31">
        <v>45764</v>
      </c>
      <c r="F183" s="31"/>
      <c r="G183" s="32">
        <v>9727.67</v>
      </c>
      <c r="H183" s="30" t="s">
        <v>15</v>
      </c>
      <c r="I183" s="30"/>
      <c r="J183" s="30" t="s">
        <v>732</v>
      </c>
    </row>
    <row r="184" spans="1:10">
      <c r="A184" s="29" t="s">
        <v>449</v>
      </c>
      <c r="B184" s="29" t="s">
        <v>55</v>
      </c>
      <c r="C184" s="30"/>
      <c r="D184" s="30" t="s">
        <v>647</v>
      </c>
      <c r="E184" s="31">
        <v>45764</v>
      </c>
      <c r="F184" s="31"/>
      <c r="G184" s="32">
        <v>1376.09</v>
      </c>
      <c r="H184" s="30" t="s">
        <v>18</v>
      </c>
      <c r="I184" s="30"/>
      <c r="J184" s="30" t="s">
        <v>732</v>
      </c>
    </row>
    <row r="185" spans="1:10">
      <c r="A185" s="29" t="s">
        <v>449</v>
      </c>
      <c r="B185" s="29" t="s">
        <v>959</v>
      </c>
      <c r="C185" s="30"/>
      <c r="D185" s="30" t="s">
        <v>647</v>
      </c>
      <c r="E185" s="31">
        <v>45777</v>
      </c>
      <c r="F185" s="31"/>
      <c r="G185" s="32">
        <v>16406.060000000001</v>
      </c>
      <c r="H185" s="30" t="s">
        <v>15</v>
      </c>
      <c r="I185" s="30"/>
      <c r="J185" s="30" t="s">
        <v>732</v>
      </c>
    </row>
    <row r="186" spans="1:10">
      <c r="A186" s="29" t="s">
        <v>449</v>
      </c>
      <c r="B186" s="29" t="s">
        <v>55</v>
      </c>
      <c r="C186" s="30"/>
      <c r="D186" s="30" t="s">
        <v>647</v>
      </c>
      <c r="E186" s="31">
        <v>45777</v>
      </c>
      <c r="F186" s="31"/>
      <c r="G186" s="32">
        <v>1171.8699999999999</v>
      </c>
      <c r="H186" s="30" t="s">
        <v>12</v>
      </c>
      <c r="I186" s="30"/>
      <c r="J186" s="30" t="s">
        <v>732</v>
      </c>
    </row>
    <row r="187" spans="1:10">
      <c r="A187" s="29" t="s">
        <v>449</v>
      </c>
      <c r="B187" s="29" t="s">
        <v>55</v>
      </c>
      <c r="C187" s="30"/>
      <c r="D187" s="30" t="s">
        <v>647</v>
      </c>
      <c r="E187" s="31">
        <v>45777</v>
      </c>
      <c r="F187" s="31"/>
      <c r="G187" s="32">
        <v>2407.12</v>
      </c>
      <c r="H187" s="30" t="s">
        <v>12</v>
      </c>
      <c r="I187" s="30"/>
      <c r="J187" s="30" t="s">
        <v>732</v>
      </c>
    </row>
    <row r="188" spans="1:10">
      <c r="A188" s="29" t="s">
        <v>449</v>
      </c>
      <c r="B188" s="29" t="s">
        <v>55</v>
      </c>
      <c r="C188" s="30"/>
      <c r="D188" s="30" t="s">
        <v>647</v>
      </c>
      <c r="E188" s="31">
        <v>45777</v>
      </c>
      <c r="F188" s="31"/>
      <c r="G188" s="32">
        <v>531.41999999999996</v>
      </c>
      <c r="H188" s="30" t="s">
        <v>9</v>
      </c>
      <c r="I188" s="30"/>
      <c r="J188" s="30" t="s">
        <v>732</v>
      </c>
    </row>
    <row r="189" spans="1:10">
      <c r="A189" s="29" t="s">
        <v>449</v>
      </c>
      <c r="B189" s="29" t="s">
        <v>814</v>
      </c>
      <c r="C189" s="30"/>
      <c r="D189" s="30" t="s">
        <v>647</v>
      </c>
      <c r="E189" s="31"/>
      <c r="F189" s="31"/>
      <c r="G189" s="32"/>
      <c r="H189" s="30"/>
      <c r="I189" s="30"/>
      <c r="J189" s="30" t="s">
        <v>732</v>
      </c>
    </row>
    <row r="190" spans="1:10">
      <c r="A190" s="29" t="s">
        <v>449</v>
      </c>
      <c r="B190" s="29" t="s">
        <v>55</v>
      </c>
      <c r="C190" s="30" t="s">
        <v>55</v>
      </c>
      <c r="D190" s="30" t="s">
        <v>647</v>
      </c>
      <c r="E190" s="31">
        <v>45777</v>
      </c>
      <c r="F190" s="31">
        <v>45777</v>
      </c>
      <c r="G190" s="32">
        <v>626.98</v>
      </c>
      <c r="H190" s="30" t="s">
        <v>89</v>
      </c>
      <c r="I190" s="30" t="s">
        <v>73</v>
      </c>
      <c r="J190" s="30" t="s">
        <v>732</v>
      </c>
    </row>
    <row r="191" spans="1:10">
      <c r="A191" s="29" t="s">
        <v>449</v>
      </c>
      <c r="B191" s="29" t="s">
        <v>55</v>
      </c>
      <c r="C191" s="30" t="s">
        <v>960</v>
      </c>
      <c r="D191" s="30" t="s">
        <v>647</v>
      </c>
      <c r="E191" s="31">
        <v>45777</v>
      </c>
      <c r="F191" s="31">
        <v>45777</v>
      </c>
      <c r="G191" s="32">
        <v>626.98</v>
      </c>
      <c r="H191" s="30" t="s">
        <v>15</v>
      </c>
      <c r="I191" s="30" t="s">
        <v>73</v>
      </c>
      <c r="J191" s="30" t="s">
        <v>732</v>
      </c>
    </row>
    <row r="192" spans="1:10">
      <c r="A192" s="29" t="s">
        <v>449</v>
      </c>
      <c r="B192" s="29" t="s">
        <v>55</v>
      </c>
      <c r="C192" s="30"/>
      <c r="D192" s="30" t="s">
        <v>647</v>
      </c>
      <c r="E192" s="31">
        <v>45777</v>
      </c>
      <c r="F192" s="31">
        <v>45777</v>
      </c>
      <c r="G192" s="32">
        <v>549.5</v>
      </c>
      <c r="H192" s="30" t="s">
        <v>225</v>
      </c>
      <c r="I192" s="30" t="s">
        <v>73</v>
      </c>
      <c r="J192" s="30" t="s">
        <v>732</v>
      </c>
    </row>
    <row r="193" spans="1:10">
      <c r="A193" s="29" t="s">
        <v>449</v>
      </c>
      <c r="B193" s="29" t="s">
        <v>55</v>
      </c>
      <c r="C193" s="30" t="s">
        <v>961</v>
      </c>
      <c r="D193" s="30" t="s">
        <v>647</v>
      </c>
      <c r="E193" s="31">
        <v>45777</v>
      </c>
      <c r="F193" s="31">
        <v>45777</v>
      </c>
      <c r="G193" s="32">
        <v>626.98</v>
      </c>
      <c r="H193" s="30" t="s">
        <v>15</v>
      </c>
      <c r="I193" s="30"/>
      <c r="J193" s="30" t="s">
        <v>732</v>
      </c>
    </row>
    <row r="194" spans="1:10">
      <c r="A194" s="29" t="s">
        <v>449</v>
      </c>
      <c r="B194" s="29" t="s">
        <v>55</v>
      </c>
      <c r="C194" s="30" t="s">
        <v>962</v>
      </c>
      <c r="D194" s="30" t="s">
        <v>647</v>
      </c>
      <c r="E194" s="31">
        <v>45777</v>
      </c>
      <c r="F194" s="31"/>
      <c r="G194" s="32">
        <v>626.98</v>
      </c>
      <c r="H194" s="30" t="s">
        <v>15</v>
      </c>
      <c r="I194" s="30"/>
      <c r="J194" s="30" t="s">
        <v>732</v>
      </c>
    </row>
    <row r="195" spans="1:10">
      <c r="A195" s="29" t="s">
        <v>407</v>
      </c>
      <c r="B195" s="29" t="s">
        <v>407</v>
      </c>
      <c r="C195" s="50"/>
      <c r="D195" s="33" t="s">
        <v>647</v>
      </c>
      <c r="E195" s="31">
        <v>45769</v>
      </c>
      <c r="F195" s="31"/>
      <c r="G195" s="32">
        <v>2514.06</v>
      </c>
      <c r="H195" s="30" t="s">
        <v>75</v>
      </c>
      <c r="I195" s="30"/>
      <c r="J195" s="30" t="s">
        <v>732</v>
      </c>
    </row>
    <row r="196" spans="1:10">
      <c r="A196" s="29" t="s">
        <v>407</v>
      </c>
      <c r="B196" s="29" t="s">
        <v>407</v>
      </c>
      <c r="C196" s="30" t="s">
        <v>963</v>
      </c>
      <c r="D196" s="33" t="s">
        <v>647</v>
      </c>
      <c r="E196" s="31">
        <v>45777</v>
      </c>
      <c r="F196" s="31">
        <v>45777</v>
      </c>
      <c r="G196" s="32">
        <v>492.54</v>
      </c>
      <c r="H196" s="30" t="s">
        <v>225</v>
      </c>
      <c r="I196" s="30" t="s">
        <v>73</v>
      </c>
      <c r="J196" s="30" t="s">
        <v>732</v>
      </c>
    </row>
    <row r="197" spans="1:10">
      <c r="A197" s="29" t="s">
        <v>407</v>
      </c>
      <c r="B197" s="29" t="s">
        <v>407</v>
      </c>
      <c r="C197" s="30" t="s">
        <v>526</v>
      </c>
      <c r="D197" s="30" t="s">
        <v>654</v>
      </c>
      <c r="E197" s="31">
        <v>45777</v>
      </c>
      <c r="F197" s="31">
        <v>45777</v>
      </c>
      <c r="G197" s="32">
        <v>492.54</v>
      </c>
      <c r="H197" s="30" t="s">
        <v>225</v>
      </c>
      <c r="I197" s="30" t="s">
        <v>73</v>
      </c>
      <c r="J197" s="30" t="s">
        <v>732</v>
      </c>
    </row>
    <row r="198" spans="1:10">
      <c r="A198" s="29" t="s">
        <v>964</v>
      </c>
      <c r="B198" s="29" t="s">
        <v>965</v>
      </c>
      <c r="C198" s="30"/>
      <c r="D198" s="33" t="s">
        <v>966</v>
      </c>
      <c r="E198" s="31">
        <v>45775</v>
      </c>
      <c r="F198" s="31">
        <v>45866</v>
      </c>
      <c r="G198" s="32">
        <v>171</v>
      </c>
      <c r="H198" s="30" t="s">
        <v>436</v>
      </c>
      <c r="I198" s="30" t="s">
        <v>73</v>
      </c>
      <c r="J198" s="30" t="s">
        <v>732</v>
      </c>
    </row>
    <row r="199" spans="1:10">
      <c r="A199" s="29" t="s">
        <v>821</v>
      </c>
      <c r="B199" s="29" t="s">
        <v>822</v>
      </c>
      <c r="C199" s="50" t="s">
        <v>878</v>
      </c>
      <c r="D199" s="30" t="s">
        <v>625</v>
      </c>
      <c r="E199" s="31">
        <v>45777</v>
      </c>
      <c r="F199" s="31">
        <v>45777</v>
      </c>
      <c r="G199" s="32">
        <v>1921</v>
      </c>
      <c r="H199" s="30" t="s">
        <v>80</v>
      </c>
      <c r="I199" s="30" t="s">
        <v>73</v>
      </c>
      <c r="J199" s="30" t="s">
        <v>732</v>
      </c>
    </row>
    <row r="200" spans="1:10">
      <c r="A200" s="29" t="s">
        <v>778</v>
      </c>
      <c r="B200" s="29" t="s">
        <v>779</v>
      </c>
      <c r="C200" s="30"/>
      <c r="D200" s="30" t="s">
        <v>780</v>
      </c>
      <c r="E200" s="31">
        <v>45757</v>
      </c>
      <c r="F200" s="35">
        <v>45757</v>
      </c>
      <c r="G200" s="32">
        <v>1000</v>
      </c>
      <c r="H200" s="30" t="s">
        <v>9</v>
      </c>
      <c r="I200" s="30" t="s">
        <v>73</v>
      </c>
      <c r="J200" s="30" t="s">
        <v>732</v>
      </c>
    </row>
    <row r="201" spans="1:10">
      <c r="A201" s="29" t="s">
        <v>883</v>
      </c>
      <c r="B201" s="29" t="s">
        <v>754</v>
      </c>
      <c r="C201" s="30"/>
      <c r="D201" s="33" t="s">
        <v>884</v>
      </c>
      <c r="E201" s="31"/>
      <c r="F201" s="31"/>
      <c r="G201" s="32"/>
      <c r="H201" s="30" t="s">
        <v>53</v>
      </c>
      <c r="I201" s="30"/>
      <c r="J201" s="30" t="s">
        <v>732</v>
      </c>
    </row>
    <row r="202" spans="1:10">
      <c r="A202" s="1"/>
      <c r="B202" s="1"/>
      <c r="C202" s="23"/>
      <c r="E202" s="2"/>
      <c r="F202" s="2"/>
      <c r="G202" s="3"/>
    </row>
    <row r="203" spans="1:10">
      <c r="A203" s="1"/>
      <c r="B203" s="1"/>
      <c r="E203" s="2"/>
      <c r="F203" s="2"/>
      <c r="G203" s="3"/>
    </row>
    <row r="204" spans="1:10">
      <c r="A204" s="1"/>
      <c r="B204" s="1"/>
      <c r="E204" s="2"/>
      <c r="F204" s="2"/>
      <c r="G204" s="3"/>
    </row>
    <row r="205" spans="1:10">
      <c r="A205" s="1"/>
      <c r="B205" s="1"/>
      <c r="G205" s="3"/>
    </row>
    <row r="206" spans="1:10" ht="15.75">
      <c r="A206" s="43" t="s">
        <v>66</v>
      </c>
      <c r="B206" s="44"/>
      <c r="C206" s="45"/>
      <c r="D206" s="45"/>
      <c r="E206" s="45"/>
      <c r="F206" s="45"/>
      <c r="G206" s="46">
        <f>SUM(G2:G205)</f>
        <v>452088.82999999984</v>
      </c>
      <c r="H206" s="45"/>
      <c r="I206" s="45"/>
      <c r="J206" s="47"/>
    </row>
    <row r="209" spans="1:10" ht="18.75">
      <c r="A209" s="48" t="s">
        <v>757</v>
      </c>
    </row>
    <row r="211" spans="1:10">
      <c r="A211" s="28" t="s">
        <v>758</v>
      </c>
      <c r="B211" s="28" t="s">
        <v>1</v>
      </c>
      <c r="C211" s="28" t="s">
        <v>69</v>
      </c>
      <c r="D211" s="28" t="s">
        <v>614</v>
      </c>
      <c r="E211" s="28" t="s">
        <v>2</v>
      </c>
      <c r="F211" s="28" t="s">
        <v>337</v>
      </c>
      <c r="G211" s="28" t="s">
        <v>4</v>
      </c>
      <c r="H211" s="28" t="s">
        <v>70</v>
      </c>
      <c r="I211" s="28" t="s">
        <v>68</v>
      </c>
      <c r="J211" s="28" t="s">
        <v>731</v>
      </c>
    </row>
    <row r="212" spans="1:10">
      <c r="A212" s="29" t="s">
        <v>759</v>
      </c>
      <c r="B212" s="29" t="s">
        <v>760</v>
      </c>
      <c r="C212" s="33">
        <v>45748</v>
      </c>
      <c r="D212" s="30" t="s">
        <v>761</v>
      </c>
      <c r="E212" s="31">
        <v>45752</v>
      </c>
      <c r="F212" s="31">
        <v>45754</v>
      </c>
      <c r="G212" s="32">
        <v>198213.35</v>
      </c>
      <c r="H212" s="30" t="s">
        <v>12</v>
      </c>
      <c r="I212" s="30" t="s">
        <v>73</v>
      </c>
      <c r="J212" s="30" t="s">
        <v>732</v>
      </c>
    </row>
    <row r="213" spans="1:10">
      <c r="A213" s="29" t="s">
        <v>759</v>
      </c>
      <c r="B213" s="29" t="s">
        <v>760</v>
      </c>
      <c r="C213" s="33">
        <v>45748</v>
      </c>
      <c r="D213" s="30" t="s">
        <v>761</v>
      </c>
      <c r="E213" s="31">
        <v>45752</v>
      </c>
      <c r="F213" s="31">
        <v>45754</v>
      </c>
      <c r="G213" s="32">
        <v>52430.93</v>
      </c>
      <c r="H213" s="30" t="s">
        <v>9</v>
      </c>
      <c r="I213" s="30" t="s">
        <v>73</v>
      </c>
      <c r="J213" s="30" t="s">
        <v>732</v>
      </c>
    </row>
    <row r="214" spans="1:10">
      <c r="A214" s="29" t="s">
        <v>759</v>
      </c>
      <c r="B214" s="29" t="s">
        <v>762</v>
      </c>
      <c r="C214" s="33">
        <v>45597</v>
      </c>
      <c r="D214" s="49" t="s">
        <v>763</v>
      </c>
      <c r="E214" s="31"/>
      <c r="F214" s="31"/>
      <c r="G214" s="32">
        <v>0</v>
      </c>
      <c r="H214" s="30" t="s">
        <v>12</v>
      </c>
      <c r="I214" s="30"/>
      <c r="J214" s="30" t="s">
        <v>732</v>
      </c>
    </row>
    <row r="215" spans="1:10">
      <c r="A215" s="29" t="s">
        <v>759</v>
      </c>
      <c r="B215" s="29" t="s">
        <v>762</v>
      </c>
      <c r="C215" s="33">
        <v>45597</v>
      </c>
      <c r="D215" s="49" t="s">
        <v>763</v>
      </c>
      <c r="E215" s="31"/>
      <c r="F215" s="31"/>
      <c r="G215" s="32">
        <v>0</v>
      </c>
      <c r="H215" s="30" t="s">
        <v>9</v>
      </c>
      <c r="I215" s="30"/>
      <c r="J215" s="30" t="s">
        <v>732</v>
      </c>
    </row>
    <row r="216" spans="1:10">
      <c r="A216" s="29" t="s">
        <v>764</v>
      </c>
      <c r="B216" s="29" t="s">
        <v>762</v>
      </c>
      <c r="C216" s="33">
        <v>45597</v>
      </c>
      <c r="D216" s="49" t="s">
        <v>763</v>
      </c>
      <c r="E216" s="31"/>
      <c r="F216" s="31"/>
      <c r="G216" s="32">
        <v>0</v>
      </c>
      <c r="H216" s="30"/>
      <c r="I216" s="30"/>
      <c r="J216" s="30" t="s">
        <v>732</v>
      </c>
    </row>
    <row r="217" spans="1:10">
      <c r="A217" s="29" t="s">
        <v>967</v>
      </c>
      <c r="B217" s="29" t="s">
        <v>766</v>
      </c>
      <c r="C217" s="33">
        <v>45597</v>
      </c>
      <c r="D217" s="49" t="s">
        <v>767</v>
      </c>
      <c r="E217" s="31">
        <v>45717</v>
      </c>
      <c r="F217" s="31">
        <v>45747</v>
      </c>
      <c r="G217" s="32">
        <v>5977.05</v>
      </c>
      <c r="H217" s="30" t="s">
        <v>12</v>
      </c>
      <c r="I217" s="30" t="s">
        <v>73</v>
      </c>
      <c r="J217" s="30" t="s">
        <v>732</v>
      </c>
    </row>
    <row r="218" spans="1:10">
      <c r="A218" s="29" t="s">
        <v>968</v>
      </c>
      <c r="B218" s="29" t="s">
        <v>766</v>
      </c>
      <c r="C218" s="33">
        <v>45597</v>
      </c>
      <c r="D218" s="49" t="s">
        <v>767</v>
      </c>
      <c r="E218" s="31">
        <v>45717</v>
      </c>
      <c r="F218" s="31">
        <v>45747</v>
      </c>
      <c r="G218" s="32">
        <v>19501</v>
      </c>
      <c r="H218" s="30" t="s">
        <v>12</v>
      </c>
      <c r="I218" s="30" t="s">
        <v>73</v>
      </c>
      <c r="J218" s="30" t="s">
        <v>732</v>
      </c>
    </row>
    <row r="219" spans="1:10">
      <c r="A219" s="29" t="s">
        <v>969</v>
      </c>
      <c r="B219" s="29" t="s">
        <v>766</v>
      </c>
      <c r="C219" s="33">
        <v>45597</v>
      </c>
      <c r="D219" s="49" t="s">
        <v>767</v>
      </c>
      <c r="E219" s="31">
        <v>45717</v>
      </c>
      <c r="F219" s="31">
        <v>45747</v>
      </c>
      <c r="G219" s="32">
        <v>1520</v>
      </c>
      <c r="H219" s="30" t="s">
        <v>12</v>
      </c>
      <c r="I219" s="30" t="s">
        <v>73</v>
      </c>
      <c r="J219" s="30" t="s">
        <v>732</v>
      </c>
    </row>
    <row r="220" spans="1:10">
      <c r="A220" s="29" t="s">
        <v>465</v>
      </c>
      <c r="B220" s="29" t="s">
        <v>766</v>
      </c>
      <c r="C220" s="33">
        <v>45597</v>
      </c>
      <c r="D220" s="49" t="s">
        <v>768</v>
      </c>
      <c r="E220" s="31">
        <v>45717</v>
      </c>
      <c r="F220" s="31">
        <v>45747</v>
      </c>
      <c r="G220" s="32">
        <v>23760.75</v>
      </c>
      <c r="H220" s="30" t="s">
        <v>12</v>
      </c>
      <c r="I220" s="30" t="s">
        <v>73</v>
      </c>
      <c r="J220" s="30" t="s">
        <v>732</v>
      </c>
    </row>
    <row r="221" spans="1:10">
      <c r="A221" s="29" t="s">
        <v>465</v>
      </c>
      <c r="B221" s="29" t="s">
        <v>766</v>
      </c>
      <c r="C221" s="33">
        <v>45597</v>
      </c>
      <c r="D221" s="49" t="s">
        <v>768</v>
      </c>
      <c r="E221" s="31">
        <v>45658</v>
      </c>
      <c r="F221" s="31">
        <v>45688</v>
      </c>
      <c r="G221" s="32">
        <v>0</v>
      </c>
      <c r="H221" s="30" t="s">
        <v>9</v>
      </c>
      <c r="I221" s="30"/>
      <c r="J221" s="30" t="s">
        <v>732</v>
      </c>
    </row>
    <row r="222" spans="1:10">
      <c r="A222" s="29" t="s">
        <v>764</v>
      </c>
      <c r="B222" s="29" t="s">
        <v>760</v>
      </c>
      <c r="C222" s="33">
        <v>45597</v>
      </c>
      <c r="D222" s="49" t="s">
        <v>769</v>
      </c>
      <c r="E222" s="31"/>
      <c r="F222" s="31"/>
      <c r="G222" s="32">
        <v>0</v>
      </c>
      <c r="H222" s="30" t="s">
        <v>770</v>
      </c>
      <c r="I222" s="30"/>
      <c r="J222" s="30" t="s">
        <v>732</v>
      </c>
    </row>
    <row r="223" spans="1:10">
      <c r="A223" s="29" t="s">
        <v>764</v>
      </c>
      <c r="B223" s="29" t="s">
        <v>760</v>
      </c>
      <c r="C223" s="33">
        <v>45597</v>
      </c>
      <c r="D223" s="49" t="s">
        <v>769</v>
      </c>
      <c r="E223" s="31"/>
      <c r="F223" s="31"/>
      <c r="G223" s="32">
        <v>0</v>
      </c>
      <c r="H223" s="30" t="s">
        <v>771</v>
      </c>
      <c r="I223" s="30"/>
      <c r="J223" s="30" t="s">
        <v>732</v>
      </c>
    </row>
    <row r="224" spans="1:10">
      <c r="A224" s="29" t="s">
        <v>764</v>
      </c>
      <c r="B224" s="29" t="s">
        <v>760</v>
      </c>
      <c r="C224" s="33">
        <v>45597</v>
      </c>
      <c r="D224" s="49" t="s">
        <v>769</v>
      </c>
      <c r="E224" s="31"/>
      <c r="F224" s="31"/>
      <c r="G224" s="32">
        <v>0</v>
      </c>
      <c r="H224" s="30" t="s">
        <v>772</v>
      </c>
      <c r="I224" s="30"/>
      <c r="J224" s="30" t="s">
        <v>732</v>
      </c>
    </row>
    <row r="225" spans="1:10">
      <c r="A225" s="29" t="s">
        <v>765</v>
      </c>
      <c r="B225" s="29" t="s">
        <v>765</v>
      </c>
      <c r="C225" s="33">
        <v>45597</v>
      </c>
      <c r="D225" s="49" t="s">
        <v>773</v>
      </c>
      <c r="E225" s="31"/>
      <c r="F225" s="31"/>
      <c r="G225" s="32">
        <v>0</v>
      </c>
      <c r="H225" s="30"/>
      <c r="I225" s="30"/>
      <c r="J225" s="30" t="s">
        <v>732</v>
      </c>
    </row>
    <row r="226" spans="1:10">
      <c r="A226" s="29"/>
      <c r="B226" s="29"/>
      <c r="C226" s="33"/>
      <c r="D226" s="49"/>
      <c r="E226" s="31"/>
      <c r="F226" s="31"/>
      <c r="G226" s="32"/>
      <c r="H226" s="30"/>
      <c r="I226" s="30"/>
      <c r="J226" s="30"/>
    </row>
    <row r="227" spans="1:10">
      <c r="A227" s="29"/>
      <c r="B227" s="29"/>
      <c r="C227" s="33"/>
      <c r="D227" s="49"/>
      <c r="E227" s="31"/>
      <c r="F227" s="31"/>
      <c r="G227" s="32"/>
      <c r="H227" s="30"/>
      <c r="I227" s="30"/>
      <c r="J227" s="30"/>
    </row>
    <row r="230" spans="1:10" ht="15.75">
      <c r="A230" s="43" t="s">
        <v>66</v>
      </c>
      <c r="B230" s="44"/>
      <c r="C230" s="45"/>
      <c r="D230" s="45"/>
      <c r="E230" s="45"/>
      <c r="F230" s="45"/>
      <c r="G230" s="46">
        <f>SUM(G212:G229)</f>
        <v>301403.07999999996</v>
      </c>
      <c r="H230" s="45"/>
      <c r="I230" s="45"/>
      <c r="J230" s="47"/>
    </row>
  </sheetData>
  <autoFilter ref="A1:J201" xr:uid="{00000000-0009-0000-0000-00000E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2"/>
  <sheetViews>
    <sheetView topLeftCell="A79" workbookViewId="0">
      <selection activeCell="H195" sqref="H195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/>
      <c r="J1" s="28" t="s">
        <v>731</v>
      </c>
    </row>
    <row r="2" spans="1:10">
      <c r="A2" s="29" t="s">
        <v>71</v>
      </c>
      <c r="B2" s="29" t="s">
        <v>650</v>
      </c>
      <c r="C2" s="30"/>
      <c r="D2" s="30" t="s">
        <v>615</v>
      </c>
      <c r="E2" s="31">
        <v>45778</v>
      </c>
      <c r="F2" s="31">
        <v>45777</v>
      </c>
      <c r="G2" s="51">
        <v>40.22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45778</v>
      </c>
      <c r="F3" s="31">
        <v>45777</v>
      </c>
      <c r="G3" s="32">
        <v>615.25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/>
      <c r="D4" s="30" t="s">
        <v>615</v>
      </c>
      <c r="E4" s="31">
        <v>45778</v>
      </c>
      <c r="F4" s="31">
        <v>45777</v>
      </c>
      <c r="G4" s="32">
        <v>58.66</v>
      </c>
      <c r="H4" s="30" t="s">
        <v>12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45778</v>
      </c>
      <c r="F5" s="31">
        <v>45791</v>
      </c>
      <c r="G5" s="32">
        <v>1357.62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45778</v>
      </c>
      <c r="F6" s="31">
        <v>45777</v>
      </c>
      <c r="G6" s="32">
        <v>113.31</v>
      </c>
      <c r="H6" s="30" t="s">
        <v>18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45778</v>
      </c>
      <c r="F7" s="31">
        <v>45777</v>
      </c>
      <c r="G7" s="32">
        <v>59.56</v>
      </c>
      <c r="H7" s="30" t="s">
        <v>8</v>
      </c>
      <c r="I7" s="30" t="s">
        <v>73</v>
      </c>
      <c r="J7" s="30" t="s">
        <v>732</v>
      </c>
    </row>
    <row r="8" spans="1:10">
      <c r="A8" s="29" t="s">
        <v>923</v>
      </c>
      <c r="B8" s="29" t="s">
        <v>924</v>
      </c>
      <c r="C8" s="30"/>
      <c r="D8" s="30" t="s">
        <v>625</v>
      </c>
      <c r="E8" s="31">
        <v>45778</v>
      </c>
      <c r="F8" s="31">
        <v>45777</v>
      </c>
      <c r="G8" s="32">
        <v>1420</v>
      </c>
      <c r="H8" s="30" t="s">
        <v>29</v>
      </c>
      <c r="I8" s="30" t="s">
        <v>73</v>
      </c>
      <c r="J8" s="30" t="s">
        <v>732</v>
      </c>
    </row>
    <row r="9" spans="1:10">
      <c r="A9" s="29" t="s">
        <v>341</v>
      </c>
      <c r="B9" s="29" t="s">
        <v>342</v>
      </c>
      <c r="C9" s="30" t="s">
        <v>343</v>
      </c>
      <c r="D9" s="30" t="s">
        <v>615</v>
      </c>
      <c r="E9" s="31">
        <v>45782</v>
      </c>
      <c r="F9" s="31">
        <v>45782</v>
      </c>
      <c r="G9" s="32">
        <v>356.21</v>
      </c>
      <c r="H9" s="30" t="s">
        <v>15</v>
      </c>
      <c r="I9" s="30" t="s">
        <v>73</v>
      </c>
      <c r="J9" s="30" t="s">
        <v>732</v>
      </c>
    </row>
    <row r="10" spans="1:10">
      <c r="A10" s="29" t="s">
        <v>81</v>
      </c>
      <c r="B10" s="29" t="s">
        <v>339</v>
      </c>
      <c r="C10" s="30" t="s">
        <v>340</v>
      </c>
      <c r="D10" s="30" t="s">
        <v>615</v>
      </c>
      <c r="E10" s="31">
        <v>45797</v>
      </c>
      <c r="F10" s="31">
        <v>45825</v>
      </c>
      <c r="G10" s="32">
        <v>3150.96</v>
      </c>
      <c r="H10" s="30" t="s">
        <v>12</v>
      </c>
      <c r="I10" s="30" t="s">
        <v>73</v>
      </c>
      <c r="J10" s="30" t="s">
        <v>732</v>
      </c>
    </row>
    <row r="11" spans="1:10">
      <c r="A11" s="29" t="s">
        <v>970</v>
      </c>
      <c r="B11" s="29" t="s">
        <v>971</v>
      </c>
      <c r="C11" s="30"/>
      <c r="D11" s="30" t="s">
        <v>615</v>
      </c>
      <c r="E11" s="31">
        <v>45782</v>
      </c>
      <c r="F11" s="31">
        <v>45782</v>
      </c>
      <c r="G11" s="32">
        <v>1993.48</v>
      </c>
      <c r="H11" s="30" t="s">
        <v>12</v>
      </c>
      <c r="I11" s="30" t="s">
        <v>73</v>
      </c>
      <c r="J11" s="30" t="s">
        <v>732</v>
      </c>
    </row>
    <row r="12" spans="1:10">
      <c r="A12" s="29" t="s">
        <v>972</v>
      </c>
      <c r="B12" s="29" t="s">
        <v>973</v>
      </c>
      <c r="C12" s="30"/>
      <c r="D12" s="30" t="s">
        <v>615</v>
      </c>
      <c r="E12" s="31">
        <v>45784</v>
      </c>
      <c r="F12" s="31">
        <v>45784</v>
      </c>
      <c r="G12" s="32">
        <v>367.8</v>
      </c>
      <c r="H12" s="30" t="s">
        <v>12</v>
      </c>
      <c r="I12" s="30" t="s">
        <v>73</v>
      </c>
      <c r="J12" s="30" t="s">
        <v>732</v>
      </c>
    </row>
    <row r="13" spans="1:10">
      <c r="A13" s="29" t="s">
        <v>90</v>
      </c>
      <c r="B13" s="29" t="s">
        <v>636</v>
      </c>
      <c r="C13" s="30"/>
      <c r="D13" s="30" t="s">
        <v>615</v>
      </c>
      <c r="E13" s="31">
        <v>45782</v>
      </c>
      <c r="F13" s="31">
        <v>45793</v>
      </c>
      <c r="G13" s="32">
        <v>4393.4799999999996</v>
      </c>
      <c r="H13" s="30" t="s">
        <v>18</v>
      </c>
      <c r="I13" s="30" t="s">
        <v>73</v>
      </c>
      <c r="J13" s="30" t="s">
        <v>732</v>
      </c>
    </row>
    <row r="14" spans="1:10">
      <c r="A14" s="29" t="s">
        <v>347</v>
      </c>
      <c r="B14" s="29" t="s">
        <v>59</v>
      </c>
      <c r="C14" s="30"/>
      <c r="D14" s="30" t="s">
        <v>623</v>
      </c>
      <c r="E14" s="31">
        <v>45782</v>
      </c>
      <c r="F14" s="31">
        <v>45791</v>
      </c>
      <c r="G14" s="32">
        <v>2356.59</v>
      </c>
      <c r="H14" s="30" t="s">
        <v>15</v>
      </c>
      <c r="I14" s="30" t="s">
        <v>73</v>
      </c>
      <c r="J14" s="30" t="s">
        <v>732</v>
      </c>
    </row>
    <row r="15" spans="1:10">
      <c r="A15" s="29" t="s">
        <v>347</v>
      </c>
      <c r="B15" s="29" t="s">
        <v>59</v>
      </c>
      <c r="C15" s="30"/>
      <c r="D15" s="30" t="s">
        <v>623</v>
      </c>
      <c r="E15" s="31">
        <v>45782</v>
      </c>
      <c r="F15" s="31">
        <v>45791</v>
      </c>
      <c r="G15" s="32">
        <v>640.11</v>
      </c>
      <c r="H15" s="30" t="s">
        <v>15</v>
      </c>
      <c r="I15" s="30" t="s">
        <v>73</v>
      </c>
      <c r="J15" s="30" t="s">
        <v>732</v>
      </c>
    </row>
    <row r="16" spans="1:10">
      <c r="A16" s="29" t="s">
        <v>347</v>
      </c>
      <c r="B16" s="29" t="s">
        <v>59</v>
      </c>
      <c r="C16" s="30"/>
      <c r="D16" s="30" t="s">
        <v>623</v>
      </c>
      <c r="E16" s="31">
        <v>45782</v>
      </c>
      <c r="F16" s="31">
        <v>45785</v>
      </c>
      <c r="G16" s="32">
        <v>556.42999999999995</v>
      </c>
      <c r="H16" s="30" t="s">
        <v>12</v>
      </c>
      <c r="I16" s="30" t="s">
        <v>73</v>
      </c>
      <c r="J16" s="30" t="s">
        <v>732</v>
      </c>
    </row>
    <row r="17" spans="1:10">
      <c r="A17" s="29" t="s">
        <v>347</v>
      </c>
      <c r="B17" s="29" t="s">
        <v>59</v>
      </c>
      <c r="C17" s="30"/>
      <c r="D17" s="30" t="s">
        <v>623</v>
      </c>
      <c r="E17" s="31">
        <v>45782</v>
      </c>
      <c r="F17" s="31">
        <v>45785</v>
      </c>
      <c r="G17" s="32">
        <v>598.85</v>
      </c>
      <c r="H17" s="30" t="s">
        <v>12</v>
      </c>
      <c r="I17" s="30" t="s">
        <v>73</v>
      </c>
      <c r="J17" s="30" t="s">
        <v>732</v>
      </c>
    </row>
    <row r="18" spans="1:10">
      <c r="A18" s="29" t="s">
        <v>347</v>
      </c>
      <c r="B18" s="29" t="s">
        <v>59</v>
      </c>
      <c r="C18" s="30"/>
      <c r="D18" s="30" t="s">
        <v>623</v>
      </c>
      <c r="E18" s="31">
        <v>45782</v>
      </c>
      <c r="F18" s="31">
        <v>45791</v>
      </c>
      <c r="G18" s="32">
        <v>267.31</v>
      </c>
      <c r="H18" s="30" t="s">
        <v>32</v>
      </c>
      <c r="I18" s="30" t="s">
        <v>73</v>
      </c>
      <c r="J18" s="30" t="s">
        <v>732</v>
      </c>
    </row>
    <row r="19" spans="1:10">
      <c r="A19" s="29" t="s">
        <v>774</v>
      </c>
      <c r="B19" s="29" t="s">
        <v>346</v>
      </c>
      <c r="C19" s="30"/>
      <c r="D19" s="30" t="s">
        <v>615</v>
      </c>
      <c r="E19" s="31">
        <v>45782</v>
      </c>
      <c r="F19" s="31">
        <v>45791</v>
      </c>
      <c r="G19" s="32">
        <v>214</v>
      </c>
      <c r="H19" s="30" t="s">
        <v>18</v>
      </c>
      <c r="I19" s="30" t="s">
        <v>73</v>
      </c>
      <c r="J19" s="30" t="s">
        <v>732</v>
      </c>
    </row>
    <row r="20" spans="1:10">
      <c r="A20" s="29" t="s">
        <v>928</v>
      </c>
      <c r="B20" s="29" t="s">
        <v>929</v>
      </c>
      <c r="C20" s="30"/>
      <c r="D20" s="30" t="s">
        <v>615</v>
      </c>
      <c r="E20" s="31">
        <v>45782</v>
      </c>
      <c r="F20" s="31">
        <v>45785</v>
      </c>
      <c r="G20" s="32">
        <v>137.82</v>
      </c>
      <c r="H20" s="30" t="s">
        <v>12</v>
      </c>
      <c r="I20" s="30" t="s">
        <v>73</v>
      </c>
      <c r="J20" s="30" t="s">
        <v>732</v>
      </c>
    </row>
    <row r="21" spans="1:10">
      <c r="A21" s="29" t="s">
        <v>824</v>
      </c>
      <c r="B21" s="29" t="s">
        <v>634</v>
      </c>
      <c r="C21" s="30"/>
      <c r="D21" s="30" t="s">
        <v>615</v>
      </c>
      <c r="E21" s="31">
        <v>45784</v>
      </c>
      <c r="F21" s="31">
        <v>45791</v>
      </c>
      <c r="G21" s="32">
        <v>297.32</v>
      </c>
      <c r="H21" s="30" t="s">
        <v>18</v>
      </c>
      <c r="I21" s="30" t="s">
        <v>73</v>
      </c>
      <c r="J21" s="30" t="s">
        <v>732</v>
      </c>
    </row>
    <row r="22" spans="1:10">
      <c r="A22" s="29" t="s">
        <v>776</v>
      </c>
      <c r="B22" s="29" t="s">
        <v>777</v>
      </c>
      <c r="C22" s="30"/>
      <c r="D22" s="30" t="s">
        <v>615</v>
      </c>
      <c r="E22" s="31">
        <v>45791</v>
      </c>
      <c r="F22" s="31">
        <v>45791</v>
      </c>
      <c r="G22" s="32">
        <v>180</v>
      </c>
      <c r="H22" s="30" t="s">
        <v>12</v>
      </c>
      <c r="I22" s="30" t="s">
        <v>73</v>
      </c>
      <c r="J22" s="30" t="s">
        <v>732</v>
      </c>
    </row>
    <row r="23" spans="1:10">
      <c r="A23" s="29" t="s">
        <v>99</v>
      </c>
      <c r="B23" s="29" t="s">
        <v>80</v>
      </c>
      <c r="C23" s="30"/>
      <c r="D23" s="30" t="s">
        <v>625</v>
      </c>
      <c r="E23" s="31">
        <v>45778</v>
      </c>
      <c r="F23" s="31">
        <v>45776</v>
      </c>
      <c r="G23" s="32"/>
      <c r="H23" s="30" t="s">
        <v>29</v>
      </c>
      <c r="I23" s="30"/>
      <c r="J23" s="30" t="s">
        <v>732</v>
      </c>
    </row>
    <row r="24" spans="1:10">
      <c r="A24" s="29" t="s">
        <v>99</v>
      </c>
      <c r="B24" s="29" t="s">
        <v>708</v>
      </c>
      <c r="C24" s="30"/>
      <c r="D24" s="30" t="s">
        <v>625</v>
      </c>
      <c r="E24" s="31">
        <v>45783</v>
      </c>
      <c r="F24" s="31">
        <v>45791</v>
      </c>
      <c r="G24" s="32">
        <v>86.69</v>
      </c>
      <c r="H24" s="30" t="s">
        <v>708</v>
      </c>
      <c r="I24" s="30" t="s">
        <v>73</v>
      </c>
      <c r="J24" s="30" t="s">
        <v>732</v>
      </c>
    </row>
    <row r="25" spans="1:10">
      <c r="A25" s="29" t="s">
        <v>932</v>
      </c>
      <c r="B25" s="29" t="s">
        <v>974</v>
      </c>
      <c r="C25" s="30"/>
      <c r="D25" s="30" t="s">
        <v>617</v>
      </c>
      <c r="E25" s="31">
        <v>45799</v>
      </c>
      <c r="F25" s="35">
        <v>45799</v>
      </c>
      <c r="G25" s="32">
        <v>2483.87</v>
      </c>
      <c r="H25" s="30" t="s">
        <v>544</v>
      </c>
      <c r="I25" s="30" t="s">
        <v>73</v>
      </c>
      <c r="J25" s="30" t="s">
        <v>732</v>
      </c>
    </row>
    <row r="26" spans="1:10">
      <c r="A26" s="29" t="s">
        <v>934</v>
      </c>
      <c r="B26" s="29" t="s">
        <v>62</v>
      </c>
      <c r="C26" s="30"/>
      <c r="D26" s="30" t="s">
        <v>935</v>
      </c>
      <c r="E26" s="31">
        <v>45803</v>
      </c>
      <c r="F26" s="35">
        <v>45813</v>
      </c>
      <c r="G26" s="32">
        <v>4601.84</v>
      </c>
      <c r="H26" s="30" t="s">
        <v>9</v>
      </c>
      <c r="I26" s="30" t="s">
        <v>73</v>
      </c>
      <c r="J26" s="30" t="s">
        <v>732</v>
      </c>
    </row>
    <row r="27" spans="1:10">
      <c r="A27" s="29" t="s">
        <v>936</v>
      </c>
      <c r="B27" s="29" t="s">
        <v>357</v>
      </c>
      <c r="C27" s="30"/>
      <c r="D27" s="30" t="s">
        <v>937</v>
      </c>
      <c r="E27" s="31"/>
      <c r="F27" s="35"/>
      <c r="G27" s="32"/>
      <c r="H27" s="30"/>
      <c r="I27" s="30"/>
      <c r="J27" s="30" t="s">
        <v>732</v>
      </c>
    </row>
    <row r="28" spans="1:10">
      <c r="A28" s="29" t="s">
        <v>938</v>
      </c>
      <c r="B28" s="29" t="s">
        <v>357</v>
      </c>
      <c r="C28" s="30"/>
      <c r="D28" s="30" t="s">
        <v>939</v>
      </c>
      <c r="E28" s="31">
        <v>45785</v>
      </c>
      <c r="F28" s="35">
        <v>45785</v>
      </c>
      <c r="G28" s="32">
        <v>8139.25</v>
      </c>
      <c r="H28" s="30" t="s">
        <v>12</v>
      </c>
      <c r="I28" s="30" t="s">
        <v>73</v>
      </c>
      <c r="J28" s="30" t="s">
        <v>732</v>
      </c>
    </row>
    <row r="29" spans="1:10">
      <c r="A29" s="29" t="s">
        <v>669</v>
      </c>
      <c r="B29" s="29" t="s">
        <v>794</v>
      </c>
      <c r="C29" s="30"/>
      <c r="D29" s="30" t="s">
        <v>615</v>
      </c>
      <c r="E29" s="31">
        <v>45792</v>
      </c>
      <c r="F29" s="35">
        <v>45791</v>
      </c>
      <c r="G29" s="32">
        <v>684.43</v>
      </c>
      <c r="H29" s="30" t="s">
        <v>29</v>
      </c>
      <c r="I29" s="30" t="s">
        <v>73</v>
      </c>
      <c r="J29" s="30" t="s">
        <v>732</v>
      </c>
    </row>
    <row r="30" spans="1:10">
      <c r="A30" s="29" t="s">
        <v>738</v>
      </c>
      <c r="B30" s="29" t="s">
        <v>975</v>
      </c>
      <c r="C30" s="30"/>
      <c r="D30" s="30" t="s">
        <v>940</v>
      </c>
      <c r="E30" s="31">
        <v>45792</v>
      </c>
      <c r="F30" s="35"/>
      <c r="G30" s="32">
        <v>1951.92</v>
      </c>
      <c r="H30" s="30" t="s">
        <v>29</v>
      </c>
      <c r="I30" s="30"/>
      <c r="J30" s="30" t="s">
        <v>732</v>
      </c>
    </row>
    <row r="31" spans="1:10">
      <c r="A31" s="29" t="s">
        <v>512</v>
      </c>
      <c r="B31" s="29" t="s">
        <v>357</v>
      </c>
      <c r="C31" s="30" t="s">
        <v>976</v>
      </c>
      <c r="D31" s="30" t="s">
        <v>940</v>
      </c>
      <c r="E31" s="31">
        <v>45782</v>
      </c>
      <c r="F31" s="35">
        <v>45812</v>
      </c>
      <c r="G31" s="32">
        <v>12929.17</v>
      </c>
      <c r="H31" s="30" t="s">
        <v>338</v>
      </c>
      <c r="I31" s="30" t="s">
        <v>73</v>
      </c>
      <c r="J31" s="30" t="s">
        <v>732</v>
      </c>
    </row>
    <row r="32" spans="1:10">
      <c r="A32" s="29" t="s">
        <v>231</v>
      </c>
      <c r="B32" s="29" t="s">
        <v>348</v>
      </c>
      <c r="C32" s="30"/>
      <c r="D32" s="30" t="s">
        <v>615</v>
      </c>
      <c r="E32" s="31">
        <v>45784</v>
      </c>
      <c r="F32" s="31">
        <v>45793</v>
      </c>
      <c r="G32" s="32">
        <v>192.02</v>
      </c>
      <c r="H32" s="30" t="s">
        <v>12</v>
      </c>
      <c r="I32" s="30" t="s">
        <v>73</v>
      </c>
      <c r="J32" s="30" t="s">
        <v>732</v>
      </c>
    </row>
    <row r="33" spans="1:10">
      <c r="A33" s="29" t="s">
        <v>231</v>
      </c>
      <c r="B33" s="29" t="s">
        <v>348</v>
      </c>
      <c r="C33" s="30"/>
      <c r="D33" s="30" t="s">
        <v>615</v>
      </c>
      <c r="E33" s="31">
        <v>45784</v>
      </c>
      <c r="F33" s="31">
        <v>45793</v>
      </c>
      <c r="G33" s="32">
        <v>218.89</v>
      </c>
      <c r="H33" s="30" t="s">
        <v>15</v>
      </c>
      <c r="I33" s="30" t="s">
        <v>73</v>
      </c>
      <c r="J33" s="30" t="s">
        <v>732</v>
      </c>
    </row>
    <row r="34" spans="1:10">
      <c r="A34" s="29" t="s">
        <v>231</v>
      </c>
      <c r="B34" s="29" t="s">
        <v>348</v>
      </c>
      <c r="C34" s="30"/>
      <c r="D34" s="30" t="s">
        <v>615</v>
      </c>
      <c r="E34" s="31">
        <v>45784</v>
      </c>
      <c r="F34" s="31">
        <v>45793</v>
      </c>
      <c r="G34" s="32">
        <v>214.54</v>
      </c>
      <c r="H34" s="30" t="s">
        <v>15</v>
      </c>
      <c r="I34" s="30" t="s">
        <v>73</v>
      </c>
      <c r="J34" s="30" t="s">
        <v>732</v>
      </c>
    </row>
    <row r="35" spans="1:10">
      <c r="A35" s="29" t="s">
        <v>231</v>
      </c>
      <c r="B35" s="29" t="s">
        <v>348</v>
      </c>
      <c r="C35" s="30"/>
      <c r="D35" s="30" t="s">
        <v>615</v>
      </c>
      <c r="E35" s="31">
        <v>45784</v>
      </c>
      <c r="F35" s="31">
        <v>45793</v>
      </c>
      <c r="G35" s="32">
        <v>820.48</v>
      </c>
      <c r="H35" s="30" t="s">
        <v>32</v>
      </c>
      <c r="I35" s="30" t="s">
        <v>73</v>
      </c>
      <c r="J35" s="30" t="s">
        <v>732</v>
      </c>
    </row>
    <row r="36" spans="1:10">
      <c r="A36" s="29" t="s">
        <v>231</v>
      </c>
      <c r="B36" s="29" t="s">
        <v>348</v>
      </c>
      <c r="C36" s="30"/>
      <c r="D36" s="30" t="s">
        <v>615</v>
      </c>
      <c r="E36" s="31">
        <v>45793</v>
      </c>
      <c r="F36" s="31">
        <v>45797</v>
      </c>
      <c r="G36" s="32">
        <v>869.94</v>
      </c>
      <c r="H36" s="30" t="s">
        <v>12</v>
      </c>
      <c r="I36" s="30" t="s">
        <v>73</v>
      </c>
      <c r="J36" s="30" t="s">
        <v>732</v>
      </c>
    </row>
    <row r="37" spans="1:10">
      <c r="A37" s="29" t="s">
        <v>231</v>
      </c>
      <c r="B37" s="29" t="s">
        <v>348</v>
      </c>
      <c r="C37" s="30"/>
      <c r="D37" s="30" t="s">
        <v>615</v>
      </c>
      <c r="E37" s="31">
        <v>45793</v>
      </c>
      <c r="F37" s="31">
        <v>45797</v>
      </c>
      <c r="G37" s="32">
        <v>2317.62</v>
      </c>
      <c r="H37" s="30" t="s">
        <v>9</v>
      </c>
      <c r="I37" s="30" t="s">
        <v>73</v>
      </c>
      <c r="J37" s="30" t="s">
        <v>732</v>
      </c>
    </row>
    <row r="38" spans="1:10">
      <c r="A38" s="29" t="s">
        <v>231</v>
      </c>
      <c r="B38" s="29" t="s">
        <v>348</v>
      </c>
      <c r="C38" s="30"/>
      <c r="D38" s="30" t="s">
        <v>615</v>
      </c>
      <c r="E38" s="31">
        <v>45793</v>
      </c>
      <c r="F38" s="31">
        <v>45797</v>
      </c>
      <c r="G38" s="32">
        <v>136</v>
      </c>
      <c r="H38" s="30" t="s">
        <v>8</v>
      </c>
      <c r="I38" s="30" t="s">
        <v>73</v>
      </c>
      <c r="J38" s="30" t="s">
        <v>732</v>
      </c>
    </row>
    <row r="39" spans="1:10">
      <c r="A39" s="29" t="s">
        <v>231</v>
      </c>
      <c r="B39" s="29" t="s">
        <v>348</v>
      </c>
      <c r="C39" s="30"/>
      <c r="D39" s="30" t="s">
        <v>615</v>
      </c>
      <c r="E39" s="31">
        <v>45803</v>
      </c>
      <c r="F39" s="31">
        <v>45814</v>
      </c>
      <c r="G39" s="32">
        <v>440.15</v>
      </c>
      <c r="H39" s="30" t="s">
        <v>225</v>
      </c>
      <c r="I39" s="30" t="s">
        <v>73</v>
      </c>
      <c r="J39" s="30" t="s">
        <v>732</v>
      </c>
    </row>
    <row r="40" spans="1:10">
      <c r="A40" s="29" t="s">
        <v>977</v>
      </c>
      <c r="B40" s="29" t="s">
        <v>348</v>
      </c>
      <c r="C40" s="30"/>
      <c r="D40" s="30" t="s">
        <v>615</v>
      </c>
      <c r="E40" s="31">
        <v>45785</v>
      </c>
      <c r="F40" s="31">
        <v>45790</v>
      </c>
      <c r="G40" s="32">
        <v>695.37</v>
      </c>
      <c r="H40" s="30" t="s">
        <v>18</v>
      </c>
      <c r="I40" s="30" t="s">
        <v>73</v>
      </c>
      <c r="J40" s="30" t="s">
        <v>732</v>
      </c>
    </row>
    <row r="41" spans="1:10">
      <c r="A41" s="29" t="s">
        <v>977</v>
      </c>
      <c r="B41" s="29" t="s">
        <v>348</v>
      </c>
      <c r="C41" s="30"/>
      <c r="D41" s="30" t="s">
        <v>615</v>
      </c>
      <c r="E41" s="31">
        <v>45802</v>
      </c>
      <c r="F41" s="31">
        <v>45824</v>
      </c>
      <c r="G41" s="32">
        <v>656.13</v>
      </c>
      <c r="H41" s="30" t="s">
        <v>18</v>
      </c>
      <c r="I41" s="30" t="s">
        <v>73</v>
      </c>
      <c r="J41" s="30" t="s">
        <v>732</v>
      </c>
    </row>
    <row r="42" spans="1:10">
      <c r="A42" s="29" t="s">
        <v>211</v>
      </c>
      <c r="B42" s="29" t="s">
        <v>364</v>
      </c>
      <c r="C42" s="30" t="s">
        <v>372</v>
      </c>
      <c r="D42" s="30" t="s">
        <v>615</v>
      </c>
      <c r="E42" s="31">
        <v>45787</v>
      </c>
      <c r="F42" s="31">
        <v>45791</v>
      </c>
      <c r="G42" s="32">
        <v>153.25</v>
      </c>
      <c r="H42" s="30" t="s">
        <v>12</v>
      </c>
      <c r="I42" s="30" t="s">
        <v>73</v>
      </c>
      <c r="J42" s="30" t="s">
        <v>732</v>
      </c>
    </row>
    <row r="43" spans="1:10">
      <c r="A43" s="29" t="s">
        <v>211</v>
      </c>
      <c r="B43" s="29" t="s">
        <v>364</v>
      </c>
      <c r="C43" s="30" t="s">
        <v>372</v>
      </c>
      <c r="D43" s="30" t="s">
        <v>615</v>
      </c>
      <c r="E43" s="31">
        <v>45787</v>
      </c>
      <c r="F43" s="31">
        <v>45791</v>
      </c>
      <c r="G43" s="32">
        <v>96.96</v>
      </c>
      <c r="H43" s="30" t="s">
        <v>15</v>
      </c>
      <c r="I43" s="30" t="s">
        <v>73</v>
      </c>
      <c r="J43" s="30" t="s">
        <v>732</v>
      </c>
    </row>
    <row r="44" spans="1:10">
      <c r="A44" s="29" t="s">
        <v>371</v>
      </c>
      <c r="B44" s="29" t="s">
        <v>218</v>
      </c>
      <c r="C44" s="30"/>
      <c r="D44" s="30" t="s">
        <v>615</v>
      </c>
      <c r="E44" s="31">
        <v>45787</v>
      </c>
      <c r="F44" s="31">
        <v>45791</v>
      </c>
      <c r="G44" s="32">
        <v>390.85</v>
      </c>
      <c r="H44" s="30" t="s">
        <v>12</v>
      </c>
      <c r="I44" s="30" t="s">
        <v>73</v>
      </c>
      <c r="J44" s="30" t="s">
        <v>732</v>
      </c>
    </row>
    <row r="45" spans="1:10">
      <c r="A45" s="29" t="s">
        <v>941</v>
      </c>
      <c r="B45" s="29" t="s">
        <v>942</v>
      </c>
      <c r="C45" s="30"/>
      <c r="D45" s="30" t="s">
        <v>615</v>
      </c>
      <c r="E45" s="31"/>
      <c r="F45" s="31"/>
      <c r="G45" s="32"/>
      <c r="H45" s="30" t="s">
        <v>544</v>
      </c>
      <c r="I45" s="30"/>
      <c r="J45" s="30" t="s">
        <v>732</v>
      </c>
    </row>
    <row r="46" spans="1:10">
      <c r="A46" s="29" t="s">
        <v>941</v>
      </c>
      <c r="B46" s="29" t="s">
        <v>942</v>
      </c>
      <c r="C46" s="30"/>
      <c r="D46" s="30" t="s">
        <v>615</v>
      </c>
      <c r="E46" s="31"/>
      <c r="F46" s="31"/>
      <c r="G46" s="32"/>
      <c r="H46" s="30" t="s">
        <v>12</v>
      </c>
      <c r="I46" s="30"/>
      <c r="J46" s="30" t="s">
        <v>732</v>
      </c>
    </row>
    <row r="47" spans="1:10">
      <c r="A47" s="29" t="s">
        <v>941</v>
      </c>
      <c r="B47" s="29" t="s">
        <v>942</v>
      </c>
      <c r="C47" s="30"/>
      <c r="D47" s="30" t="s">
        <v>615</v>
      </c>
      <c r="E47" s="31"/>
      <c r="F47" s="31"/>
      <c r="G47" s="32"/>
      <c r="H47" s="30" t="s">
        <v>338</v>
      </c>
      <c r="I47" s="30"/>
      <c r="J47" s="30" t="s">
        <v>732</v>
      </c>
    </row>
    <row r="48" spans="1:10">
      <c r="A48" s="29" t="s">
        <v>941</v>
      </c>
      <c r="B48" s="29" t="s">
        <v>942</v>
      </c>
      <c r="C48" s="30"/>
      <c r="D48" s="30" t="s">
        <v>615</v>
      </c>
      <c r="E48" s="31"/>
      <c r="F48" s="31"/>
      <c r="G48" s="32"/>
      <c r="H48" s="30" t="s">
        <v>15</v>
      </c>
      <c r="I48" s="30"/>
      <c r="J48" s="30" t="s">
        <v>732</v>
      </c>
    </row>
    <row r="49" spans="1:10">
      <c r="A49" s="29" t="s">
        <v>941</v>
      </c>
      <c r="B49" s="29" t="s">
        <v>942</v>
      </c>
      <c r="C49" s="30"/>
      <c r="D49" s="30" t="s">
        <v>615</v>
      </c>
      <c r="E49" s="31"/>
      <c r="F49" s="31"/>
      <c r="G49" s="32"/>
      <c r="H49" s="30" t="s">
        <v>32</v>
      </c>
      <c r="I49" s="30"/>
      <c r="J49" s="30" t="s">
        <v>732</v>
      </c>
    </row>
    <row r="50" spans="1:10">
      <c r="A50" s="29" t="s">
        <v>267</v>
      </c>
      <c r="B50" s="29" t="s">
        <v>218</v>
      </c>
      <c r="C50" s="30"/>
      <c r="D50" s="30" t="s">
        <v>615</v>
      </c>
      <c r="E50" s="31">
        <v>45787</v>
      </c>
      <c r="F50" s="31">
        <v>45791</v>
      </c>
      <c r="G50" s="32">
        <v>562.27</v>
      </c>
      <c r="H50" s="30" t="s">
        <v>12</v>
      </c>
      <c r="I50" s="30" t="s">
        <v>73</v>
      </c>
      <c r="J50" s="30" t="s">
        <v>732</v>
      </c>
    </row>
    <row r="51" spans="1:10">
      <c r="A51" s="29" t="s">
        <v>825</v>
      </c>
      <c r="B51" s="29" t="s">
        <v>826</v>
      </c>
      <c r="C51" s="30"/>
      <c r="D51" s="30" t="s">
        <v>780</v>
      </c>
      <c r="E51" s="31"/>
      <c r="F51" s="31"/>
      <c r="G51" s="32"/>
      <c r="H51" s="30" t="s">
        <v>225</v>
      </c>
      <c r="I51" s="30"/>
      <c r="J51" s="30" t="s">
        <v>732</v>
      </c>
    </row>
    <row r="52" spans="1:10">
      <c r="A52" s="29" t="s">
        <v>275</v>
      </c>
      <c r="B52" s="29" t="s">
        <v>107</v>
      </c>
      <c r="C52" s="30"/>
      <c r="D52" s="30" t="s">
        <v>615</v>
      </c>
      <c r="E52" s="31">
        <v>45787</v>
      </c>
      <c r="F52" s="31">
        <v>45791</v>
      </c>
      <c r="G52" s="32">
        <v>131.72999999999999</v>
      </c>
      <c r="H52" s="30" t="s">
        <v>32</v>
      </c>
      <c r="I52" s="30" t="s">
        <v>73</v>
      </c>
      <c r="J52" s="30" t="s">
        <v>732</v>
      </c>
    </row>
    <row r="53" spans="1:10">
      <c r="A53" s="29" t="s">
        <v>275</v>
      </c>
      <c r="B53" s="29" t="s">
        <v>107</v>
      </c>
      <c r="C53" s="30" t="s">
        <v>475</v>
      </c>
      <c r="D53" s="30" t="s">
        <v>615</v>
      </c>
      <c r="E53" s="31">
        <v>45787</v>
      </c>
      <c r="F53" s="31">
        <v>45791</v>
      </c>
      <c r="G53" s="32">
        <v>30.6</v>
      </c>
      <c r="H53" s="30" t="s">
        <v>32</v>
      </c>
      <c r="I53" s="30" t="s">
        <v>73</v>
      </c>
      <c r="J53" s="30" t="s">
        <v>732</v>
      </c>
    </row>
    <row r="54" spans="1:10">
      <c r="A54" s="29" t="s">
        <v>889</v>
      </c>
      <c r="B54" s="29" t="s">
        <v>890</v>
      </c>
      <c r="C54" s="30"/>
      <c r="D54" s="30" t="s">
        <v>615</v>
      </c>
      <c r="E54" s="31"/>
      <c r="F54" s="31"/>
      <c r="G54" s="32"/>
      <c r="H54" s="30" t="s">
        <v>29</v>
      </c>
      <c r="I54" s="30"/>
      <c r="J54" s="30" t="s">
        <v>732</v>
      </c>
    </row>
    <row r="55" spans="1:10">
      <c r="A55" s="29" t="s">
        <v>366</v>
      </c>
      <c r="B55" s="29" t="s">
        <v>107</v>
      </c>
      <c r="C55" s="30"/>
      <c r="D55" s="30" t="s">
        <v>615</v>
      </c>
      <c r="E55" s="31">
        <v>45787</v>
      </c>
      <c r="F55" s="31">
        <v>45777</v>
      </c>
      <c r="G55" s="32">
        <v>105</v>
      </c>
      <c r="H55" s="30" t="s">
        <v>9</v>
      </c>
      <c r="I55" s="30" t="s">
        <v>73</v>
      </c>
      <c r="J55" s="30" t="s">
        <v>732</v>
      </c>
    </row>
    <row r="56" spans="1:10">
      <c r="A56" s="29" t="s">
        <v>245</v>
      </c>
      <c r="B56" s="29" t="s">
        <v>80</v>
      </c>
      <c r="C56" s="30"/>
      <c r="D56" s="30" t="s">
        <v>615</v>
      </c>
      <c r="E56" s="31"/>
      <c r="F56" s="31"/>
      <c r="G56" s="32"/>
      <c r="H56" s="30" t="s">
        <v>29</v>
      </c>
      <c r="I56" s="30"/>
      <c r="J56" s="30" t="s">
        <v>732</v>
      </c>
    </row>
    <row r="57" spans="1:10">
      <c r="A57" s="29" t="s">
        <v>683</v>
      </c>
      <c r="B57" s="29" t="s">
        <v>684</v>
      </c>
      <c r="C57" s="30"/>
      <c r="D57" s="30" t="s">
        <v>623</v>
      </c>
      <c r="E57" s="31"/>
      <c r="F57" s="31"/>
      <c r="G57" s="32"/>
      <c r="H57" s="30" t="s">
        <v>54</v>
      </c>
      <c r="I57" s="30"/>
      <c r="J57" s="30" t="s">
        <v>732</v>
      </c>
    </row>
    <row r="58" spans="1:10">
      <c r="A58" s="29" t="s">
        <v>735</v>
      </c>
      <c r="B58" s="29" t="s">
        <v>736</v>
      </c>
      <c r="C58" s="30"/>
      <c r="D58" s="30" t="s">
        <v>615</v>
      </c>
      <c r="E58" s="31"/>
      <c r="F58" s="31"/>
      <c r="G58" s="32"/>
      <c r="H58" s="30" t="s">
        <v>54</v>
      </c>
      <c r="I58" s="30"/>
      <c r="J58" s="30" t="s">
        <v>732</v>
      </c>
    </row>
    <row r="59" spans="1:10">
      <c r="A59" s="29" t="s">
        <v>943</v>
      </c>
      <c r="B59" s="29" t="s">
        <v>32</v>
      </c>
      <c r="C59" s="30"/>
      <c r="D59" s="30" t="s">
        <v>615</v>
      </c>
      <c r="E59" s="31">
        <v>45789</v>
      </c>
      <c r="F59" s="31">
        <v>45791</v>
      </c>
      <c r="G59" s="32">
        <v>480.33</v>
      </c>
      <c r="H59" s="30" t="s">
        <v>32</v>
      </c>
      <c r="I59" s="30" t="s">
        <v>73</v>
      </c>
      <c r="J59" s="30" t="s">
        <v>732</v>
      </c>
    </row>
    <row r="60" spans="1:10">
      <c r="A60" s="29" t="s">
        <v>275</v>
      </c>
      <c r="B60" s="29" t="s">
        <v>107</v>
      </c>
      <c r="C60" s="30" t="s">
        <v>475</v>
      </c>
      <c r="D60" s="30" t="s">
        <v>615</v>
      </c>
      <c r="E60" s="31">
        <v>45789</v>
      </c>
      <c r="F60" s="31">
        <v>45791</v>
      </c>
      <c r="G60" s="32">
        <v>131.66999999999999</v>
      </c>
      <c r="H60" s="30" t="s">
        <v>12</v>
      </c>
      <c r="I60" s="30" t="s">
        <v>73</v>
      </c>
      <c r="J60" s="30" t="s">
        <v>732</v>
      </c>
    </row>
    <row r="61" spans="1:10">
      <c r="A61" s="29" t="s">
        <v>275</v>
      </c>
      <c r="B61" s="29" t="s">
        <v>107</v>
      </c>
      <c r="C61" s="30"/>
      <c r="D61" s="30" t="s">
        <v>615</v>
      </c>
      <c r="E61" s="31">
        <v>45789</v>
      </c>
      <c r="F61" s="31">
        <v>45791</v>
      </c>
      <c r="G61" s="32">
        <v>131.66999999999999</v>
      </c>
      <c r="H61" s="30" t="s">
        <v>12</v>
      </c>
      <c r="I61" s="30" t="s">
        <v>73</v>
      </c>
      <c r="J61" s="30" t="s">
        <v>732</v>
      </c>
    </row>
    <row r="62" spans="1:10">
      <c r="A62" s="29" t="s">
        <v>275</v>
      </c>
      <c r="B62" s="29" t="s">
        <v>107</v>
      </c>
      <c r="C62" s="30"/>
      <c r="D62" s="30" t="s">
        <v>615</v>
      </c>
      <c r="E62" s="31">
        <v>45789</v>
      </c>
      <c r="F62" s="31">
        <v>45791</v>
      </c>
      <c r="G62" s="32">
        <v>131.68</v>
      </c>
      <c r="H62" s="30" t="s">
        <v>15</v>
      </c>
      <c r="I62" s="30" t="s">
        <v>73</v>
      </c>
      <c r="J62" s="30" t="s">
        <v>732</v>
      </c>
    </row>
    <row r="63" spans="1:10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45789</v>
      </c>
      <c r="F63" s="31">
        <v>45791</v>
      </c>
      <c r="G63" s="32">
        <v>30.6</v>
      </c>
      <c r="H63" s="30" t="s">
        <v>15</v>
      </c>
      <c r="I63" s="30" t="s">
        <v>73</v>
      </c>
      <c r="J63" s="30" t="s">
        <v>732</v>
      </c>
    </row>
    <row r="64" spans="1:10">
      <c r="A64" s="29" t="s">
        <v>944</v>
      </c>
      <c r="B64" s="29" t="s">
        <v>431</v>
      </c>
      <c r="C64" s="30"/>
      <c r="D64" s="30" t="s">
        <v>615</v>
      </c>
      <c r="E64" s="31"/>
      <c r="F64" s="31"/>
      <c r="G64" s="32"/>
      <c r="H64" s="30" t="s">
        <v>54</v>
      </c>
      <c r="I64" s="30"/>
      <c r="J64" s="30" t="s">
        <v>732</v>
      </c>
    </row>
    <row r="65" spans="1:10">
      <c r="A65" s="29" t="s">
        <v>944</v>
      </c>
      <c r="B65" s="29" t="s">
        <v>431</v>
      </c>
      <c r="C65" s="30"/>
      <c r="D65" s="30" t="s">
        <v>615</v>
      </c>
      <c r="E65" s="31">
        <v>45783</v>
      </c>
      <c r="F65" s="31">
        <v>45797</v>
      </c>
      <c r="G65" s="32">
        <v>1170.23</v>
      </c>
      <c r="H65" s="30" t="s">
        <v>54</v>
      </c>
      <c r="I65" s="30" t="s">
        <v>73</v>
      </c>
      <c r="J65" s="30" t="s">
        <v>732</v>
      </c>
    </row>
    <row r="66" spans="1:10">
      <c r="A66" s="29" t="s">
        <v>944</v>
      </c>
      <c r="B66" s="29" t="s">
        <v>431</v>
      </c>
      <c r="C66" s="30"/>
      <c r="D66" s="30" t="s">
        <v>615</v>
      </c>
      <c r="E66" s="31">
        <v>45783</v>
      </c>
      <c r="F66" s="31">
        <v>45797</v>
      </c>
      <c r="G66" s="32">
        <v>4459.6099999999997</v>
      </c>
      <c r="H66" s="30" t="s">
        <v>12</v>
      </c>
      <c r="I66" s="30" t="s">
        <v>73</v>
      </c>
      <c r="J66" s="30" t="s">
        <v>732</v>
      </c>
    </row>
    <row r="67" spans="1:10">
      <c r="A67" s="29" t="s">
        <v>679</v>
      </c>
      <c r="B67" s="29" t="s">
        <v>680</v>
      </c>
      <c r="C67" s="30"/>
      <c r="D67" s="30" t="s">
        <v>615</v>
      </c>
      <c r="E67" s="31"/>
      <c r="F67" s="31"/>
      <c r="G67" s="32"/>
      <c r="H67" s="30" t="s">
        <v>12</v>
      </c>
      <c r="I67" s="30"/>
      <c r="J67" s="30" t="s">
        <v>732</v>
      </c>
    </row>
    <row r="68" spans="1:10">
      <c r="A68" s="29" t="s">
        <v>235</v>
      </c>
      <c r="B68" s="29" t="s">
        <v>785</v>
      </c>
      <c r="C68" s="30"/>
      <c r="D68" s="30" t="s">
        <v>786</v>
      </c>
      <c r="E68" s="31">
        <v>45789</v>
      </c>
      <c r="F68" s="31">
        <v>45791</v>
      </c>
      <c r="G68" s="32">
        <v>348.75</v>
      </c>
      <c r="H68" s="30" t="s">
        <v>29</v>
      </c>
      <c r="I68" s="30" t="s">
        <v>73</v>
      </c>
      <c r="J68" s="30" t="s">
        <v>732</v>
      </c>
    </row>
    <row r="69" spans="1:10">
      <c r="A69" s="29" t="s">
        <v>685</v>
      </c>
      <c r="B69" s="29" t="s">
        <v>686</v>
      </c>
      <c r="C69" s="30"/>
      <c r="D69" s="30" t="s">
        <v>637</v>
      </c>
      <c r="E69" s="31"/>
      <c r="F69" s="31"/>
      <c r="G69" s="32"/>
      <c r="H69" s="30" t="s">
        <v>9</v>
      </c>
      <c r="I69" s="30"/>
      <c r="J69" s="30" t="s">
        <v>732</v>
      </c>
    </row>
    <row r="70" spans="1:10">
      <c r="A70" s="29" t="s">
        <v>735</v>
      </c>
      <c r="B70" s="29" t="s">
        <v>619</v>
      </c>
      <c r="C70" s="30"/>
      <c r="D70" s="30" t="s">
        <v>615</v>
      </c>
      <c r="E70" s="31"/>
      <c r="F70" s="31"/>
      <c r="G70" s="32"/>
      <c r="H70" s="30" t="s">
        <v>54</v>
      </c>
      <c r="I70" s="30"/>
      <c r="J70" s="30" t="s">
        <v>732</v>
      </c>
    </row>
    <row r="71" spans="1:10">
      <c r="A71" s="29" t="s">
        <v>827</v>
      </c>
      <c r="B71" s="29" t="s">
        <v>675</v>
      </c>
      <c r="C71" s="30"/>
      <c r="D71" s="30" t="s">
        <v>615</v>
      </c>
      <c r="E71" s="31"/>
      <c r="F71" s="31"/>
      <c r="G71" s="32"/>
      <c r="H71" s="30" t="s">
        <v>225</v>
      </c>
      <c r="I71" s="30"/>
      <c r="J71" s="30" t="s">
        <v>732</v>
      </c>
    </row>
    <row r="72" spans="1:10">
      <c r="A72" s="29" t="s">
        <v>373</v>
      </c>
      <c r="B72" s="29" t="s">
        <v>374</v>
      </c>
      <c r="C72" s="30" t="s">
        <v>375</v>
      </c>
      <c r="D72" s="30" t="s">
        <v>615</v>
      </c>
      <c r="E72" s="31">
        <v>45792</v>
      </c>
      <c r="F72" s="31">
        <v>45791</v>
      </c>
      <c r="G72" s="32">
        <v>230</v>
      </c>
      <c r="H72" s="30" t="s">
        <v>32</v>
      </c>
      <c r="I72" s="30" t="s">
        <v>73</v>
      </c>
      <c r="J72" s="30" t="s">
        <v>732</v>
      </c>
    </row>
    <row r="73" spans="1:10">
      <c r="A73" s="29" t="s">
        <v>347</v>
      </c>
      <c r="B73" s="29" t="s">
        <v>59</v>
      </c>
      <c r="C73" s="30"/>
      <c r="D73" s="30" t="s">
        <v>623</v>
      </c>
      <c r="E73" s="31">
        <v>45792</v>
      </c>
      <c r="F73" s="31">
        <v>45797</v>
      </c>
      <c r="G73" s="32">
        <v>1064.1500000000001</v>
      </c>
      <c r="H73" s="30" t="s">
        <v>54</v>
      </c>
      <c r="I73" s="30" t="s">
        <v>73</v>
      </c>
      <c r="J73" s="30" t="s">
        <v>732</v>
      </c>
    </row>
    <row r="74" spans="1:10">
      <c r="A74" s="29" t="s">
        <v>347</v>
      </c>
      <c r="B74" s="29" t="s">
        <v>59</v>
      </c>
      <c r="C74" s="30"/>
      <c r="D74" s="30" t="s">
        <v>623</v>
      </c>
      <c r="E74" s="31">
        <v>45792</v>
      </c>
      <c r="F74" s="31">
        <v>45797</v>
      </c>
      <c r="G74" s="32">
        <v>87</v>
      </c>
      <c r="H74" s="30" t="s">
        <v>54</v>
      </c>
      <c r="I74" s="30" t="s">
        <v>73</v>
      </c>
      <c r="J74" s="30" t="s">
        <v>732</v>
      </c>
    </row>
    <row r="75" spans="1:10">
      <c r="A75" s="29" t="s">
        <v>738</v>
      </c>
      <c r="B75" s="29" t="s">
        <v>739</v>
      </c>
      <c r="C75" s="30"/>
      <c r="D75" s="30" t="s">
        <v>740</v>
      </c>
      <c r="E75" s="31"/>
      <c r="F75" s="31"/>
      <c r="G75" s="32"/>
      <c r="H75" s="30" t="s">
        <v>80</v>
      </c>
      <c r="I75" s="30"/>
      <c r="J75" s="30" t="s">
        <v>732</v>
      </c>
    </row>
    <row r="76" spans="1:10">
      <c r="A76" s="29" t="s">
        <v>738</v>
      </c>
      <c r="B76" s="29" t="s">
        <v>945</v>
      </c>
      <c r="C76" s="30"/>
      <c r="D76" s="30" t="s">
        <v>740</v>
      </c>
      <c r="E76" s="31"/>
      <c r="F76" s="31"/>
      <c r="G76" s="32"/>
      <c r="H76" s="30" t="s">
        <v>15</v>
      </c>
      <c r="I76" s="30"/>
      <c r="J76" s="30" t="s">
        <v>732</v>
      </c>
    </row>
    <row r="77" spans="1:10">
      <c r="A77" s="29" t="s">
        <v>151</v>
      </c>
      <c r="B77" s="29" t="s">
        <v>831</v>
      </c>
      <c r="C77" s="30"/>
      <c r="D77" s="30" t="s">
        <v>615</v>
      </c>
      <c r="E77" s="31"/>
      <c r="F77" s="31"/>
      <c r="G77" s="32"/>
      <c r="H77" s="30" t="s">
        <v>225</v>
      </c>
      <c r="I77" s="30"/>
      <c r="J77" s="30" t="s">
        <v>732</v>
      </c>
    </row>
    <row r="78" spans="1:10">
      <c r="A78" s="29" t="s">
        <v>946</v>
      </c>
      <c r="B78" s="29" t="s">
        <v>877</v>
      </c>
      <c r="C78" s="30"/>
      <c r="D78" s="30" t="s">
        <v>615</v>
      </c>
      <c r="E78" s="31"/>
      <c r="F78" s="31"/>
      <c r="G78" s="32"/>
      <c r="H78" s="30" t="s">
        <v>225</v>
      </c>
      <c r="I78" s="30"/>
      <c r="J78" s="30" t="s">
        <v>732</v>
      </c>
    </row>
    <row r="79" spans="1:10">
      <c r="A79" s="29" t="s">
        <v>876</v>
      </c>
      <c r="B79" s="29" t="s">
        <v>877</v>
      </c>
      <c r="C79" s="30"/>
      <c r="D79" s="30" t="s">
        <v>615</v>
      </c>
      <c r="E79" s="31">
        <v>45618</v>
      </c>
      <c r="F79" s="31">
        <v>45799</v>
      </c>
      <c r="G79" s="32">
        <v>700</v>
      </c>
      <c r="H79" s="30" t="s">
        <v>15</v>
      </c>
      <c r="I79" s="30" t="s">
        <v>73</v>
      </c>
      <c r="J79" s="30" t="s">
        <v>732</v>
      </c>
    </row>
    <row r="80" spans="1:10">
      <c r="A80" s="29" t="s">
        <v>429</v>
      </c>
      <c r="B80" s="29" t="s">
        <v>411</v>
      </c>
      <c r="C80" s="30"/>
      <c r="D80" s="30" t="s">
        <v>615</v>
      </c>
      <c r="E80" s="31">
        <v>45797</v>
      </c>
      <c r="F80" s="31">
        <v>45797</v>
      </c>
      <c r="G80" s="32">
        <v>4000</v>
      </c>
      <c r="H80" s="30" t="s">
        <v>12</v>
      </c>
      <c r="I80" s="30" t="s">
        <v>73</v>
      </c>
      <c r="J80" s="30" t="s">
        <v>732</v>
      </c>
    </row>
    <row r="81" spans="1:10">
      <c r="A81" s="29" t="s">
        <v>161</v>
      </c>
      <c r="B81" s="29" t="s">
        <v>574</v>
      </c>
      <c r="C81" s="30"/>
      <c r="D81" s="30" t="s">
        <v>615</v>
      </c>
      <c r="E81" s="31">
        <v>45797</v>
      </c>
      <c r="F81" s="31">
        <v>45797</v>
      </c>
      <c r="G81" s="32">
        <v>1334.7</v>
      </c>
      <c r="H81" s="30" t="s">
        <v>18</v>
      </c>
      <c r="I81" s="30" t="s">
        <v>73</v>
      </c>
      <c r="J81" s="30" t="s">
        <v>732</v>
      </c>
    </row>
    <row r="82" spans="1:10">
      <c r="A82" s="29" t="s">
        <v>408</v>
      </c>
      <c r="B82" s="29" t="s">
        <v>409</v>
      </c>
      <c r="C82" s="30"/>
      <c r="D82" s="30" t="s">
        <v>615</v>
      </c>
      <c r="E82" s="31">
        <v>45797</v>
      </c>
      <c r="F82" s="31">
        <v>45797</v>
      </c>
      <c r="G82" s="32">
        <v>178</v>
      </c>
      <c r="H82" s="30" t="s">
        <v>54</v>
      </c>
      <c r="I82" s="30" t="s">
        <v>73</v>
      </c>
      <c r="J82" s="30" t="s">
        <v>732</v>
      </c>
    </row>
    <row r="83" spans="1:10">
      <c r="A83" s="29" t="s">
        <v>691</v>
      </c>
      <c r="B83" s="29" t="s">
        <v>684</v>
      </c>
      <c r="C83" s="30"/>
      <c r="D83" s="30" t="s">
        <v>615</v>
      </c>
      <c r="E83" s="31"/>
      <c r="F83" s="31"/>
      <c r="G83" s="32"/>
      <c r="H83" s="30" t="s">
        <v>54</v>
      </c>
      <c r="I83" s="30"/>
      <c r="J83" s="30" t="s">
        <v>732</v>
      </c>
    </row>
    <row r="84" spans="1:10">
      <c r="A84" s="29" t="s">
        <v>828</v>
      </c>
      <c r="B84" s="29" t="s">
        <v>829</v>
      </c>
      <c r="C84" s="30"/>
      <c r="D84" s="30" t="s">
        <v>615</v>
      </c>
      <c r="E84" s="31">
        <v>45794</v>
      </c>
      <c r="F84" s="31">
        <v>45793</v>
      </c>
      <c r="G84" s="32">
        <v>340</v>
      </c>
      <c r="H84" s="30" t="s">
        <v>54</v>
      </c>
      <c r="I84" s="30" t="s">
        <v>73</v>
      </c>
      <c r="J84" s="30" t="s">
        <v>732</v>
      </c>
    </row>
    <row r="85" spans="1:10">
      <c r="A85" s="29" t="s">
        <v>828</v>
      </c>
      <c r="B85" s="29" t="s">
        <v>829</v>
      </c>
      <c r="C85" s="30"/>
      <c r="D85" s="30" t="s">
        <v>615</v>
      </c>
      <c r="E85" s="31">
        <v>45804</v>
      </c>
      <c r="F85" s="31"/>
      <c r="G85" s="32">
        <v>340</v>
      </c>
      <c r="H85" s="30" t="s">
        <v>54</v>
      </c>
      <c r="I85" s="30"/>
      <c r="J85" s="30" t="s">
        <v>732</v>
      </c>
    </row>
    <row r="86" spans="1:10">
      <c r="A86" s="29" t="s">
        <v>245</v>
      </c>
      <c r="B86" s="29" t="s">
        <v>195</v>
      </c>
      <c r="C86" s="30"/>
      <c r="D86" s="30" t="s">
        <v>615</v>
      </c>
      <c r="E86" s="31">
        <v>45802</v>
      </c>
      <c r="F86" s="31">
        <v>45854</v>
      </c>
      <c r="G86" s="32">
        <v>333.57</v>
      </c>
      <c r="H86" s="30" t="s">
        <v>54</v>
      </c>
      <c r="I86" s="30" t="s">
        <v>73</v>
      </c>
      <c r="J86" s="30" t="s">
        <v>732</v>
      </c>
    </row>
    <row r="87" spans="1:10">
      <c r="A87" s="29" t="s">
        <v>245</v>
      </c>
      <c r="B87" s="29" t="s">
        <v>195</v>
      </c>
      <c r="C87" s="30"/>
      <c r="D87" s="30" t="s">
        <v>615</v>
      </c>
      <c r="E87" s="31">
        <v>45802</v>
      </c>
      <c r="F87" s="31">
        <v>45854</v>
      </c>
      <c r="G87" s="32">
        <v>372.38</v>
      </c>
      <c r="H87" s="30" t="s">
        <v>12</v>
      </c>
      <c r="I87" s="30" t="s">
        <v>73</v>
      </c>
      <c r="J87" s="30" t="s">
        <v>732</v>
      </c>
    </row>
    <row r="88" spans="1:10">
      <c r="A88" s="29" t="s">
        <v>245</v>
      </c>
      <c r="B88" s="29" t="s">
        <v>195</v>
      </c>
      <c r="C88" s="30"/>
      <c r="D88" s="30" t="s">
        <v>615</v>
      </c>
      <c r="E88" s="31">
        <v>45802</v>
      </c>
      <c r="F88" s="31">
        <v>45854</v>
      </c>
      <c r="G88" s="32">
        <v>264.41000000000003</v>
      </c>
      <c r="H88" s="30" t="s">
        <v>54</v>
      </c>
      <c r="I88" s="30" t="s">
        <v>73</v>
      </c>
      <c r="J88" s="30" t="s">
        <v>732</v>
      </c>
    </row>
    <row r="89" spans="1:10">
      <c r="A89" s="29" t="s">
        <v>245</v>
      </c>
      <c r="B89" s="29" t="s">
        <v>195</v>
      </c>
      <c r="C89" s="30"/>
      <c r="D89" s="30" t="s">
        <v>615</v>
      </c>
      <c r="E89" s="31">
        <v>45802</v>
      </c>
      <c r="F89" s="31">
        <v>45854</v>
      </c>
      <c r="G89" s="32">
        <v>306.45</v>
      </c>
      <c r="H89" s="30" t="s">
        <v>89</v>
      </c>
      <c r="I89" s="30" t="s">
        <v>73</v>
      </c>
      <c r="J89" s="30" t="s">
        <v>732</v>
      </c>
    </row>
    <row r="90" spans="1:10">
      <c r="A90" s="29" t="s">
        <v>245</v>
      </c>
      <c r="B90" s="29" t="s">
        <v>195</v>
      </c>
      <c r="C90" s="30"/>
      <c r="D90" s="30" t="s">
        <v>615</v>
      </c>
      <c r="E90" s="31">
        <v>45802</v>
      </c>
      <c r="F90" s="31">
        <v>45834</v>
      </c>
      <c r="G90" s="32">
        <v>337</v>
      </c>
      <c r="H90" s="30" t="s">
        <v>8</v>
      </c>
      <c r="I90" s="30" t="s">
        <v>73</v>
      </c>
      <c r="J90" s="30" t="s">
        <v>732</v>
      </c>
    </row>
    <row r="91" spans="1:10">
      <c r="A91" s="29" t="s">
        <v>245</v>
      </c>
      <c r="B91" s="29" t="s">
        <v>195</v>
      </c>
      <c r="C91" s="30"/>
      <c r="D91" s="30" t="s">
        <v>615</v>
      </c>
      <c r="E91" s="31">
        <v>45802</v>
      </c>
      <c r="F91" s="31">
        <v>45854</v>
      </c>
      <c r="G91" s="32">
        <v>306.45</v>
      </c>
      <c r="H91" s="30" t="s">
        <v>12</v>
      </c>
      <c r="I91" s="30" t="s">
        <v>73</v>
      </c>
      <c r="J91" s="30" t="s">
        <v>732</v>
      </c>
    </row>
    <row r="92" spans="1:10">
      <c r="A92" s="29" t="s">
        <v>557</v>
      </c>
      <c r="B92" s="29" t="s">
        <v>742</v>
      </c>
      <c r="C92" s="30"/>
      <c r="D92" s="30" t="s">
        <v>615</v>
      </c>
      <c r="E92" s="31"/>
      <c r="F92" s="31"/>
      <c r="G92" s="32"/>
      <c r="H92" s="30" t="s">
        <v>225</v>
      </c>
      <c r="I92" s="30"/>
      <c r="J92" s="30" t="s">
        <v>732</v>
      </c>
    </row>
    <row r="93" spans="1:10">
      <c r="A93" s="29" t="s">
        <v>947</v>
      </c>
      <c r="B93" s="29" t="s">
        <v>948</v>
      </c>
      <c r="C93" s="30"/>
      <c r="D93" s="30" t="s">
        <v>615</v>
      </c>
      <c r="E93" s="31">
        <v>45798</v>
      </c>
      <c r="F93" s="31">
        <v>45798</v>
      </c>
      <c r="G93" s="32">
        <v>120</v>
      </c>
      <c r="H93" s="30" t="s">
        <v>12</v>
      </c>
      <c r="I93" s="30" t="s">
        <v>73</v>
      </c>
      <c r="J93" s="30" t="s">
        <v>732</v>
      </c>
    </row>
    <row r="94" spans="1:10">
      <c r="A94" s="29" t="s">
        <v>13</v>
      </c>
      <c r="B94" s="29" t="s">
        <v>13</v>
      </c>
      <c r="C94" s="30"/>
      <c r="D94" s="30" t="s">
        <v>615</v>
      </c>
      <c r="E94" s="31">
        <v>45804</v>
      </c>
      <c r="F94" s="31">
        <v>45810</v>
      </c>
      <c r="G94" s="32">
        <v>54.31</v>
      </c>
      <c r="H94" s="30" t="s">
        <v>54</v>
      </c>
      <c r="I94" s="30" t="s">
        <v>73</v>
      </c>
      <c r="J94" s="30" t="s">
        <v>732</v>
      </c>
    </row>
    <row r="95" spans="1:10">
      <c r="A95" s="29" t="s">
        <v>13</v>
      </c>
      <c r="B95" s="29" t="s">
        <v>13</v>
      </c>
      <c r="C95" s="30"/>
      <c r="D95" s="30" t="s">
        <v>615</v>
      </c>
      <c r="E95" s="31">
        <v>45804</v>
      </c>
      <c r="F95" s="31">
        <v>45810</v>
      </c>
      <c r="G95" s="32">
        <v>54.31</v>
      </c>
      <c r="H95" s="30" t="s">
        <v>54</v>
      </c>
      <c r="I95" s="30" t="s">
        <v>73</v>
      </c>
      <c r="J95" s="30" t="s">
        <v>732</v>
      </c>
    </row>
    <row r="96" spans="1:10">
      <c r="A96" s="29" t="s">
        <v>13</v>
      </c>
      <c r="B96" s="29" t="s">
        <v>13</v>
      </c>
      <c r="C96" s="30"/>
      <c r="D96" s="30" t="s">
        <v>615</v>
      </c>
      <c r="E96" s="31">
        <v>45804</v>
      </c>
      <c r="F96" s="31">
        <v>45810</v>
      </c>
      <c r="G96" s="32">
        <v>54.31</v>
      </c>
      <c r="H96" s="30" t="s">
        <v>53</v>
      </c>
      <c r="I96" s="30" t="s">
        <v>73</v>
      </c>
      <c r="J96" s="30" t="s">
        <v>732</v>
      </c>
    </row>
    <row r="97" spans="1:10">
      <c r="A97" s="29" t="s">
        <v>382</v>
      </c>
      <c r="B97" s="29" t="s">
        <v>383</v>
      </c>
      <c r="C97" s="30"/>
      <c r="D97" s="30" t="s">
        <v>615</v>
      </c>
      <c r="E97" s="31">
        <v>45797</v>
      </c>
      <c r="F97" s="31">
        <v>45797</v>
      </c>
      <c r="G97" s="32">
        <v>100</v>
      </c>
      <c r="H97" s="30" t="s">
        <v>12</v>
      </c>
      <c r="I97" s="30" t="s">
        <v>73</v>
      </c>
      <c r="J97" s="30" t="s">
        <v>732</v>
      </c>
    </row>
    <row r="98" spans="1:10">
      <c r="A98" s="29" t="s">
        <v>67</v>
      </c>
      <c r="B98" s="29" t="s">
        <v>425</v>
      </c>
      <c r="C98" s="30"/>
      <c r="D98" s="30" t="s">
        <v>615</v>
      </c>
      <c r="E98" s="31">
        <v>45792</v>
      </c>
      <c r="F98" s="31">
        <v>45828</v>
      </c>
      <c r="G98" s="32">
        <v>2163</v>
      </c>
      <c r="H98" s="30" t="s">
        <v>53</v>
      </c>
      <c r="I98" s="30" t="s">
        <v>73</v>
      </c>
      <c r="J98" s="30" t="s">
        <v>732</v>
      </c>
    </row>
    <row r="99" spans="1:10">
      <c r="A99" s="29" t="s">
        <v>67</v>
      </c>
      <c r="B99" s="29" t="s">
        <v>425</v>
      </c>
      <c r="C99" s="30"/>
      <c r="D99" s="30" t="s">
        <v>615</v>
      </c>
      <c r="E99" s="31">
        <v>45792</v>
      </c>
      <c r="F99" s="31">
        <v>45834</v>
      </c>
      <c r="G99" s="32">
        <v>3042</v>
      </c>
      <c r="H99" s="30" t="s">
        <v>54</v>
      </c>
      <c r="I99" s="30" t="s">
        <v>73</v>
      </c>
      <c r="J99" s="30" t="s">
        <v>732</v>
      </c>
    </row>
    <row r="100" spans="1:10">
      <c r="A100" s="29" t="s">
        <v>211</v>
      </c>
      <c r="B100" s="29" t="s">
        <v>272</v>
      </c>
      <c r="C100" s="30"/>
      <c r="D100" s="30" t="s">
        <v>615</v>
      </c>
      <c r="E100" s="31">
        <v>45797</v>
      </c>
      <c r="F100" s="31">
        <v>45797</v>
      </c>
      <c r="G100" s="32">
        <v>41.35</v>
      </c>
      <c r="H100" s="30" t="s">
        <v>225</v>
      </c>
      <c r="I100" s="30" t="s">
        <v>73</v>
      </c>
      <c r="J100" s="30" t="s">
        <v>732</v>
      </c>
    </row>
    <row r="101" spans="1:10">
      <c r="A101" s="29" t="s">
        <v>492</v>
      </c>
      <c r="B101" s="29" t="s">
        <v>493</v>
      </c>
      <c r="C101" s="30"/>
      <c r="D101" s="30" t="s">
        <v>615</v>
      </c>
      <c r="E101" s="31"/>
      <c r="F101" s="31"/>
      <c r="G101" s="32"/>
      <c r="H101" s="30" t="s">
        <v>54</v>
      </c>
      <c r="I101" s="30"/>
      <c r="J101" s="30" t="s">
        <v>732</v>
      </c>
    </row>
    <row r="102" spans="1:10">
      <c r="A102" s="29" t="s">
        <v>10</v>
      </c>
      <c r="B102" s="29" t="s">
        <v>368</v>
      </c>
      <c r="C102" s="30" t="s">
        <v>11</v>
      </c>
      <c r="D102" s="30" t="s">
        <v>615</v>
      </c>
      <c r="E102" s="31">
        <v>45797</v>
      </c>
      <c r="F102" s="31">
        <v>45797</v>
      </c>
      <c r="G102" s="32">
        <v>344.49</v>
      </c>
      <c r="H102" s="30" t="s">
        <v>12</v>
      </c>
      <c r="I102" s="30" t="s">
        <v>73</v>
      </c>
      <c r="J102" s="30" t="s">
        <v>732</v>
      </c>
    </row>
    <row r="103" spans="1:10">
      <c r="A103" s="29" t="s">
        <v>649</v>
      </c>
      <c r="B103" s="29" t="s">
        <v>383</v>
      </c>
      <c r="C103" s="30"/>
      <c r="D103" s="30" t="s">
        <v>615</v>
      </c>
      <c r="E103" s="31"/>
      <c r="F103" s="31"/>
      <c r="G103" s="32"/>
      <c r="H103" s="30" t="s">
        <v>12</v>
      </c>
      <c r="I103" s="30"/>
      <c r="J103" s="30" t="s">
        <v>732</v>
      </c>
    </row>
    <row r="104" spans="1:10">
      <c r="A104" s="29" t="s">
        <v>950</v>
      </c>
      <c r="B104" s="29" t="s">
        <v>37</v>
      </c>
      <c r="C104" s="30"/>
      <c r="D104" s="30" t="s">
        <v>615</v>
      </c>
      <c r="E104" s="31">
        <v>45784</v>
      </c>
      <c r="F104" s="31">
        <v>45791</v>
      </c>
      <c r="G104" s="32">
        <v>918.02</v>
      </c>
      <c r="H104" s="30" t="s">
        <v>12</v>
      </c>
      <c r="I104" s="30" t="s">
        <v>73</v>
      </c>
      <c r="J104" s="30" t="s">
        <v>732</v>
      </c>
    </row>
    <row r="105" spans="1:10">
      <c r="A105" s="29" t="s">
        <v>707</v>
      </c>
      <c r="B105" s="29" t="s">
        <v>566</v>
      </c>
      <c r="C105" s="30"/>
      <c r="D105" s="30" t="s">
        <v>615</v>
      </c>
      <c r="E105" s="31">
        <v>45792</v>
      </c>
      <c r="F105" s="31">
        <v>45791</v>
      </c>
      <c r="G105" s="32">
        <v>47.09</v>
      </c>
      <c r="H105" s="30" t="s">
        <v>225</v>
      </c>
      <c r="I105" s="30" t="s">
        <v>73</v>
      </c>
      <c r="J105" s="30" t="s">
        <v>732</v>
      </c>
    </row>
    <row r="106" spans="1:10">
      <c r="A106" s="29" t="s">
        <v>99</v>
      </c>
      <c r="B106" s="29" t="s">
        <v>566</v>
      </c>
      <c r="C106" s="30"/>
      <c r="D106" s="30" t="s">
        <v>615</v>
      </c>
      <c r="E106" s="31">
        <v>45792</v>
      </c>
      <c r="F106" s="31">
        <v>45791</v>
      </c>
      <c r="G106" s="32">
        <v>116.23</v>
      </c>
      <c r="H106" s="30" t="s">
        <v>225</v>
      </c>
      <c r="I106" s="30" t="s">
        <v>73</v>
      </c>
      <c r="J106" s="30" t="s">
        <v>732</v>
      </c>
    </row>
    <row r="107" spans="1:10">
      <c r="A107" s="29" t="s">
        <v>363</v>
      </c>
      <c r="B107" s="29" t="s">
        <v>229</v>
      </c>
      <c r="C107" s="30"/>
      <c r="D107" s="30" t="s">
        <v>615</v>
      </c>
      <c r="E107" s="31"/>
      <c r="F107" s="31"/>
      <c r="G107" s="32"/>
      <c r="H107" s="30" t="s">
        <v>225</v>
      </c>
      <c r="I107" s="30"/>
      <c r="J107" s="30" t="s">
        <v>732</v>
      </c>
    </row>
    <row r="108" spans="1:10">
      <c r="A108" s="29" t="s">
        <v>830</v>
      </c>
      <c r="B108" s="29" t="s">
        <v>831</v>
      </c>
      <c r="C108" s="30"/>
      <c r="D108" s="30" t="s">
        <v>615</v>
      </c>
      <c r="E108" s="31">
        <v>45791</v>
      </c>
      <c r="F108" s="31">
        <v>45791</v>
      </c>
      <c r="G108" s="32">
        <v>515.4</v>
      </c>
      <c r="H108" s="30" t="s">
        <v>54</v>
      </c>
      <c r="I108" s="30" t="s">
        <v>73</v>
      </c>
      <c r="J108" s="30" t="s">
        <v>732</v>
      </c>
    </row>
    <row r="109" spans="1:10">
      <c r="A109" s="29" t="s">
        <v>600</v>
      </c>
      <c r="B109" s="29" t="s">
        <v>601</v>
      </c>
      <c r="C109" s="30"/>
      <c r="D109" s="30" t="s">
        <v>615</v>
      </c>
      <c r="E109" s="31">
        <v>45791</v>
      </c>
      <c r="F109" s="31">
        <v>45791</v>
      </c>
      <c r="G109" s="32">
        <v>776</v>
      </c>
      <c r="H109" s="30" t="s">
        <v>12</v>
      </c>
      <c r="I109" s="30" t="s">
        <v>73</v>
      </c>
      <c r="J109" s="30" t="s">
        <v>732</v>
      </c>
    </row>
    <row r="110" spans="1:10">
      <c r="A110" s="29" t="s">
        <v>832</v>
      </c>
      <c r="B110" s="29" t="s">
        <v>634</v>
      </c>
      <c r="C110" s="30"/>
      <c r="D110" s="30" t="s">
        <v>780</v>
      </c>
      <c r="E110" s="31"/>
      <c r="F110" s="31"/>
      <c r="G110" s="32"/>
      <c r="H110" s="30" t="s">
        <v>54</v>
      </c>
      <c r="I110" s="30"/>
      <c r="J110" s="30" t="s">
        <v>732</v>
      </c>
    </row>
    <row r="111" spans="1:10">
      <c r="A111" s="29" t="s">
        <v>833</v>
      </c>
      <c r="B111" s="29" t="s">
        <v>834</v>
      </c>
      <c r="C111" s="30"/>
      <c r="D111" s="30" t="s">
        <v>780</v>
      </c>
      <c r="E111" s="31"/>
      <c r="F111" s="31"/>
      <c r="G111" s="32"/>
      <c r="H111" s="30" t="s">
        <v>53</v>
      </c>
      <c r="I111" s="30"/>
      <c r="J111" s="30" t="s">
        <v>732</v>
      </c>
    </row>
    <row r="112" spans="1:10">
      <c r="A112" s="29" t="s">
        <v>138</v>
      </c>
      <c r="B112" s="29" t="s">
        <v>425</v>
      </c>
      <c r="C112" s="30"/>
      <c r="D112" s="30" t="s">
        <v>615</v>
      </c>
      <c r="E112" s="31">
        <v>45800</v>
      </c>
      <c r="F112" s="31">
        <v>45797</v>
      </c>
      <c r="G112" s="32">
        <v>1000</v>
      </c>
      <c r="H112" s="30" t="s">
        <v>89</v>
      </c>
      <c r="I112" s="30" t="s">
        <v>73</v>
      </c>
      <c r="J112" s="30" t="s">
        <v>732</v>
      </c>
    </row>
    <row r="113" spans="1:10">
      <c r="A113" s="29" t="s">
        <v>289</v>
      </c>
      <c r="B113" s="29" t="s">
        <v>290</v>
      </c>
      <c r="C113" s="30"/>
      <c r="D113" s="30" t="s">
        <v>615</v>
      </c>
      <c r="E113" s="31">
        <v>45797</v>
      </c>
      <c r="F113" s="31">
        <v>45797</v>
      </c>
      <c r="G113" s="32">
        <v>129.9</v>
      </c>
      <c r="H113" s="30" t="s">
        <v>54</v>
      </c>
      <c r="I113" s="30" t="s">
        <v>73</v>
      </c>
      <c r="J113" s="30" t="s">
        <v>732</v>
      </c>
    </row>
    <row r="114" spans="1:10">
      <c r="A114" s="29" t="s">
        <v>793</v>
      </c>
      <c r="B114" s="29" t="s">
        <v>794</v>
      </c>
      <c r="C114" s="30"/>
      <c r="D114" s="30" t="s">
        <v>625</v>
      </c>
      <c r="E114" s="31">
        <v>45784</v>
      </c>
      <c r="F114" s="31">
        <v>45784</v>
      </c>
      <c r="G114" s="32">
        <v>382.41</v>
      </c>
      <c r="H114" s="30" t="s">
        <v>29</v>
      </c>
      <c r="I114" s="30" t="s">
        <v>73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45782</v>
      </c>
      <c r="F115" s="31">
        <v>45782</v>
      </c>
      <c r="G115" s="32">
        <v>59</v>
      </c>
      <c r="H115" s="30" t="s">
        <v>89</v>
      </c>
      <c r="I115" s="30" t="s">
        <v>73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45782</v>
      </c>
      <c r="F116" s="31">
        <v>45782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45782</v>
      </c>
      <c r="F117" s="31">
        <v>45782</v>
      </c>
      <c r="G117" s="32">
        <v>59</v>
      </c>
      <c r="H117" s="30" t="s">
        <v>225</v>
      </c>
      <c r="I117" s="30" t="s">
        <v>73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45782</v>
      </c>
      <c r="F118" s="31">
        <v>45782</v>
      </c>
      <c r="G118" s="32">
        <v>118.26</v>
      </c>
      <c r="H118" s="30" t="s">
        <v>89</v>
      </c>
      <c r="I118" s="30" t="s">
        <v>73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45782</v>
      </c>
      <c r="F119" s="31">
        <v>45782</v>
      </c>
      <c r="G119" s="32">
        <v>59</v>
      </c>
      <c r="H119" s="30" t="s">
        <v>8</v>
      </c>
      <c r="I119" s="30" t="s">
        <v>73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45783</v>
      </c>
      <c r="F120" s="31">
        <v>45783</v>
      </c>
      <c r="G120" s="32">
        <v>59</v>
      </c>
      <c r="H120" s="30" t="s">
        <v>225</v>
      </c>
      <c r="I120" s="30" t="s">
        <v>73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45783</v>
      </c>
      <c r="F121" s="31">
        <v>45783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45783</v>
      </c>
      <c r="F122" s="31">
        <v>45783</v>
      </c>
      <c r="G122" s="32">
        <v>59</v>
      </c>
      <c r="H122" s="30" t="s">
        <v>225</v>
      </c>
      <c r="I122" s="30" t="s">
        <v>73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45785</v>
      </c>
      <c r="F123" s="31">
        <v>45785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45785</v>
      </c>
      <c r="F124" s="31">
        <v>45785</v>
      </c>
      <c r="G124" s="32">
        <v>59</v>
      </c>
      <c r="H124" s="30" t="s">
        <v>15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45785</v>
      </c>
      <c r="F125" s="31">
        <v>45785</v>
      </c>
      <c r="G125" s="32">
        <v>59</v>
      </c>
      <c r="H125" s="30" t="s">
        <v>15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45786</v>
      </c>
      <c r="F126" s="31">
        <v>45786</v>
      </c>
      <c r="G126" s="32">
        <v>59</v>
      </c>
      <c r="H126" s="30" t="s">
        <v>89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45786</v>
      </c>
      <c r="F127" s="31">
        <v>45786</v>
      </c>
      <c r="G127" s="32">
        <v>59</v>
      </c>
      <c r="H127" s="30" t="s">
        <v>15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45790</v>
      </c>
      <c r="F128" s="31">
        <v>45790</v>
      </c>
      <c r="G128" s="32">
        <v>59</v>
      </c>
      <c r="H128" s="30" t="s">
        <v>225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45790</v>
      </c>
      <c r="F129" s="31">
        <v>45790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45791</v>
      </c>
      <c r="F130" s="31">
        <v>45791</v>
      </c>
      <c r="G130" s="32">
        <v>153.9</v>
      </c>
      <c r="H130" s="30" t="s">
        <v>15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45791</v>
      </c>
      <c r="F131" s="31">
        <v>45791</v>
      </c>
      <c r="G131" s="32">
        <v>99.75</v>
      </c>
      <c r="H131" s="30" t="s">
        <v>15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45791</v>
      </c>
      <c r="F132" s="31">
        <v>45791</v>
      </c>
      <c r="G132" s="32">
        <v>59</v>
      </c>
      <c r="H132" s="30" t="s">
        <v>15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45791</v>
      </c>
      <c r="F133" s="31">
        <v>45791</v>
      </c>
      <c r="G133" s="32">
        <v>84</v>
      </c>
      <c r="H133" s="30" t="s">
        <v>8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45791</v>
      </c>
      <c r="F134" s="31">
        <v>45791</v>
      </c>
      <c r="G134" s="32">
        <v>59</v>
      </c>
      <c r="H134" s="30" t="s">
        <v>15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45793</v>
      </c>
      <c r="F135" s="31">
        <v>45793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45793</v>
      </c>
      <c r="F136" s="31">
        <v>45793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45793</v>
      </c>
      <c r="F137" s="31">
        <v>45793</v>
      </c>
      <c r="G137" s="32">
        <v>59</v>
      </c>
      <c r="H137" s="30" t="s">
        <v>89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45793</v>
      </c>
      <c r="F138" s="31">
        <v>45793</v>
      </c>
      <c r="G138" s="32">
        <v>59</v>
      </c>
      <c r="H138" s="30" t="s">
        <v>89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45798</v>
      </c>
      <c r="F139" s="31">
        <v>45798</v>
      </c>
      <c r="G139" s="32">
        <v>139.65</v>
      </c>
      <c r="H139" s="30" t="s">
        <v>15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45799</v>
      </c>
      <c r="F140" s="31">
        <v>45799</v>
      </c>
      <c r="G140" s="32">
        <v>93.1</v>
      </c>
      <c r="H140" s="30" t="s">
        <v>8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45799</v>
      </c>
      <c r="F141" s="31">
        <v>45799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45799</v>
      </c>
      <c r="F142" s="31">
        <v>45799</v>
      </c>
      <c r="G142" s="32">
        <v>59</v>
      </c>
      <c r="H142" s="30" t="s">
        <v>15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45800</v>
      </c>
      <c r="F143" s="31">
        <v>45800</v>
      </c>
      <c r="G143" s="32">
        <v>59</v>
      </c>
      <c r="H143" s="30" t="s">
        <v>8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45800</v>
      </c>
      <c r="F144" s="31">
        <v>45800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45800</v>
      </c>
      <c r="F145" s="31">
        <v>45800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/>
      <c r="F146" s="31"/>
      <c r="G146" s="32"/>
      <c r="H146" s="30"/>
      <c r="I146" s="30"/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/>
      <c r="F147" s="31"/>
      <c r="G147" s="32"/>
      <c r="H147" s="30"/>
      <c r="I147" s="30"/>
      <c r="J147" s="30" t="s">
        <v>732</v>
      </c>
    </row>
    <row r="148" spans="1:10">
      <c r="A148" s="29"/>
      <c r="B148" s="29"/>
      <c r="C148" s="30"/>
      <c r="D148" s="30"/>
      <c r="E148" s="31"/>
      <c r="F148" s="31"/>
      <c r="G148" s="32"/>
      <c r="H148" s="30"/>
      <c r="I148" s="30"/>
      <c r="J148" s="30"/>
    </row>
    <row r="149" spans="1:10">
      <c r="A149" s="29"/>
      <c r="B149" s="29"/>
      <c r="C149" s="30"/>
      <c r="D149" s="30"/>
      <c r="E149" s="31"/>
      <c r="F149" s="31"/>
      <c r="G149" s="32"/>
      <c r="H149" s="30"/>
      <c r="I149" s="30"/>
      <c r="J149" s="30"/>
    </row>
    <row r="150" spans="1:10">
      <c r="A150" s="29" t="s">
        <v>639</v>
      </c>
      <c r="B150" s="29" t="s">
        <v>777</v>
      </c>
      <c r="C150" s="30"/>
      <c r="D150" s="30" t="s">
        <v>615</v>
      </c>
      <c r="E150" s="31"/>
      <c r="F150" s="31"/>
      <c r="G150" s="32"/>
      <c r="H150" s="30" t="s">
        <v>12</v>
      </c>
      <c r="I150" s="30"/>
      <c r="J150" s="30" t="s">
        <v>732</v>
      </c>
    </row>
    <row r="151" spans="1:10">
      <c r="A151" s="29" t="s">
        <v>840</v>
      </c>
      <c r="B151" s="29" t="s">
        <v>841</v>
      </c>
      <c r="C151" s="30"/>
      <c r="D151" s="30" t="s">
        <v>615</v>
      </c>
      <c r="E151" s="31"/>
      <c r="F151" s="31"/>
      <c r="G151" s="32"/>
      <c r="H151" s="30" t="s">
        <v>80</v>
      </c>
      <c r="I151" s="30"/>
      <c r="J151" s="30" t="s">
        <v>732</v>
      </c>
    </row>
    <row r="152" spans="1:10">
      <c r="A152" s="29" t="s">
        <v>842</v>
      </c>
      <c r="B152" s="29" t="s">
        <v>843</v>
      </c>
      <c r="C152" s="30"/>
      <c r="D152" s="30" t="s">
        <v>625</v>
      </c>
      <c r="E152" s="31"/>
      <c r="F152" s="31"/>
      <c r="G152" s="32"/>
      <c r="H152" s="30" t="s">
        <v>80</v>
      </c>
      <c r="I152" s="30"/>
      <c r="J152" s="30" t="s">
        <v>732</v>
      </c>
    </row>
    <row r="153" spans="1:10">
      <c r="A153" s="29" t="s">
        <v>842</v>
      </c>
      <c r="B153" s="29" t="s">
        <v>843</v>
      </c>
      <c r="C153" s="30"/>
      <c r="D153" s="30" t="s">
        <v>625</v>
      </c>
      <c r="E153" s="31"/>
      <c r="F153" s="31"/>
      <c r="G153" s="32"/>
      <c r="H153" s="30" t="s">
        <v>15</v>
      </c>
      <c r="I153" s="30"/>
      <c r="J153" s="30" t="s">
        <v>732</v>
      </c>
    </row>
    <row r="154" spans="1:10">
      <c r="A154" s="29" t="s">
        <v>952</v>
      </c>
      <c r="B154" s="29" t="s">
        <v>953</v>
      </c>
      <c r="C154" s="30"/>
      <c r="D154" s="30" t="s">
        <v>615</v>
      </c>
      <c r="E154" s="31"/>
      <c r="F154" s="31"/>
      <c r="G154" s="32"/>
      <c r="H154" s="30" t="s">
        <v>12</v>
      </c>
      <c r="I154" s="30"/>
      <c r="J154" s="30" t="s">
        <v>732</v>
      </c>
    </row>
    <row r="155" spans="1:10">
      <c r="A155" s="29" t="s">
        <v>844</v>
      </c>
      <c r="B155" s="29" t="s">
        <v>368</v>
      </c>
      <c r="C155" s="30"/>
      <c r="D155" s="30" t="s">
        <v>615</v>
      </c>
      <c r="E155" s="31"/>
      <c r="F155" s="31"/>
      <c r="G155" s="32"/>
      <c r="H155" s="30" t="s">
        <v>80</v>
      </c>
      <c r="I155" s="30"/>
      <c r="J155" s="30" t="s">
        <v>732</v>
      </c>
    </row>
    <row r="156" spans="1:10">
      <c r="A156" s="29" t="s">
        <v>71</v>
      </c>
      <c r="B156" s="29" t="s">
        <v>650</v>
      </c>
      <c r="C156" s="30" t="s">
        <v>74</v>
      </c>
      <c r="D156" s="30" t="s">
        <v>615</v>
      </c>
      <c r="E156" s="31">
        <v>45782</v>
      </c>
      <c r="F156" s="31">
        <v>45782</v>
      </c>
      <c r="G156" s="32">
        <v>36.1</v>
      </c>
      <c r="H156" s="30" t="s">
        <v>54</v>
      </c>
      <c r="I156" s="30" t="s">
        <v>73</v>
      </c>
      <c r="J156" s="30" t="s">
        <v>732</v>
      </c>
    </row>
    <row r="157" spans="1:10">
      <c r="A157" s="29" t="s">
        <v>845</v>
      </c>
      <c r="B157" s="29" t="s">
        <v>619</v>
      </c>
      <c r="C157" s="30"/>
      <c r="D157" s="30" t="s">
        <v>615</v>
      </c>
      <c r="E157" s="31"/>
      <c r="F157" s="31"/>
      <c r="G157" s="32"/>
      <c r="H157" s="30" t="s">
        <v>54</v>
      </c>
      <c r="I157" s="30"/>
      <c r="J157" s="30" t="s">
        <v>732</v>
      </c>
    </row>
    <row r="158" spans="1:10">
      <c r="A158" s="29" t="s">
        <v>845</v>
      </c>
      <c r="B158" s="29" t="s">
        <v>368</v>
      </c>
      <c r="C158" s="30"/>
      <c r="D158" s="30" t="s">
        <v>615</v>
      </c>
      <c r="E158" s="31"/>
      <c r="F158" s="31"/>
      <c r="G158" s="32"/>
      <c r="H158" s="30" t="s">
        <v>12</v>
      </c>
      <c r="I158" s="30"/>
      <c r="J158" s="30" t="s">
        <v>732</v>
      </c>
    </row>
    <row r="159" spans="1:10">
      <c r="A159" s="29" t="s">
        <v>801</v>
      </c>
      <c r="B159" s="29" t="s">
        <v>846</v>
      </c>
      <c r="C159" s="30" t="s">
        <v>846</v>
      </c>
      <c r="D159" s="30" t="s">
        <v>615</v>
      </c>
      <c r="E159" s="31"/>
      <c r="F159" s="31"/>
      <c r="G159" s="32"/>
      <c r="H159" s="30" t="s">
        <v>12</v>
      </c>
      <c r="I159" s="30"/>
      <c r="J159" s="30" t="s">
        <v>732</v>
      </c>
    </row>
    <row r="160" spans="1:10">
      <c r="A160" s="29" t="s">
        <v>801</v>
      </c>
      <c r="B160" s="29" t="s">
        <v>847</v>
      </c>
      <c r="C160" s="30"/>
      <c r="D160" s="30" t="s">
        <v>615</v>
      </c>
      <c r="E160" s="31"/>
      <c r="F160" s="31"/>
      <c r="G160" s="32"/>
      <c r="H160" s="30" t="s">
        <v>12</v>
      </c>
      <c r="I160" s="30"/>
      <c r="J160" s="30" t="s">
        <v>732</v>
      </c>
    </row>
    <row r="161" spans="1:10">
      <c r="A161" s="29" t="s">
        <v>848</v>
      </c>
      <c r="B161" s="29" t="s">
        <v>849</v>
      </c>
      <c r="C161" s="30"/>
      <c r="D161" s="30" t="s">
        <v>615</v>
      </c>
      <c r="E161" s="31">
        <v>45797</v>
      </c>
      <c r="F161" s="31"/>
      <c r="G161" s="42">
        <v>1522.85</v>
      </c>
      <c r="H161" s="30" t="s">
        <v>89</v>
      </c>
      <c r="I161" s="30"/>
      <c r="J161" s="30" t="s">
        <v>732</v>
      </c>
    </row>
    <row r="162" spans="1:10">
      <c r="A162" s="29" t="s">
        <v>98</v>
      </c>
      <c r="B162" s="29" t="s">
        <v>98</v>
      </c>
      <c r="C162" s="30"/>
      <c r="D162" s="30" t="s">
        <v>623</v>
      </c>
      <c r="E162" s="31">
        <v>45797</v>
      </c>
      <c r="F162" s="31"/>
      <c r="G162" s="42">
        <v>1200.01</v>
      </c>
      <c r="H162" s="30" t="s">
        <v>225</v>
      </c>
      <c r="I162" s="30"/>
      <c r="J162" s="30" t="s">
        <v>732</v>
      </c>
    </row>
    <row r="163" spans="1:10">
      <c r="A163" s="29" t="s">
        <v>98</v>
      </c>
      <c r="B163" s="29" t="s">
        <v>98</v>
      </c>
      <c r="C163" s="30"/>
      <c r="D163" s="30" t="s">
        <v>623</v>
      </c>
      <c r="E163" s="31">
        <v>45797</v>
      </c>
      <c r="F163" s="31"/>
      <c r="G163" s="42">
        <v>12323.43</v>
      </c>
      <c r="H163" s="30" t="s">
        <v>12</v>
      </c>
      <c r="I163" s="30"/>
      <c r="J163" s="30" t="s">
        <v>732</v>
      </c>
    </row>
    <row r="164" spans="1:10">
      <c r="A164" s="29" t="s">
        <v>98</v>
      </c>
      <c r="B164" s="29" t="s">
        <v>98</v>
      </c>
      <c r="C164" s="30"/>
      <c r="D164" s="30" t="s">
        <v>623</v>
      </c>
      <c r="E164" s="31"/>
      <c r="F164" s="31"/>
      <c r="G164" s="42"/>
      <c r="H164" s="30" t="s">
        <v>9</v>
      </c>
      <c r="I164" s="30"/>
      <c r="J164" s="30" t="s">
        <v>732</v>
      </c>
    </row>
    <row r="165" spans="1:10">
      <c r="A165" s="29" t="s">
        <v>98</v>
      </c>
      <c r="B165" s="29" t="s">
        <v>98</v>
      </c>
      <c r="C165" s="30"/>
      <c r="D165" s="30" t="s">
        <v>623</v>
      </c>
      <c r="E165" s="31">
        <v>45791</v>
      </c>
      <c r="F165" s="31">
        <v>45791</v>
      </c>
      <c r="G165" s="42">
        <v>3445.66</v>
      </c>
      <c r="H165" s="30" t="s">
        <v>12</v>
      </c>
      <c r="I165" s="30" t="s">
        <v>73</v>
      </c>
      <c r="J165" s="30" t="s">
        <v>732</v>
      </c>
    </row>
    <row r="166" spans="1:10">
      <c r="A166" s="29" t="s">
        <v>98</v>
      </c>
      <c r="B166" s="29" t="s">
        <v>978</v>
      </c>
      <c r="C166" s="30"/>
      <c r="D166" s="30" t="s">
        <v>623</v>
      </c>
      <c r="E166" s="31">
        <v>45793</v>
      </c>
      <c r="F166" s="31">
        <v>45793</v>
      </c>
      <c r="G166" s="42">
        <v>2042.38</v>
      </c>
      <c r="H166" s="30" t="s">
        <v>12</v>
      </c>
      <c r="I166" s="30" t="s">
        <v>73</v>
      </c>
      <c r="J166" s="30" t="s">
        <v>732</v>
      </c>
    </row>
    <row r="167" spans="1:10">
      <c r="A167" s="29" t="s">
        <v>751</v>
      </c>
      <c r="B167" s="29" t="s">
        <v>979</v>
      </c>
      <c r="C167" s="30"/>
      <c r="D167" s="30" t="s">
        <v>623</v>
      </c>
      <c r="E167" s="31"/>
      <c r="F167" s="31"/>
      <c r="G167" s="42"/>
      <c r="H167" s="30" t="s">
        <v>12</v>
      </c>
      <c r="I167" s="30"/>
      <c r="J167" s="30" t="s">
        <v>732</v>
      </c>
    </row>
    <row r="168" spans="1:10">
      <c r="A168" s="29" t="s">
        <v>751</v>
      </c>
      <c r="B168" s="29" t="s">
        <v>852</v>
      </c>
      <c r="C168" s="30"/>
      <c r="D168" s="30" t="s">
        <v>623</v>
      </c>
      <c r="E168" s="31"/>
      <c r="F168" s="31"/>
      <c r="G168" s="42"/>
      <c r="H168" s="30" t="s">
        <v>9</v>
      </c>
      <c r="I168" s="30"/>
      <c r="J168" s="30" t="s">
        <v>732</v>
      </c>
    </row>
    <row r="169" spans="1:10">
      <c r="A169" s="29" t="s">
        <v>98</v>
      </c>
      <c r="B169" s="29" t="s">
        <v>853</v>
      </c>
      <c r="C169" s="30"/>
      <c r="D169" s="30" t="s">
        <v>623</v>
      </c>
      <c r="E169" s="31">
        <v>45791</v>
      </c>
      <c r="F169" s="31">
        <v>45791</v>
      </c>
      <c r="G169" s="42">
        <v>5475.56</v>
      </c>
      <c r="H169" s="30" t="s">
        <v>12</v>
      </c>
      <c r="I169" s="30" t="s">
        <v>73</v>
      </c>
      <c r="J169" s="30" t="s">
        <v>732</v>
      </c>
    </row>
    <row r="170" spans="1:10">
      <c r="A170" s="29" t="s">
        <v>98</v>
      </c>
      <c r="B170" s="29" t="s">
        <v>980</v>
      </c>
      <c r="C170" s="30"/>
      <c r="D170" s="30" t="s">
        <v>623</v>
      </c>
      <c r="E170" s="31"/>
      <c r="F170" s="31"/>
      <c r="G170" s="42"/>
      <c r="H170" s="30" t="s">
        <v>12</v>
      </c>
      <c r="I170" s="30"/>
      <c r="J170" s="30" t="s">
        <v>732</v>
      </c>
    </row>
    <row r="171" spans="1:10">
      <c r="A171" s="29" t="s">
        <v>98</v>
      </c>
      <c r="B171" s="29" t="s">
        <v>855</v>
      </c>
      <c r="C171" s="30"/>
      <c r="D171" s="30" t="s">
        <v>623</v>
      </c>
      <c r="E171" s="31">
        <v>45791</v>
      </c>
      <c r="F171" s="31">
        <v>45791</v>
      </c>
      <c r="G171" s="42">
        <v>8314.0400000000009</v>
      </c>
      <c r="H171" s="30" t="s">
        <v>12</v>
      </c>
      <c r="I171" s="30" t="s">
        <v>73</v>
      </c>
      <c r="J171" s="30" t="s">
        <v>732</v>
      </c>
    </row>
    <row r="172" spans="1:10">
      <c r="A172" s="29" t="s">
        <v>631</v>
      </c>
      <c r="B172" s="29" t="s">
        <v>981</v>
      </c>
      <c r="C172" s="30"/>
      <c r="D172" s="30" t="s">
        <v>623</v>
      </c>
      <c r="E172" s="31"/>
      <c r="F172" s="31"/>
      <c r="G172" s="42"/>
      <c r="H172" s="30" t="s">
        <v>12</v>
      </c>
      <c r="I172" s="30"/>
      <c r="J172" s="30" t="s">
        <v>732</v>
      </c>
    </row>
    <row r="173" spans="1:10">
      <c r="A173" s="29" t="s">
        <v>631</v>
      </c>
      <c r="B173" s="29" t="s">
        <v>955</v>
      </c>
      <c r="C173" s="30"/>
      <c r="D173" s="30" t="s">
        <v>623</v>
      </c>
      <c r="E173" s="31"/>
      <c r="F173" s="31"/>
      <c r="G173" s="42"/>
      <c r="H173" s="30" t="s">
        <v>12</v>
      </c>
      <c r="I173" s="30"/>
      <c r="J173" s="30" t="s">
        <v>732</v>
      </c>
    </row>
    <row r="174" spans="1:10">
      <c r="A174" s="29" t="s">
        <v>631</v>
      </c>
      <c r="B174" s="29" t="s">
        <v>956</v>
      </c>
      <c r="C174" s="30"/>
      <c r="D174" s="30" t="s">
        <v>623</v>
      </c>
      <c r="E174" s="31"/>
      <c r="F174" s="31"/>
      <c r="G174" s="42"/>
      <c r="H174" s="30" t="s">
        <v>12</v>
      </c>
      <c r="I174" s="30"/>
      <c r="J174" s="30" t="s">
        <v>732</v>
      </c>
    </row>
    <row r="175" spans="1:10">
      <c r="A175" s="29" t="s">
        <v>631</v>
      </c>
      <c r="B175" s="29" t="s">
        <v>957</v>
      </c>
      <c r="C175" s="30"/>
      <c r="D175" s="30" t="s">
        <v>623</v>
      </c>
      <c r="E175" s="31"/>
      <c r="F175" s="31"/>
      <c r="G175" s="42"/>
      <c r="H175" s="30" t="s">
        <v>12</v>
      </c>
      <c r="I175" s="30"/>
      <c r="J175" s="30" t="s">
        <v>732</v>
      </c>
    </row>
    <row r="176" spans="1:10">
      <c r="A176" s="29" t="s">
        <v>631</v>
      </c>
      <c r="B176" s="29" t="s">
        <v>958</v>
      </c>
      <c r="C176" s="30"/>
      <c r="D176" s="30" t="s">
        <v>623</v>
      </c>
      <c r="E176" s="31"/>
      <c r="F176" s="31"/>
      <c r="G176" s="42"/>
      <c r="H176" s="30" t="s">
        <v>9</v>
      </c>
      <c r="I176" s="30"/>
      <c r="J176" s="30" t="s">
        <v>732</v>
      </c>
    </row>
    <row r="177" spans="1:10">
      <c r="A177" s="29" t="s">
        <v>16</v>
      </c>
      <c r="B177" s="29" t="s">
        <v>16</v>
      </c>
      <c r="C177" s="30"/>
      <c r="D177" s="30" t="s">
        <v>623</v>
      </c>
      <c r="E177" s="31">
        <v>45797</v>
      </c>
      <c r="F177" s="31"/>
      <c r="G177" s="32">
        <v>14455.37</v>
      </c>
      <c r="H177" s="30" t="s">
        <v>12</v>
      </c>
      <c r="I177" s="30"/>
      <c r="J177" s="30" t="s">
        <v>732</v>
      </c>
    </row>
    <row r="178" spans="1:10">
      <c r="A178" s="29" t="s">
        <v>16</v>
      </c>
      <c r="B178" s="29" t="s">
        <v>16</v>
      </c>
      <c r="C178" s="30"/>
      <c r="D178" s="30" t="s">
        <v>623</v>
      </c>
      <c r="E178" s="31">
        <v>45797</v>
      </c>
      <c r="F178" s="31"/>
      <c r="G178" s="36">
        <v>9639.7900000000009</v>
      </c>
      <c r="H178" s="30" t="s">
        <v>15</v>
      </c>
      <c r="I178" s="30"/>
      <c r="J178" s="30" t="s">
        <v>732</v>
      </c>
    </row>
    <row r="179" spans="1:10">
      <c r="A179" s="29" t="s">
        <v>16</v>
      </c>
      <c r="B179" s="29" t="s">
        <v>16</v>
      </c>
      <c r="C179" s="30"/>
      <c r="D179" s="30" t="s">
        <v>623</v>
      </c>
      <c r="E179" s="31">
        <v>45797</v>
      </c>
      <c r="F179" s="31"/>
      <c r="G179" s="36">
        <v>1254.3800000000001</v>
      </c>
      <c r="H179" s="30" t="s">
        <v>225</v>
      </c>
      <c r="I179" s="30"/>
      <c r="J179" s="30" t="s">
        <v>732</v>
      </c>
    </row>
    <row r="180" spans="1:10">
      <c r="A180" s="29" t="s">
        <v>352</v>
      </c>
      <c r="B180" s="29" t="s">
        <v>353</v>
      </c>
      <c r="C180" s="30"/>
      <c r="D180" s="30" t="s">
        <v>631</v>
      </c>
      <c r="E180" s="31">
        <v>45785</v>
      </c>
      <c r="F180" s="31">
        <v>45785</v>
      </c>
      <c r="G180" s="36">
        <v>8726.76</v>
      </c>
      <c r="H180" s="30" t="s">
        <v>8</v>
      </c>
      <c r="I180" s="30" t="s">
        <v>73</v>
      </c>
      <c r="J180" s="30" t="s">
        <v>732</v>
      </c>
    </row>
    <row r="181" spans="1:10">
      <c r="A181" s="29" t="s">
        <v>352</v>
      </c>
      <c r="B181" s="29" t="s">
        <v>353</v>
      </c>
      <c r="C181" s="30"/>
      <c r="D181" s="30" t="s">
        <v>631</v>
      </c>
      <c r="E181" s="31">
        <v>45785</v>
      </c>
      <c r="F181" s="31">
        <v>45785</v>
      </c>
      <c r="G181" s="36">
        <v>43161.81</v>
      </c>
      <c r="H181" s="30" t="s">
        <v>9</v>
      </c>
      <c r="I181" s="30" t="s">
        <v>73</v>
      </c>
      <c r="J181" s="30" t="s">
        <v>732</v>
      </c>
    </row>
    <row r="182" spans="1:10">
      <c r="A182" s="29" t="s">
        <v>352</v>
      </c>
      <c r="B182" s="29" t="s">
        <v>353</v>
      </c>
      <c r="C182" s="30"/>
      <c r="D182" s="30" t="s">
        <v>631</v>
      </c>
      <c r="E182" s="31">
        <v>45785</v>
      </c>
      <c r="F182" s="31">
        <v>45785</v>
      </c>
      <c r="G182" s="36">
        <v>17520.21</v>
      </c>
      <c r="H182" s="30" t="s">
        <v>225</v>
      </c>
      <c r="I182" s="30" t="s">
        <v>73</v>
      </c>
      <c r="J182" s="30" t="s">
        <v>732</v>
      </c>
    </row>
    <row r="183" spans="1:10">
      <c r="A183" s="29" t="s">
        <v>352</v>
      </c>
      <c r="B183" s="29" t="s">
        <v>353</v>
      </c>
      <c r="C183" s="30"/>
      <c r="D183" s="30" t="s">
        <v>631</v>
      </c>
      <c r="E183" s="31">
        <v>45785</v>
      </c>
      <c r="F183" s="31">
        <v>45785</v>
      </c>
      <c r="G183" s="36">
        <v>163928.28</v>
      </c>
      <c r="H183" s="30" t="s">
        <v>54</v>
      </c>
      <c r="I183" s="30" t="s">
        <v>73</v>
      </c>
      <c r="J183" s="30" t="s">
        <v>732</v>
      </c>
    </row>
    <row r="184" spans="1:10">
      <c r="A184" s="29" t="s">
        <v>352</v>
      </c>
      <c r="B184" s="29" t="s">
        <v>353</v>
      </c>
      <c r="C184" s="30"/>
      <c r="D184" s="30" t="s">
        <v>631</v>
      </c>
      <c r="E184" s="31">
        <v>45785</v>
      </c>
      <c r="F184" s="31">
        <v>45785</v>
      </c>
      <c r="G184" s="36">
        <v>34017.879999999997</v>
      </c>
      <c r="H184" s="30" t="s">
        <v>89</v>
      </c>
      <c r="I184" s="30" t="s">
        <v>73</v>
      </c>
      <c r="J184" s="30" t="s">
        <v>732</v>
      </c>
    </row>
    <row r="185" spans="1:10">
      <c r="A185" s="29" t="s">
        <v>644</v>
      </c>
      <c r="B185" s="29" t="s">
        <v>645</v>
      </c>
      <c r="C185" s="30"/>
      <c r="D185" s="30" t="s">
        <v>631</v>
      </c>
      <c r="E185" s="31">
        <v>45797</v>
      </c>
      <c r="F185" s="31">
        <v>45797</v>
      </c>
      <c r="G185" s="36">
        <v>600</v>
      </c>
      <c r="H185" s="30" t="s">
        <v>225</v>
      </c>
      <c r="I185" s="30" t="s">
        <v>73</v>
      </c>
      <c r="J185" s="30" t="s">
        <v>732</v>
      </c>
    </row>
    <row r="186" spans="1:10">
      <c r="A186" s="29" t="s">
        <v>662</v>
      </c>
      <c r="B186" s="29" t="s">
        <v>645</v>
      </c>
      <c r="C186" s="30"/>
      <c r="D186" s="30" t="s">
        <v>631</v>
      </c>
      <c r="E186" s="31">
        <v>45797</v>
      </c>
      <c r="F186" s="31">
        <v>45797</v>
      </c>
      <c r="G186" s="36">
        <v>300</v>
      </c>
      <c r="H186" s="30" t="s">
        <v>225</v>
      </c>
      <c r="I186" s="30" t="s">
        <v>73</v>
      </c>
      <c r="J186" s="30" t="s">
        <v>732</v>
      </c>
    </row>
    <row r="187" spans="1:10">
      <c r="A187" s="29" t="s">
        <v>862</v>
      </c>
      <c r="B187" s="29" t="s">
        <v>645</v>
      </c>
      <c r="C187" s="30"/>
      <c r="D187" s="30" t="s">
        <v>631</v>
      </c>
      <c r="E187" s="31">
        <v>45797</v>
      </c>
      <c r="F187" s="31">
        <v>45797</v>
      </c>
      <c r="G187" s="36">
        <v>450</v>
      </c>
      <c r="H187" s="30" t="s">
        <v>225</v>
      </c>
      <c r="I187" s="30" t="s">
        <v>73</v>
      </c>
      <c r="J187" s="30" t="s">
        <v>732</v>
      </c>
    </row>
    <row r="188" spans="1:10">
      <c r="A188" s="29" t="s">
        <v>982</v>
      </c>
      <c r="B188" s="29" t="s">
        <v>645</v>
      </c>
      <c r="C188" s="30"/>
      <c r="D188" s="30" t="s">
        <v>631</v>
      </c>
      <c r="E188" s="31">
        <v>45797</v>
      </c>
      <c r="F188" s="31">
        <v>45797</v>
      </c>
      <c r="G188" s="36">
        <v>550</v>
      </c>
      <c r="H188" s="30" t="s">
        <v>12</v>
      </c>
      <c r="I188" s="30" t="s">
        <v>73</v>
      </c>
      <c r="J188" s="30" t="s">
        <v>732</v>
      </c>
    </row>
    <row r="189" spans="1:10">
      <c r="A189" s="29" t="s">
        <v>865</v>
      </c>
      <c r="B189" s="29" t="s">
        <v>109</v>
      </c>
      <c r="C189" s="30"/>
      <c r="D189" s="30" t="s">
        <v>625</v>
      </c>
      <c r="E189" s="31">
        <v>37378</v>
      </c>
      <c r="F189" s="31">
        <v>45797</v>
      </c>
      <c r="G189" s="36">
        <v>872.72</v>
      </c>
      <c r="H189" s="30" t="s">
        <v>12</v>
      </c>
      <c r="I189" s="30" t="s">
        <v>73</v>
      </c>
      <c r="J189" s="30" t="s">
        <v>732</v>
      </c>
    </row>
    <row r="190" spans="1:10">
      <c r="A190" s="29" t="s">
        <v>147</v>
      </c>
      <c r="B190" s="29" t="s">
        <v>401</v>
      </c>
      <c r="C190" s="30"/>
      <c r="D190" s="30" t="s">
        <v>615</v>
      </c>
      <c r="E190" s="31">
        <v>45779</v>
      </c>
      <c r="F190" s="31">
        <v>45784</v>
      </c>
      <c r="G190" s="36">
        <v>91.95</v>
      </c>
      <c r="H190" s="30" t="s">
        <v>15</v>
      </c>
      <c r="I190" s="30" t="s">
        <v>73</v>
      </c>
      <c r="J190" s="30" t="s">
        <v>732</v>
      </c>
    </row>
    <row r="191" spans="1:10">
      <c r="A191" s="29" t="s">
        <v>147</v>
      </c>
      <c r="B191" s="29" t="s">
        <v>401</v>
      </c>
      <c r="C191" s="30"/>
      <c r="D191" s="30" t="s">
        <v>615</v>
      </c>
      <c r="E191" s="31"/>
      <c r="F191" s="31"/>
      <c r="G191" s="36"/>
      <c r="H191" s="30"/>
      <c r="I191" s="30"/>
      <c r="J191" s="30" t="s">
        <v>732</v>
      </c>
    </row>
    <row r="192" spans="1:10">
      <c r="A192" s="29" t="s">
        <v>147</v>
      </c>
      <c r="B192" s="29" t="s">
        <v>401</v>
      </c>
      <c r="C192" s="30"/>
      <c r="D192" s="30" t="s">
        <v>615</v>
      </c>
      <c r="E192" s="31">
        <v>45792</v>
      </c>
      <c r="F192" s="31">
        <v>45791</v>
      </c>
      <c r="G192" s="32">
        <v>132</v>
      </c>
      <c r="H192" s="30" t="s">
        <v>12</v>
      </c>
      <c r="I192" s="30" t="s">
        <v>73</v>
      </c>
      <c r="J192" s="30" t="s">
        <v>732</v>
      </c>
    </row>
    <row r="193" spans="1:10">
      <c r="A193" s="29" t="s">
        <v>449</v>
      </c>
      <c r="B193" s="29" t="s">
        <v>983</v>
      </c>
      <c r="C193" s="30"/>
      <c r="D193" s="30" t="s">
        <v>647</v>
      </c>
      <c r="E193" s="31">
        <v>45792</v>
      </c>
      <c r="F193" s="31">
        <v>38486</v>
      </c>
      <c r="G193" s="32">
        <v>28.6</v>
      </c>
      <c r="H193" s="30" t="s">
        <v>12</v>
      </c>
      <c r="I193" s="30" t="s">
        <v>73</v>
      </c>
      <c r="J193" s="30" t="s">
        <v>732</v>
      </c>
    </row>
    <row r="194" spans="1:10">
      <c r="A194" s="29" t="s">
        <v>449</v>
      </c>
      <c r="B194" s="29" t="s">
        <v>984</v>
      </c>
      <c r="C194" s="30"/>
      <c r="D194" s="30" t="s">
        <v>647</v>
      </c>
      <c r="E194" s="31"/>
      <c r="F194" s="31"/>
      <c r="G194" s="32"/>
      <c r="H194" s="30" t="s">
        <v>15</v>
      </c>
      <c r="I194" s="30"/>
      <c r="J194" s="30" t="s">
        <v>732</v>
      </c>
    </row>
    <row r="195" spans="1:10">
      <c r="A195" s="29" t="s">
        <v>449</v>
      </c>
      <c r="B195" s="29" t="s">
        <v>959</v>
      </c>
      <c r="C195" s="30"/>
      <c r="D195" s="30" t="s">
        <v>647</v>
      </c>
      <c r="E195" s="31"/>
      <c r="F195" s="31"/>
      <c r="G195" s="32"/>
      <c r="H195" s="30" t="s">
        <v>12</v>
      </c>
      <c r="I195" s="30"/>
      <c r="J195" s="30" t="s">
        <v>732</v>
      </c>
    </row>
    <row r="196" spans="1:10">
      <c r="A196" s="29" t="s">
        <v>449</v>
      </c>
      <c r="B196" s="29" t="s">
        <v>55</v>
      </c>
      <c r="C196" s="30"/>
      <c r="D196" s="30" t="s">
        <v>647</v>
      </c>
      <c r="E196" s="31"/>
      <c r="F196" s="31"/>
      <c r="G196" s="32"/>
      <c r="H196" s="30" t="s">
        <v>12</v>
      </c>
      <c r="I196" s="30"/>
      <c r="J196" s="30" t="s">
        <v>732</v>
      </c>
    </row>
    <row r="197" spans="1:10">
      <c r="A197" s="29" t="s">
        <v>449</v>
      </c>
      <c r="B197" s="29" t="s">
        <v>55</v>
      </c>
      <c r="C197" s="30"/>
      <c r="D197" s="30" t="s">
        <v>647</v>
      </c>
      <c r="E197" s="31">
        <v>45800</v>
      </c>
      <c r="F197" s="31"/>
      <c r="G197" s="32">
        <v>1139.78</v>
      </c>
      <c r="H197" s="30" t="s">
        <v>9</v>
      </c>
      <c r="I197" s="30"/>
      <c r="J197" s="30" t="s">
        <v>732</v>
      </c>
    </row>
    <row r="198" spans="1:10">
      <c r="A198" s="29" t="s">
        <v>449</v>
      </c>
      <c r="B198" s="29" t="s">
        <v>983</v>
      </c>
      <c r="C198" s="30"/>
      <c r="D198" s="30" t="s">
        <v>647</v>
      </c>
      <c r="E198" s="31">
        <v>45800</v>
      </c>
      <c r="F198" s="31"/>
      <c r="G198" s="32">
        <v>246.95</v>
      </c>
      <c r="H198" s="30" t="s">
        <v>9</v>
      </c>
      <c r="I198" s="30"/>
      <c r="J198" s="30" t="s">
        <v>732</v>
      </c>
    </row>
    <row r="199" spans="1:10">
      <c r="A199" s="29" t="s">
        <v>449</v>
      </c>
      <c r="B199" s="29" t="s">
        <v>984</v>
      </c>
      <c r="C199" s="30"/>
      <c r="D199" s="30" t="s">
        <v>647</v>
      </c>
      <c r="E199" s="31">
        <v>45807</v>
      </c>
      <c r="F199" s="31"/>
      <c r="G199" s="32">
        <v>536.89</v>
      </c>
      <c r="H199" s="30" t="s">
        <v>9</v>
      </c>
      <c r="I199" s="30"/>
      <c r="J199" s="30" t="s">
        <v>732</v>
      </c>
    </row>
    <row r="200" spans="1:10">
      <c r="A200" s="29" t="s">
        <v>449</v>
      </c>
      <c r="B200" s="29" t="s">
        <v>55</v>
      </c>
      <c r="C200" s="30" t="s">
        <v>55</v>
      </c>
      <c r="D200" s="30" t="s">
        <v>647</v>
      </c>
      <c r="E200" s="31">
        <v>45807</v>
      </c>
      <c r="F200" s="31"/>
      <c r="G200" s="32">
        <v>536.89</v>
      </c>
      <c r="H200" s="30" t="s">
        <v>9</v>
      </c>
      <c r="I200" s="30"/>
      <c r="J200" s="30" t="s">
        <v>732</v>
      </c>
    </row>
    <row r="201" spans="1:10">
      <c r="A201" s="29" t="s">
        <v>449</v>
      </c>
      <c r="B201" s="29" t="s">
        <v>55</v>
      </c>
      <c r="C201" s="30"/>
      <c r="D201" s="30" t="s">
        <v>647</v>
      </c>
      <c r="E201" s="31">
        <v>45807</v>
      </c>
      <c r="F201" s="31"/>
      <c r="G201" s="32">
        <v>536.89</v>
      </c>
      <c r="H201" s="30" t="s">
        <v>9</v>
      </c>
      <c r="I201" s="30"/>
      <c r="J201" s="30" t="s">
        <v>732</v>
      </c>
    </row>
    <row r="202" spans="1:10">
      <c r="A202" s="29" t="s">
        <v>449</v>
      </c>
      <c r="B202" s="29" t="s">
        <v>55</v>
      </c>
      <c r="C202" s="30"/>
      <c r="D202" s="30" t="s">
        <v>647</v>
      </c>
      <c r="E202" s="31">
        <v>45807</v>
      </c>
      <c r="F202" s="31"/>
      <c r="G202" s="32">
        <v>1182.82</v>
      </c>
      <c r="H202" s="30" t="s">
        <v>12</v>
      </c>
      <c r="I202" s="30"/>
      <c r="J202" s="30" t="s">
        <v>732</v>
      </c>
    </row>
    <row r="203" spans="1:10">
      <c r="A203" s="29" t="s">
        <v>449</v>
      </c>
      <c r="B203" s="29" t="s">
        <v>55</v>
      </c>
      <c r="C203" s="30" t="s">
        <v>55</v>
      </c>
      <c r="D203" s="30" t="s">
        <v>647</v>
      </c>
      <c r="E203" s="31">
        <v>45807</v>
      </c>
      <c r="F203" s="31"/>
      <c r="G203" s="32">
        <v>1182.82</v>
      </c>
      <c r="H203" s="30" t="s">
        <v>12</v>
      </c>
      <c r="I203" s="30"/>
      <c r="J203" s="30" t="s">
        <v>732</v>
      </c>
    </row>
    <row r="204" spans="1:10">
      <c r="A204" s="29" t="s">
        <v>449</v>
      </c>
      <c r="B204" s="29" t="s">
        <v>55</v>
      </c>
      <c r="C204" s="30"/>
      <c r="D204" s="30" t="s">
        <v>647</v>
      </c>
      <c r="E204" s="31">
        <v>45807</v>
      </c>
      <c r="F204" s="31"/>
      <c r="G204" s="32">
        <v>1182.82</v>
      </c>
      <c r="H204" s="30" t="s">
        <v>12</v>
      </c>
      <c r="I204" s="30"/>
      <c r="J204" s="30" t="s">
        <v>732</v>
      </c>
    </row>
    <row r="205" spans="1:10">
      <c r="A205" s="29" t="s">
        <v>449</v>
      </c>
      <c r="B205" s="29" t="s">
        <v>55</v>
      </c>
      <c r="C205" s="30"/>
      <c r="D205" s="30" t="s">
        <v>647</v>
      </c>
      <c r="E205" s="31">
        <v>45807</v>
      </c>
      <c r="F205" s="31"/>
      <c r="G205" s="32">
        <v>2431.9</v>
      </c>
      <c r="H205" s="30" t="s">
        <v>12</v>
      </c>
      <c r="I205" s="30"/>
      <c r="J205" s="30" t="s">
        <v>732</v>
      </c>
    </row>
    <row r="206" spans="1:10">
      <c r="A206" s="29" t="s">
        <v>449</v>
      </c>
      <c r="B206" s="29" t="s">
        <v>55</v>
      </c>
      <c r="C206" s="30" t="s">
        <v>55</v>
      </c>
      <c r="D206" s="30" t="s">
        <v>647</v>
      </c>
      <c r="E206" s="31">
        <v>45807</v>
      </c>
      <c r="F206" s="31"/>
      <c r="G206" s="32">
        <v>2431.9</v>
      </c>
      <c r="H206" s="30" t="s">
        <v>12</v>
      </c>
      <c r="I206" s="30"/>
      <c r="J206" s="30" t="s">
        <v>732</v>
      </c>
    </row>
    <row r="207" spans="1:10">
      <c r="A207" s="29" t="s">
        <v>449</v>
      </c>
      <c r="B207" s="29" t="s">
        <v>55</v>
      </c>
      <c r="C207" s="30"/>
      <c r="D207" s="30" t="s">
        <v>647</v>
      </c>
      <c r="E207" s="31">
        <v>45807</v>
      </c>
      <c r="F207" s="31"/>
      <c r="G207" s="32">
        <v>2431.9</v>
      </c>
      <c r="H207" s="30" t="s">
        <v>12</v>
      </c>
      <c r="I207" s="30"/>
      <c r="J207" s="30" t="s">
        <v>732</v>
      </c>
    </row>
    <row r="208" spans="1:10">
      <c r="A208" s="29" t="s">
        <v>449</v>
      </c>
      <c r="B208" s="29" t="s">
        <v>55</v>
      </c>
      <c r="C208" s="30"/>
      <c r="D208" s="30" t="s">
        <v>647</v>
      </c>
      <c r="E208" s="31">
        <v>45807</v>
      </c>
      <c r="F208" s="31"/>
      <c r="G208" s="32">
        <v>555.16</v>
      </c>
      <c r="H208" s="30" t="s">
        <v>75</v>
      </c>
      <c r="I208" s="30"/>
      <c r="J208" s="30" t="s">
        <v>732</v>
      </c>
    </row>
    <row r="209" spans="1:10">
      <c r="A209" s="29" t="s">
        <v>449</v>
      </c>
      <c r="B209" s="29" t="s">
        <v>55</v>
      </c>
      <c r="C209" s="30"/>
      <c r="D209" s="30" t="s">
        <v>647</v>
      </c>
      <c r="E209" s="31">
        <v>45807</v>
      </c>
      <c r="F209" s="31"/>
      <c r="G209" s="32">
        <v>1265.42</v>
      </c>
      <c r="H209" s="30" t="s">
        <v>89</v>
      </c>
      <c r="I209" s="30"/>
      <c r="J209" s="30" t="s">
        <v>732</v>
      </c>
    </row>
    <row r="210" spans="1:10">
      <c r="A210" s="29" t="s">
        <v>449</v>
      </c>
      <c r="B210" s="29" t="s">
        <v>55</v>
      </c>
      <c r="C210" s="30"/>
      <c r="D210" s="30" t="s">
        <v>647</v>
      </c>
      <c r="E210" s="31">
        <v>45807</v>
      </c>
      <c r="F210" s="31"/>
      <c r="G210" s="32">
        <v>632.71</v>
      </c>
      <c r="H210" s="30" t="s">
        <v>89</v>
      </c>
      <c r="I210" s="30"/>
      <c r="J210" s="30" t="s">
        <v>732</v>
      </c>
    </row>
    <row r="211" spans="1:10">
      <c r="A211" s="29" t="s">
        <v>449</v>
      </c>
      <c r="B211" s="29" t="s">
        <v>55</v>
      </c>
      <c r="C211" s="30"/>
      <c r="D211" s="30" t="s">
        <v>647</v>
      </c>
      <c r="E211" s="31"/>
      <c r="F211" s="31"/>
      <c r="G211" s="32"/>
      <c r="H211" s="30" t="s">
        <v>75</v>
      </c>
      <c r="I211" s="30"/>
      <c r="J211" s="30" t="s">
        <v>732</v>
      </c>
    </row>
    <row r="212" spans="1:10">
      <c r="A212" s="29" t="s">
        <v>407</v>
      </c>
      <c r="B212" s="29" t="s">
        <v>407</v>
      </c>
      <c r="C212" s="50"/>
      <c r="D212" s="33" t="s">
        <v>647</v>
      </c>
      <c r="E212" s="31">
        <v>45797</v>
      </c>
      <c r="F212" s="31"/>
      <c r="G212" s="32">
        <v>3528.82</v>
      </c>
      <c r="H212" s="30" t="s">
        <v>225</v>
      </c>
      <c r="I212" s="30"/>
      <c r="J212" s="30" t="s">
        <v>732</v>
      </c>
    </row>
    <row r="213" spans="1:10">
      <c r="A213" s="29" t="s">
        <v>407</v>
      </c>
      <c r="B213" s="29" t="s">
        <v>407</v>
      </c>
      <c r="C213" s="30" t="s">
        <v>816</v>
      </c>
      <c r="D213" s="33" t="s">
        <v>647</v>
      </c>
      <c r="E213" s="31">
        <v>45797</v>
      </c>
      <c r="F213" s="31"/>
      <c r="G213" s="32"/>
      <c r="H213" s="30"/>
      <c r="I213" s="30"/>
      <c r="J213" s="30" t="s">
        <v>732</v>
      </c>
    </row>
    <row r="214" spans="1:10">
      <c r="A214" s="29" t="s">
        <v>407</v>
      </c>
      <c r="B214" s="29" t="s">
        <v>612</v>
      </c>
      <c r="C214" s="30" t="s">
        <v>611</v>
      </c>
      <c r="D214" s="30" t="s">
        <v>654</v>
      </c>
      <c r="E214" s="31">
        <v>45807</v>
      </c>
      <c r="F214" s="31"/>
      <c r="G214" s="32">
        <v>494.14</v>
      </c>
      <c r="H214" s="30" t="s">
        <v>225</v>
      </c>
      <c r="I214" s="30"/>
      <c r="J214" s="30" t="s">
        <v>732</v>
      </c>
    </row>
    <row r="215" spans="1:10">
      <c r="A215" s="29" t="s">
        <v>407</v>
      </c>
      <c r="B215" s="29" t="s">
        <v>612</v>
      </c>
      <c r="C215" s="30" t="s">
        <v>524</v>
      </c>
      <c r="D215" s="33" t="s">
        <v>654</v>
      </c>
      <c r="E215" s="31"/>
      <c r="F215" s="31"/>
      <c r="G215" s="32"/>
      <c r="H215" s="30"/>
      <c r="I215" s="30"/>
      <c r="J215" s="30" t="s">
        <v>732</v>
      </c>
    </row>
    <row r="216" spans="1:10">
      <c r="A216" s="29" t="s">
        <v>407</v>
      </c>
      <c r="B216" s="29" t="s">
        <v>612</v>
      </c>
      <c r="C216" s="30" t="s">
        <v>817</v>
      </c>
      <c r="D216" s="33" t="s">
        <v>654</v>
      </c>
      <c r="E216" s="31"/>
      <c r="F216" s="31"/>
      <c r="G216" s="32"/>
      <c r="H216" s="30"/>
      <c r="I216" s="30"/>
      <c r="J216" s="30" t="s">
        <v>732</v>
      </c>
    </row>
    <row r="217" spans="1:10">
      <c r="A217" s="29" t="s">
        <v>818</v>
      </c>
      <c r="B217" s="29" t="s">
        <v>819</v>
      </c>
      <c r="C217" s="30"/>
      <c r="D217" s="33" t="s">
        <v>780</v>
      </c>
      <c r="E217" s="31"/>
      <c r="F217" s="31"/>
      <c r="G217" s="32"/>
      <c r="H217" s="30" t="s">
        <v>436</v>
      </c>
      <c r="I217" s="30"/>
      <c r="J217" s="30" t="s">
        <v>732</v>
      </c>
    </row>
    <row r="218" spans="1:10">
      <c r="A218" s="29" t="s">
        <v>964</v>
      </c>
      <c r="B218" s="29" t="s">
        <v>965</v>
      </c>
      <c r="C218" s="30"/>
      <c r="D218" s="33" t="s">
        <v>966</v>
      </c>
      <c r="E218" s="31">
        <v>45798</v>
      </c>
      <c r="F218" s="31">
        <v>45798</v>
      </c>
      <c r="G218" s="32">
        <v>67</v>
      </c>
      <c r="H218" s="30" t="s">
        <v>54</v>
      </c>
      <c r="I218" s="30" t="s">
        <v>73</v>
      </c>
      <c r="J218" s="30" t="s">
        <v>732</v>
      </c>
    </row>
    <row r="219" spans="1:10">
      <c r="A219" s="29" t="s">
        <v>245</v>
      </c>
      <c r="B219" s="29" t="s">
        <v>723</v>
      </c>
      <c r="C219" s="30"/>
      <c r="D219" s="33" t="s">
        <v>625</v>
      </c>
      <c r="E219" s="31">
        <v>45807</v>
      </c>
      <c r="F219" s="31"/>
      <c r="G219" s="32">
        <v>1921</v>
      </c>
      <c r="H219" s="30" t="s">
        <v>80</v>
      </c>
      <c r="I219" s="30"/>
      <c r="J219" s="30" t="s">
        <v>732</v>
      </c>
    </row>
    <row r="220" spans="1:10">
      <c r="A220" s="29" t="s">
        <v>821</v>
      </c>
      <c r="B220" s="29" t="s">
        <v>822</v>
      </c>
      <c r="C220" s="50" t="s">
        <v>985</v>
      </c>
      <c r="D220" s="30" t="s">
        <v>625</v>
      </c>
      <c r="E220" s="31"/>
      <c r="F220" s="31"/>
      <c r="G220" s="32"/>
      <c r="H220" s="30" t="s">
        <v>54</v>
      </c>
      <c r="I220" s="30"/>
      <c r="J220" s="30" t="s">
        <v>732</v>
      </c>
    </row>
    <row r="221" spans="1:10">
      <c r="A221" s="29" t="s">
        <v>735</v>
      </c>
      <c r="B221" s="29" t="s">
        <v>619</v>
      </c>
      <c r="C221" s="30"/>
      <c r="D221" s="30" t="s">
        <v>615</v>
      </c>
      <c r="E221" s="31">
        <v>45797</v>
      </c>
      <c r="F221" s="35">
        <v>45797</v>
      </c>
      <c r="G221" s="32">
        <v>60</v>
      </c>
      <c r="H221" s="30" t="s">
        <v>9</v>
      </c>
      <c r="I221" s="30" t="s">
        <v>144</v>
      </c>
      <c r="J221" s="30" t="s">
        <v>732</v>
      </c>
    </row>
    <row r="222" spans="1:10">
      <c r="A222" s="29" t="s">
        <v>778</v>
      </c>
      <c r="B222" s="29" t="s">
        <v>779</v>
      </c>
      <c r="C222" s="30"/>
      <c r="D222" s="30" t="s">
        <v>780</v>
      </c>
      <c r="E222" s="31">
        <v>45787</v>
      </c>
      <c r="F222" s="31">
        <v>45825</v>
      </c>
      <c r="G222" s="32">
        <v>1000</v>
      </c>
      <c r="H222" s="30" t="s">
        <v>53</v>
      </c>
      <c r="I222" s="30" t="s">
        <v>73</v>
      </c>
      <c r="J222" s="30" t="s">
        <v>732</v>
      </c>
    </row>
    <row r="223" spans="1:10">
      <c r="A223" s="29" t="s">
        <v>883</v>
      </c>
      <c r="B223" s="29" t="s">
        <v>754</v>
      </c>
      <c r="C223" s="30"/>
      <c r="D223" s="33" t="s">
        <v>884</v>
      </c>
      <c r="E223" s="2"/>
      <c r="F223" s="2"/>
      <c r="G223" s="3"/>
    </row>
    <row r="224" spans="1:10">
      <c r="A224" s="1"/>
      <c r="B224" s="1"/>
      <c r="C224" s="23"/>
      <c r="E224" s="2"/>
      <c r="F224" s="2"/>
      <c r="G224" s="3"/>
    </row>
    <row r="225" spans="1:10">
      <c r="A225" s="1"/>
      <c r="B225" s="1"/>
      <c r="E225" s="2"/>
      <c r="F225" s="2"/>
      <c r="G225" s="3"/>
    </row>
    <row r="226" spans="1:10">
      <c r="A226" s="1"/>
      <c r="B226" s="1"/>
      <c r="G226" s="3"/>
    </row>
    <row r="227" spans="1:10" ht="15.75">
      <c r="A227" s="1"/>
      <c r="B227" s="1"/>
      <c r="E227" s="45"/>
      <c r="F227" s="45"/>
      <c r="G227" s="46">
        <f>SUM(G2:G226)</f>
        <v>440640.67000000016</v>
      </c>
      <c r="H227" s="45"/>
      <c r="I227" s="45"/>
      <c r="J227" s="47"/>
    </row>
    <row r="228" spans="1:10" ht="15.75">
      <c r="A228" s="43" t="s">
        <v>66</v>
      </c>
      <c r="B228" s="44"/>
      <c r="C228" s="45"/>
      <c r="D228" s="45"/>
    </row>
    <row r="231" spans="1:10" ht="18.75">
      <c r="A231" s="48" t="s">
        <v>757</v>
      </c>
    </row>
    <row r="232" spans="1:10">
      <c r="E232" s="28" t="s">
        <v>2</v>
      </c>
      <c r="F232" s="28" t="s">
        <v>337</v>
      </c>
      <c r="G232" s="28" t="s">
        <v>4</v>
      </c>
      <c r="H232" s="28" t="s">
        <v>70</v>
      </c>
      <c r="I232" s="28"/>
      <c r="J232" s="28" t="s">
        <v>731</v>
      </c>
    </row>
    <row r="233" spans="1:10">
      <c r="A233" s="28" t="s">
        <v>758</v>
      </c>
      <c r="B233" s="28" t="s">
        <v>1</v>
      </c>
      <c r="C233" s="28" t="s">
        <v>69</v>
      </c>
      <c r="D233" s="28" t="s">
        <v>614</v>
      </c>
      <c r="E233" s="31">
        <v>45782</v>
      </c>
      <c r="F233" s="31">
        <v>45782</v>
      </c>
      <c r="G233" s="32">
        <v>164484.59</v>
      </c>
      <c r="H233" s="30" t="s">
        <v>12</v>
      </c>
      <c r="I233" s="30"/>
      <c r="J233" s="30" t="s">
        <v>732</v>
      </c>
    </row>
    <row r="234" spans="1:10">
      <c r="A234" s="29" t="s">
        <v>759</v>
      </c>
      <c r="B234" s="29" t="s">
        <v>760</v>
      </c>
      <c r="C234" s="33">
        <v>45748</v>
      </c>
      <c r="D234" s="30" t="s">
        <v>761</v>
      </c>
      <c r="E234" s="31">
        <v>45782</v>
      </c>
      <c r="F234" s="31">
        <v>45782</v>
      </c>
      <c r="G234" s="32">
        <v>46568.47</v>
      </c>
      <c r="H234" s="30" t="s">
        <v>9</v>
      </c>
      <c r="I234" s="30"/>
      <c r="J234" s="30" t="s">
        <v>732</v>
      </c>
    </row>
    <row r="235" spans="1:10">
      <c r="A235" s="29" t="s">
        <v>759</v>
      </c>
      <c r="B235" s="29" t="s">
        <v>760</v>
      </c>
      <c r="C235" s="33">
        <v>45748</v>
      </c>
      <c r="D235" s="30" t="s">
        <v>761</v>
      </c>
      <c r="E235" s="31"/>
      <c r="F235" s="31"/>
      <c r="G235" s="32">
        <v>0</v>
      </c>
      <c r="H235" s="30" t="s">
        <v>12</v>
      </c>
      <c r="I235" s="30"/>
      <c r="J235" s="30" t="s">
        <v>732</v>
      </c>
    </row>
    <row r="236" spans="1:10">
      <c r="A236" s="29" t="s">
        <v>759</v>
      </c>
      <c r="B236" s="29" t="s">
        <v>762</v>
      </c>
      <c r="C236" s="33">
        <v>45597</v>
      </c>
      <c r="D236" s="49" t="s">
        <v>763</v>
      </c>
      <c r="E236" s="31"/>
      <c r="F236" s="31"/>
      <c r="G236" s="32">
        <v>0</v>
      </c>
      <c r="H236" s="30" t="s">
        <v>9</v>
      </c>
      <c r="I236" s="30"/>
      <c r="J236" s="30" t="s">
        <v>732</v>
      </c>
    </row>
    <row r="237" spans="1:10">
      <c r="A237" s="29" t="s">
        <v>759</v>
      </c>
      <c r="B237" s="29" t="s">
        <v>762</v>
      </c>
      <c r="C237" s="33">
        <v>45597</v>
      </c>
      <c r="D237" s="49" t="s">
        <v>763</v>
      </c>
      <c r="E237" s="31"/>
      <c r="F237" s="31"/>
      <c r="G237" s="32">
        <v>0</v>
      </c>
      <c r="H237" s="30"/>
      <c r="I237" s="30"/>
      <c r="J237" s="30" t="s">
        <v>732</v>
      </c>
    </row>
    <row r="238" spans="1:10">
      <c r="A238" s="29" t="s">
        <v>764</v>
      </c>
      <c r="B238" s="29" t="s">
        <v>762</v>
      </c>
      <c r="C238" s="33">
        <v>45597</v>
      </c>
      <c r="D238" s="49" t="s">
        <v>763</v>
      </c>
      <c r="E238" s="31"/>
      <c r="F238" s="31"/>
      <c r="G238" s="32">
        <v>0</v>
      </c>
      <c r="H238" s="30" t="s">
        <v>12</v>
      </c>
      <c r="I238" s="30"/>
      <c r="J238" s="30" t="s">
        <v>732</v>
      </c>
    </row>
    <row r="239" spans="1:10">
      <c r="A239" s="29" t="s">
        <v>967</v>
      </c>
      <c r="B239" s="29" t="s">
        <v>766</v>
      </c>
      <c r="C239" s="33">
        <v>45597</v>
      </c>
      <c r="D239" s="49" t="s">
        <v>767</v>
      </c>
      <c r="E239" s="31">
        <v>45748</v>
      </c>
      <c r="F239" s="31">
        <v>45777</v>
      </c>
      <c r="G239" s="32">
        <v>1359.37</v>
      </c>
      <c r="H239" s="30" t="s">
        <v>12</v>
      </c>
      <c r="I239" s="30"/>
      <c r="J239" s="30" t="s">
        <v>732</v>
      </c>
    </row>
    <row r="240" spans="1:10">
      <c r="A240" s="29" t="s">
        <v>968</v>
      </c>
      <c r="B240" s="29" t="s">
        <v>766</v>
      </c>
      <c r="C240" s="33">
        <v>45597</v>
      </c>
      <c r="D240" s="49" t="s">
        <v>767</v>
      </c>
      <c r="E240" s="31">
        <v>45717</v>
      </c>
      <c r="F240" s="31">
        <v>45747</v>
      </c>
      <c r="G240" s="32">
        <v>1520</v>
      </c>
      <c r="H240" s="30" t="s">
        <v>12</v>
      </c>
      <c r="I240" s="30"/>
      <c r="J240" s="30" t="s">
        <v>732</v>
      </c>
    </row>
    <row r="241" spans="1:10">
      <c r="A241" s="29" t="s">
        <v>969</v>
      </c>
      <c r="B241" s="29" t="s">
        <v>766</v>
      </c>
      <c r="C241" s="33">
        <v>45597</v>
      </c>
      <c r="D241" s="49" t="s">
        <v>767</v>
      </c>
      <c r="E241" s="31">
        <v>45748</v>
      </c>
      <c r="F241" s="31">
        <v>45777</v>
      </c>
      <c r="G241" s="32">
        <v>46129.04</v>
      </c>
      <c r="H241" s="30" t="s">
        <v>12</v>
      </c>
      <c r="I241" s="30"/>
      <c r="J241" s="30" t="s">
        <v>732</v>
      </c>
    </row>
    <row r="242" spans="1:10">
      <c r="A242" s="29" t="s">
        <v>465</v>
      </c>
      <c r="B242" s="29" t="s">
        <v>766</v>
      </c>
      <c r="C242" s="33">
        <v>45597</v>
      </c>
      <c r="D242" s="49" t="s">
        <v>768</v>
      </c>
      <c r="E242" s="31"/>
      <c r="F242" s="31"/>
      <c r="G242" s="32">
        <v>0</v>
      </c>
      <c r="H242" s="30" t="s">
        <v>9</v>
      </c>
      <c r="I242" s="30"/>
      <c r="J242" s="30" t="s">
        <v>732</v>
      </c>
    </row>
    <row r="243" spans="1:10">
      <c r="A243" s="29" t="s">
        <v>465</v>
      </c>
      <c r="B243" s="29" t="s">
        <v>766</v>
      </c>
      <c r="C243" s="33">
        <v>45597</v>
      </c>
      <c r="D243" s="49" t="s">
        <v>768</v>
      </c>
      <c r="E243" s="31"/>
      <c r="F243" s="31"/>
      <c r="G243" s="32">
        <v>0</v>
      </c>
      <c r="H243" s="30" t="s">
        <v>770</v>
      </c>
      <c r="I243" s="30"/>
      <c r="J243" s="30" t="s">
        <v>732</v>
      </c>
    </row>
    <row r="244" spans="1:10">
      <c r="A244" s="29" t="s">
        <v>764</v>
      </c>
      <c r="B244" s="29" t="s">
        <v>760</v>
      </c>
      <c r="C244" s="33">
        <v>45597</v>
      </c>
      <c r="D244" s="49" t="s">
        <v>769</v>
      </c>
      <c r="E244" s="31">
        <v>45793</v>
      </c>
      <c r="F244" s="31">
        <v>45808</v>
      </c>
      <c r="G244" s="32">
        <v>34625.769999999997</v>
      </c>
      <c r="H244" s="30" t="s">
        <v>771</v>
      </c>
      <c r="I244" s="30"/>
      <c r="J244" s="30" t="s">
        <v>732</v>
      </c>
    </row>
    <row r="245" spans="1:10">
      <c r="A245" s="29" t="s">
        <v>764</v>
      </c>
      <c r="B245" s="29" t="s">
        <v>760</v>
      </c>
      <c r="C245" s="33">
        <v>45597</v>
      </c>
      <c r="D245" s="49" t="s">
        <v>769</v>
      </c>
      <c r="E245" s="31">
        <v>45792</v>
      </c>
      <c r="F245" s="31">
        <v>45808</v>
      </c>
      <c r="G245" s="32">
        <v>19389.95</v>
      </c>
      <c r="H245" s="30" t="s">
        <v>772</v>
      </c>
      <c r="I245" s="30"/>
      <c r="J245" s="30" t="s">
        <v>732</v>
      </c>
    </row>
    <row r="246" spans="1:10">
      <c r="A246" s="29" t="s">
        <v>764</v>
      </c>
      <c r="B246" s="29" t="s">
        <v>760</v>
      </c>
      <c r="C246" s="33">
        <v>45597</v>
      </c>
      <c r="D246" s="49" t="s">
        <v>769</v>
      </c>
      <c r="E246" s="31">
        <v>45795</v>
      </c>
      <c r="F246" s="31">
        <v>45808</v>
      </c>
      <c r="G246" s="32">
        <v>32136.28</v>
      </c>
      <c r="H246" s="30" t="s">
        <v>89</v>
      </c>
      <c r="I246" s="30"/>
      <c r="J246" s="30" t="s">
        <v>732</v>
      </c>
    </row>
    <row r="247" spans="1:10">
      <c r="A247" s="29" t="s">
        <v>765</v>
      </c>
      <c r="B247" s="29" t="s">
        <v>765</v>
      </c>
      <c r="C247" s="33">
        <v>45597</v>
      </c>
      <c r="D247" s="49" t="s">
        <v>773</v>
      </c>
      <c r="E247" s="31"/>
      <c r="F247" s="31"/>
      <c r="G247" s="32"/>
      <c r="H247" s="30"/>
      <c r="I247" s="30"/>
      <c r="J247" s="30"/>
    </row>
    <row r="248" spans="1:10">
      <c r="A248" s="29"/>
      <c r="B248" s="29"/>
      <c r="C248" s="33"/>
      <c r="D248" s="49"/>
      <c r="E248" s="31"/>
      <c r="F248" s="31"/>
      <c r="G248" s="32"/>
      <c r="H248" s="30"/>
      <c r="I248" s="30"/>
      <c r="J248" s="30"/>
    </row>
    <row r="249" spans="1:10">
      <c r="A249" s="29"/>
      <c r="B249" s="29"/>
      <c r="C249" s="33"/>
      <c r="D249" s="49"/>
    </row>
    <row r="251" spans="1:10" ht="15.75">
      <c r="E251" s="45"/>
      <c r="F251" s="45"/>
      <c r="G251" s="46">
        <f>SUM(G233:G250)</f>
        <v>346213.47</v>
      </c>
      <c r="H251" s="45"/>
      <c r="I251" s="45"/>
      <c r="J251" s="47"/>
    </row>
    <row r="252" spans="1:10" ht="15.75">
      <c r="A252" s="43" t="s">
        <v>66</v>
      </c>
      <c r="B252" s="44"/>
      <c r="C252" s="45"/>
      <c r="D252" s="45"/>
    </row>
  </sheetData>
  <autoFilter ref="A1:J222" xr:uid="{00000000-0009-0000-0000-00000F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6"/>
  <sheetViews>
    <sheetView topLeftCell="A53" workbookViewId="0">
      <selection activeCell="H195" sqref="H195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986</v>
      </c>
      <c r="J1" s="28" t="s">
        <v>731</v>
      </c>
    </row>
    <row r="2" spans="1:10">
      <c r="A2" s="29" t="s">
        <v>71</v>
      </c>
      <c r="B2" s="29" t="s">
        <v>987</v>
      </c>
      <c r="C2" s="30"/>
      <c r="D2" s="30" t="s">
        <v>615</v>
      </c>
      <c r="E2" s="31">
        <v>45810</v>
      </c>
      <c r="F2" s="31">
        <v>45824</v>
      </c>
      <c r="G2" s="32">
        <v>48.6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987</v>
      </c>
      <c r="C3" s="30"/>
      <c r="D3" s="30" t="s">
        <v>615</v>
      </c>
      <c r="E3" s="31">
        <v>37409</v>
      </c>
      <c r="F3" s="31">
        <v>45824</v>
      </c>
      <c r="G3" s="32">
        <v>68.25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224</v>
      </c>
      <c r="C4" s="30" t="s">
        <v>534</v>
      </c>
      <c r="D4" s="30" t="s">
        <v>615</v>
      </c>
      <c r="E4" s="31">
        <v>45810</v>
      </c>
      <c r="F4" s="31">
        <v>45824</v>
      </c>
      <c r="G4" s="32">
        <v>616.80999999999995</v>
      </c>
      <c r="H4" s="30" t="s">
        <v>15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45809</v>
      </c>
      <c r="F5" s="31">
        <v>45824</v>
      </c>
      <c r="G5" s="32">
        <v>59.59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45809</v>
      </c>
      <c r="F6" s="31">
        <v>45824</v>
      </c>
      <c r="G6" s="32">
        <v>1207.8399999999999</v>
      </c>
      <c r="H6" s="30" t="s">
        <v>12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45810</v>
      </c>
      <c r="F7" s="31">
        <v>45824</v>
      </c>
      <c r="G7" s="32">
        <v>113.31</v>
      </c>
      <c r="H7" s="30" t="s">
        <v>18</v>
      </c>
      <c r="I7" s="30" t="s">
        <v>73</v>
      </c>
      <c r="J7" s="30" t="s">
        <v>732</v>
      </c>
    </row>
    <row r="8" spans="1:10">
      <c r="A8" s="29" t="s">
        <v>71</v>
      </c>
      <c r="B8" s="29" t="s">
        <v>224</v>
      </c>
      <c r="C8" s="30"/>
      <c r="D8" s="30" t="s">
        <v>615</v>
      </c>
      <c r="E8" s="31">
        <v>45810</v>
      </c>
      <c r="F8" s="31">
        <v>45824</v>
      </c>
      <c r="G8" s="32">
        <v>83.94</v>
      </c>
      <c r="H8" s="30" t="s">
        <v>8</v>
      </c>
      <c r="I8" s="30" t="s">
        <v>73</v>
      </c>
      <c r="J8" s="30" t="s">
        <v>732</v>
      </c>
    </row>
    <row r="9" spans="1:10">
      <c r="A9" s="29" t="s">
        <v>923</v>
      </c>
      <c r="B9" s="29" t="s">
        <v>924</v>
      </c>
      <c r="C9" s="30"/>
      <c r="D9" s="30" t="s">
        <v>625</v>
      </c>
      <c r="E9" s="31">
        <v>45810</v>
      </c>
      <c r="F9" s="31">
        <v>45810</v>
      </c>
      <c r="G9" s="32">
        <v>1420</v>
      </c>
      <c r="H9" s="30" t="s">
        <v>29</v>
      </c>
      <c r="I9" s="30" t="s">
        <v>73</v>
      </c>
      <c r="J9" s="30" t="s">
        <v>732</v>
      </c>
    </row>
    <row r="10" spans="1:10">
      <c r="A10" s="29" t="s">
        <v>341</v>
      </c>
      <c r="B10" s="29" t="s">
        <v>342</v>
      </c>
      <c r="C10" s="30" t="s">
        <v>343</v>
      </c>
      <c r="D10" s="30" t="s">
        <v>615</v>
      </c>
      <c r="E10" s="31">
        <v>45818</v>
      </c>
      <c r="F10" s="31">
        <v>45818</v>
      </c>
      <c r="G10" s="32">
        <v>287.98</v>
      </c>
      <c r="H10" s="30" t="s">
        <v>15</v>
      </c>
      <c r="I10" s="30" t="s">
        <v>73</v>
      </c>
      <c r="J10" s="30" t="s">
        <v>732</v>
      </c>
    </row>
    <row r="11" spans="1:10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45828</v>
      </c>
      <c r="F11" s="31">
        <v>45833</v>
      </c>
      <c r="G11" s="32">
        <v>2988.24</v>
      </c>
      <c r="H11" s="30" t="s">
        <v>12</v>
      </c>
      <c r="I11" s="30" t="s">
        <v>73</v>
      </c>
      <c r="J11" s="30" t="s">
        <v>732</v>
      </c>
    </row>
    <row r="12" spans="1:10">
      <c r="A12" s="29" t="s">
        <v>988</v>
      </c>
      <c r="B12" s="29" t="s">
        <v>989</v>
      </c>
      <c r="C12" s="30"/>
      <c r="D12" s="30" t="s">
        <v>615</v>
      </c>
      <c r="E12" s="31">
        <v>45823</v>
      </c>
      <c r="F12" s="31">
        <v>45824</v>
      </c>
      <c r="G12" s="32">
        <v>750</v>
      </c>
      <c r="H12" s="30" t="s">
        <v>53</v>
      </c>
      <c r="I12" s="30" t="s">
        <v>73</v>
      </c>
      <c r="J12" s="30" t="s">
        <v>732</v>
      </c>
    </row>
    <row r="13" spans="1:10">
      <c r="A13" s="29" t="s">
        <v>990</v>
      </c>
      <c r="B13" s="29" t="s">
        <v>831</v>
      </c>
      <c r="C13" s="30"/>
      <c r="D13" s="30" t="s">
        <v>615</v>
      </c>
      <c r="E13" s="31">
        <v>45813</v>
      </c>
      <c r="F13" s="31">
        <v>45845</v>
      </c>
      <c r="G13" s="32">
        <v>616.4</v>
      </c>
      <c r="H13" s="30" t="s">
        <v>9</v>
      </c>
      <c r="I13" s="30" t="s">
        <v>73</v>
      </c>
      <c r="J13" s="30" t="s">
        <v>732</v>
      </c>
    </row>
    <row r="14" spans="1:10">
      <c r="A14" s="29" t="s">
        <v>990</v>
      </c>
      <c r="B14" s="29" t="s">
        <v>831</v>
      </c>
      <c r="C14" s="30"/>
      <c r="D14" s="30" t="s">
        <v>615</v>
      </c>
      <c r="E14" s="31">
        <v>45813</v>
      </c>
      <c r="F14" s="31">
        <v>45845</v>
      </c>
      <c r="G14" s="32">
        <v>306</v>
      </c>
      <c r="H14" s="30" t="s">
        <v>9</v>
      </c>
      <c r="I14" s="30" t="s">
        <v>73</v>
      </c>
      <c r="J14" s="30" t="s">
        <v>732</v>
      </c>
    </row>
    <row r="15" spans="1:10">
      <c r="A15" s="29" t="s">
        <v>991</v>
      </c>
      <c r="B15" s="29" t="s">
        <v>80</v>
      </c>
      <c r="C15" s="30"/>
      <c r="D15" s="30" t="s">
        <v>780</v>
      </c>
      <c r="E15" s="31">
        <v>45813</v>
      </c>
      <c r="F15" s="31">
        <v>45835</v>
      </c>
      <c r="G15" s="32">
        <v>1916.18</v>
      </c>
      <c r="H15" s="30" t="s">
        <v>29</v>
      </c>
      <c r="I15" s="30" t="s">
        <v>73</v>
      </c>
      <c r="J15" s="30" t="s">
        <v>732</v>
      </c>
    </row>
    <row r="16" spans="1:10">
      <c r="A16" s="29" t="s">
        <v>90</v>
      </c>
      <c r="B16" s="29" t="s">
        <v>636</v>
      </c>
      <c r="C16" s="30"/>
      <c r="D16" s="30" t="s">
        <v>615</v>
      </c>
      <c r="E16" s="31">
        <v>45813</v>
      </c>
      <c r="F16" s="31">
        <v>45831</v>
      </c>
      <c r="G16" s="32">
        <v>4289.43</v>
      </c>
      <c r="H16" s="30" t="s">
        <v>18</v>
      </c>
      <c r="I16" s="30" t="s">
        <v>73</v>
      </c>
      <c r="J16" s="30" t="s">
        <v>732</v>
      </c>
    </row>
    <row r="17" spans="1:10">
      <c r="A17" s="29" t="s">
        <v>347</v>
      </c>
      <c r="B17" s="29" t="s">
        <v>59</v>
      </c>
      <c r="C17" s="30"/>
      <c r="D17" s="30" t="s">
        <v>623</v>
      </c>
      <c r="E17" s="31">
        <v>45813</v>
      </c>
      <c r="F17" s="31">
        <v>45825</v>
      </c>
      <c r="G17" s="32">
        <v>2629.33</v>
      </c>
      <c r="H17" s="30" t="s">
        <v>15</v>
      </c>
      <c r="I17" s="30" t="s">
        <v>73</v>
      </c>
      <c r="J17" s="30" t="s">
        <v>732</v>
      </c>
    </row>
    <row r="18" spans="1:10">
      <c r="A18" s="29" t="s">
        <v>347</v>
      </c>
      <c r="B18" s="29" t="s">
        <v>59</v>
      </c>
      <c r="C18" s="30"/>
      <c r="D18" s="30" t="s">
        <v>623</v>
      </c>
      <c r="E18" s="31">
        <v>45813</v>
      </c>
      <c r="F18" s="31">
        <v>44363</v>
      </c>
      <c r="G18" s="32">
        <v>12.56</v>
      </c>
      <c r="H18" s="30" t="s">
        <v>15</v>
      </c>
      <c r="I18" s="30" t="s">
        <v>73</v>
      </c>
      <c r="J18" s="30" t="s">
        <v>732</v>
      </c>
    </row>
    <row r="19" spans="1:10">
      <c r="A19" s="29" t="s">
        <v>347</v>
      </c>
      <c r="B19" s="29" t="s">
        <v>59</v>
      </c>
      <c r="C19" s="30"/>
      <c r="D19" s="30" t="s">
        <v>623</v>
      </c>
      <c r="E19" s="31">
        <v>45813</v>
      </c>
      <c r="F19" s="31">
        <v>45824</v>
      </c>
      <c r="G19" s="32">
        <v>263.05</v>
      </c>
      <c r="H19" s="30" t="s">
        <v>12</v>
      </c>
      <c r="I19" s="30" t="s">
        <v>73</v>
      </c>
      <c r="J19" s="30" t="s">
        <v>732</v>
      </c>
    </row>
    <row r="20" spans="1:10">
      <c r="A20" s="29" t="s">
        <v>347</v>
      </c>
      <c r="B20" s="29" t="s">
        <v>59</v>
      </c>
      <c r="C20" s="30"/>
      <c r="D20" s="30" t="s">
        <v>623</v>
      </c>
      <c r="E20" s="31">
        <v>45813</v>
      </c>
      <c r="F20" s="31">
        <v>45824</v>
      </c>
      <c r="G20" s="32">
        <v>545</v>
      </c>
      <c r="H20" s="30" t="s">
        <v>12</v>
      </c>
      <c r="I20" s="30" t="s">
        <v>73</v>
      </c>
      <c r="J20" s="30" t="s">
        <v>732</v>
      </c>
    </row>
    <row r="21" spans="1:10">
      <c r="A21" s="29" t="s">
        <v>347</v>
      </c>
      <c r="B21" s="29" t="s">
        <v>59</v>
      </c>
      <c r="C21" s="30"/>
      <c r="D21" s="30" t="s">
        <v>623</v>
      </c>
      <c r="E21" s="31">
        <v>45813</v>
      </c>
      <c r="F21" s="31">
        <v>45824</v>
      </c>
      <c r="G21" s="32">
        <v>291.24</v>
      </c>
      <c r="H21" s="30" t="s">
        <v>32</v>
      </c>
      <c r="I21" s="30" t="s">
        <v>73</v>
      </c>
      <c r="J21" s="30" t="s">
        <v>732</v>
      </c>
    </row>
    <row r="22" spans="1:10">
      <c r="A22" s="29" t="s">
        <v>774</v>
      </c>
      <c r="B22" s="29" t="s">
        <v>346</v>
      </c>
      <c r="C22" s="30"/>
      <c r="D22" s="30" t="s">
        <v>615</v>
      </c>
      <c r="E22" s="31">
        <v>45813</v>
      </c>
      <c r="F22" s="31">
        <v>45824</v>
      </c>
      <c r="G22" s="32">
        <v>200</v>
      </c>
      <c r="H22" s="30" t="s">
        <v>18</v>
      </c>
      <c r="I22" s="30" t="s">
        <v>73</v>
      </c>
      <c r="J22" s="30" t="s">
        <v>732</v>
      </c>
    </row>
    <row r="23" spans="1:10">
      <c r="A23" s="29" t="s">
        <v>19</v>
      </c>
      <c r="B23" s="29" t="s">
        <v>369</v>
      </c>
      <c r="C23" s="30"/>
      <c r="D23" s="30" t="s">
        <v>623</v>
      </c>
      <c r="E23" s="31">
        <v>45818</v>
      </c>
      <c r="F23" s="31">
        <v>45825</v>
      </c>
      <c r="G23" s="32">
        <v>830.8</v>
      </c>
      <c r="H23" s="30" t="s">
        <v>54</v>
      </c>
      <c r="I23" s="30" t="s">
        <v>73</v>
      </c>
      <c r="J23" s="30" t="s">
        <v>732</v>
      </c>
    </row>
    <row r="24" spans="1:10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45818</v>
      </c>
      <c r="F24" s="31">
        <v>45825</v>
      </c>
      <c r="G24" s="32">
        <v>650</v>
      </c>
      <c r="H24" s="30" t="s">
        <v>15</v>
      </c>
      <c r="I24" s="30" t="s">
        <v>73</v>
      </c>
      <c r="J24" s="30" t="s">
        <v>732</v>
      </c>
    </row>
    <row r="25" spans="1:10">
      <c r="A25" s="29" t="s">
        <v>19</v>
      </c>
      <c r="B25" s="29" t="s">
        <v>992</v>
      </c>
      <c r="C25" s="30"/>
      <c r="D25" s="30" t="s">
        <v>615</v>
      </c>
      <c r="E25" s="31">
        <v>45828</v>
      </c>
      <c r="F25" s="31">
        <v>45845</v>
      </c>
      <c r="G25" s="32">
        <v>600</v>
      </c>
      <c r="H25" s="30" t="s">
        <v>12</v>
      </c>
      <c r="I25" s="30" t="s">
        <v>73</v>
      </c>
      <c r="J25" s="30" t="s">
        <v>732</v>
      </c>
    </row>
    <row r="26" spans="1:10">
      <c r="A26" s="29" t="s">
        <v>99</v>
      </c>
      <c r="B26" s="29" t="s">
        <v>708</v>
      </c>
      <c r="C26" s="30"/>
      <c r="D26" s="30" t="s">
        <v>625</v>
      </c>
      <c r="E26" s="31">
        <v>45814</v>
      </c>
      <c r="F26" s="31">
        <v>45824</v>
      </c>
      <c r="G26" s="32">
        <v>86.5</v>
      </c>
      <c r="H26" s="30" t="s">
        <v>708</v>
      </c>
      <c r="I26" s="30" t="s">
        <v>73</v>
      </c>
      <c r="J26" s="30" t="s">
        <v>732</v>
      </c>
    </row>
    <row r="27" spans="1:10">
      <c r="A27" s="29" t="s">
        <v>993</v>
      </c>
      <c r="B27" s="29" t="s">
        <v>300</v>
      </c>
      <c r="C27" s="30"/>
      <c r="D27" s="30" t="s">
        <v>615</v>
      </c>
      <c r="E27" s="31">
        <v>45847</v>
      </c>
      <c r="F27" s="31">
        <v>45845</v>
      </c>
      <c r="G27" s="32">
        <v>402</v>
      </c>
      <c r="H27" s="30" t="s">
        <v>12</v>
      </c>
      <c r="I27" s="30" t="s">
        <v>73</v>
      </c>
      <c r="J27" s="30" t="s">
        <v>732</v>
      </c>
    </row>
    <row r="28" spans="1:10">
      <c r="A28" s="29" t="s">
        <v>932</v>
      </c>
      <c r="B28" s="29" t="s">
        <v>974</v>
      </c>
      <c r="C28" s="30"/>
      <c r="D28" s="30" t="s">
        <v>617</v>
      </c>
      <c r="E28" s="31">
        <v>45823</v>
      </c>
      <c r="F28" s="35">
        <v>45828</v>
      </c>
      <c r="G28" s="32">
        <v>2483.87</v>
      </c>
      <c r="H28" s="30" t="s">
        <v>544</v>
      </c>
      <c r="I28" s="30" t="s">
        <v>73</v>
      </c>
      <c r="J28" s="30" t="s">
        <v>732</v>
      </c>
    </row>
    <row r="29" spans="1:10">
      <c r="A29" s="29" t="s">
        <v>933</v>
      </c>
      <c r="B29" s="29" t="s">
        <v>357</v>
      </c>
      <c r="C29" s="30"/>
      <c r="D29" s="30" t="s">
        <v>617</v>
      </c>
      <c r="E29" s="31"/>
      <c r="F29" s="35"/>
      <c r="G29" s="32"/>
      <c r="H29" s="30" t="s">
        <v>12</v>
      </c>
      <c r="I29" s="30"/>
      <c r="J29" s="30" t="s">
        <v>732</v>
      </c>
    </row>
    <row r="30" spans="1:10">
      <c r="A30" s="29" t="s">
        <v>934</v>
      </c>
      <c r="B30" s="29" t="s">
        <v>62</v>
      </c>
      <c r="C30" s="30"/>
      <c r="D30" s="30" t="s">
        <v>935</v>
      </c>
      <c r="E30" s="31">
        <v>45833</v>
      </c>
      <c r="F30" s="35"/>
      <c r="G30" s="32">
        <v>4659.33</v>
      </c>
      <c r="H30" s="30" t="s">
        <v>9</v>
      </c>
      <c r="I30" s="30"/>
      <c r="J30" s="30" t="s">
        <v>732</v>
      </c>
    </row>
    <row r="31" spans="1:10">
      <c r="A31" s="29" t="s">
        <v>936</v>
      </c>
      <c r="B31" s="29" t="s">
        <v>357</v>
      </c>
      <c r="C31" s="30"/>
      <c r="D31" s="30" t="s">
        <v>937</v>
      </c>
      <c r="E31" s="31">
        <v>45833</v>
      </c>
      <c r="F31" s="35"/>
      <c r="G31" s="32">
        <v>1122.53</v>
      </c>
      <c r="H31" s="30" t="s">
        <v>18</v>
      </c>
      <c r="I31" s="30"/>
      <c r="J31" s="30" t="s">
        <v>732</v>
      </c>
    </row>
    <row r="32" spans="1:10">
      <c r="A32" s="29" t="s">
        <v>938</v>
      </c>
      <c r="B32" s="29" t="s">
        <v>357</v>
      </c>
      <c r="C32" s="30"/>
      <c r="D32" s="30" t="s">
        <v>939</v>
      </c>
      <c r="E32" s="31">
        <v>45816</v>
      </c>
      <c r="F32" s="35"/>
      <c r="G32" s="32">
        <v>12322.25</v>
      </c>
      <c r="H32" s="30" t="s">
        <v>12</v>
      </c>
      <c r="I32" s="30"/>
      <c r="J32" s="30" t="s">
        <v>732</v>
      </c>
    </row>
    <row r="33" spans="1:10">
      <c r="A33" s="29" t="s">
        <v>669</v>
      </c>
      <c r="B33" s="29" t="s">
        <v>794</v>
      </c>
      <c r="C33" s="30"/>
      <c r="D33" s="30" t="s">
        <v>615</v>
      </c>
      <c r="E33" s="31">
        <v>45823</v>
      </c>
      <c r="F33" s="35">
        <v>45824</v>
      </c>
      <c r="G33" s="32">
        <v>684.43</v>
      </c>
      <c r="H33" s="30" t="s">
        <v>29</v>
      </c>
      <c r="I33" s="30" t="s">
        <v>73</v>
      </c>
      <c r="J33" s="30" t="s">
        <v>732</v>
      </c>
    </row>
    <row r="34" spans="1:10">
      <c r="A34" s="29" t="s">
        <v>298</v>
      </c>
      <c r="B34" s="29" t="s">
        <v>994</v>
      </c>
      <c r="C34" s="30"/>
      <c r="D34" s="30" t="s">
        <v>615</v>
      </c>
      <c r="E34" s="31">
        <v>45823</v>
      </c>
      <c r="F34" s="35">
        <v>45831</v>
      </c>
      <c r="G34" s="32">
        <v>1304.25</v>
      </c>
      <c r="H34" s="30" t="s">
        <v>89</v>
      </c>
      <c r="I34" s="30" t="s">
        <v>73</v>
      </c>
      <c r="J34" s="30" t="s">
        <v>732</v>
      </c>
    </row>
    <row r="35" spans="1:10">
      <c r="A35" s="29" t="s">
        <v>738</v>
      </c>
      <c r="B35" s="29" t="s">
        <v>357</v>
      </c>
      <c r="C35" s="30"/>
      <c r="D35" s="30" t="s">
        <v>940</v>
      </c>
      <c r="E35" s="31">
        <v>45823</v>
      </c>
      <c r="F35" s="35"/>
      <c r="G35" s="32">
        <v>1951.92</v>
      </c>
      <c r="H35" s="30" t="s">
        <v>29</v>
      </c>
      <c r="I35" s="30"/>
      <c r="J35" s="30" t="s">
        <v>732</v>
      </c>
    </row>
    <row r="36" spans="1:10">
      <c r="A36" s="29" t="s">
        <v>738</v>
      </c>
      <c r="B36" s="29" t="s">
        <v>357</v>
      </c>
      <c r="C36" s="30" t="s">
        <v>976</v>
      </c>
      <c r="D36" s="30" t="s">
        <v>940</v>
      </c>
      <c r="E36" s="31">
        <v>45812</v>
      </c>
      <c r="F36" s="35">
        <v>45812</v>
      </c>
      <c r="G36" s="32">
        <v>11613.24</v>
      </c>
      <c r="H36" s="30" t="s">
        <v>338</v>
      </c>
      <c r="I36" s="30" t="s">
        <v>73</v>
      </c>
      <c r="J36" s="30" t="s">
        <v>732</v>
      </c>
    </row>
    <row r="37" spans="1:10">
      <c r="A37" s="29" t="s">
        <v>231</v>
      </c>
      <c r="B37" s="29" t="s">
        <v>348</v>
      </c>
      <c r="C37" s="30"/>
      <c r="D37" s="30" t="s">
        <v>615</v>
      </c>
      <c r="E37" s="31">
        <v>45813</v>
      </c>
      <c r="F37" s="31">
        <v>45824</v>
      </c>
      <c r="G37" s="32">
        <v>193.54</v>
      </c>
      <c r="H37" s="30" t="s">
        <v>12</v>
      </c>
      <c r="I37" s="30" t="s">
        <v>73</v>
      </c>
      <c r="J37" s="30" t="s">
        <v>732</v>
      </c>
    </row>
    <row r="38" spans="1:10">
      <c r="A38" s="29" t="s">
        <v>231</v>
      </c>
      <c r="B38" s="29" t="s">
        <v>348</v>
      </c>
      <c r="C38" s="30"/>
      <c r="D38" s="30" t="s">
        <v>615</v>
      </c>
      <c r="E38" s="31">
        <v>38508</v>
      </c>
      <c r="F38" s="31">
        <v>45824</v>
      </c>
      <c r="G38" s="32">
        <v>925.86</v>
      </c>
      <c r="H38" s="30" t="s">
        <v>12</v>
      </c>
      <c r="I38" s="30" t="s">
        <v>73</v>
      </c>
      <c r="J38" s="30" t="s">
        <v>732</v>
      </c>
    </row>
    <row r="39" spans="1:10">
      <c r="A39" s="29" t="s">
        <v>231</v>
      </c>
      <c r="B39" s="29" t="s">
        <v>348</v>
      </c>
      <c r="C39" s="30"/>
      <c r="D39" s="30" t="s">
        <v>615</v>
      </c>
      <c r="E39" s="31">
        <v>45813</v>
      </c>
      <c r="F39" s="31">
        <v>45824</v>
      </c>
      <c r="G39" s="32">
        <v>216.06</v>
      </c>
      <c r="H39" s="30" t="s">
        <v>15</v>
      </c>
      <c r="I39" s="30" t="s">
        <v>73</v>
      </c>
      <c r="J39" s="30" t="s">
        <v>732</v>
      </c>
    </row>
    <row r="40" spans="1:10">
      <c r="A40" s="29" t="s">
        <v>231</v>
      </c>
      <c r="B40" s="29" t="s">
        <v>348</v>
      </c>
      <c r="C40" s="30"/>
      <c r="D40" s="30" t="s">
        <v>615</v>
      </c>
      <c r="E40" s="31">
        <v>45813</v>
      </c>
      <c r="F40" s="31">
        <v>45824</v>
      </c>
      <c r="G40" s="32">
        <v>193.54</v>
      </c>
      <c r="H40" s="30" t="s">
        <v>15</v>
      </c>
      <c r="I40" s="30" t="s">
        <v>73</v>
      </c>
      <c r="J40" s="30" t="s">
        <v>732</v>
      </c>
    </row>
    <row r="41" spans="1:10">
      <c r="A41" s="29" t="s">
        <v>231</v>
      </c>
      <c r="B41" s="29" t="s">
        <v>348</v>
      </c>
      <c r="C41" s="30"/>
      <c r="D41" s="30" t="s">
        <v>615</v>
      </c>
      <c r="E41" s="31">
        <v>45813</v>
      </c>
      <c r="F41" s="31">
        <v>45824</v>
      </c>
      <c r="G41" s="32">
        <v>993.54</v>
      </c>
      <c r="H41" s="30" t="s">
        <v>32</v>
      </c>
      <c r="I41" s="30" t="s">
        <v>73</v>
      </c>
      <c r="J41" s="30" t="s">
        <v>732</v>
      </c>
    </row>
    <row r="42" spans="1:10">
      <c r="A42" s="29" t="s">
        <v>231</v>
      </c>
      <c r="B42" s="29" t="s">
        <v>348</v>
      </c>
      <c r="C42" s="30"/>
      <c r="D42" s="30" t="s">
        <v>615</v>
      </c>
      <c r="E42" s="31">
        <v>45824</v>
      </c>
      <c r="F42" s="31">
        <v>45825</v>
      </c>
      <c r="G42" s="32">
        <v>1063.3699999999999</v>
      </c>
      <c r="H42" s="30" t="s">
        <v>12</v>
      </c>
      <c r="I42" s="30" t="s">
        <v>73</v>
      </c>
      <c r="J42" s="30" t="s">
        <v>732</v>
      </c>
    </row>
    <row r="43" spans="1:10">
      <c r="A43" s="29" t="s">
        <v>231</v>
      </c>
      <c r="B43" s="29" t="s">
        <v>348</v>
      </c>
      <c r="C43" s="30"/>
      <c r="D43" s="30" t="s">
        <v>615</v>
      </c>
      <c r="E43" s="31">
        <v>45824</v>
      </c>
      <c r="F43" s="31">
        <v>45825</v>
      </c>
      <c r="G43" s="32">
        <v>1137.29</v>
      </c>
      <c r="H43" s="30" t="s">
        <v>8</v>
      </c>
      <c r="I43" s="30" t="s">
        <v>73</v>
      </c>
      <c r="J43" s="30" t="s">
        <v>732</v>
      </c>
    </row>
    <row r="44" spans="1:10">
      <c r="A44" s="29" t="s">
        <v>231</v>
      </c>
      <c r="B44" s="29" t="s">
        <v>348</v>
      </c>
      <c r="C44" s="30"/>
      <c r="D44" s="30" t="s">
        <v>615</v>
      </c>
      <c r="E44" s="31">
        <v>45824</v>
      </c>
      <c r="F44" s="31">
        <v>45825</v>
      </c>
      <c r="G44" s="32">
        <v>136.6</v>
      </c>
      <c r="H44" s="30" t="s">
        <v>8</v>
      </c>
      <c r="I44" s="30" t="s">
        <v>73</v>
      </c>
      <c r="J44" s="30" t="s">
        <v>732</v>
      </c>
    </row>
    <row r="45" spans="1:10">
      <c r="A45" s="29" t="s">
        <v>231</v>
      </c>
      <c r="B45" s="29" t="s">
        <v>348</v>
      </c>
      <c r="C45" s="30"/>
      <c r="D45" s="30" t="s">
        <v>615</v>
      </c>
      <c r="E45" s="31">
        <v>45834</v>
      </c>
      <c r="F45" s="31">
        <v>45835</v>
      </c>
      <c r="G45" s="32">
        <v>315.88</v>
      </c>
      <c r="H45" s="30" t="s">
        <v>225</v>
      </c>
      <c r="I45" s="30" t="s">
        <v>73</v>
      </c>
      <c r="J45" s="30" t="s">
        <v>732</v>
      </c>
    </row>
    <row r="46" spans="1:10">
      <c r="A46" s="29" t="s">
        <v>995</v>
      </c>
      <c r="B46" s="29" t="s">
        <v>996</v>
      </c>
      <c r="C46" s="30"/>
      <c r="D46" s="30" t="s">
        <v>625</v>
      </c>
      <c r="E46" s="31">
        <v>45823</v>
      </c>
      <c r="F46" s="31">
        <v>45824</v>
      </c>
      <c r="G46" s="32">
        <v>600</v>
      </c>
      <c r="H46" s="30" t="s">
        <v>18</v>
      </c>
      <c r="I46" s="30" t="s">
        <v>73</v>
      </c>
      <c r="J46" s="30" t="s">
        <v>732</v>
      </c>
    </row>
    <row r="47" spans="1:10">
      <c r="A47" s="29" t="s">
        <v>977</v>
      </c>
      <c r="B47" s="29" t="s">
        <v>348</v>
      </c>
      <c r="C47" s="30"/>
      <c r="D47" s="30" t="s">
        <v>615</v>
      </c>
      <c r="E47" s="31">
        <v>45833</v>
      </c>
      <c r="F47" s="31">
        <v>45839</v>
      </c>
      <c r="G47" s="32">
        <v>685.33</v>
      </c>
      <c r="H47" s="30" t="s">
        <v>18</v>
      </c>
      <c r="I47" s="30" t="s">
        <v>73</v>
      </c>
      <c r="J47" s="30" t="s">
        <v>732</v>
      </c>
    </row>
    <row r="48" spans="1:10">
      <c r="A48" s="29" t="s">
        <v>211</v>
      </c>
      <c r="B48" s="29" t="s">
        <v>364</v>
      </c>
      <c r="C48" s="30" t="s">
        <v>372</v>
      </c>
      <c r="D48" s="30" t="s">
        <v>615</v>
      </c>
      <c r="E48" s="31">
        <v>45818</v>
      </c>
      <c r="F48" s="31">
        <v>45824</v>
      </c>
      <c r="G48" s="32">
        <v>153.15</v>
      </c>
      <c r="H48" s="30" t="s">
        <v>12</v>
      </c>
      <c r="I48" s="30" t="s">
        <v>73</v>
      </c>
      <c r="J48" s="30" t="s">
        <v>732</v>
      </c>
    </row>
    <row r="49" spans="1:10">
      <c r="A49" s="29" t="s">
        <v>211</v>
      </c>
      <c r="B49" s="29" t="s">
        <v>364</v>
      </c>
      <c r="C49" s="30" t="s">
        <v>372</v>
      </c>
      <c r="D49" s="30" t="s">
        <v>615</v>
      </c>
      <c r="E49" s="31">
        <v>45818</v>
      </c>
      <c r="F49" s="31">
        <v>45824</v>
      </c>
      <c r="G49" s="32">
        <v>96.89</v>
      </c>
      <c r="H49" s="30" t="s">
        <v>15</v>
      </c>
      <c r="I49" s="30" t="s">
        <v>73</v>
      </c>
      <c r="J49" s="30" t="s">
        <v>732</v>
      </c>
    </row>
    <row r="50" spans="1:10">
      <c r="A50" s="29" t="s">
        <v>371</v>
      </c>
      <c r="B50" s="29" t="s">
        <v>218</v>
      </c>
      <c r="C50" s="30"/>
      <c r="D50" s="30" t="s">
        <v>615</v>
      </c>
      <c r="E50" s="31">
        <v>45818</v>
      </c>
      <c r="F50" s="31">
        <v>45824</v>
      </c>
      <c r="G50" s="32">
        <v>391.5</v>
      </c>
      <c r="H50" s="30" t="s">
        <v>12</v>
      </c>
      <c r="I50" s="30" t="s">
        <v>73</v>
      </c>
      <c r="J50" s="30" t="s">
        <v>732</v>
      </c>
    </row>
    <row r="51" spans="1:10">
      <c r="A51" s="29" t="s">
        <v>997</v>
      </c>
      <c r="B51" s="29" t="s">
        <v>965</v>
      </c>
      <c r="C51" s="30"/>
      <c r="D51" s="30" t="s">
        <v>615</v>
      </c>
      <c r="E51" s="31">
        <v>45818</v>
      </c>
      <c r="F51" s="31">
        <v>45824</v>
      </c>
      <c r="G51" s="32">
        <v>160.93</v>
      </c>
      <c r="H51" s="30" t="s">
        <v>12</v>
      </c>
      <c r="I51" s="30" t="s">
        <v>73</v>
      </c>
      <c r="J51" s="30" t="s">
        <v>732</v>
      </c>
    </row>
    <row r="52" spans="1:10">
      <c r="A52" s="29" t="s">
        <v>267</v>
      </c>
      <c r="B52" s="29" t="s">
        <v>218</v>
      </c>
      <c r="C52" s="30"/>
      <c r="D52" s="30" t="s">
        <v>615</v>
      </c>
      <c r="E52" s="31">
        <v>45818</v>
      </c>
      <c r="F52" s="31">
        <v>45824</v>
      </c>
      <c r="G52" s="32">
        <v>550.37</v>
      </c>
      <c r="H52" s="30" t="s">
        <v>12</v>
      </c>
      <c r="I52" s="30" t="s">
        <v>73</v>
      </c>
      <c r="J52" s="30" t="s">
        <v>732</v>
      </c>
    </row>
    <row r="53" spans="1:10">
      <c r="A53" s="29" t="s">
        <v>275</v>
      </c>
      <c r="B53" s="29" t="s">
        <v>107</v>
      </c>
      <c r="C53" s="30"/>
      <c r="D53" s="30" t="s">
        <v>615</v>
      </c>
      <c r="E53" s="31">
        <v>45818</v>
      </c>
      <c r="F53" s="31">
        <v>45824</v>
      </c>
      <c r="G53" s="32">
        <v>131.76</v>
      </c>
      <c r="H53" s="30" t="s">
        <v>32</v>
      </c>
      <c r="I53" s="30" t="s">
        <v>73</v>
      </c>
      <c r="J53" s="30" t="s">
        <v>732</v>
      </c>
    </row>
    <row r="54" spans="1:10">
      <c r="A54" s="29" t="s">
        <v>275</v>
      </c>
      <c r="B54" s="29" t="s">
        <v>107</v>
      </c>
      <c r="C54" s="30" t="s">
        <v>475</v>
      </c>
      <c r="D54" s="30" t="s">
        <v>615</v>
      </c>
      <c r="E54" s="31">
        <v>45818</v>
      </c>
      <c r="F54" s="31">
        <v>45824</v>
      </c>
      <c r="G54" s="32">
        <v>30.6</v>
      </c>
      <c r="H54" s="30" t="s">
        <v>32</v>
      </c>
      <c r="I54" s="30" t="s">
        <v>73</v>
      </c>
      <c r="J54" s="30" t="s">
        <v>732</v>
      </c>
    </row>
    <row r="55" spans="1:10">
      <c r="A55" s="29" t="s">
        <v>366</v>
      </c>
      <c r="B55" s="29" t="s">
        <v>107</v>
      </c>
      <c r="C55" s="30"/>
      <c r="D55" s="30" t="s">
        <v>615</v>
      </c>
      <c r="E55" s="31">
        <v>45818</v>
      </c>
      <c r="F55" s="31">
        <v>45824</v>
      </c>
      <c r="G55" s="32">
        <v>105</v>
      </c>
      <c r="H55" s="30" t="s">
        <v>9</v>
      </c>
      <c r="I55" s="30" t="s">
        <v>73</v>
      </c>
      <c r="J55" s="30" t="s">
        <v>732</v>
      </c>
    </row>
    <row r="56" spans="1:10">
      <c r="A56" s="29" t="s">
        <v>683</v>
      </c>
      <c r="B56" s="29" t="s">
        <v>684</v>
      </c>
      <c r="C56" s="30"/>
      <c r="D56" s="30" t="s">
        <v>623</v>
      </c>
      <c r="E56" s="31">
        <v>45824</v>
      </c>
      <c r="F56" s="31">
        <v>45824</v>
      </c>
      <c r="G56" s="32">
        <v>816</v>
      </c>
      <c r="H56" s="30" t="s">
        <v>54</v>
      </c>
      <c r="I56" s="30" t="s">
        <v>73</v>
      </c>
      <c r="J56" s="30" t="s">
        <v>732</v>
      </c>
    </row>
    <row r="57" spans="1:10">
      <c r="A57" s="29" t="s">
        <v>943</v>
      </c>
      <c r="B57" s="29" t="s">
        <v>32</v>
      </c>
      <c r="C57" s="30"/>
      <c r="D57" s="30" t="s">
        <v>615</v>
      </c>
      <c r="E57" s="31">
        <v>45819</v>
      </c>
      <c r="F57" s="31">
        <v>45824</v>
      </c>
      <c r="G57" s="32">
        <v>482.19</v>
      </c>
      <c r="H57" s="30" t="s">
        <v>32</v>
      </c>
      <c r="I57" s="30" t="s">
        <v>73</v>
      </c>
      <c r="J57" s="30" t="s">
        <v>732</v>
      </c>
    </row>
    <row r="58" spans="1:10">
      <c r="A58" s="29" t="s">
        <v>275</v>
      </c>
      <c r="B58" s="29" t="s">
        <v>107</v>
      </c>
      <c r="C58" s="30" t="s">
        <v>475</v>
      </c>
      <c r="D58" s="30" t="s">
        <v>615</v>
      </c>
      <c r="E58" s="31">
        <v>45820</v>
      </c>
      <c r="F58" s="31">
        <v>45824</v>
      </c>
      <c r="G58" s="32">
        <v>131.69999999999999</v>
      </c>
      <c r="H58" s="30" t="s">
        <v>12</v>
      </c>
      <c r="I58" s="30" t="s">
        <v>73</v>
      </c>
      <c r="J58" s="30" t="s">
        <v>732</v>
      </c>
    </row>
    <row r="59" spans="1:10">
      <c r="A59" s="29" t="s">
        <v>275</v>
      </c>
      <c r="B59" s="29" t="s">
        <v>107</v>
      </c>
      <c r="C59" s="30"/>
      <c r="D59" s="30" t="s">
        <v>615</v>
      </c>
      <c r="E59" s="31">
        <v>45820</v>
      </c>
      <c r="F59" s="31">
        <v>45824</v>
      </c>
      <c r="G59" s="32">
        <v>30.6</v>
      </c>
      <c r="H59" s="30" t="s">
        <v>12</v>
      </c>
      <c r="I59" s="30" t="s">
        <v>73</v>
      </c>
      <c r="J59" s="30" t="s">
        <v>732</v>
      </c>
    </row>
    <row r="60" spans="1:10">
      <c r="A60" s="29" t="s">
        <v>275</v>
      </c>
      <c r="B60" s="29" t="s">
        <v>107</v>
      </c>
      <c r="C60" s="30"/>
      <c r="D60" s="30" t="s">
        <v>615</v>
      </c>
      <c r="E60" s="31">
        <v>45820</v>
      </c>
      <c r="F60" s="31">
        <v>45824</v>
      </c>
      <c r="G60" s="32">
        <v>131.69999999999999</v>
      </c>
      <c r="H60" s="30" t="s">
        <v>15</v>
      </c>
      <c r="I60" s="30" t="s">
        <v>73</v>
      </c>
      <c r="J60" s="30" t="s">
        <v>732</v>
      </c>
    </row>
    <row r="61" spans="1:10">
      <c r="A61" s="29" t="s">
        <v>275</v>
      </c>
      <c r="B61" s="29" t="s">
        <v>107</v>
      </c>
      <c r="C61" s="30" t="s">
        <v>475</v>
      </c>
      <c r="D61" s="30" t="s">
        <v>615</v>
      </c>
      <c r="E61" s="31">
        <v>45820</v>
      </c>
      <c r="F61" s="31">
        <v>45824</v>
      </c>
      <c r="G61" s="32">
        <v>30.6</v>
      </c>
      <c r="H61" s="30" t="s">
        <v>15</v>
      </c>
      <c r="I61" s="30" t="s">
        <v>73</v>
      </c>
      <c r="J61" s="30" t="s">
        <v>732</v>
      </c>
    </row>
    <row r="62" spans="1:10">
      <c r="A62" s="29" t="s">
        <v>679</v>
      </c>
      <c r="B62" s="29" t="s">
        <v>680</v>
      </c>
      <c r="C62" s="30"/>
      <c r="D62" s="30" t="s">
        <v>615</v>
      </c>
      <c r="E62" s="31">
        <v>45819</v>
      </c>
      <c r="F62" s="31">
        <v>45824</v>
      </c>
      <c r="G62" s="32">
        <v>987.11</v>
      </c>
      <c r="H62" s="30" t="s">
        <v>12</v>
      </c>
      <c r="I62" s="30" t="s">
        <v>73</v>
      </c>
      <c r="J62" s="30" t="s">
        <v>732</v>
      </c>
    </row>
    <row r="63" spans="1:10">
      <c r="A63" s="29" t="s">
        <v>373</v>
      </c>
      <c r="B63" s="29" t="s">
        <v>374</v>
      </c>
      <c r="C63" s="30" t="s">
        <v>375</v>
      </c>
      <c r="D63" s="30" t="s">
        <v>615</v>
      </c>
      <c r="E63" s="31">
        <v>45823</v>
      </c>
      <c r="F63" s="31">
        <v>45824</v>
      </c>
      <c r="G63" s="32">
        <v>230</v>
      </c>
      <c r="H63" s="30" t="s">
        <v>32</v>
      </c>
      <c r="I63" s="30" t="s">
        <v>73</v>
      </c>
      <c r="J63" s="30" t="s">
        <v>732</v>
      </c>
    </row>
    <row r="64" spans="1:10">
      <c r="A64" s="29" t="s">
        <v>347</v>
      </c>
      <c r="B64" s="29" t="s">
        <v>59</v>
      </c>
      <c r="C64" s="30"/>
      <c r="D64" s="30" t="s">
        <v>623</v>
      </c>
      <c r="E64" s="31">
        <v>45823</v>
      </c>
      <c r="F64" s="31">
        <v>45828</v>
      </c>
      <c r="G64" s="32">
        <v>1041.58</v>
      </c>
      <c r="H64" s="30" t="s">
        <v>54</v>
      </c>
      <c r="I64" s="30" t="s">
        <v>73</v>
      </c>
      <c r="J64" s="30" t="s">
        <v>732</v>
      </c>
    </row>
    <row r="65" spans="1:10">
      <c r="A65" s="29" t="s">
        <v>738</v>
      </c>
      <c r="B65" s="29" t="s">
        <v>739</v>
      </c>
      <c r="C65" s="30"/>
      <c r="D65" s="30" t="s">
        <v>740</v>
      </c>
      <c r="E65" s="31">
        <v>45823</v>
      </c>
      <c r="F65" s="31"/>
      <c r="G65" s="32">
        <v>1951.92</v>
      </c>
      <c r="H65" s="30" t="s">
        <v>80</v>
      </c>
      <c r="I65" s="30"/>
      <c r="J65" s="30" t="s">
        <v>732</v>
      </c>
    </row>
    <row r="66" spans="1:10">
      <c r="A66" s="29" t="s">
        <v>738</v>
      </c>
      <c r="B66" s="29" t="s">
        <v>945</v>
      </c>
      <c r="C66" s="30"/>
      <c r="D66" s="30" t="s">
        <v>740</v>
      </c>
      <c r="E66" s="31"/>
      <c r="F66" s="31"/>
      <c r="G66" s="32"/>
      <c r="H66" s="30" t="s">
        <v>15</v>
      </c>
      <c r="I66" s="30"/>
      <c r="J66" s="30" t="s">
        <v>732</v>
      </c>
    </row>
    <row r="67" spans="1:10">
      <c r="A67" s="29" t="s">
        <v>429</v>
      </c>
      <c r="B67" s="29" t="s">
        <v>411</v>
      </c>
      <c r="C67" s="30"/>
      <c r="D67" s="30" t="s">
        <v>615</v>
      </c>
      <c r="E67" s="31">
        <v>45828</v>
      </c>
      <c r="F67" s="31">
        <v>45828</v>
      </c>
      <c r="G67" s="32">
        <v>4000</v>
      </c>
      <c r="H67" s="30" t="s">
        <v>12</v>
      </c>
      <c r="I67" s="30" t="s">
        <v>73</v>
      </c>
      <c r="J67" s="30" t="s">
        <v>732</v>
      </c>
    </row>
    <row r="68" spans="1:10">
      <c r="A68" s="29" t="s">
        <v>161</v>
      </c>
      <c r="B68" s="29" t="s">
        <v>574</v>
      </c>
      <c r="C68" s="30"/>
      <c r="D68" s="30" t="s">
        <v>615</v>
      </c>
      <c r="E68" s="31">
        <v>45828</v>
      </c>
      <c r="F68" s="31">
        <v>45835</v>
      </c>
      <c r="G68" s="32">
        <v>664.33</v>
      </c>
      <c r="H68" s="30" t="s">
        <v>18</v>
      </c>
      <c r="I68" s="30" t="s">
        <v>73</v>
      </c>
      <c r="J68" s="30" t="s">
        <v>732</v>
      </c>
    </row>
    <row r="69" spans="1:10">
      <c r="A69" s="29" t="s">
        <v>408</v>
      </c>
      <c r="B69" s="29" t="s">
        <v>409</v>
      </c>
      <c r="C69" s="30"/>
      <c r="D69" s="30" t="s">
        <v>615</v>
      </c>
      <c r="E69" s="31">
        <v>45828</v>
      </c>
      <c r="F69" s="31">
        <v>45831</v>
      </c>
      <c r="G69" s="32">
        <v>178</v>
      </c>
      <c r="H69" s="30" t="s">
        <v>54</v>
      </c>
      <c r="I69" s="30" t="s">
        <v>73</v>
      </c>
      <c r="J69" s="30" t="s">
        <v>732</v>
      </c>
    </row>
    <row r="70" spans="1:10">
      <c r="A70" s="29" t="s">
        <v>998</v>
      </c>
      <c r="B70" s="29" t="s">
        <v>320</v>
      </c>
      <c r="C70" s="30"/>
      <c r="D70" s="30" t="s">
        <v>615</v>
      </c>
      <c r="E70" s="31">
        <v>45828</v>
      </c>
      <c r="F70" s="31">
        <v>45831</v>
      </c>
      <c r="G70" s="32">
        <v>287.5</v>
      </c>
      <c r="H70" s="30" t="s">
        <v>225</v>
      </c>
      <c r="I70" s="30" t="s">
        <v>73</v>
      </c>
      <c r="J70" s="30" t="s">
        <v>732</v>
      </c>
    </row>
    <row r="71" spans="1:10">
      <c r="A71" s="29" t="s">
        <v>691</v>
      </c>
      <c r="B71" s="29" t="s">
        <v>684</v>
      </c>
      <c r="C71" s="30"/>
      <c r="D71" s="30" t="s">
        <v>615</v>
      </c>
      <c r="E71" s="31">
        <v>45828</v>
      </c>
      <c r="F71" s="31"/>
      <c r="G71" s="32">
        <v>1269.8</v>
      </c>
      <c r="H71" s="30" t="s">
        <v>54</v>
      </c>
      <c r="I71" s="30"/>
      <c r="J71" s="30" t="s">
        <v>732</v>
      </c>
    </row>
    <row r="72" spans="1:10">
      <c r="A72" s="29" t="s">
        <v>828</v>
      </c>
      <c r="B72" s="29" t="s">
        <v>829</v>
      </c>
      <c r="C72" s="30"/>
      <c r="D72" s="30" t="s">
        <v>615</v>
      </c>
      <c r="E72" s="31">
        <v>45821</v>
      </c>
      <c r="F72" s="31">
        <v>45824</v>
      </c>
      <c r="G72" s="32">
        <v>348.84</v>
      </c>
      <c r="H72" s="30" t="s">
        <v>54</v>
      </c>
      <c r="I72" s="30" t="s">
        <v>73</v>
      </c>
      <c r="J72" s="30" t="s">
        <v>732</v>
      </c>
    </row>
    <row r="73" spans="1:10">
      <c r="A73" s="29" t="s">
        <v>828</v>
      </c>
      <c r="B73" s="29" t="s">
        <v>829</v>
      </c>
      <c r="C73" s="30"/>
      <c r="D73" s="30" t="s">
        <v>615</v>
      </c>
      <c r="E73" s="31">
        <v>45831</v>
      </c>
      <c r="F73" s="31">
        <v>45831</v>
      </c>
      <c r="G73" s="32">
        <v>340</v>
      </c>
      <c r="H73" s="30" t="s">
        <v>54</v>
      </c>
      <c r="I73" s="30" t="s">
        <v>73</v>
      </c>
      <c r="J73" s="30" t="s">
        <v>732</v>
      </c>
    </row>
    <row r="74" spans="1:10">
      <c r="A74" s="29" t="s">
        <v>245</v>
      </c>
      <c r="B74" s="29" t="s">
        <v>195</v>
      </c>
      <c r="C74" s="30"/>
      <c r="D74" s="30" t="s">
        <v>615</v>
      </c>
      <c r="E74" s="31">
        <v>45833</v>
      </c>
      <c r="F74" s="31">
        <v>45876</v>
      </c>
      <c r="G74" s="32">
        <v>306</v>
      </c>
      <c r="H74" s="30" t="s">
        <v>54</v>
      </c>
      <c r="I74" s="30" t="s">
        <v>73</v>
      </c>
      <c r="J74" s="30" t="s">
        <v>732</v>
      </c>
    </row>
    <row r="75" spans="1:10">
      <c r="A75" s="29" t="s">
        <v>245</v>
      </c>
      <c r="B75" s="29" t="s">
        <v>195</v>
      </c>
      <c r="C75" s="30"/>
      <c r="D75" s="30" t="s">
        <v>615</v>
      </c>
      <c r="E75" s="31">
        <v>45833</v>
      </c>
      <c r="F75" s="31">
        <v>45876</v>
      </c>
      <c r="G75" s="32">
        <v>263.95999999999998</v>
      </c>
      <c r="H75" s="30" t="s">
        <v>12</v>
      </c>
      <c r="I75" s="30" t="s">
        <v>73</v>
      </c>
      <c r="J75" s="30" t="s">
        <v>732</v>
      </c>
    </row>
    <row r="76" spans="1:10">
      <c r="A76" s="29" t="s">
        <v>245</v>
      </c>
      <c r="B76" s="29" t="s">
        <v>195</v>
      </c>
      <c r="C76" s="30"/>
      <c r="D76" s="30" t="s">
        <v>615</v>
      </c>
      <c r="E76" s="31">
        <v>45833</v>
      </c>
      <c r="F76" s="31">
        <v>45876</v>
      </c>
      <c r="G76" s="32">
        <v>333.03</v>
      </c>
      <c r="H76" s="30" t="s">
        <v>54</v>
      </c>
      <c r="I76" s="30" t="s">
        <v>73</v>
      </c>
      <c r="J76" s="30" t="s">
        <v>732</v>
      </c>
    </row>
    <row r="77" spans="1:10">
      <c r="A77" s="29" t="s">
        <v>245</v>
      </c>
      <c r="B77" s="29" t="s">
        <v>195</v>
      </c>
      <c r="C77" s="30"/>
      <c r="D77" s="30" t="s">
        <v>615</v>
      </c>
      <c r="E77" s="31">
        <v>45833</v>
      </c>
      <c r="F77" s="31">
        <v>45876</v>
      </c>
      <c r="G77" s="32">
        <v>371.75</v>
      </c>
      <c r="H77" s="30" t="s">
        <v>89</v>
      </c>
      <c r="I77" s="30" t="s">
        <v>73</v>
      </c>
      <c r="J77" s="30" t="s">
        <v>732</v>
      </c>
    </row>
    <row r="78" spans="1:10">
      <c r="A78" s="29" t="s">
        <v>245</v>
      </c>
      <c r="B78" s="29" t="s">
        <v>195</v>
      </c>
      <c r="C78" s="30"/>
      <c r="D78" s="30" t="s">
        <v>615</v>
      </c>
      <c r="E78" s="31">
        <v>45833</v>
      </c>
      <c r="F78" s="31">
        <v>45834</v>
      </c>
      <c r="G78" s="32">
        <v>337</v>
      </c>
      <c r="H78" s="30" t="s">
        <v>8</v>
      </c>
      <c r="I78" s="30" t="s">
        <v>73</v>
      </c>
      <c r="J78" s="30" t="s">
        <v>732</v>
      </c>
    </row>
    <row r="79" spans="1:10">
      <c r="A79" s="29" t="s">
        <v>245</v>
      </c>
      <c r="B79" s="29" t="s">
        <v>195</v>
      </c>
      <c r="C79" s="30"/>
      <c r="D79" s="30" t="s">
        <v>615</v>
      </c>
      <c r="E79" s="31">
        <v>45833</v>
      </c>
      <c r="F79" s="31">
        <v>45876</v>
      </c>
      <c r="G79" s="32">
        <v>306</v>
      </c>
      <c r="H79" s="30" t="s">
        <v>12</v>
      </c>
      <c r="I79" s="30" t="s">
        <v>73</v>
      </c>
      <c r="J79" s="30" t="s">
        <v>732</v>
      </c>
    </row>
    <row r="80" spans="1:10">
      <c r="A80" s="29" t="s">
        <v>245</v>
      </c>
      <c r="B80" s="29" t="s">
        <v>195</v>
      </c>
      <c r="C80" s="30" t="s">
        <v>999</v>
      </c>
      <c r="D80" s="30" t="s">
        <v>615</v>
      </c>
      <c r="E80" s="31">
        <v>45823</v>
      </c>
      <c r="F80" s="31">
        <v>45876</v>
      </c>
      <c r="G80" s="32">
        <v>199</v>
      </c>
      <c r="H80" s="30" t="s">
        <v>32</v>
      </c>
      <c r="I80" s="30" t="s">
        <v>73</v>
      </c>
      <c r="J80" s="30" t="s">
        <v>732</v>
      </c>
    </row>
    <row r="81" spans="1:10">
      <c r="A81" s="29" t="s">
        <v>557</v>
      </c>
      <c r="B81" s="29" t="s">
        <v>742</v>
      </c>
      <c r="C81" s="30"/>
      <c r="D81" s="30" t="s">
        <v>615</v>
      </c>
      <c r="E81" s="31">
        <v>45814</v>
      </c>
      <c r="F81" s="31">
        <v>45824</v>
      </c>
      <c r="G81" s="32">
        <v>180.8</v>
      </c>
      <c r="H81" s="30" t="s">
        <v>225</v>
      </c>
      <c r="I81" s="30" t="s">
        <v>73</v>
      </c>
      <c r="J81" s="30" t="s">
        <v>732</v>
      </c>
    </row>
    <row r="82" spans="1:10">
      <c r="A82" s="29" t="s">
        <v>13</v>
      </c>
      <c r="B82" s="29" t="s">
        <v>13</v>
      </c>
      <c r="C82" s="30"/>
      <c r="D82" s="30" t="s">
        <v>615</v>
      </c>
      <c r="E82" s="31">
        <v>45828</v>
      </c>
      <c r="F82" s="31">
        <v>45845</v>
      </c>
      <c r="G82" s="32">
        <v>233.88</v>
      </c>
      <c r="H82" s="30" t="s">
        <v>54</v>
      </c>
      <c r="I82" s="30" t="s">
        <v>73</v>
      </c>
      <c r="J82" s="30" t="s">
        <v>732</v>
      </c>
    </row>
    <row r="83" spans="1:10">
      <c r="A83" s="29" t="s">
        <v>13</v>
      </c>
      <c r="B83" s="29" t="s">
        <v>13</v>
      </c>
      <c r="C83" s="30"/>
      <c r="D83" s="30" t="s">
        <v>615</v>
      </c>
      <c r="E83" s="31">
        <v>45828</v>
      </c>
      <c r="F83" s="31">
        <v>45845</v>
      </c>
      <c r="G83" s="32">
        <v>63.08</v>
      </c>
      <c r="H83" s="30" t="s">
        <v>54</v>
      </c>
      <c r="I83" s="30" t="s">
        <v>73</v>
      </c>
      <c r="J83" s="30" t="s">
        <v>732</v>
      </c>
    </row>
    <row r="84" spans="1:10">
      <c r="A84" s="29" t="s">
        <v>13</v>
      </c>
      <c r="B84" s="29" t="s">
        <v>13</v>
      </c>
      <c r="C84" s="30"/>
      <c r="D84" s="30" t="s">
        <v>615</v>
      </c>
      <c r="E84" s="31">
        <v>45828</v>
      </c>
      <c r="F84" s="31">
        <v>45845</v>
      </c>
      <c r="G84" s="32">
        <v>61.51</v>
      </c>
      <c r="H84" s="30" t="s">
        <v>53</v>
      </c>
      <c r="I84" s="30" t="s">
        <v>73</v>
      </c>
      <c r="J84" s="30" t="s">
        <v>732</v>
      </c>
    </row>
    <row r="85" spans="1:10">
      <c r="A85" s="29" t="s">
        <v>382</v>
      </c>
      <c r="B85" s="29" t="s">
        <v>383</v>
      </c>
      <c r="C85" s="30"/>
      <c r="D85" s="30" t="s">
        <v>615</v>
      </c>
      <c r="E85" s="31">
        <v>45824</v>
      </c>
      <c r="F85" s="31">
        <v>45824</v>
      </c>
      <c r="G85" s="32">
        <v>200</v>
      </c>
      <c r="H85" s="30" t="s">
        <v>12</v>
      </c>
      <c r="I85" s="30" t="s">
        <v>73</v>
      </c>
      <c r="J85" s="30" t="s">
        <v>732</v>
      </c>
    </row>
    <row r="86" spans="1:10">
      <c r="A86" s="29" t="s">
        <v>67</v>
      </c>
      <c r="B86" s="29" t="s">
        <v>425</v>
      </c>
      <c r="C86" s="30"/>
      <c r="D86" s="30" t="s">
        <v>615</v>
      </c>
      <c r="E86" s="31"/>
      <c r="F86" s="31"/>
      <c r="G86" s="32"/>
      <c r="H86" s="30" t="s">
        <v>53</v>
      </c>
      <c r="I86" s="30"/>
      <c r="J86" s="30" t="s">
        <v>732</v>
      </c>
    </row>
    <row r="87" spans="1:10">
      <c r="A87" s="29" t="s">
        <v>67</v>
      </c>
      <c r="B87" s="29" t="s">
        <v>425</v>
      </c>
      <c r="C87" s="30"/>
      <c r="D87" s="30" t="s">
        <v>615</v>
      </c>
      <c r="E87" s="31"/>
      <c r="F87" s="31"/>
      <c r="G87" s="32"/>
      <c r="H87" s="30" t="s">
        <v>54</v>
      </c>
      <c r="I87" s="30"/>
      <c r="J87" s="30" t="s">
        <v>732</v>
      </c>
    </row>
    <row r="88" spans="1:10">
      <c r="A88" s="29" t="s">
        <v>211</v>
      </c>
      <c r="B88" s="29" t="s">
        <v>272</v>
      </c>
      <c r="C88" s="30"/>
      <c r="D88" s="30" t="s">
        <v>615</v>
      </c>
      <c r="E88" s="31">
        <v>45825</v>
      </c>
      <c r="F88" s="31">
        <v>45831</v>
      </c>
      <c r="G88" s="32">
        <v>41.35</v>
      </c>
      <c r="H88" s="30" t="s">
        <v>225</v>
      </c>
      <c r="I88" s="30" t="s">
        <v>73</v>
      </c>
      <c r="J88" s="30" t="s">
        <v>732</v>
      </c>
    </row>
    <row r="89" spans="1:10">
      <c r="A89" s="29" t="s">
        <v>492</v>
      </c>
      <c r="B89" s="29" t="s">
        <v>493</v>
      </c>
      <c r="C89" s="30"/>
      <c r="D89" s="30" t="s">
        <v>615</v>
      </c>
      <c r="E89" s="31">
        <v>45823</v>
      </c>
      <c r="F89" s="31">
        <v>45823</v>
      </c>
      <c r="G89" s="32">
        <v>180</v>
      </c>
      <c r="H89" s="30" t="s">
        <v>54</v>
      </c>
      <c r="I89" s="30" t="s">
        <v>73</v>
      </c>
      <c r="J89" s="30" t="s">
        <v>732</v>
      </c>
    </row>
    <row r="90" spans="1:10">
      <c r="A90" s="29" t="s">
        <v>10</v>
      </c>
      <c r="B90" s="29" t="s">
        <v>368</v>
      </c>
      <c r="C90" s="30" t="s">
        <v>11</v>
      </c>
      <c r="D90" s="30" t="s">
        <v>615</v>
      </c>
      <c r="E90" s="31">
        <v>45828</v>
      </c>
      <c r="F90" s="31">
        <v>45831</v>
      </c>
      <c r="G90" s="32">
        <v>30.25</v>
      </c>
      <c r="H90" s="30" t="s">
        <v>12</v>
      </c>
      <c r="I90" s="30" t="s">
        <v>73</v>
      </c>
      <c r="J90" s="30" t="s">
        <v>732</v>
      </c>
    </row>
    <row r="91" spans="1:10">
      <c r="A91" s="29" t="s">
        <v>1000</v>
      </c>
      <c r="B91" s="29" t="s">
        <v>1001</v>
      </c>
      <c r="C91" s="30"/>
      <c r="D91" s="30" t="s">
        <v>615</v>
      </c>
      <c r="E91" s="31">
        <v>45828</v>
      </c>
      <c r="F91" s="31">
        <v>45828</v>
      </c>
      <c r="G91" s="32">
        <v>2346.5</v>
      </c>
      <c r="H91" s="30" t="s">
        <v>54</v>
      </c>
      <c r="I91" s="30" t="s">
        <v>73</v>
      </c>
      <c r="J91" s="30" t="s">
        <v>732</v>
      </c>
    </row>
    <row r="92" spans="1:10">
      <c r="A92" s="29" t="s">
        <v>649</v>
      </c>
      <c r="B92" s="29" t="s">
        <v>383</v>
      </c>
      <c r="C92" s="30"/>
      <c r="D92" s="30" t="s">
        <v>615</v>
      </c>
      <c r="E92" s="31">
        <v>45824</v>
      </c>
      <c r="F92" s="31">
        <v>45824</v>
      </c>
      <c r="G92" s="32">
        <v>100</v>
      </c>
      <c r="H92" s="30" t="s">
        <v>12</v>
      </c>
      <c r="I92" s="30" t="s">
        <v>73</v>
      </c>
      <c r="J92" s="30" t="s">
        <v>732</v>
      </c>
    </row>
    <row r="93" spans="1:10">
      <c r="A93" s="29" t="s">
        <v>950</v>
      </c>
      <c r="B93" s="29" t="s">
        <v>37</v>
      </c>
      <c r="C93" s="30"/>
      <c r="D93" s="30" t="s">
        <v>615</v>
      </c>
      <c r="E93" s="31">
        <v>45814</v>
      </c>
      <c r="F93" s="31">
        <v>45828</v>
      </c>
      <c r="G93" s="32">
        <v>899.96</v>
      </c>
      <c r="H93" s="30" t="s">
        <v>12</v>
      </c>
      <c r="I93" s="30" t="s">
        <v>73</v>
      </c>
      <c r="J93" s="30" t="s">
        <v>732</v>
      </c>
    </row>
    <row r="94" spans="1:10">
      <c r="A94" s="29" t="s">
        <v>707</v>
      </c>
      <c r="B94" s="29" t="s">
        <v>566</v>
      </c>
      <c r="C94" s="30"/>
      <c r="D94" s="30" t="s">
        <v>615</v>
      </c>
      <c r="E94" s="31">
        <v>45823</v>
      </c>
      <c r="F94" s="31">
        <v>37430</v>
      </c>
      <c r="G94" s="32">
        <v>45.99</v>
      </c>
      <c r="H94" s="30" t="s">
        <v>225</v>
      </c>
      <c r="I94" s="30" t="s">
        <v>73</v>
      </c>
      <c r="J94" s="30" t="s">
        <v>732</v>
      </c>
    </row>
    <row r="95" spans="1:10">
      <c r="A95" s="29" t="s">
        <v>600</v>
      </c>
      <c r="B95" s="29" t="s">
        <v>1002</v>
      </c>
      <c r="C95" s="30"/>
      <c r="D95" s="30" t="s">
        <v>615</v>
      </c>
      <c r="E95" s="31">
        <v>37424</v>
      </c>
      <c r="F95" s="31">
        <v>45825</v>
      </c>
      <c r="G95" s="32">
        <v>15</v>
      </c>
      <c r="H95" s="30" t="s">
        <v>12</v>
      </c>
      <c r="I95" s="30" t="s">
        <v>73</v>
      </c>
      <c r="J95" s="30" t="s">
        <v>732</v>
      </c>
    </row>
    <row r="96" spans="1:10">
      <c r="A96" s="29" t="s">
        <v>138</v>
      </c>
      <c r="B96" s="29" t="s">
        <v>425</v>
      </c>
      <c r="C96" s="30"/>
      <c r="D96" s="30" t="s">
        <v>615</v>
      </c>
      <c r="E96" s="31">
        <v>45828</v>
      </c>
      <c r="F96" s="31">
        <v>45845</v>
      </c>
      <c r="G96" s="32">
        <v>1000</v>
      </c>
      <c r="H96" s="30" t="s">
        <v>89</v>
      </c>
      <c r="I96" s="30" t="s">
        <v>73</v>
      </c>
      <c r="J96" s="30" t="s">
        <v>732</v>
      </c>
    </row>
    <row r="97" spans="1:10">
      <c r="A97" s="29" t="s">
        <v>1003</v>
      </c>
      <c r="B97" s="29" t="s">
        <v>1004</v>
      </c>
      <c r="C97" s="30"/>
      <c r="D97" s="30" t="s">
        <v>615</v>
      </c>
      <c r="E97" s="31">
        <v>45825</v>
      </c>
      <c r="F97" s="31">
        <v>45825</v>
      </c>
      <c r="G97" s="32">
        <v>1080</v>
      </c>
      <c r="H97" s="30" t="s">
        <v>15</v>
      </c>
      <c r="I97" s="30" t="s">
        <v>73</v>
      </c>
      <c r="J97" s="30" t="s">
        <v>732</v>
      </c>
    </row>
    <row r="98" spans="1:10">
      <c r="A98" s="29" t="s">
        <v>289</v>
      </c>
      <c r="B98" s="29" t="s">
        <v>290</v>
      </c>
      <c r="C98" s="30"/>
      <c r="D98" s="30" t="s">
        <v>615</v>
      </c>
      <c r="E98" s="31">
        <v>45831</v>
      </c>
      <c r="F98" s="31">
        <v>45831</v>
      </c>
      <c r="G98" s="32">
        <v>129.9</v>
      </c>
      <c r="H98" s="30" t="s">
        <v>54</v>
      </c>
      <c r="I98" s="30" t="s">
        <v>73</v>
      </c>
      <c r="J98" s="30" t="s">
        <v>732</v>
      </c>
    </row>
    <row r="99" spans="1:10">
      <c r="A99" s="29" t="s">
        <v>793</v>
      </c>
      <c r="B99" s="29" t="s">
        <v>794</v>
      </c>
      <c r="C99" s="30"/>
      <c r="D99" s="30" t="s">
        <v>625</v>
      </c>
      <c r="E99" s="31">
        <v>45823</v>
      </c>
      <c r="F99" s="31">
        <v>45824</v>
      </c>
      <c r="G99" s="32">
        <v>382.41</v>
      </c>
      <c r="H99" s="30" t="s">
        <v>29</v>
      </c>
      <c r="I99" s="30" t="s">
        <v>73</v>
      </c>
      <c r="J99" s="30" t="s">
        <v>732</v>
      </c>
    </row>
    <row r="100" spans="1:10">
      <c r="A100" s="29" t="s">
        <v>797</v>
      </c>
      <c r="B100" s="29" t="s">
        <v>798</v>
      </c>
      <c r="C100" s="30"/>
      <c r="D100" s="30" t="s">
        <v>615</v>
      </c>
      <c r="E100" s="31">
        <v>45810</v>
      </c>
      <c r="F100" s="31">
        <v>45810</v>
      </c>
      <c r="G100" s="32">
        <v>59</v>
      </c>
      <c r="H100" s="30" t="s">
        <v>89</v>
      </c>
      <c r="I100" s="30" t="s">
        <v>469</v>
      </c>
      <c r="J100" s="30" t="s">
        <v>732</v>
      </c>
    </row>
    <row r="101" spans="1:10">
      <c r="A101" s="29" t="s">
        <v>797</v>
      </c>
      <c r="B101" s="29" t="s">
        <v>798</v>
      </c>
      <c r="C101" s="30"/>
      <c r="D101" s="30" t="s">
        <v>615</v>
      </c>
      <c r="E101" s="31">
        <v>45810</v>
      </c>
      <c r="F101" s="31">
        <v>45810</v>
      </c>
      <c r="G101" s="32">
        <v>170.05</v>
      </c>
      <c r="H101" s="30" t="s">
        <v>15</v>
      </c>
      <c r="I101" s="30" t="s">
        <v>469</v>
      </c>
      <c r="J101" s="30" t="s">
        <v>732</v>
      </c>
    </row>
    <row r="102" spans="1:10">
      <c r="A102" s="29" t="s">
        <v>797</v>
      </c>
      <c r="B102" s="29" t="s">
        <v>798</v>
      </c>
      <c r="C102" s="30"/>
      <c r="D102" s="30" t="s">
        <v>615</v>
      </c>
      <c r="E102" s="31">
        <v>45812</v>
      </c>
      <c r="F102" s="31">
        <v>45812</v>
      </c>
      <c r="G102" s="32">
        <v>59</v>
      </c>
      <c r="H102" s="30" t="s">
        <v>225</v>
      </c>
      <c r="I102" s="30" t="s">
        <v>469</v>
      </c>
      <c r="J102" s="30" t="s">
        <v>732</v>
      </c>
    </row>
    <row r="103" spans="1:10">
      <c r="A103" s="29" t="s">
        <v>797</v>
      </c>
      <c r="B103" s="29" t="s">
        <v>798</v>
      </c>
      <c r="C103" s="30"/>
      <c r="D103" s="30" t="s">
        <v>615</v>
      </c>
      <c r="E103" s="31">
        <v>45812</v>
      </c>
      <c r="F103" s="31">
        <v>45812</v>
      </c>
      <c r="G103" s="32">
        <v>161.1</v>
      </c>
      <c r="H103" s="30" t="s">
        <v>89</v>
      </c>
      <c r="I103" s="30" t="s">
        <v>469</v>
      </c>
      <c r="J103" s="30" t="s">
        <v>732</v>
      </c>
    </row>
    <row r="104" spans="1:10">
      <c r="A104" s="29" t="s">
        <v>797</v>
      </c>
      <c r="B104" s="29" t="s">
        <v>798</v>
      </c>
      <c r="C104" s="30"/>
      <c r="D104" s="30" t="s">
        <v>615</v>
      </c>
      <c r="E104" s="31">
        <v>45812</v>
      </c>
      <c r="F104" s="31">
        <v>45812</v>
      </c>
      <c r="G104" s="32">
        <v>59</v>
      </c>
      <c r="H104" s="30" t="s">
        <v>8</v>
      </c>
      <c r="I104" s="30" t="s">
        <v>469</v>
      </c>
      <c r="J104" s="30" t="s">
        <v>732</v>
      </c>
    </row>
    <row r="105" spans="1:10">
      <c r="A105" s="29" t="s">
        <v>797</v>
      </c>
      <c r="B105" s="29" t="s">
        <v>798</v>
      </c>
      <c r="C105" s="30"/>
      <c r="D105" s="30" t="s">
        <v>615</v>
      </c>
      <c r="E105" s="31">
        <v>45813</v>
      </c>
      <c r="F105" s="31">
        <v>45813</v>
      </c>
      <c r="G105" s="32">
        <v>59</v>
      </c>
      <c r="H105" s="30" t="s">
        <v>225</v>
      </c>
      <c r="I105" s="30" t="s">
        <v>469</v>
      </c>
      <c r="J105" s="30" t="s">
        <v>732</v>
      </c>
    </row>
    <row r="106" spans="1:10">
      <c r="A106" s="29" t="s">
        <v>797</v>
      </c>
      <c r="B106" s="29" t="s">
        <v>798</v>
      </c>
      <c r="C106" s="30"/>
      <c r="D106" s="30" t="s">
        <v>615</v>
      </c>
      <c r="E106" s="31">
        <v>45813</v>
      </c>
      <c r="F106" s="31">
        <v>45813</v>
      </c>
      <c r="G106" s="32">
        <v>59</v>
      </c>
      <c r="H106" s="30" t="s">
        <v>225</v>
      </c>
      <c r="I106" s="30" t="s">
        <v>469</v>
      </c>
      <c r="J106" s="30" t="s">
        <v>732</v>
      </c>
    </row>
    <row r="107" spans="1:10">
      <c r="A107" s="29" t="s">
        <v>797</v>
      </c>
      <c r="B107" s="29" t="s">
        <v>798</v>
      </c>
      <c r="C107" s="30"/>
      <c r="D107" s="30" t="s">
        <v>615</v>
      </c>
      <c r="E107" s="31">
        <v>45814</v>
      </c>
      <c r="F107" s="31">
        <v>45814</v>
      </c>
      <c r="G107" s="32">
        <v>59</v>
      </c>
      <c r="H107" s="30" t="s">
        <v>225</v>
      </c>
      <c r="I107" s="30" t="s">
        <v>469</v>
      </c>
      <c r="J107" s="30" t="s">
        <v>732</v>
      </c>
    </row>
    <row r="108" spans="1:10">
      <c r="A108" s="29" t="s">
        <v>797</v>
      </c>
      <c r="B108" s="29" t="s">
        <v>798</v>
      </c>
      <c r="C108" s="30"/>
      <c r="D108" s="30" t="s">
        <v>615</v>
      </c>
      <c r="E108" s="31">
        <v>45814</v>
      </c>
      <c r="F108" s="31">
        <v>45814</v>
      </c>
      <c r="G108" s="32">
        <v>59</v>
      </c>
      <c r="H108" s="30" t="s">
        <v>89</v>
      </c>
      <c r="I108" s="30" t="s">
        <v>469</v>
      </c>
      <c r="J108" s="30" t="s">
        <v>732</v>
      </c>
    </row>
    <row r="109" spans="1:10">
      <c r="A109" s="29" t="s">
        <v>797</v>
      </c>
      <c r="B109" s="29" t="s">
        <v>798</v>
      </c>
      <c r="C109" s="30"/>
      <c r="D109" s="30" t="s">
        <v>615</v>
      </c>
      <c r="E109" s="31">
        <v>45814</v>
      </c>
      <c r="F109" s="31">
        <v>45814</v>
      </c>
      <c r="G109" s="32">
        <v>59</v>
      </c>
      <c r="H109" s="30" t="s">
        <v>15</v>
      </c>
      <c r="I109" s="30" t="s">
        <v>469</v>
      </c>
      <c r="J109" s="30" t="s">
        <v>732</v>
      </c>
    </row>
    <row r="110" spans="1:10">
      <c r="A110" s="29" t="s">
        <v>797</v>
      </c>
      <c r="B110" s="29" t="s">
        <v>798</v>
      </c>
      <c r="C110" s="30"/>
      <c r="D110" s="30" t="s">
        <v>615</v>
      </c>
      <c r="E110" s="31">
        <v>45814</v>
      </c>
      <c r="F110" s="31">
        <v>45814</v>
      </c>
      <c r="G110" s="32">
        <v>59</v>
      </c>
      <c r="H110" s="30" t="s">
        <v>15</v>
      </c>
      <c r="I110" s="30" t="s">
        <v>469</v>
      </c>
      <c r="J110" s="30" t="s">
        <v>732</v>
      </c>
    </row>
    <row r="111" spans="1:10">
      <c r="A111" s="29" t="s">
        <v>797</v>
      </c>
      <c r="B111" s="29" t="s">
        <v>798</v>
      </c>
      <c r="C111" s="30"/>
      <c r="D111" s="30" t="s">
        <v>615</v>
      </c>
      <c r="E111" s="31">
        <v>45814</v>
      </c>
      <c r="F111" s="31">
        <v>45814</v>
      </c>
      <c r="G111" s="32">
        <v>132.30000000000001</v>
      </c>
      <c r="H111" s="30" t="s">
        <v>89</v>
      </c>
      <c r="I111" s="30" t="s">
        <v>469</v>
      </c>
      <c r="J111" s="30" t="s">
        <v>732</v>
      </c>
    </row>
    <row r="112" spans="1:10">
      <c r="A112" s="29" t="s">
        <v>797</v>
      </c>
      <c r="B112" s="29" t="s">
        <v>798</v>
      </c>
      <c r="C112" s="30"/>
      <c r="D112" s="30" t="s">
        <v>615</v>
      </c>
      <c r="E112" s="31">
        <v>45814</v>
      </c>
      <c r="F112" s="31">
        <v>45814</v>
      </c>
      <c r="G112" s="32">
        <v>59</v>
      </c>
      <c r="H112" s="30" t="s">
        <v>15</v>
      </c>
      <c r="I112" s="30" t="s">
        <v>469</v>
      </c>
      <c r="J112" s="30" t="s">
        <v>732</v>
      </c>
    </row>
    <row r="113" spans="1:10">
      <c r="A113" s="29" t="s">
        <v>797</v>
      </c>
      <c r="B113" s="29" t="s">
        <v>798</v>
      </c>
      <c r="C113" s="30"/>
      <c r="D113" s="30" t="s">
        <v>615</v>
      </c>
      <c r="E113" s="31">
        <v>45818</v>
      </c>
      <c r="F113" s="31">
        <v>45818</v>
      </c>
      <c r="G113" s="32">
        <v>59</v>
      </c>
      <c r="H113" s="30" t="s">
        <v>8</v>
      </c>
      <c r="I113" s="30" t="s">
        <v>469</v>
      </c>
      <c r="J113" s="30" t="s">
        <v>732</v>
      </c>
    </row>
    <row r="114" spans="1:10">
      <c r="A114" s="29" t="s">
        <v>797</v>
      </c>
      <c r="B114" s="29" t="s">
        <v>798</v>
      </c>
      <c r="C114" s="30"/>
      <c r="D114" s="30" t="s">
        <v>615</v>
      </c>
      <c r="E114" s="31">
        <v>45818</v>
      </c>
      <c r="F114" s="31">
        <v>45818</v>
      </c>
      <c r="G114" s="32">
        <v>110.7</v>
      </c>
      <c r="H114" s="30" t="s">
        <v>89</v>
      </c>
      <c r="I114" s="30" t="s">
        <v>469</v>
      </c>
      <c r="J114" s="30" t="s">
        <v>732</v>
      </c>
    </row>
    <row r="115" spans="1:10">
      <c r="A115" s="29" t="s">
        <v>797</v>
      </c>
      <c r="B115" s="29" t="s">
        <v>798</v>
      </c>
      <c r="C115" s="30"/>
      <c r="D115" s="30" t="s">
        <v>615</v>
      </c>
      <c r="E115" s="31">
        <v>45818</v>
      </c>
      <c r="F115" s="31">
        <v>45818</v>
      </c>
      <c r="G115" s="32">
        <v>59</v>
      </c>
      <c r="H115" s="30" t="s">
        <v>18</v>
      </c>
      <c r="I115" s="30" t="s">
        <v>469</v>
      </c>
      <c r="J115" s="30" t="s">
        <v>732</v>
      </c>
    </row>
    <row r="116" spans="1:10">
      <c r="A116" s="29" t="s">
        <v>797</v>
      </c>
      <c r="B116" s="29" t="s">
        <v>798</v>
      </c>
      <c r="C116" s="30"/>
      <c r="D116" s="30" t="s">
        <v>615</v>
      </c>
      <c r="E116" s="31">
        <v>45818</v>
      </c>
      <c r="F116" s="31">
        <v>45818</v>
      </c>
      <c r="G116" s="32">
        <v>59</v>
      </c>
      <c r="H116" s="30" t="s">
        <v>225</v>
      </c>
      <c r="I116" s="30" t="s">
        <v>469</v>
      </c>
      <c r="J116" s="30" t="s">
        <v>732</v>
      </c>
    </row>
    <row r="117" spans="1:10">
      <c r="A117" s="29" t="s">
        <v>797</v>
      </c>
      <c r="B117" s="29" t="s">
        <v>798</v>
      </c>
      <c r="C117" s="30"/>
      <c r="D117" s="30" t="s">
        <v>615</v>
      </c>
      <c r="E117" s="31">
        <v>45818</v>
      </c>
      <c r="F117" s="31">
        <v>45818</v>
      </c>
      <c r="G117" s="32">
        <v>59</v>
      </c>
      <c r="H117" s="30" t="s">
        <v>225</v>
      </c>
      <c r="I117" s="30" t="s">
        <v>469</v>
      </c>
      <c r="J117" s="30" t="s">
        <v>732</v>
      </c>
    </row>
    <row r="118" spans="1:10">
      <c r="A118" s="29" t="s">
        <v>797</v>
      </c>
      <c r="B118" s="29" t="s">
        <v>798</v>
      </c>
      <c r="C118" s="30"/>
      <c r="D118" s="30" t="s">
        <v>615</v>
      </c>
      <c r="E118" s="31">
        <v>45819</v>
      </c>
      <c r="F118" s="31">
        <v>45819</v>
      </c>
      <c r="G118" s="32">
        <v>59</v>
      </c>
      <c r="H118" s="30" t="s">
        <v>225</v>
      </c>
      <c r="I118" s="30" t="s">
        <v>469</v>
      </c>
      <c r="J118" s="30" t="s">
        <v>732</v>
      </c>
    </row>
    <row r="119" spans="1:10">
      <c r="A119" s="29" t="s">
        <v>797</v>
      </c>
      <c r="B119" s="29" t="s">
        <v>798</v>
      </c>
      <c r="C119" s="30"/>
      <c r="D119" s="30" t="s">
        <v>615</v>
      </c>
      <c r="E119" s="31">
        <v>45819</v>
      </c>
      <c r="F119" s="31">
        <v>45819</v>
      </c>
      <c r="G119" s="32">
        <v>59</v>
      </c>
      <c r="H119" s="30" t="s">
        <v>225</v>
      </c>
      <c r="I119" s="30" t="s">
        <v>469</v>
      </c>
      <c r="J119" s="30" t="s">
        <v>732</v>
      </c>
    </row>
    <row r="120" spans="1:10">
      <c r="A120" s="29" t="s">
        <v>797</v>
      </c>
      <c r="B120" s="29" t="s">
        <v>798</v>
      </c>
      <c r="C120" s="30"/>
      <c r="D120" s="30" t="s">
        <v>615</v>
      </c>
      <c r="E120" s="31">
        <v>45819</v>
      </c>
      <c r="F120" s="31">
        <v>45819</v>
      </c>
      <c r="G120" s="32">
        <v>139.65</v>
      </c>
      <c r="H120" s="30" t="s">
        <v>89</v>
      </c>
      <c r="I120" s="30" t="s">
        <v>469</v>
      </c>
      <c r="J120" s="30" t="s">
        <v>732</v>
      </c>
    </row>
    <row r="121" spans="1:10">
      <c r="A121" s="29" t="s">
        <v>797</v>
      </c>
      <c r="B121" s="29" t="s">
        <v>798</v>
      </c>
      <c r="C121" s="30"/>
      <c r="D121" s="30" t="s">
        <v>615</v>
      </c>
      <c r="E121" s="31">
        <v>45819</v>
      </c>
      <c r="F121" s="31">
        <v>45819</v>
      </c>
      <c r="G121" s="32">
        <v>59</v>
      </c>
      <c r="H121" s="30" t="s">
        <v>225</v>
      </c>
      <c r="I121" s="30" t="s">
        <v>469</v>
      </c>
      <c r="J121" s="30" t="s">
        <v>732</v>
      </c>
    </row>
    <row r="122" spans="1:10">
      <c r="A122" s="29" t="s">
        <v>797</v>
      </c>
      <c r="B122" s="29" t="s">
        <v>798</v>
      </c>
      <c r="C122" s="30"/>
      <c r="D122" s="30" t="s">
        <v>615</v>
      </c>
      <c r="E122" s="31">
        <v>45819</v>
      </c>
      <c r="F122" s="31">
        <v>45819</v>
      </c>
      <c r="G122" s="32">
        <v>59</v>
      </c>
      <c r="H122" s="30" t="s">
        <v>225</v>
      </c>
      <c r="I122" s="30" t="s">
        <v>469</v>
      </c>
      <c r="J122" s="30" t="s">
        <v>732</v>
      </c>
    </row>
    <row r="123" spans="1:10">
      <c r="A123" s="29" t="s">
        <v>797</v>
      </c>
      <c r="B123" s="29" t="s">
        <v>798</v>
      </c>
      <c r="C123" s="30"/>
      <c r="D123" s="30" t="s">
        <v>615</v>
      </c>
      <c r="E123" s="31">
        <v>45819</v>
      </c>
      <c r="F123" s="31">
        <v>45819</v>
      </c>
      <c r="G123" s="32">
        <v>59</v>
      </c>
      <c r="H123" s="30" t="s">
        <v>225</v>
      </c>
      <c r="I123" s="30" t="s">
        <v>469</v>
      </c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45820</v>
      </c>
      <c r="F124" s="31">
        <v>45820</v>
      </c>
      <c r="G124" s="32">
        <v>395.68</v>
      </c>
      <c r="H124" s="30" t="s">
        <v>15</v>
      </c>
      <c r="I124" s="30" t="s">
        <v>469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45820</v>
      </c>
      <c r="F125" s="31">
        <v>45820</v>
      </c>
      <c r="G125" s="32">
        <v>59</v>
      </c>
      <c r="H125" s="30" t="s">
        <v>225</v>
      </c>
      <c r="I125" s="30" t="s">
        <v>469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45820</v>
      </c>
      <c r="F126" s="31">
        <v>45820</v>
      </c>
      <c r="G126" s="32">
        <v>59</v>
      </c>
      <c r="H126" s="30" t="s">
        <v>225</v>
      </c>
      <c r="I126" s="30" t="s">
        <v>469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45824</v>
      </c>
      <c r="F127" s="31">
        <v>45824</v>
      </c>
      <c r="G127" s="32">
        <v>59</v>
      </c>
      <c r="H127" s="30" t="s">
        <v>15</v>
      </c>
      <c r="I127" s="30" t="s">
        <v>469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45824</v>
      </c>
      <c r="F128" s="31">
        <v>45824</v>
      </c>
      <c r="G128" s="32">
        <v>170.05</v>
      </c>
      <c r="H128" s="30" t="s">
        <v>89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45825</v>
      </c>
      <c r="F129" s="31">
        <v>45825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45826</v>
      </c>
      <c r="F130" s="31">
        <v>45826</v>
      </c>
      <c r="G130" s="32">
        <v>59</v>
      </c>
      <c r="H130" s="30" t="s">
        <v>89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45826</v>
      </c>
      <c r="F131" s="31">
        <v>45826</v>
      </c>
      <c r="G131" s="32">
        <v>59</v>
      </c>
      <c r="H131" s="30" t="s">
        <v>89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45831</v>
      </c>
      <c r="F132" s="31">
        <v>45831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45831</v>
      </c>
      <c r="F133" s="31">
        <v>45831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45831</v>
      </c>
      <c r="F134" s="31">
        <v>45831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45832</v>
      </c>
      <c r="F135" s="31">
        <v>45832</v>
      </c>
      <c r="G135" s="32">
        <v>59</v>
      </c>
      <c r="H135" s="30" t="s">
        <v>8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45832</v>
      </c>
      <c r="F136" s="31">
        <v>45832</v>
      </c>
      <c r="G136" s="32">
        <v>59</v>
      </c>
      <c r="H136" s="30" t="s">
        <v>225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45832</v>
      </c>
      <c r="F137" s="31">
        <v>45832</v>
      </c>
      <c r="G137" s="32">
        <v>59</v>
      </c>
      <c r="H137" s="30" t="s">
        <v>225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45832</v>
      </c>
      <c r="F138" s="31">
        <v>45832</v>
      </c>
      <c r="G138" s="32">
        <v>59</v>
      </c>
      <c r="H138" s="30" t="s">
        <v>225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45832</v>
      </c>
      <c r="F139" s="31">
        <v>45832</v>
      </c>
      <c r="G139" s="32">
        <v>59</v>
      </c>
      <c r="H139" s="30" t="s">
        <v>225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45832</v>
      </c>
      <c r="F140" s="31">
        <v>45832</v>
      </c>
      <c r="G140" s="32">
        <v>59</v>
      </c>
      <c r="H140" s="30" t="s">
        <v>225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45834</v>
      </c>
      <c r="F141" s="31">
        <v>45773</v>
      </c>
      <c r="G141" s="32">
        <v>282.14999999999998</v>
      </c>
      <c r="H141" s="30" t="s">
        <v>89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45834</v>
      </c>
      <c r="F142" s="31">
        <v>45834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45834</v>
      </c>
      <c r="F143" s="31">
        <v>45834</v>
      </c>
      <c r="G143" s="32">
        <v>59</v>
      </c>
      <c r="H143" s="30" t="s">
        <v>89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45834</v>
      </c>
      <c r="F144" s="31">
        <v>45834</v>
      </c>
      <c r="G144" s="32">
        <v>59</v>
      </c>
      <c r="H144" s="30" t="s">
        <v>89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45834</v>
      </c>
      <c r="F145" s="31">
        <v>45834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45834</v>
      </c>
      <c r="F146" s="31">
        <v>45834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45835</v>
      </c>
      <c r="F147" s="31">
        <v>45835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45835</v>
      </c>
      <c r="F148" s="31">
        <v>45835</v>
      </c>
      <c r="G148" s="32">
        <v>59</v>
      </c>
      <c r="H148" s="30" t="s">
        <v>8</v>
      </c>
      <c r="I148" s="30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45835</v>
      </c>
      <c r="F149" s="31">
        <v>45835</v>
      </c>
      <c r="G149" s="32">
        <v>59</v>
      </c>
      <c r="H149" s="30" t="s">
        <v>89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45835</v>
      </c>
      <c r="F150" s="31">
        <v>45835</v>
      </c>
      <c r="G150" s="32">
        <v>59</v>
      </c>
      <c r="H150" s="30" t="s">
        <v>89</v>
      </c>
      <c r="I150" s="30" t="s">
        <v>469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45835</v>
      </c>
      <c r="F151" s="31">
        <v>45835</v>
      </c>
      <c r="G151" s="32">
        <v>59</v>
      </c>
      <c r="H151" s="30" t="s">
        <v>89</v>
      </c>
      <c r="I151" s="30" t="s">
        <v>469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45835</v>
      </c>
      <c r="F152" s="31">
        <v>45835</v>
      </c>
      <c r="G152" s="32">
        <v>237.6</v>
      </c>
      <c r="H152" s="30" t="s">
        <v>15</v>
      </c>
      <c r="I152" s="30" t="s">
        <v>469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45838</v>
      </c>
      <c r="F153" s="31">
        <v>45838</v>
      </c>
      <c r="G153" s="32">
        <v>59</v>
      </c>
      <c r="H153" s="30" t="s">
        <v>15</v>
      </c>
      <c r="I153" s="30" t="s">
        <v>469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45838</v>
      </c>
      <c r="F154" s="31">
        <v>45838</v>
      </c>
      <c r="G154" s="32">
        <v>1</v>
      </c>
      <c r="H154" s="30" t="s">
        <v>225</v>
      </c>
      <c r="I154" s="30" t="s">
        <v>469</v>
      </c>
      <c r="J154" s="30" t="s">
        <v>732</v>
      </c>
    </row>
    <row r="155" spans="1:10">
      <c r="A155" s="29" t="s">
        <v>1005</v>
      </c>
      <c r="B155" s="29" t="s">
        <v>1006</v>
      </c>
      <c r="C155" s="30"/>
      <c r="D155" s="30" t="s">
        <v>615</v>
      </c>
      <c r="E155" s="31">
        <v>45810</v>
      </c>
      <c r="F155" s="31">
        <v>45810</v>
      </c>
      <c r="G155" s="32">
        <v>655</v>
      </c>
      <c r="H155" s="30" t="s">
        <v>54</v>
      </c>
      <c r="I155" s="30" t="s">
        <v>469</v>
      </c>
      <c r="J155" s="30" t="s">
        <v>732</v>
      </c>
    </row>
    <row r="156" spans="1:10">
      <c r="A156" s="29" t="s">
        <v>555</v>
      </c>
      <c r="B156" s="29" t="s">
        <v>729</v>
      </c>
      <c r="C156" s="30"/>
      <c r="D156" s="30" t="s">
        <v>615</v>
      </c>
      <c r="E156" s="31">
        <v>45835</v>
      </c>
      <c r="F156" s="31">
        <v>45845</v>
      </c>
      <c r="G156" s="32">
        <v>270.27999999999997</v>
      </c>
      <c r="H156" s="30" t="s">
        <v>225</v>
      </c>
      <c r="I156" s="30" t="s">
        <v>73</v>
      </c>
      <c r="J156" s="30" t="s">
        <v>732</v>
      </c>
    </row>
    <row r="157" spans="1:10">
      <c r="A157" s="29" t="s">
        <v>639</v>
      </c>
      <c r="B157" s="29" t="s">
        <v>777</v>
      </c>
      <c r="C157" s="30"/>
      <c r="D157" s="30" t="s">
        <v>615</v>
      </c>
      <c r="E157" s="31">
        <v>45823</v>
      </c>
      <c r="F157" s="31">
        <v>45824</v>
      </c>
      <c r="G157" s="32">
        <v>140</v>
      </c>
      <c r="H157" s="30" t="s">
        <v>9</v>
      </c>
      <c r="I157" s="30" t="s">
        <v>469</v>
      </c>
      <c r="J157" s="30" t="s">
        <v>732</v>
      </c>
    </row>
    <row r="158" spans="1:10">
      <c r="A158" s="29" t="s">
        <v>1007</v>
      </c>
      <c r="B158" s="29" t="s">
        <v>619</v>
      </c>
      <c r="C158" s="30"/>
      <c r="D158" s="30" t="s">
        <v>615</v>
      </c>
      <c r="E158" s="31">
        <v>45823</v>
      </c>
      <c r="F158" s="31">
        <v>45824</v>
      </c>
      <c r="G158" s="32">
        <v>70</v>
      </c>
      <c r="H158" s="30" t="s">
        <v>9</v>
      </c>
      <c r="I158" s="30" t="s">
        <v>469</v>
      </c>
      <c r="J158" s="30" t="s">
        <v>732</v>
      </c>
    </row>
    <row r="159" spans="1:10">
      <c r="A159" s="29" t="s">
        <v>98</v>
      </c>
      <c r="B159" s="29" t="s">
        <v>98</v>
      </c>
      <c r="C159" s="30"/>
      <c r="D159" s="30" t="s">
        <v>623</v>
      </c>
      <c r="E159" s="31">
        <v>45828</v>
      </c>
      <c r="F159" s="31"/>
      <c r="G159" s="42">
        <v>12056.67</v>
      </c>
      <c r="H159" s="30" t="s">
        <v>12</v>
      </c>
      <c r="I159" s="30"/>
      <c r="J159" s="30" t="s">
        <v>732</v>
      </c>
    </row>
    <row r="160" spans="1:10">
      <c r="A160" s="29" t="s">
        <v>98</v>
      </c>
      <c r="B160" s="29" t="s">
        <v>98</v>
      </c>
      <c r="C160" s="30"/>
      <c r="D160" s="30" t="s">
        <v>623</v>
      </c>
      <c r="E160" s="31">
        <v>45828</v>
      </c>
      <c r="F160" s="31"/>
      <c r="G160" s="42">
        <v>3679.81</v>
      </c>
      <c r="H160" s="30" t="s">
        <v>9</v>
      </c>
      <c r="I160" s="30"/>
      <c r="J160" s="30" t="s">
        <v>732</v>
      </c>
    </row>
    <row r="161" spans="1:10">
      <c r="A161" s="29" t="s">
        <v>98</v>
      </c>
      <c r="B161" s="29" t="s">
        <v>98</v>
      </c>
      <c r="C161" s="30"/>
      <c r="D161" s="30" t="s">
        <v>623</v>
      </c>
      <c r="E161" s="31">
        <v>45828</v>
      </c>
      <c r="F161" s="31"/>
      <c r="G161" s="42">
        <v>1075.28</v>
      </c>
      <c r="H161" s="30" t="s">
        <v>225</v>
      </c>
      <c r="I161" s="30"/>
      <c r="J161" s="30" t="s">
        <v>732</v>
      </c>
    </row>
    <row r="162" spans="1:10">
      <c r="A162" s="29" t="s">
        <v>98</v>
      </c>
      <c r="B162" s="29" t="s">
        <v>98</v>
      </c>
      <c r="C162" s="30"/>
      <c r="D162" s="30" t="s">
        <v>623</v>
      </c>
      <c r="E162" s="31">
        <v>45828</v>
      </c>
      <c r="F162" s="31"/>
      <c r="G162" s="42">
        <v>1474.76</v>
      </c>
      <c r="H162" s="30" t="s">
        <v>89</v>
      </c>
      <c r="I162" s="30"/>
      <c r="J162" s="30" t="s">
        <v>732</v>
      </c>
    </row>
    <row r="163" spans="1:10">
      <c r="A163" s="29" t="s">
        <v>98</v>
      </c>
      <c r="B163" s="29" t="s">
        <v>1008</v>
      </c>
      <c r="C163" s="30"/>
      <c r="D163" s="30" t="s">
        <v>623</v>
      </c>
      <c r="E163" s="31">
        <v>45831</v>
      </c>
      <c r="F163" s="31">
        <v>45831</v>
      </c>
      <c r="G163" s="42">
        <v>2494.3200000000002</v>
      </c>
      <c r="H163" s="30" t="s">
        <v>12</v>
      </c>
      <c r="I163" s="30" t="s">
        <v>73</v>
      </c>
      <c r="J163" s="30" t="s">
        <v>732</v>
      </c>
    </row>
    <row r="164" spans="1:10">
      <c r="A164" s="29" t="s">
        <v>98</v>
      </c>
      <c r="B164" s="29" t="s">
        <v>1009</v>
      </c>
      <c r="C164" s="30"/>
      <c r="D164" s="30" t="s">
        <v>623</v>
      </c>
      <c r="E164" s="31">
        <v>45831</v>
      </c>
      <c r="F164" s="31">
        <v>45831</v>
      </c>
      <c r="G164" s="42">
        <v>1560.22</v>
      </c>
      <c r="H164" s="30" t="s">
        <v>12</v>
      </c>
      <c r="I164" s="30" t="s">
        <v>469</v>
      </c>
      <c r="J164" s="30" t="s">
        <v>732</v>
      </c>
    </row>
    <row r="165" spans="1:10">
      <c r="A165" s="29" t="s">
        <v>631</v>
      </c>
      <c r="B165" s="29" t="s">
        <v>1010</v>
      </c>
      <c r="C165" s="30"/>
      <c r="D165" s="30" t="s">
        <v>623</v>
      </c>
      <c r="E165" s="31">
        <v>45812</v>
      </c>
      <c r="F165" s="31">
        <v>45812</v>
      </c>
      <c r="G165" s="42">
        <v>1606.38</v>
      </c>
      <c r="H165" s="30" t="s">
        <v>12</v>
      </c>
      <c r="I165" s="30" t="s">
        <v>469</v>
      </c>
      <c r="J165" s="30" t="s">
        <v>732</v>
      </c>
    </row>
    <row r="166" spans="1:10">
      <c r="A166" s="29" t="s">
        <v>631</v>
      </c>
      <c r="B166" s="29" t="s">
        <v>1011</v>
      </c>
      <c r="C166" s="30"/>
      <c r="D166" s="30" t="s">
        <v>623</v>
      </c>
      <c r="E166" s="31">
        <v>45824</v>
      </c>
      <c r="F166" s="31">
        <v>45824</v>
      </c>
      <c r="G166" s="42">
        <v>1820.02</v>
      </c>
      <c r="H166" s="30" t="s">
        <v>89</v>
      </c>
      <c r="I166" s="30" t="s">
        <v>469</v>
      </c>
      <c r="J166" s="30" t="s">
        <v>732</v>
      </c>
    </row>
    <row r="167" spans="1:10">
      <c r="A167" s="29" t="s">
        <v>631</v>
      </c>
      <c r="B167" s="29" t="s">
        <v>1011</v>
      </c>
      <c r="C167" s="30"/>
      <c r="D167" s="30" t="s">
        <v>623</v>
      </c>
      <c r="E167" s="31">
        <v>45824</v>
      </c>
      <c r="F167" s="31">
        <v>45824</v>
      </c>
      <c r="G167" s="42">
        <v>371.15</v>
      </c>
      <c r="H167" s="30" t="s">
        <v>89</v>
      </c>
      <c r="I167" s="30" t="s">
        <v>469</v>
      </c>
      <c r="J167" s="30" t="s">
        <v>732</v>
      </c>
    </row>
    <row r="168" spans="1:10">
      <c r="A168" s="29" t="s">
        <v>16</v>
      </c>
      <c r="B168" s="29" t="s">
        <v>16</v>
      </c>
      <c r="C168" s="30"/>
      <c r="D168" s="30" t="s">
        <v>623</v>
      </c>
      <c r="E168" s="31">
        <v>45828</v>
      </c>
      <c r="F168" s="31"/>
      <c r="G168" s="42">
        <v>1610.63</v>
      </c>
      <c r="H168" s="30" t="s">
        <v>53</v>
      </c>
      <c r="I168" s="30"/>
      <c r="J168" s="30" t="s">
        <v>732</v>
      </c>
    </row>
    <row r="169" spans="1:10">
      <c r="A169" s="29" t="s">
        <v>16</v>
      </c>
      <c r="B169" s="29" t="s">
        <v>16</v>
      </c>
      <c r="C169" s="30"/>
      <c r="D169" s="30" t="s">
        <v>623</v>
      </c>
      <c r="E169" s="31">
        <v>45828</v>
      </c>
      <c r="F169" s="31"/>
      <c r="G169" s="32">
        <v>13960.15</v>
      </c>
      <c r="H169" s="30" t="s">
        <v>12</v>
      </c>
      <c r="I169" s="30"/>
      <c r="J169" s="30" t="s">
        <v>732</v>
      </c>
    </row>
    <row r="170" spans="1:10">
      <c r="A170" s="29" t="s">
        <v>16</v>
      </c>
      <c r="B170" s="29" t="s">
        <v>16</v>
      </c>
      <c r="C170" s="30"/>
      <c r="D170" s="30" t="s">
        <v>623</v>
      </c>
      <c r="E170" s="31">
        <v>45828</v>
      </c>
      <c r="F170" s="31"/>
      <c r="G170" s="36">
        <v>9417.36</v>
      </c>
      <c r="H170" s="30" t="s">
        <v>15</v>
      </c>
      <c r="I170" s="30"/>
      <c r="J170" s="30" t="s">
        <v>732</v>
      </c>
    </row>
    <row r="171" spans="1:10">
      <c r="A171" s="29" t="s">
        <v>16</v>
      </c>
      <c r="B171" s="29" t="s">
        <v>16</v>
      </c>
      <c r="C171" s="30"/>
      <c r="D171" s="30" t="s">
        <v>623</v>
      </c>
      <c r="E171" s="31">
        <v>45828</v>
      </c>
      <c r="F171" s="31"/>
      <c r="G171" s="36">
        <v>1075.67</v>
      </c>
      <c r="H171" s="30" t="s">
        <v>225</v>
      </c>
      <c r="I171" s="30"/>
      <c r="J171" s="30" t="s">
        <v>732</v>
      </c>
    </row>
    <row r="172" spans="1:10">
      <c r="A172" s="29" t="s">
        <v>352</v>
      </c>
      <c r="B172" s="29" t="s">
        <v>353</v>
      </c>
      <c r="C172" s="30"/>
      <c r="D172" s="30" t="s">
        <v>631</v>
      </c>
      <c r="E172" s="31">
        <v>45814</v>
      </c>
      <c r="F172" s="31">
        <v>45814</v>
      </c>
      <c r="G172" s="36">
        <v>6514.66</v>
      </c>
      <c r="H172" s="30" t="s">
        <v>8</v>
      </c>
      <c r="I172" s="30" t="s">
        <v>469</v>
      </c>
      <c r="J172" s="30" t="s">
        <v>732</v>
      </c>
    </row>
    <row r="173" spans="1:10">
      <c r="A173" s="29" t="s">
        <v>352</v>
      </c>
      <c r="B173" s="29" t="s">
        <v>353</v>
      </c>
      <c r="C173" s="30"/>
      <c r="D173" s="30" t="s">
        <v>631</v>
      </c>
      <c r="E173" s="31">
        <v>45814</v>
      </c>
      <c r="F173" s="31">
        <v>45814</v>
      </c>
      <c r="G173" s="36">
        <v>42757.29</v>
      </c>
      <c r="H173" s="30" t="s">
        <v>9</v>
      </c>
      <c r="I173" s="30" t="s">
        <v>469</v>
      </c>
      <c r="J173" s="30" t="s">
        <v>732</v>
      </c>
    </row>
    <row r="174" spans="1:10">
      <c r="A174" s="29" t="s">
        <v>352</v>
      </c>
      <c r="B174" s="29" t="s">
        <v>353</v>
      </c>
      <c r="C174" s="30"/>
      <c r="D174" s="30" t="s">
        <v>631</v>
      </c>
      <c r="E174" s="31">
        <v>45814</v>
      </c>
      <c r="F174" s="31">
        <v>45814</v>
      </c>
      <c r="G174" s="36">
        <v>15359.88</v>
      </c>
      <c r="H174" s="30" t="s">
        <v>225</v>
      </c>
      <c r="I174" s="30" t="s">
        <v>469</v>
      </c>
      <c r="J174" s="30" t="s">
        <v>732</v>
      </c>
    </row>
    <row r="175" spans="1:10">
      <c r="A175" s="29" t="s">
        <v>352</v>
      </c>
      <c r="B175" s="29" t="s">
        <v>353</v>
      </c>
      <c r="C175" s="30"/>
      <c r="D175" s="30" t="s">
        <v>631</v>
      </c>
      <c r="E175" s="31">
        <v>45814</v>
      </c>
      <c r="F175" s="31">
        <v>45814</v>
      </c>
      <c r="G175" s="36">
        <v>156182.60999999999</v>
      </c>
      <c r="H175" s="30" t="s">
        <v>54</v>
      </c>
      <c r="I175" s="30" t="s">
        <v>469</v>
      </c>
      <c r="J175" s="30" t="s">
        <v>732</v>
      </c>
    </row>
    <row r="176" spans="1:10">
      <c r="A176" s="29" t="s">
        <v>352</v>
      </c>
      <c r="B176" s="29" t="s">
        <v>353</v>
      </c>
      <c r="C176" s="30"/>
      <c r="D176" s="30" t="s">
        <v>631</v>
      </c>
      <c r="E176" s="31">
        <v>45814</v>
      </c>
      <c r="F176" s="31">
        <v>45814</v>
      </c>
      <c r="G176" s="36">
        <v>37326.629999999997</v>
      </c>
      <c r="H176" s="30" t="s">
        <v>89</v>
      </c>
      <c r="I176" s="30" t="s">
        <v>469</v>
      </c>
      <c r="J176" s="30" t="s">
        <v>732</v>
      </c>
    </row>
    <row r="177" spans="1:10">
      <c r="A177" s="29" t="s">
        <v>644</v>
      </c>
      <c r="B177" s="29" t="s">
        <v>645</v>
      </c>
      <c r="C177" s="30"/>
      <c r="D177" s="30" t="s">
        <v>631</v>
      </c>
      <c r="E177" s="31">
        <v>45828</v>
      </c>
      <c r="F177" s="31">
        <v>45831</v>
      </c>
      <c r="G177" s="36">
        <v>500</v>
      </c>
      <c r="H177" s="30" t="s">
        <v>225</v>
      </c>
      <c r="I177" s="30" t="s">
        <v>469</v>
      </c>
      <c r="J177" s="30" t="s">
        <v>732</v>
      </c>
    </row>
    <row r="178" spans="1:10">
      <c r="A178" s="29" t="s">
        <v>662</v>
      </c>
      <c r="B178" s="29" t="s">
        <v>645</v>
      </c>
      <c r="C178" s="30"/>
      <c r="D178" s="30" t="s">
        <v>631</v>
      </c>
      <c r="E178" s="31">
        <v>45828</v>
      </c>
      <c r="F178" s="31">
        <v>45831</v>
      </c>
      <c r="G178" s="36">
        <v>200</v>
      </c>
      <c r="H178" s="30" t="s">
        <v>225</v>
      </c>
      <c r="I178" s="30" t="s">
        <v>469</v>
      </c>
      <c r="J178" s="30" t="s">
        <v>732</v>
      </c>
    </row>
    <row r="179" spans="1:10">
      <c r="A179" s="29" t="s">
        <v>862</v>
      </c>
      <c r="B179" s="29" t="s">
        <v>645</v>
      </c>
      <c r="C179" s="30"/>
      <c r="D179" s="30" t="s">
        <v>631</v>
      </c>
      <c r="E179" s="31">
        <v>45828</v>
      </c>
      <c r="F179" s="31">
        <v>45831</v>
      </c>
      <c r="G179" s="36">
        <v>450</v>
      </c>
      <c r="H179" s="30" t="s">
        <v>225</v>
      </c>
      <c r="I179" s="30" t="s">
        <v>469</v>
      </c>
      <c r="J179" s="30" t="s">
        <v>732</v>
      </c>
    </row>
    <row r="180" spans="1:10">
      <c r="A180" s="29" t="s">
        <v>865</v>
      </c>
      <c r="B180" s="29" t="s">
        <v>109</v>
      </c>
      <c r="C180" s="30"/>
      <c r="D180" s="30" t="s">
        <v>625</v>
      </c>
      <c r="E180" s="31">
        <v>45828</v>
      </c>
      <c r="F180" s="31">
        <v>45831</v>
      </c>
      <c r="G180" s="36">
        <v>1290.93</v>
      </c>
      <c r="H180" s="30" t="s">
        <v>12</v>
      </c>
      <c r="I180" s="30" t="s">
        <v>469</v>
      </c>
      <c r="J180" s="30" t="s">
        <v>732</v>
      </c>
    </row>
    <row r="181" spans="1:10">
      <c r="A181" s="29" t="s">
        <v>147</v>
      </c>
      <c r="B181" s="29" t="s">
        <v>401</v>
      </c>
      <c r="C181" s="30"/>
      <c r="D181" s="30" t="s">
        <v>615</v>
      </c>
      <c r="E181" s="31">
        <v>45816</v>
      </c>
      <c r="F181" s="31">
        <v>45824</v>
      </c>
      <c r="G181" s="36">
        <v>92.01</v>
      </c>
      <c r="H181" s="30" t="s">
        <v>15</v>
      </c>
      <c r="I181" s="30" t="s">
        <v>469</v>
      </c>
      <c r="J181" s="30" t="s">
        <v>732</v>
      </c>
    </row>
    <row r="182" spans="1:10">
      <c r="A182" s="29" t="s">
        <v>147</v>
      </c>
      <c r="B182" s="29" t="s">
        <v>401</v>
      </c>
      <c r="C182" s="30"/>
      <c r="D182" s="30" t="s">
        <v>615</v>
      </c>
      <c r="E182" s="31">
        <v>45816</v>
      </c>
      <c r="F182" s="31">
        <v>45824</v>
      </c>
      <c r="G182" s="36">
        <v>81.790000000000006</v>
      </c>
      <c r="H182" s="30" t="s">
        <v>53</v>
      </c>
      <c r="I182" s="30" t="s">
        <v>469</v>
      </c>
      <c r="J182" s="30" t="s">
        <v>732</v>
      </c>
    </row>
    <row r="183" spans="1:10">
      <c r="A183" s="29" t="s">
        <v>147</v>
      </c>
      <c r="B183" s="29" t="s">
        <v>401</v>
      </c>
      <c r="C183" s="30"/>
      <c r="D183" s="30" t="s">
        <v>615</v>
      </c>
      <c r="E183" s="31">
        <v>45816</v>
      </c>
      <c r="F183" s="31">
        <v>45825</v>
      </c>
      <c r="G183" s="32">
        <v>1196.9000000000001</v>
      </c>
      <c r="H183" s="30" t="s">
        <v>12</v>
      </c>
      <c r="I183" s="30" t="s">
        <v>469</v>
      </c>
      <c r="J183" s="30" t="s">
        <v>732</v>
      </c>
    </row>
    <row r="184" spans="1:10">
      <c r="A184" s="29" t="s">
        <v>449</v>
      </c>
      <c r="B184" s="29" t="s">
        <v>983</v>
      </c>
      <c r="C184" s="30"/>
      <c r="D184" s="30" t="s">
        <v>647</v>
      </c>
      <c r="E184" s="31">
        <v>45833</v>
      </c>
      <c r="F184" s="31"/>
      <c r="G184" s="32">
        <v>644.78</v>
      </c>
      <c r="H184" s="30" t="s">
        <v>9</v>
      </c>
      <c r="I184" s="30"/>
      <c r="J184" s="30" t="s">
        <v>732</v>
      </c>
    </row>
    <row r="185" spans="1:10">
      <c r="A185" s="29" t="s">
        <v>449</v>
      </c>
      <c r="B185" s="29" t="s">
        <v>984</v>
      </c>
      <c r="C185" s="30"/>
      <c r="D185" s="30" t="s">
        <v>647</v>
      </c>
      <c r="E185" s="31">
        <v>45833</v>
      </c>
      <c r="F185" s="31"/>
      <c r="G185" s="32">
        <v>139.69999999999999</v>
      </c>
      <c r="H185" s="30" t="s">
        <v>9</v>
      </c>
      <c r="I185" s="30"/>
      <c r="J185" s="30" t="s">
        <v>732</v>
      </c>
    </row>
    <row r="186" spans="1:10">
      <c r="A186" s="29" t="s">
        <v>449</v>
      </c>
      <c r="B186" s="29" t="s">
        <v>55</v>
      </c>
      <c r="C186" s="30" t="s">
        <v>55</v>
      </c>
      <c r="D186" s="30" t="s">
        <v>647</v>
      </c>
      <c r="E186" s="31">
        <v>45838</v>
      </c>
      <c r="F186" s="31"/>
      <c r="G186" s="32">
        <v>2555.44</v>
      </c>
      <c r="H186" s="30" t="s">
        <v>89</v>
      </c>
      <c r="I186" s="30"/>
      <c r="J186" s="30" t="s">
        <v>732</v>
      </c>
    </row>
    <row r="187" spans="1:10">
      <c r="A187" s="29" t="s">
        <v>449</v>
      </c>
      <c r="B187" s="29" t="s">
        <v>55</v>
      </c>
      <c r="C187" s="30"/>
      <c r="D187" s="30" t="s">
        <v>647</v>
      </c>
      <c r="E187" s="31">
        <v>45838</v>
      </c>
      <c r="F187" s="31"/>
      <c r="G187" s="32">
        <v>542.78</v>
      </c>
      <c r="H187" s="30" t="s">
        <v>9</v>
      </c>
      <c r="I187" s="30"/>
      <c r="J187" s="30" t="s">
        <v>732</v>
      </c>
    </row>
    <row r="188" spans="1:10">
      <c r="A188" s="29" t="s">
        <v>449</v>
      </c>
      <c r="B188" s="29" t="s">
        <v>55</v>
      </c>
      <c r="C188" s="30"/>
      <c r="D188" s="30" t="s">
        <v>647</v>
      </c>
      <c r="E188" s="31">
        <v>45838</v>
      </c>
      <c r="F188" s="31"/>
      <c r="G188" s="32">
        <v>2458.56</v>
      </c>
      <c r="H188" s="30" t="s">
        <v>12</v>
      </c>
      <c r="I188" s="30"/>
      <c r="J188" s="30" t="s">
        <v>732</v>
      </c>
    </row>
    <row r="189" spans="1:10">
      <c r="A189" s="29" t="s">
        <v>449</v>
      </c>
      <c r="B189" s="29" t="s">
        <v>55</v>
      </c>
      <c r="C189" s="30" t="s">
        <v>55</v>
      </c>
      <c r="D189" s="30" t="s">
        <v>647</v>
      </c>
      <c r="E189" s="31">
        <v>45838</v>
      </c>
      <c r="F189" s="31"/>
      <c r="G189" s="32">
        <v>1194.6099999999999</v>
      </c>
      <c r="H189" s="30" t="s">
        <v>12</v>
      </c>
      <c r="I189" s="30"/>
      <c r="J189" s="30" t="s">
        <v>732</v>
      </c>
    </row>
    <row r="190" spans="1:10">
      <c r="A190" s="29" t="s">
        <v>449</v>
      </c>
      <c r="B190" s="29" t="s">
        <v>55</v>
      </c>
      <c r="C190" s="30"/>
      <c r="D190" s="30" t="s">
        <v>647</v>
      </c>
      <c r="E190" s="31">
        <v>45838</v>
      </c>
      <c r="F190" s="31"/>
      <c r="G190" s="32">
        <v>1122.48</v>
      </c>
      <c r="H190" s="30" t="s">
        <v>75</v>
      </c>
      <c r="I190" s="30"/>
      <c r="J190" s="30" t="s">
        <v>732</v>
      </c>
    </row>
    <row r="191" spans="1:10">
      <c r="A191" s="29" t="s">
        <v>402</v>
      </c>
      <c r="B191" s="29" t="s">
        <v>1012</v>
      </c>
      <c r="C191" s="30"/>
      <c r="D191" s="30" t="s">
        <v>647</v>
      </c>
      <c r="E191" s="31">
        <v>45828</v>
      </c>
      <c r="F191" s="31"/>
      <c r="G191" s="32">
        <v>3825.09</v>
      </c>
      <c r="H191" s="30" t="s">
        <v>89</v>
      </c>
      <c r="I191" s="30"/>
      <c r="J191" s="30" t="s">
        <v>732</v>
      </c>
    </row>
    <row r="192" spans="1:10">
      <c r="A192" s="29" t="s">
        <v>402</v>
      </c>
      <c r="B192" s="29" t="s">
        <v>1012</v>
      </c>
      <c r="C192" s="30"/>
      <c r="D192" s="30" t="s">
        <v>647</v>
      </c>
      <c r="E192" s="31">
        <v>45838</v>
      </c>
      <c r="F192" s="31"/>
      <c r="G192" s="32">
        <v>4218.49</v>
      </c>
      <c r="H192" s="30" t="s">
        <v>89</v>
      </c>
      <c r="I192" s="30"/>
      <c r="J192" s="30" t="s">
        <v>732</v>
      </c>
    </row>
    <row r="193" spans="1:10">
      <c r="A193" s="29" t="s">
        <v>402</v>
      </c>
      <c r="B193" s="29" t="s">
        <v>1012</v>
      </c>
      <c r="C193" s="30"/>
      <c r="D193" s="30" t="s">
        <v>647</v>
      </c>
      <c r="E193" s="31">
        <v>45838</v>
      </c>
      <c r="F193" s="31"/>
      <c r="G193" s="32">
        <v>4001.31</v>
      </c>
      <c r="H193" s="30" t="s">
        <v>89</v>
      </c>
      <c r="I193" s="30"/>
      <c r="J193" s="30" t="s">
        <v>732</v>
      </c>
    </row>
    <row r="194" spans="1:10">
      <c r="A194" s="29" t="s">
        <v>407</v>
      </c>
      <c r="B194" s="29" t="s">
        <v>407</v>
      </c>
      <c r="C194" s="50"/>
      <c r="D194" s="33" t="s">
        <v>647</v>
      </c>
      <c r="E194" s="31">
        <v>45828</v>
      </c>
      <c r="F194" s="31"/>
      <c r="G194" s="32">
        <v>2568.9299999999998</v>
      </c>
      <c r="H194" s="30" t="s">
        <v>225</v>
      </c>
      <c r="I194" s="30"/>
      <c r="J194" s="30" t="s">
        <v>732</v>
      </c>
    </row>
    <row r="195" spans="1:10">
      <c r="A195" s="29" t="s">
        <v>407</v>
      </c>
      <c r="B195" s="29" t="s">
        <v>612</v>
      </c>
      <c r="C195" s="30" t="s">
        <v>611</v>
      </c>
      <c r="D195" s="30" t="s">
        <v>654</v>
      </c>
      <c r="E195" s="31">
        <v>45838</v>
      </c>
      <c r="F195" s="31"/>
      <c r="G195" s="32">
        <v>499.08</v>
      </c>
      <c r="H195" s="30" t="s">
        <v>225</v>
      </c>
      <c r="I195" s="30"/>
      <c r="J195" s="30" t="s">
        <v>732</v>
      </c>
    </row>
    <row r="196" spans="1:10">
      <c r="A196" s="29" t="s">
        <v>407</v>
      </c>
      <c r="B196" s="29" t="s">
        <v>612</v>
      </c>
      <c r="C196" s="30" t="s">
        <v>528</v>
      </c>
      <c r="D196" s="30" t="s">
        <v>654</v>
      </c>
      <c r="E196" s="31">
        <v>45838</v>
      </c>
      <c r="F196" s="31"/>
      <c r="G196" s="32">
        <v>499.08</v>
      </c>
      <c r="H196" s="30" t="s">
        <v>225</v>
      </c>
      <c r="I196" s="30"/>
      <c r="J196" s="30" t="s">
        <v>732</v>
      </c>
    </row>
    <row r="197" spans="1:10">
      <c r="A197" s="29" t="s">
        <v>407</v>
      </c>
      <c r="B197" s="29" t="s">
        <v>612</v>
      </c>
      <c r="C197" s="30" t="s">
        <v>524</v>
      </c>
      <c r="D197" s="33" t="s">
        <v>654</v>
      </c>
      <c r="E197" s="31">
        <v>45832</v>
      </c>
      <c r="F197" s="31">
        <v>45832</v>
      </c>
      <c r="G197" s="32">
        <v>767</v>
      </c>
      <c r="H197" s="30" t="s">
        <v>225</v>
      </c>
      <c r="I197" s="30" t="s">
        <v>469</v>
      </c>
      <c r="J197" s="30" t="s">
        <v>732</v>
      </c>
    </row>
    <row r="198" spans="1:10">
      <c r="A198" s="29" t="s">
        <v>778</v>
      </c>
      <c r="B198" s="29" t="s">
        <v>779</v>
      </c>
      <c r="C198" s="30"/>
      <c r="D198" s="30" t="s">
        <v>780</v>
      </c>
      <c r="E198" s="31">
        <v>45818</v>
      </c>
      <c r="F198" s="31"/>
      <c r="G198" s="32">
        <v>1000</v>
      </c>
      <c r="H198" s="30" t="s">
        <v>53</v>
      </c>
      <c r="I198" s="30"/>
      <c r="J198" s="30" t="s">
        <v>732</v>
      </c>
    </row>
    <row r="199" spans="1:10">
      <c r="A199" s="1"/>
      <c r="B199" s="1"/>
      <c r="C199" s="23"/>
      <c r="E199" s="2"/>
      <c r="F199" s="2"/>
      <c r="G199" s="3"/>
    </row>
    <row r="200" spans="1:10">
      <c r="A200" s="1"/>
      <c r="B200" s="1"/>
      <c r="E200" s="2"/>
      <c r="F200" s="2"/>
      <c r="G200" s="3"/>
    </row>
    <row r="201" spans="1:10">
      <c r="A201" s="1"/>
      <c r="B201" s="1"/>
      <c r="G201" s="3"/>
    </row>
    <row r="202" spans="1:10" ht="15.75">
      <c r="A202" s="43" t="s">
        <v>66</v>
      </c>
      <c r="B202" s="44"/>
      <c r="C202" s="45"/>
      <c r="D202" s="45"/>
      <c r="E202" s="45"/>
      <c r="F202" s="45"/>
      <c r="G202" s="46">
        <f>SUM(G2:G201)</f>
        <v>433318.33000000019</v>
      </c>
      <c r="H202" s="45"/>
      <c r="I202" s="45"/>
      <c r="J202" s="47"/>
    </row>
    <row r="205" spans="1:10" ht="18.75">
      <c r="A205" s="48" t="s">
        <v>757</v>
      </c>
    </row>
    <row r="206" spans="1:10">
      <c r="E206" s="28" t="s">
        <v>2</v>
      </c>
      <c r="F206" s="28" t="s">
        <v>337</v>
      </c>
      <c r="G206" s="28" t="s">
        <v>4</v>
      </c>
      <c r="H206" s="28" t="s">
        <v>70</v>
      </c>
      <c r="I206" s="28"/>
      <c r="J206" s="28" t="s">
        <v>731</v>
      </c>
    </row>
    <row r="207" spans="1:10">
      <c r="A207" s="28" t="s">
        <v>758</v>
      </c>
      <c r="B207" s="28" t="s">
        <v>1</v>
      </c>
      <c r="C207" s="28" t="s">
        <v>69</v>
      </c>
      <c r="D207" s="28" t="s">
        <v>614</v>
      </c>
      <c r="E207" s="31"/>
      <c r="F207" s="31"/>
      <c r="G207" s="32"/>
      <c r="H207" s="30"/>
      <c r="I207" s="30"/>
      <c r="J207" s="30" t="s">
        <v>732</v>
      </c>
    </row>
    <row r="208" spans="1:10">
      <c r="A208" s="29" t="s">
        <v>759</v>
      </c>
      <c r="B208" s="29" t="s">
        <v>760</v>
      </c>
      <c r="C208" s="33">
        <v>45748</v>
      </c>
      <c r="D208" s="30" t="s">
        <v>761</v>
      </c>
      <c r="E208" s="31">
        <v>45814</v>
      </c>
      <c r="F208" s="31">
        <v>45814</v>
      </c>
      <c r="G208" s="32">
        <v>47959.61</v>
      </c>
      <c r="H208" s="30" t="s">
        <v>9</v>
      </c>
      <c r="I208" s="30" t="s">
        <v>73</v>
      </c>
      <c r="J208" s="30" t="s">
        <v>732</v>
      </c>
    </row>
    <row r="209" spans="1:10">
      <c r="A209" s="29" t="s">
        <v>759</v>
      </c>
      <c r="B209" s="29" t="s">
        <v>760</v>
      </c>
      <c r="C209" s="33">
        <v>45748</v>
      </c>
      <c r="D209" s="30" t="s">
        <v>761</v>
      </c>
      <c r="E209" s="31">
        <v>45814</v>
      </c>
      <c r="F209" s="31">
        <v>45814</v>
      </c>
      <c r="G209" s="32">
        <v>248565.43</v>
      </c>
      <c r="H209" s="30" t="s">
        <v>12</v>
      </c>
      <c r="I209" s="30" t="s">
        <v>73</v>
      </c>
      <c r="J209" s="30" t="s">
        <v>732</v>
      </c>
    </row>
    <row r="210" spans="1:10">
      <c r="A210" s="29" t="s">
        <v>759</v>
      </c>
      <c r="B210" s="29" t="s">
        <v>762</v>
      </c>
      <c r="C210" s="33">
        <v>45597</v>
      </c>
      <c r="D210" s="49" t="s">
        <v>763</v>
      </c>
      <c r="E210" s="31"/>
      <c r="F210" s="31"/>
      <c r="G210" s="32">
        <v>0</v>
      </c>
      <c r="H210" s="30" t="s">
        <v>9</v>
      </c>
      <c r="I210" s="30"/>
      <c r="J210" s="30" t="s">
        <v>732</v>
      </c>
    </row>
    <row r="211" spans="1:10">
      <c r="A211" s="29" t="s">
        <v>759</v>
      </c>
      <c r="B211" s="29" t="s">
        <v>762</v>
      </c>
      <c r="C211" s="33">
        <v>45597</v>
      </c>
      <c r="D211" s="49" t="s">
        <v>763</v>
      </c>
      <c r="E211" s="31"/>
      <c r="F211" s="31"/>
      <c r="G211" s="32">
        <v>0</v>
      </c>
      <c r="H211" s="30"/>
      <c r="I211" s="30"/>
      <c r="J211" s="30" t="s">
        <v>732</v>
      </c>
    </row>
    <row r="212" spans="1:10">
      <c r="A212" s="29" t="s">
        <v>764</v>
      </c>
      <c r="B212" s="29" t="s">
        <v>762</v>
      </c>
      <c r="C212" s="33">
        <v>45597</v>
      </c>
      <c r="D212" s="49" t="s">
        <v>763</v>
      </c>
      <c r="E212" s="31"/>
      <c r="F212" s="31"/>
      <c r="G212" s="32">
        <v>0</v>
      </c>
      <c r="H212" s="30" t="s">
        <v>12</v>
      </c>
      <c r="I212" s="30"/>
      <c r="J212" s="30" t="s">
        <v>732</v>
      </c>
    </row>
    <row r="213" spans="1:10">
      <c r="A213" s="29" t="s">
        <v>967</v>
      </c>
      <c r="B213" s="29" t="s">
        <v>766</v>
      </c>
      <c r="C213" s="33">
        <v>45597</v>
      </c>
      <c r="D213" s="49" t="s">
        <v>767</v>
      </c>
      <c r="E213" s="31"/>
      <c r="F213" s="31"/>
      <c r="G213" s="32">
        <v>0</v>
      </c>
      <c r="H213" s="30" t="s">
        <v>12</v>
      </c>
      <c r="I213" s="30"/>
      <c r="J213" s="30" t="s">
        <v>732</v>
      </c>
    </row>
    <row r="214" spans="1:10">
      <c r="A214" s="29" t="s">
        <v>968</v>
      </c>
      <c r="B214" s="29" t="s">
        <v>766</v>
      </c>
      <c r="C214" s="33">
        <v>45597</v>
      </c>
      <c r="D214" s="49" t="s">
        <v>767</v>
      </c>
      <c r="E214" s="31">
        <v>45778</v>
      </c>
      <c r="F214" s="31">
        <v>45808</v>
      </c>
      <c r="G214" s="32">
        <v>1024.9000000000001</v>
      </c>
      <c r="H214" s="30" t="s">
        <v>12</v>
      </c>
      <c r="I214" s="30" t="s">
        <v>73</v>
      </c>
      <c r="J214" s="30" t="s">
        <v>732</v>
      </c>
    </row>
    <row r="215" spans="1:10">
      <c r="A215" s="29" t="s">
        <v>969</v>
      </c>
      <c r="B215" s="29" t="s">
        <v>766</v>
      </c>
      <c r="C215" s="33">
        <v>45597</v>
      </c>
      <c r="D215" s="49" t="s">
        <v>767</v>
      </c>
      <c r="E215" s="31">
        <v>45778</v>
      </c>
      <c r="F215" s="31">
        <v>45808</v>
      </c>
      <c r="G215" s="32">
        <v>3600</v>
      </c>
      <c r="H215" s="30" t="s">
        <v>12</v>
      </c>
      <c r="I215" s="30" t="s">
        <v>73</v>
      </c>
      <c r="J215" s="30" t="s">
        <v>732</v>
      </c>
    </row>
    <row r="216" spans="1:10">
      <c r="A216" s="29" t="s">
        <v>465</v>
      </c>
      <c r="B216" s="29" t="s">
        <v>766</v>
      </c>
      <c r="C216" s="33">
        <v>45597</v>
      </c>
      <c r="D216" s="49" t="s">
        <v>768</v>
      </c>
      <c r="E216" s="31"/>
      <c r="F216" s="31"/>
      <c r="G216" s="32">
        <v>0</v>
      </c>
      <c r="H216" s="30" t="s">
        <v>9</v>
      </c>
      <c r="I216" s="30"/>
      <c r="J216" s="30" t="s">
        <v>732</v>
      </c>
    </row>
    <row r="217" spans="1:10">
      <c r="A217" s="29" t="s">
        <v>465</v>
      </c>
      <c r="B217" s="29" t="s">
        <v>766</v>
      </c>
      <c r="C217" s="33">
        <v>45597</v>
      </c>
      <c r="D217" s="49" t="s">
        <v>768</v>
      </c>
      <c r="E217" s="31">
        <v>45786</v>
      </c>
      <c r="F217" s="31">
        <v>45786</v>
      </c>
      <c r="G217" s="32">
        <v>35023.47</v>
      </c>
      <c r="H217" s="30" t="s">
        <v>770</v>
      </c>
      <c r="I217" s="30" t="s">
        <v>73</v>
      </c>
      <c r="J217" s="30" t="s">
        <v>732</v>
      </c>
    </row>
    <row r="218" spans="1:10">
      <c r="A218" s="29" t="s">
        <v>764</v>
      </c>
      <c r="B218" s="29" t="s">
        <v>760</v>
      </c>
      <c r="C218" s="33">
        <v>45597</v>
      </c>
      <c r="D218" s="49" t="s">
        <v>769</v>
      </c>
      <c r="E218" s="31">
        <v>45809</v>
      </c>
      <c r="F218" s="31">
        <v>45838</v>
      </c>
      <c r="G218" s="32">
        <v>32625.16</v>
      </c>
      <c r="H218" s="30" t="s">
        <v>771</v>
      </c>
      <c r="I218" s="30" t="s">
        <v>73</v>
      </c>
      <c r="J218" s="30" t="s">
        <v>732</v>
      </c>
    </row>
    <row r="219" spans="1:10">
      <c r="A219" s="29" t="s">
        <v>764</v>
      </c>
      <c r="B219" s="29" t="s">
        <v>760</v>
      </c>
      <c r="C219" s="33">
        <v>45597</v>
      </c>
      <c r="D219" s="49" t="s">
        <v>769</v>
      </c>
      <c r="E219" s="31">
        <v>45809</v>
      </c>
      <c r="F219" s="31">
        <v>45838</v>
      </c>
      <c r="G219" s="32">
        <v>16987.29</v>
      </c>
      <c r="H219" s="30" t="s">
        <v>772</v>
      </c>
      <c r="I219" s="30" t="s">
        <v>73</v>
      </c>
      <c r="J219" s="30" t="s">
        <v>732</v>
      </c>
    </row>
    <row r="220" spans="1:10">
      <c r="A220" s="29" t="s">
        <v>764</v>
      </c>
      <c r="B220" s="29" t="s">
        <v>760</v>
      </c>
      <c r="C220" s="33">
        <v>45597</v>
      </c>
      <c r="D220" s="49" t="s">
        <v>769</v>
      </c>
      <c r="E220" s="31">
        <v>45809</v>
      </c>
      <c r="F220" s="31">
        <v>45838</v>
      </c>
      <c r="G220" s="32">
        <v>37738.089999999997</v>
      </c>
      <c r="H220" s="30" t="s">
        <v>89</v>
      </c>
      <c r="I220" s="30" t="s">
        <v>73</v>
      </c>
      <c r="J220" s="30" t="s">
        <v>732</v>
      </c>
    </row>
    <row r="221" spans="1:10">
      <c r="A221" s="29" t="s">
        <v>765</v>
      </c>
      <c r="B221" s="29" t="s">
        <v>765</v>
      </c>
      <c r="C221" s="33">
        <v>45597</v>
      </c>
      <c r="D221" s="49" t="s">
        <v>773</v>
      </c>
      <c r="E221" s="31"/>
      <c r="F221" s="31"/>
      <c r="G221" s="32"/>
      <c r="H221" s="30"/>
      <c r="I221" s="30"/>
      <c r="J221" s="30"/>
    </row>
    <row r="222" spans="1:10">
      <c r="A222" s="29"/>
      <c r="B222" s="29"/>
      <c r="C222" s="33"/>
      <c r="D222" s="49"/>
      <c r="E222" s="31"/>
      <c r="F222" s="31"/>
      <c r="G222" s="32"/>
      <c r="H222" s="30"/>
      <c r="I222" s="30"/>
      <c r="J222" s="30"/>
    </row>
    <row r="223" spans="1:10">
      <c r="A223" s="29"/>
      <c r="B223" s="29"/>
      <c r="C223" s="33"/>
      <c r="D223" s="49"/>
    </row>
    <row r="225" spans="1:10" ht="15.75">
      <c r="E225" s="45"/>
      <c r="F225" s="45"/>
      <c r="G225" s="46">
        <f>SUM(G207:G224)</f>
        <v>423523.94999999995</v>
      </c>
      <c r="H225" s="45"/>
      <c r="I225" s="45"/>
      <c r="J225" s="47"/>
    </row>
    <row r="226" spans="1:10" ht="15.75">
      <c r="A226" s="43" t="s">
        <v>66</v>
      </c>
      <c r="B226" s="44"/>
      <c r="C226" s="45"/>
      <c r="D226" s="45"/>
    </row>
  </sheetData>
  <autoFilter ref="A1:J198" xr:uid="{00000000-0009-0000-0000-000010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4"/>
  <sheetViews>
    <sheetView topLeftCell="A211" zoomScale="85" zoomScaleNormal="85" workbookViewId="0">
      <selection activeCell="A92" sqref="A92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2.28515625" bestFit="1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42578125" customWidth="1"/>
    <col min="10" max="10" width="12.7109375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 spans="1:10">
      <c r="A2" s="29" t="s">
        <v>71</v>
      </c>
      <c r="B2" s="29" t="s">
        <v>987</v>
      </c>
      <c r="C2" s="30"/>
      <c r="D2" s="30" t="s">
        <v>615</v>
      </c>
      <c r="E2" s="31">
        <v>45839</v>
      </c>
      <c r="F2" s="31">
        <v>45845</v>
      </c>
      <c r="G2" s="32">
        <v>47.79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987</v>
      </c>
      <c r="C3" s="30"/>
      <c r="D3" s="30" t="s">
        <v>615</v>
      </c>
      <c r="E3" s="31">
        <v>45839</v>
      </c>
      <c r="F3" s="31">
        <v>45845</v>
      </c>
      <c r="G3" s="32">
        <v>68.25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987</v>
      </c>
      <c r="C4" s="30" t="s">
        <v>534</v>
      </c>
      <c r="D4" s="30" t="s">
        <v>615</v>
      </c>
      <c r="E4" s="31">
        <v>45839</v>
      </c>
      <c r="F4" s="31">
        <v>45854</v>
      </c>
      <c r="G4" s="32">
        <v>618.26</v>
      </c>
      <c r="H4" s="30" t="s">
        <v>15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45839</v>
      </c>
      <c r="F5" s="31">
        <v>45845</v>
      </c>
      <c r="G5" s="32">
        <v>1082.44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45839</v>
      </c>
      <c r="F6" s="31">
        <v>45845</v>
      </c>
      <c r="G6" s="32">
        <v>89.73</v>
      </c>
      <c r="H6" s="30" t="s">
        <v>12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45839</v>
      </c>
      <c r="F7" s="31">
        <v>45845</v>
      </c>
      <c r="G7" s="32">
        <v>248.07</v>
      </c>
      <c r="H7" s="30" t="s">
        <v>18</v>
      </c>
      <c r="I7" s="30" t="s">
        <v>73</v>
      </c>
      <c r="J7" s="30" t="s">
        <v>732</v>
      </c>
    </row>
    <row r="8" spans="1:10">
      <c r="A8" s="29" t="s">
        <v>71</v>
      </c>
      <c r="B8" s="29" t="s">
        <v>224</v>
      </c>
      <c r="C8" s="30"/>
      <c r="D8" s="30" t="s">
        <v>615</v>
      </c>
      <c r="E8" s="31">
        <v>45839</v>
      </c>
      <c r="F8" s="31">
        <v>45845</v>
      </c>
      <c r="G8" s="32">
        <v>31.6</v>
      </c>
      <c r="H8" s="30" t="s">
        <v>8</v>
      </c>
      <c r="I8" s="30" t="s">
        <v>73</v>
      </c>
      <c r="J8" s="30" t="s">
        <v>732</v>
      </c>
    </row>
    <row r="9" spans="1:10">
      <c r="A9" s="29" t="s">
        <v>1013</v>
      </c>
      <c r="B9" s="29" t="s">
        <v>1014</v>
      </c>
      <c r="C9" s="30"/>
      <c r="D9" s="30" t="s">
        <v>615</v>
      </c>
      <c r="E9" s="31">
        <v>45840</v>
      </c>
      <c r="F9" s="31">
        <v>45840</v>
      </c>
      <c r="G9" s="32">
        <v>799</v>
      </c>
      <c r="H9" s="30" t="s">
        <v>15</v>
      </c>
      <c r="I9" s="30" t="s">
        <v>73</v>
      </c>
      <c r="J9" s="30" t="s">
        <v>732</v>
      </c>
    </row>
    <row r="10" spans="1:10">
      <c r="A10" s="29" t="s">
        <v>545</v>
      </c>
      <c r="B10" s="29" t="s">
        <v>1015</v>
      </c>
      <c r="C10" s="30"/>
      <c r="D10" s="30" t="s">
        <v>615</v>
      </c>
      <c r="E10" s="31">
        <v>45858</v>
      </c>
      <c r="F10" s="31">
        <v>45859</v>
      </c>
      <c r="G10" s="32">
        <v>493.4</v>
      </c>
      <c r="H10" s="30" t="s">
        <v>54</v>
      </c>
      <c r="I10" s="30" t="s">
        <v>73</v>
      </c>
      <c r="J10" s="30" t="s">
        <v>732</v>
      </c>
    </row>
    <row r="11" spans="1:10">
      <c r="A11" s="29" t="s">
        <v>341</v>
      </c>
      <c r="B11" s="29" t="s">
        <v>342</v>
      </c>
      <c r="C11" s="30" t="s">
        <v>340</v>
      </c>
      <c r="D11" s="30" t="s">
        <v>615</v>
      </c>
      <c r="E11" s="31">
        <v>45845</v>
      </c>
      <c r="F11" s="31">
        <v>45845</v>
      </c>
      <c r="G11" s="32">
        <v>255.21</v>
      </c>
      <c r="H11" s="30" t="s">
        <v>12</v>
      </c>
      <c r="I11" s="30" t="s">
        <v>73</v>
      </c>
      <c r="J11" s="30" t="s">
        <v>732</v>
      </c>
    </row>
    <row r="12" spans="1:10">
      <c r="A12" s="29" t="s">
        <v>81</v>
      </c>
      <c r="B12" s="29" t="s">
        <v>339</v>
      </c>
      <c r="C12" s="30"/>
      <c r="D12" s="30" t="s">
        <v>615</v>
      </c>
      <c r="E12" s="31"/>
      <c r="F12" s="31"/>
      <c r="G12" s="32"/>
      <c r="H12" s="30" t="s">
        <v>12</v>
      </c>
      <c r="I12" s="30"/>
      <c r="J12" s="30" t="s">
        <v>732</v>
      </c>
    </row>
    <row r="13" spans="1:10" ht="16.5" customHeight="1">
      <c r="A13" s="29" t="s">
        <v>970</v>
      </c>
      <c r="B13" s="29" t="s">
        <v>971</v>
      </c>
      <c r="C13" s="30"/>
      <c r="D13" s="30" t="s">
        <v>615</v>
      </c>
      <c r="E13" s="31">
        <v>45843</v>
      </c>
      <c r="F13" s="31"/>
      <c r="G13" s="32">
        <v>1265</v>
      </c>
      <c r="H13" s="30" t="s">
        <v>12</v>
      </c>
      <c r="I13" s="30"/>
      <c r="J13" s="30" t="s">
        <v>732</v>
      </c>
    </row>
    <row r="14" spans="1:10" ht="16.5" customHeight="1">
      <c r="A14" s="29" t="s">
        <v>1016</v>
      </c>
      <c r="B14" s="29" t="s">
        <v>1017</v>
      </c>
      <c r="C14" s="30"/>
      <c r="D14" s="30" t="s">
        <v>615</v>
      </c>
      <c r="E14" s="31">
        <v>45843</v>
      </c>
      <c r="F14" s="31">
        <v>45854</v>
      </c>
      <c r="G14" s="32">
        <v>1430</v>
      </c>
      <c r="H14" s="30" t="s">
        <v>12</v>
      </c>
      <c r="I14" s="30" t="s">
        <v>73</v>
      </c>
      <c r="J14" s="30" t="s">
        <v>732</v>
      </c>
    </row>
    <row r="15" spans="1:10">
      <c r="A15" s="29" t="s">
        <v>1016</v>
      </c>
      <c r="B15" s="29" t="s">
        <v>1018</v>
      </c>
      <c r="C15" s="30"/>
      <c r="D15" s="30" t="s">
        <v>615</v>
      </c>
      <c r="E15" s="31"/>
      <c r="F15" s="31"/>
      <c r="G15" s="32"/>
      <c r="H15" s="30"/>
      <c r="I15" s="30"/>
      <c r="J15" s="30" t="s">
        <v>732</v>
      </c>
    </row>
    <row r="16" spans="1:10">
      <c r="A16" s="29" t="s">
        <v>990</v>
      </c>
      <c r="B16" s="29" t="s">
        <v>831</v>
      </c>
      <c r="C16" s="30"/>
      <c r="D16" s="30" t="s">
        <v>615</v>
      </c>
      <c r="E16" s="31"/>
      <c r="F16" s="31"/>
      <c r="G16" s="32"/>
      <c r="H16" s="30"/>
      <c r="I16" s="30"/>
      <c r="J16" s="30" t="s">
        <v>732</v>
      </c>
    </row>
    <row r="17" spans="1:10">
      <c r="A17" s="29" t="s">
        <v>990</v>
      </c>
      <c r="B17" s="29" t="s">
        <v>831</v>
      </c>
      <c r="C17" s="30"/>
      <c r="D17" s="30" t="s">
        <v>780</v>
      </c>
      <c r="E17" s="31"/>
      <c r="F17" s="31"/>
      <c r="G17" s="32"/>
      <c r="H17" s="30" t="s">
        <v>29</v>
      </c>
      <c r="I17" s="30"/>
      <c r="J17" s="30" t="s">
        <v>732</v>
      </c>
    </row>
    <row r="18" spans="1:10">
      <c r="A18" s="29" t="s">
        <v>991</v>
      </c>
      <c r="B18" s="29" t="s">
        <v>80</v>
      </c>
      <c r="C18" s="30"/>
      <c r="D18" s="30" t="s">
        <v>615</v>
      </c>
      <c r="E18" s="31"/>
      <c r="F18" s="31"/>
      <c r="G18" s="32"/>
      <c r="H18" s="30"/>
      <c r="I18" s="30"/>
      <c r="J18" s="30" t="s">
        <v>732</v>
      </c>
    </row>
    <row r="19" spans="1:10">
      <c r="A19" s="29" t="s">
        <v>90</v>
      </c>
      <c r="B19" s="29" t="s">
        <v>636</v>
      </c>
      <c r="C19" s="30"/>
      <c r="D19" s="30" t="s">
        <v>623</v>
      </c>
      <c r="E19" s="31">
        <v>45843</v>
      </c>
      <c r="F19" s="31">
        <v>45845</v>
      </c>
      <c r="G19" s="32">
        <v>4433.3999999999996</v>
      </c>
      <c r="H19" s="30" t="s">
        <v>18</v>
      </c>
      <c r="I19" s="30" t="s">
        <v>73</v>
      </c>
      <c r="J19" s="30" t="s">
        <v>732</v>
      </c>
    </row>
    <row r="20" spans="1:10">
      <c r="A20" s="29" t="s">
        <v>347</v>
      </c>
      <c r="B20" s="29" t="s">
        <v>59</v>
      </c>
      <c r="C20" s="30"/>
      <c r="D20" s="30" t="s">
        <v>623</v>
      </c>
      <c r="E20" s="31">
        <v>45843</v>
      </c>
      <c r="F20" s="31">
        <v>45845</v>
      </c>
      <c r="G20" s="32">
        <v>77.760000000000005</v>
      </c>
      <c r="H20" s="30" t="s">
        <v>15</v>
      </c>
      <c r="I20" s="30" t="s">
        <v>73</v>
      </c>
      <c r="J20" s="30" t="s">
        <v>732</v>
      </c>
    </row>
    <row r="21" spans="1:10">
      <c r="A21" s="29" t="s">
        <v>347</v>
      </c>
      <c r="B21" s="29" t="s">
        <v>59</v>
      </c>
      <c r="C21" s="30"/>
      <c r="D21" s="30" t="s">
        <v>623</v>
      </c>
      <c r="E21" s="31">
        <v>45843</v>
      </c>
      <c r="F21" s="31">
        <v>45845</v>
      </c>
      <c r="G21" s="32">
        <v>2567.7199999999998</v>
      </c>
      <c r="H21" s="30" t="s">
        <v>15</v>
      </c>
      <c r="I21" s="30" t="s">
        <v>73</v>
      </c>
      <c r="J21" s="30" t="s">
        <v>732</v>
      </c>
    </row>
    <row r="22" spans="1:10">
      <c r="A22" s="29" t="s">
        <v>347</v>
      </c>
      <c r="B22" s="29" t="s">
        <v>59</v>
      </c>
      <c r="C22" s="30"/>
      <c r="D22" s="30" t="s">
        <v>623</v>
      </c>
      <c r="E22" s="31">
        <v>45843</v>
      </c>
      <c r="F22" s="31">
        <v>45845</v>
      </c>
      <c r="G22" s="32">
        <v>192.75</v>
      </c>
      <c r="H22" s="30" t="s">
        <v>12</v>
      </c>
      <c r="I22" s="30" t="s">
        <v>73</v>
      </c>
      <c r="J22" s="30" t="s">
        <v>732</v>
      </c>
    </row>
    <row r="23" spans="1:10">
      <c r="A23" s="29" t="s">
        <v>347</v>
      </c>
      <c r="B23" s="29" t="s">
        <v>59</v>
      </c>
      <c r="C23" s="30"/>
      <c r="D23" s="30" t="s">
        <v>623</v>
      </c>
      <c r="E23" s="31">
        <v>45843</v>
      </c>
      <c r="F23" s="31">
        <v>45845</v>
      </c>
      <c r="G23" s="32">
        <v>545</v>
      </c>
      <c r="H23" s="30" t="s">
        <v>12</v>
      </c>
      <c r="I23" s="30" t="s">
        <v>73</v>
      </c>
      <c r="J23" s="30" t="s">
        <v>732</v>
      </c>
    </row>
    <row r="24" spans="1:10">
      <c r="A24" s="29" t="s">
        <v>347</v>
      </c>
      <c r="B24" s="29" t="s">
        <v>59</v>
      </c>
      <c r="C24" s="30"/>
      <c r="D24" s="30" t="s">
        <v>615</v>
      </c>
      <c r="E24" s="31">
        <v>45843</v>
      </c>
      <c r="F24" s="31">
        <v>45845</v>
      </c>
      <c r="G24" s="32">
        <v>291.24</v>
      </c>
      <c r="H24" s="30" t="s">
        <v>32</v>
      </c>
      <c r="I24" s="30" t="s">
        <v>73</v>
      </c>
      <c r="J24" s="30" t="s">
        <v>732</v>
      </c>
    </row>
    <row r="25" spans="1:10">
      <c r="A25" s="29" t="s">
        <v>774</v>
      </c>
      <c r="B25" s="29" t="s">
        <v>346</v>
      </c>
      <c r="C25" s="30"/>
      <c r="D25" s="30" t="s">
        <v>615</v>
      </c>
      <c r="E25" s="31">
        <v>45843</v>
      </c>
      <c r="F25" s="31">
        <v>45845</v>
      </c>
      <c r="G25" s="32">
        <v>200</v>
      </c>
      <c r="H25" s="30" t="s">
        <v>18</v>
      </c>
      <c r="I25" s="30" t="s">
        <v>73</v>
      </c>
      <c r="J25" s="30" t="s">
        <v>732</v>
      </c>
    </row>
    <row r="26" spans="1:10">
      <c r="A26" s="29" t="s">
        <v>928</v>
      </c>
      <c r="B26" s="29" t="s">
        <v>929</v>
      </c>
      <c r="C26" s="30"/>
      <c r="D26" s="30" t="s">
        <v>615</v>
      </c>
      <c r="E26" s="31">
        <v>45851</v>
      </c>
      <c r="F26" s="31">
        <v>45845</v>
      </c>
      <c r="G26" s="32">
        <v>522.79999999999995</v>
      </c>
      <c r="H26" s="30" t="s">
        <v>12</v>
      </c>
      <c r="I26" s="30" t="s">
        <v>73</v>
      </c>
      <c r="J26" s="30" t="s">
        <v>732</v>
      </c>
    </row>
    <row r="27" spans="1:10">
      <c r="A27" s="29" t="s">
        <v>1019</v>
      </c>
      <c r="B27" s="29" t="s">
        <v>1020</v>
      </c>
      <c r="C27" s="30"/>
      <c r="D27" s="30" t="s">
        <v>615</v>
      </c>
      <c r="E27" s="31">
        <v>45843</v>
      </c>
      <c r="F27" s="31"/>
      <c r="G27" s="32">
        <v>3515</v>
      </c>
      <c r="H27" s="30" t="s">
        <v>54</v>
      </c>
      <c r="I27" s="30"/>
      <c r="J27" s="30" t="s">
        <v>732</v>
      </c>
    </row>
    <row r="28" spans="1:10">
      <c r="A28" s="29" t="s">
        <v>824</v>
      </c>
      <c r="B28" s="29" t="s">
        <v>634</v>
      </c>
      <c r="C28" s="30"/>
      <c r="D28" s="30" t="s">
        <v>615</v>
      </c>
      <c r="E28" s="31"/>
      <c r="F28" s="31"/>
      <c r="G28" s="32"/>
      <c r="H28" s="30" t="s">
        <v>54</v>
      </c>
      <c r="I28" s="30"/>
      <c r="J28" s="30" t="s">
        <v>732</v>
      </c>
    </row>
    <row r="29" spans="1:10">
      <c r="A29" s="29" t="s">
        <v>1021</v>
      </c>
      <c r="B29" s="29" t="s">
        <v>1022</v>
      </c>
      <c r="C29" s="30"/>
      <c r="D29" s="30" t="s">
        <v>615</v>
      </c>
      <c r="E29" s="31">
        <v>45847</v>
      </c>
      <c r="F29" s="31">
        <v>45847</v>
      </c>
      <c r="G29" s="32">
        <v>402</v>
      </c>
      <c r="H29" s="30" t="s">
        <v>54</v>
      </c>
      <c r="I29" s="30" t="s">
        <v>73</v>
      </c>
      <c r="J29" s="30" t="s">
        <v>732</v>
      </c>
    </row>
    <row r="30" spans="1:10">
      <c r="A30" s="29" t="s">
        <v>1021</v>
      </c>
      <c r="B30" s="29" t="s">
        <v>1022</v>
      </c>
      <c r="C30" s="30"/>
      <c r="D30" s="30" t="s">
        <v>623</v>
      </c>
      <c r="E30" s="31">
        <v>45862</v>
      </c>
      <c r="F30" s="31">
        <v>45861</v>
      </c>
      <c r="G30" s="32">
        <v>402</v>
      </c>
      <c r="H30" s="30" t="s">
        <v>54</v>
      </c>
      <c r="I30" s="30" t="s">
        <v>73</v>
      </c>
      <c r="J30" s="30" t="s">
        <v>732</v>
      </c>
    </row>
    <row r="31" spans="1:10">
      <c r="A31" s="29" t="s">
        <v>19</v>
      </c>
      <c r="B31" s="29" t="s">
        <v>369</v>
      </c>
      <c r="C31" s="30" t="s">
        <v>370</v>
      </c>
      <c r="D31" s="30" t="s">
        <v>623</v>
      </c>
      <c r="E31" s="31">
        <v>45848</v>
      </c>
      <c r="F31" s="31"/>
      <c r="G31" s="32">
        <v>976.54</v>
      </c>
      <c r="H31" s="30" t="s">
        <v>53</v>
      </c>
      <c r="I31" s="30"/>
      <c r="J31" s="30" t="s">
        <v>732</v>
      </c>
    </row>
    <row r="32" spans="1:10">
      <c r="A32" s="29" t="s">
        <v>19</v>
      </c>
      <c r="B32" s="29" t="s">
        <v>369</v>
      </c>
      <c r="C32" s="30"/>
      <c r="D32" s="30" t="s">
        <v>615</v>
      </c>
      <c r="E32" s="31">
        <v>45848</v>
      </c>
      <c r="F32" s="31">
        <v>45845</v>
      </c>
      <c r="G32" s="32">
        <v>650</v>
      </c>
      <c r="H32" s="30" t="s">
        <v>15</v>
      </c>
      <c r="I32" s="30" t="s">
        <v>73</v>
      </c>
      <c r="J32" s="30" t="s">
        <v>732</v>
      </c>
    </row>
    <row r="33" spans="1:10">
      <c r="A33" s="29" t="s">
        <v>19</v>
      </c>
      <c r="B33" s="29" t="s">
        <v>992</v>
      </c>
      <c r="C33" s="30"/>
      <c r="D33" s="30" t="s">
        <v>615</v>
      </c>
      <c r="E33" s="31">
        <v>45848</v>
      </c>
      <c r="F33" s="31">
        <v>45848</v>
      </c>
      <c r="G33" s="32">
        <v>830.3</v>
      </c>
      <c r="H33" s="30" t="s">
        <v>12</v>
      </c>
      <c r="I33" s="30" t="s">
        <v>73</v>
      </c>
      <c r="J33" s="30" t="s">
        <v>732</v>
      </c>
    </row>
    <row r="34" spans="1:10">
      <c r="A34" s="29" t="s">
        <v>1023</v>
      </c>
      <c r="B34" s="29" t="s">
        <v>160</v>
      </c>
      <c r="C34" s="30"/>
      <c r="D34" s="30" t="s">
        <v>615</v>
      </c>
      <c r="E34" s="31">
        <v>45848</v>
      </c>
      <c r="F34" s="31">
        <v>45847</v>
      </c>
      <c r="G34" s="32">
        <v>186.1</v>
      </c>
      <c r="H34" s="30" t="s">
        <v>18</v>
      </c>
      <c r="I34" s="30" t="s">
        <v>73</v>
      </c>
      <c r="J34" s="30" t="s">
        <v>732</v>
      </c>
    </row>
    <row r="35" spans="1:10">
      <c r="A35" s="29" t="s">
        <v>776</v>
      </c>
      <c r="B35" s="29" t="s">
        <v>777</v>
      </c>
      <c r="C35" s="30"/>
      <c r="D35" s="30" t="s">
        <v>625</v>
      </c>
      <c r="E35" s="31">
        <v>45848</v>
      </c>
      <c r="F35" s="31">
        <v>45845</v>
      </c>
      <c r="G35" s="32">
        <v>160</v>
      </c>
      <c r="H35" s="30" t="s">
        <v>12</v>
      </c>
      <c r="I35" s="30" t="s">
        <v>73</v>
      </c>
      <c r="J35" s="30" t="s">
        <v>732</v>
      </c>
    </row>
    <row r="36" spans="1:10">
      <c r="A36" s="29" t="s">
        <v>99</v>
      </c>
      <c r="B36" s="29" t="s">
        <v>80</v>
      </c>
      <c r="C36" s="30"/>
      <c r="D36" s="30" t="s">
        <v>625</v>
      </c>
      <c r="E36" s="31"/>
      <c r="F36" s="31"/>
      <c r="G36" s="32">
        <v>0</v>
      </c>
      <c r="H36" s="30" t="s">
        <v>708</v>
      </c>
      <c r="I36" s="30"/>
      <c r="J36" s="30" t="s">
        <v>732</v>
      </c>
    </row>
    <row r="37" spans="1:10">
      <c r="A37" s="29" t="s">
        <v>99</v>
      </c>
      <c r="B37" s="29" t="s">
        <v>80</v>
      </c>
      <c r="C37" s="30"/>
      <c r="D37" s="30" t="s">
        <v>625</v>
      </c>
      <c r="E37" s="31">
        <v>45839</v>
      </c>
      <c r="F37" s="35">
        <v>45845</v>
      </c>
      <c r="G37" s="32">
        <v>59.45</v>
      </c>
      <c r="H37" s="30" t="s">
        <v>29</v>
      </c>
      <c r="I37" s="30" t="s">
        <v>73</v>
      </c>
      <c r="J37" s="30" t="s">
        <v>732</v>
      </c>
    </row>
    <row r="38" spans="1:10">
      <c r="A38" s="29" t="s">
        <v>932</v>
      </c>
      <c r="B38" s="29" t="s">
        <v>974</v>
      </c>
      <c r="C38" s="30"/>
      <c r="D38" s="30" t="s">
        <v>617</v>
      </c>
      <c r="E38" s="31">
        <v>45861</v>
      </c>
      <c r="F38" s="35">
        <v>45861</v>
      </c>
      <c r="G38" s="32">
        <v>2483.87</v>
      </c>
      <c r="H38" s="30" t="s">
        <v>544</v>
      </c>
      <c r="I38" s="30" t="s">
        <v>73</v>
      </c>
      <c r="J38" s="30" t="s">
        <v>732</v>
      </c>
    </row>
    <row r="39" spans="1:10">
      <c r="A39" s="29" t="s">
        <v>1024</v>
      </c>
      <c r="B39" s="29" t="s">
        <v>974</v>
      </c>
      <c r="C39" s="30"/>
      <c r="D39" s="30" t="s">
        <v>1025</v>
      </c>
      <c r="E39" s="31">
        <v>45846</v>
      </c>
      <c r="F39" s="35">
        <v>45845</v>
      </c>
      <c r="G39" s="32">
        <v>5300.84</v>
      </c>
      <c r="H39" s="30" t="s">
        <v>544</v>
      </c>
      <c r="I39" s="30" t="s">
        <v>73</v>
      </c>
      <c r="J39" s="30" t="s">
        <v>732</v>
      </c>
    </row>
    <row r="40" spans="1:10">
      <c r="A40" s="29" t="s">
        <v>933</v>
      </c>
      <c r="B40" s="29" t="s">
        <v>357</v>
      </c>
      <c r="C40" s="30"/>
      <c r="D40" s="30" t="s">
        <v>935</v>
      </c>
      <c r="E40" s="31">
        <v>45846</v>
      </c>
      <c r="F40" s="35">
        <v>45845</v>
      </c>
      <c r="G40" s="32">
        <v>3167.51</v>
      </c>
      <c r="H40" s="30" t="s">
        <v>12</v>
      </c>
      <c r="I40" s="30" t="s">
        <v>73</v>
      </c>
      <c r="J40" s="30" t="s">
        <v>732</v>
      </c>
    </row>
    <row r="41" spans="1:10">
      <c r="A41" s="29" t="s">
        <v>933</v>
      </c>
      <c r="B41" s="29" t="s">
        <v>357</v>
      </c>
      <c r="C41" s="30"/>
      <c r="D41" s="30" t="s">
        <v>935</v>
      </c>
      <c r="E41" s="31">
        <v>45846</v>
      </c>
      <c r="F41" s="35">
        <v>45845</v>
      </c>
      <c r="G41" s="32">
        <v>2348.52</v>
      </c>
      <c r="H41" s="30" t="s">
        <v>12</v>
      </c>
      <c r="I41" s="30" t="s">
        <v>73</v>
      </c>
      <c r="J41" s="30" t="s">
        <v>732</v>
      </c>
    </row>
    <row r="42" spans="1:10">
      <c r="A42" s="29" t="s">
        <v>934</v>
      </c>
      <c r="B42" s="29" t="s">
        <v>62</v>
      </c>
      <c r="C42" s="30"/>
      <c r="D42" s="30" t="s">
        <v>937</v>
      </c>
      <c r="E42" s="31"/>
      <c r="F42" s="35"/>
      <c r="G42" s="32"/>
      <c r="H42" s="30" t="s">
        <v>18</v>
      </c>
      <c r="I42" s="30"/>
      <c r="J42" s="30" t="s">
        <v>732</v>
      </c>
    </row>
    <row r="43" spans="1:10">
      <c r="A43" s="29" t="s">
        <v>936</v>
      </c>
      <c r="B43" s="29" t="s">
        <v>357</v>
      </c>
      <c r="C43" s="30"/>
      <c r="D43" s="30" t="s">
        <v>939</v>
      </c>
      <c r="E43" s="31"/>
      <c r="F43" s="35"/>
      <c r="G43" s="32"/>
      <c r="H43" s="30" t="s">
        <v>12</v>
      </c>
      <c r="I43" s="30"/>
      <c r="J43" s="30" t="s">
        <v>732</v>
      </c>
    </row>
    <row r="44" spans="1:10">
      <c r="A44" s="29" t="s">
        <v>938</v>
      </c>
      <c r="B44" s="29" t="s">
        <v>357</v>
      </c>
      <c r="C44" s="30"/>
      <c r="D44" s="30" t="s">
        <v>615</v>
      </c>
      <c r="E44" s="31"/>
      <c r="F44" s="35"/>
      <c r="G44" s="32"/>
      <c r="H44" s="30" t="s">
        <v>29</v>
      </c>
      <c r="I44" s="30"/>
      <c r="J44" s="30" t="s">
        <v>732</v>
      </c>
    </row>
    <row r="45" spans="1:10">
      <c r="A45" s="29" t="s">
        <v>669</v>
      </c>
      <c r="B45" s="29" t="s">
        <v>794</v>
      </c>
      <c r="C45" s="30"/>
      <c r="D45" s="30" t="s">
        <v>615</v>
      </c>
      <c r="E45" s="31">
        <v>45853</v>
      </c>
      <c r="F45" s="35">
        <v>45853</v>
      </c>
      <c r="G45" s="32">
        <v>684.43</v>
      </c>
      <c r="H45" s="30" t="s">
        <v>29</v>
      </c>
      <c r="I45" s="30" t="s">
        <v>73</v>
      </c>
      <c r="J45" s="30" t="s">
        <v>732</v>
      </c>
    </row>
    <row r="46" spans="1:10">
      <c r="A46" s="29" t="s">
        <v>669</v>
      </c>
      <c r="B46" s="29" t="s">
        <v>794</v>
      </c>
      <c r="C46" s="30"/>
      <c r="D46" s="30" t="s">
        <v>615</v>
      </c>
      <c r="E46" s="31">
        <v>45853</v>
      </c>
      <c r="F46" s="35">
        <v>45853</v>
      </c>
      <c r="G46" s="32">
        <v>382.41</v>
      </c>
      <c r="H46" s="30" t="s">
        <v>29</v>
      </c>
      <c r="I46" s="30" t="s">
        <v>73</v>
      </c>
      <c r="J46" s="30" t="s">
        <v>732</v>
      </c>
    </row>
    <row r="47" spans="1:10">
      <c r="A47" s="29" t="s">
        <v>298</v>
      </c>
      <c r="B47" s="29" t="s">
        <v>994</v>
      </c>
      <c r="C47" s="30"/>
      <c r="D47" s="30" t="s">
        <v>940</v>
      </c>
      <c r="E47" s="31"/>
      <c r="F47" s="35"/>
      <c r="G47" s="32"/>
      <c r="H47" s="30" t="s">
        <v>29</v>
      </c>
      <c r="I47" s="30"/>
      <c r="J47" s="30" t="s">
        <v>732</v>
      </c>
    </row>
    <row r="48" spans="1:10">
      <c r="A48" s="29" t="s">
        <v>738</v>
      </c>
      <c r="B48" s="29" t="s">
        <v>357</v>
      </c>
      <c r="C48" s="30" t="s">
        <v>976</v>
      </c>
      <c r="D48" s="30" t="s">
        <v>940</v>
      </c>
      <c r="E48" s="31"/>
      <c r="F48" s="35"/>
      <c r="G48" s="32"/>
      <c r="H48" s="30" t="s">
        <v>338</v>
      </c>
      <c r="I48" s="30"/>
      <c r="J48" s="30" t="s">
        <v>732</v>
      </c>
    </row>
    <row r="49" spans="1:10">
      <c r="A49" s="29" t="s">
        <v>738</v>
      </c>
      <c r="B49" s="29" t="s">
        <v>357</v>
      </c>
      <c r="C49" s="30"/>
      <c r="D49" s="30" t="s">
        <v>615</v>
      </c>
      <c r="E49" s="31"/>
      <c r="F49" s="31"/>
      <c r="G49" s="32"/>
      <c r="H49" s="30"/>
      <c r="I49" s="30"/>
      <c r="J49" s="30" t="s">
        <v>732</v>
      </c>
    </row>
    <row r="50" spans="1:10">
      <c r="A50" s="29" t="s">
        <v>231</v>
      </c>
      <c r="B50" s="29" t="s">
        <v>348</v>
      </c>
      <c r="C50" s="30"/>
      <c r="D50" s="30" t="s">
        <v>615</v>
      </c>
      <c r="E50" s="31">
        <v>45845</v>
      </c>
      <c r="F50" s="31">
        <v>45845</v>
      </c>
      <c r="G50" s="32">
        <v>174.77</v>
      </c>
      <c r="H50" s="30" t="s">
        <v>12</v>
      </c>
      <c r="I50" s="30" t="s">
        <v>73</v>
      </c>
      <c r="J50" s="30" t="s">
        <v>732</v>
      </c>
    </row>
    <row r="51" spans="1:10">
      <c r="A51" s="29" t="s">
        <v>231</v>
      </c>
      <c r="B51" s="29" t="s">
        <v>348</v>
      </c>
      <c r="C51" s="30"/>
      <c r="D51" s="30" t="s">
        <v>615</v>
      </c>
      <c r="E51" s="31">
        <v>45845</v>
      </c>
      <c r="F51" s="31">
        <v>45845</v>
      </c>
      <c r="G51" s="32">
        <v>197.57</v>
      </c>
      <c r="H51" s="30" t="s">
        <v>12</v>
      </c>
      <c r="I51" s="30" t="s">
        <v>73</v>
      </c>
      <c r="J51" s="30" t="s">
        <v>732</v>
      </c>
    </row>
    <row r="52" spans="1:10">
      <c r="A52" s="29" t="s">
        <v>231</v>
      </c>
      <c r="B52" s="29" t="s">
        <v>348</v>
      </c>
      <c r="C52" s="30"/>
      <c r="D52" s="30" t="s">
        <v>615</v>
      </c>
      <c r="E52" s="31">
        <v>45845</v>
      </c>
      <c r="F52" s="31">
        <v>45845</v>
      </c>
      <c r="G52" s="32">
        <v>219.85</v>
      </c>
      <c r="H52" s="30" t="s">
        <v>15</v>
      </c>
      <c r="I52" s="30" t="s">
        <v>73</v>
      </c>
      <c r="J52" s="30" t="s">
        <v>732</v>
      </c>
    </row>
    <row r="53" spans="1:10">
      <c r="A53" s="29" t="s">
        <v>231</v>
      </c>
      <c r="B53" s="29" t="s">
        <v>348</v>
      </c>
      <c r="C53" s="30"/>
      <c r="D53" s="30" t="s">
        <v>615</v>
      </c>
      <c r="E53" s="31">
        <v>45845</v>
      </c>
      <c r="F53" s="31">
        <v>45845</v>
      </c>
      <c r="G53" s="32">
        <v>237.77</v>
      </c>
      <c r="H53" s="30" t="s">
        <v>15</v>
      </c>
      <c r="I53" s="30" t="s">
        <v>73</v>
      </c>
      <c r="J53" s="30" t="s">
        <v>732</v>
      </c>
    </row>
    <row r="54" spans="1:10">
      <c r="A54" s="29" t="s">
        <v>231</v>
      </c>
      <c r="B54" s="29" t="s">
        <v>348</v>
      </c>
      <c r="C54" s="30"/>
      <c r="D54" s="30" t="s">
        <v>615</v>
      </c>
      <c r="E54" s="31">
        <v>45845</v>
      </c>
      <c r="F54" s="31">
        <v>45845</v>
      </c>
      <c r="G54" s="32">
        <v>390.149</v>
      </c>
      <c r="H54" s="30" t="s">
        <v>32</v>
      </c>
      <c r="I54" s="30" t="s">
        <v>73</v>
      </c>
      <c r="J54" s="30" t="s">
        <v>732</v>
      </c>
    </row>
    <row r="55" spans="1:10">
      <c r="A55" s="29" t="s">
        <v>231</v>
      </c>
      <c r="B55" s="29" t="s">
        <v>348</v>
      </c>
      <c r="C55" s="30"/>
      <c r="D55" s="30" t="s">
        <v>615</v>
      </c>
      <c r="E55" s="31">
        <v>45854</v>
      </c>
      <c r="F55" s="31">
        <v>45824</v>
      </c>
      <c r="G55" s="32">
        <v>856.11</v>
      </c>
      <c r="H55" s="30" t="s">
        <v>12</v>
      </c>
      <c r="I55" s="30" t="s">
        <v>73</v>
      </c>
      <c r="J55" s="30" t="s">
        <v>732</v>
      </c>
    </row>
    <row r="56" spans="1:10">
      <c r="A56" s="29" t="s">
        <v>231</v>
      </c>
      <c r="B56" s="29" t="s">
        <v>348</v>
      </c>
      <c r="C56" s="30"/>
      <c r="D56" s="30" t="s">
        <v>615</v>
      </c>
      <c r="E56" s="31">
        <v>45854</v>
      </c>
      <c r="F56" s="31">
        <v>45854</v>
      </c>
      <c r="G56" s="32">
        <v>1647.85</v>
      </c>
      <c r="H56" s="30" t="s">
        <v>9</v>
      </c>
      <c r="I56" s="30" t="s">
        <v>73</v>
      </c>
      <c r="J56" s="30" t="s">
        <v>732</v>
      </c>
    </row>
    <row r="57" spans="1:10">
      <c r="A57" s="29" t="s">
        <v>231</v>
      </c>
      <c r="B57" s="29" t="s">
        <v>348</v>
      </c>
      <c r="C57" s="30"/>
      <c r="D57" s="30" t="s">
        <v>615</v>
      </c>
      <c r="E57" s="31">
        <v>45854</v>
      </c>
      <c r="F57" s="31">
        <v>45854</v>
      </c>
      <c r="G57" s="32">
        <v>137.27000000000001</v>
      </c>
      <c r="H57" s="30" t="s">
        <v>8</v>
      </c>
      <c r="I57" s="30" t="s">
        <v>73</v>
      </c>
      <c r="J57" s="30" t="s">
        <v>732</v>
      </c>
    </row>
    <row r="58" spans="1:10">
      <c r="A58" s="29" t="s">
        <v>231</v>
      </c>
      <c r="B58" s="29" t="s">
        <v>348</v>
      </c>
      <c r="C58" s="30"/>
      <c r="D58" s="30" t="s">
        <v>625</v>
      </c>
      <c r="E58" s="31"/>
      <c r="F58" s="31"/>
      <c r="G58" s="32"/>
      <c r="H58" s="30" t="s">
        <v>18</v>
      </c>
      <c r="I58" s="30"/>
      <c r="J58" s="30" t="s">
        <v>732</v>
      </c>
    </row>
    <row r="59" spans="1:10">
      <c r="A59" s="29" t="s">
        <v>995</v>
      </c>
      <c r="B59" s="29" t="s">
        <v>996</v>
      </c>
      <c r="C59" s="30"/>
      <c r="D59" s="30" t="s">
        <v>615</v>
      </c>
      <c r="E59" s="31"/>
      <c r="F59" s="31"/>
      <c r="G59" s="32"/>
      <c r="H59" s="30" t="s">
        <v>18</v>
      </c>
      <c r="I59" s="30"/>
      <c r="J59" s="30" t="s">
        <v>732</v>
      </c>
    </row>
    <row r="60" spans="1:10">
      <c r="A60" s="29" t="s">
        <v>977</v>
      </c>
      <c r="B60" s="29" t="s">
        <v>348</v>
      </c>
      <c r="C60" s="30"/>
      <c r="D60" s="30" t="s">
        <v>615</v>
      </c>
      <c r="E60" s="31">
        <v>45859</v>
      </c>
      <c r="F60" s="31">
        <v>45859</v>
      </c>
      <c r="G60" s="32">
        <v>660.36</v>
      </c>
      <c r="H60" s="30" t="s">
        <v>18</v>
      </c>
      <c r="I60" s="30" t="s">
        <v>73</v>
      </c>
      <c r="J60" s="30" t="s">
        <v>732</v>
      </c>
    </row>
    <row r="61" spans="1:10">
      <c r="A61" s="29" t="s">
        <v>977</v>
      </c>
      <c r="B61" s="29" t="s">
        <v>348</v>
      </c>
      <c r="C61" s="30" t="s">
        <v>372</v>
      </c>
      <c r="D61" s="30" t="s">
        <v>615</v>
      </c>
      <c r="E61" s="31"/>
      <c r="F61" s="31"/>
      <c r="G61" s="32"/>
      <c r="H61" s="30"/>
      <c r="I61" s="30"/>
      <c r="J61" s="30"/>
    </row>
    <row r="62" spans="1:10">
      <c r="A62" s="29" t="s">
        <v>211</v>
      </c>
      <c r="B62" s="29" t="s">
        <v>364</v>
      </c>
      <c r="C62" s="30" t="s">
        <v>372</v>
      </c>
      <c r="D62" s="30" t="s">
        <v>615</v>
      </c>
      <c r="E62" s="31">
        <v>45848</v>
      </c>
      <c r="F62" s="31">
        <v>45847</v>
      </c>
      <c r="G62" s="32">
        <v>153.30000000000001</v>
      </c>
      <c r="H62" s="30" t="s">
        <v>12</v>
      </c>
      <c r="I62" s="30" t="s">
        <v>73</v>
      </c>
      <c r="J62" s="30" t="s">
        <v>732</v>
      </c>
    </row>
    <row r="63" spans="1:10">
      <c r="A63" s="29" t="s">
        <v>211</v>
      </c>
      <c r="B63" s="29" t="s">
        <v>364</v>
      </c>
      <c r="C63" s="30"/>
      <c r="D63" s="30" t="s">
        <v>615</v>
      </c>
      <c r="E63" s="31">
        <v>45848</v>
      </c>
      <c r="F63" s="31">
        <v>45847</v>
      </c>
      <c r="G63" s="32">
        <v>116.99</v>
      </c>
      <c r="H63" s="30" t="s">
        <v>15</v>
      </c>
      <c r="I63" s="30" t="s">
        <v>73</v>
      </c>
      <c r="J63" s="30" t="s">
        <v>732</v>
      </c>
    </row>
    <row r="64" spans="1:10">
      <c r="A64" s="29" t="s">
        <v>371</v>
      </c>
      <c r="B64" s="29" t="s">
        <v>218</v>
      </c>
      <c r="C64" s="30"/>
      <c r="D64" s="30" t="s">
        <v>615</v>
      </c>
      <c r="E64" s="31">
        <v>45848</v>
      </c>
      <c r="F64" s="31">
        <v>45854</v>
      </c>
      <c r="G64" s="32">
        <v>391.5</v>
      </c>
      <c r="H64" s="30" t="s">
        <v>12</v>
      </c>
      <c r="I64" s="30" t="s">
        <v>73</v>
      </c>
      <c r="J64" s="30" t="s">
        <v>732</v>
      </c>
    </row>
    <row r="65" spans="1:10">
      <c r="A65" s="29" t="s">
        <v>997</v>
      </c>
      <c r="B65" s="29" t="s">
        <v>965</v>
      </c>
      <c r="C65" s="30"/>
      <c r="D65" s="30" t="s">
        <v>615</v>
      </c>
      <c r="E65" s="31">
        <v>45848</v>
      </c>
      <c r="F65" s="31"/>
      <c r="G65" s="32">
        <v>380</v>
      </c>
      <c r="H65" s="30" t="s">
        <v>12</v>
      </c>
      <c r="I65" s="30"/>
      <c r="J65" s="30" t="s">
        <v>732</v>
      </c>
    </row>
    <row r="66" spans="1:10">
      <c r="A66" s="29" t="s">
        <v>267</v>
      </c>
      <c r="B66" s="29" t="s">
        <v>218</v>
      </c>
      <c r="C66" s="30"/>
      <c r="D66" s="30" t="s">
        <v>615</v>
      </c>
      <c r="E66" s="31">
        <v>45848</v>
      </c>
      <c r="F66" s="31">
        <v>45854</v>
      </c>
      <c r="G66" s="32">
        <v>562.45000000000005</v>
      </c>
      <c r="H66" s="30" t="s">
        <v>12</v>
      </c>
      <c r="I66" s="30" t="s">
        <v>73</v>
      </c>
      <c r="J66" s="30" t="s">
        <v>732</v>
      </c>
    </row>
    <row r="67" spans="1:10">
      <c r="A67" s="29" t="s">
        <v>275</v>
      </c>
      <c r="B67" s="29" t="s">
        <v>107</v>
      </c>
      <c r="C67" s="30" t="s">
        <v>475</v>
      </c>
      <c r="D67" s="30" t="s">
        <v>615</v>
      </c>
      <c r="E67" s="31">
        <v>45848</v>
      </c>
      <c r="F67" s="31">
        <v>45847</v>
      </c>
      <c r="G67" s="32">
        <v>30</v>
      </c>
      <c r="H67" s="30" t="s">
        <v>32</v>
      </c>
      <c r="I67" s="30" t="s">
        <v>73</v>
      </c>
      <c r="J67" s="30" t="s">
        <v>732</v>
      </c>
    </row>
    <row r="68" spans="1:10">
      <c r="A68" s="29" t="s">
        <v>275</v>
      </c>
      <c r="B68" s="29" t="s">
        <v>107</v>
      </c>
      <c r="C68" s="30"/>
      <c r="D68" s="30" t="s">
        <v>615</v>
      </c>
      <c r="E68" s="31">
        <v>45848</v>
      </c>
      <c r="F68" s="31">
        <v>45847</v>
      </c>
      <c r="G68" s="32">
        <v>129</v>
      </c>
      <c r="H68" s="30" t="s">
        <v>32</v>
      </c>
      <c r="I68" s="30" t="s">
        <v>73</v>
      </c>
      <c r="J68" s="30" t="s">
        <v>732</v>
      </c>
    </row>
    <row r="69" spans="1:10">
      <c r="A69" s="29" t="s">
        <v>366</v>
      </c>
      <c r="B69" s="29" t="s">
        <v>107</v>
      </c>
      <c r="C69" s="30"/>
      <c r="D69" s="30" t="s">
        <v>623</v>
      </c>
      <c r="E69" s="31">
        <v>45848</v>
      </c>
      <c r="F69" s="31">
        <v>45847</v>
      </c>
      <c r="G69" s="32">
        <v>105</v>
      </c>
      <c r="H69" s="30" t="s">
        <v>9</v>
      </c>
      <c r="I69" s="30" t="s">
        <v>73</v>
      </c>
      <c r="J69" s="30" t="s">
        <v>732</v>
      </c>
    </row>
    <row r="70" spans="1:10">
      <c r="A70" s="29" t="s">
        <v>683</v>
      </c>
      <c r="B70" s="29" t="s">
        <v>684</v>
      </c>
      <c r="C70" s="30"/>
      <c r="D70" s="30" t="s">
        <v>615</v>
      </c>
      <c r="E70" s="31">
        <v>45848</v>
      </c>
      <c r="F70" s="31">
        <v>45847</v>
      </c>
      <c r="G70" s="32">
        <v>522</v>
      </c>
      <c r="H70" s="30" t="s">
        <v>12</v>
      </c>
      <c r="I70" s="30" t="s">
        <v>73</v>
      </c>
      <c r="J70" s="30" t="s">
        <v>732</v>
      </c>
    </row>
    <row r="71" spans="1:10">
      <c r="A71" s="29" t="s">
        <v>943</v>
      </c>
      <c r="B71" s="29" t="s">
        <v>32</v>
      </c>
      <c r="C71" s="30"/>
      <c r="D71" s="30" t="s">
        <v>615</v>
      </c>
      <c r="E71" s="31">
        <v>45849</v>
      </c>
      <c r="F71" s="31">
        <v>45854</v>
      </c>
      <c r="G71" s="32">
        <v>482.19</v>
      </c>
      <c r="H71" s="30" t="s">
        <v>15</v>
      </c>
      <c r="I71" s="30" t="s">
        <v>73</v>
      </c>
      <c r="J71" s="30" t="s">
        <v>732</v>
      </c>
    </row>
    <row r="72" spans="1:10">
      <c r="A72" s="29" t="s">
        <v>275</v>
      </c>
      <c r="B72" s="29" t="s">
        <v>107</v>
      </c>
      <c r="C72" s="30" t="s">
        <v>475</v>
      </c>
      <c r="D72" s="30" t="s">
        <v>615</v>
      </c>
      <c r="E72" s="31">
        <v>45850</v>
      </c>
      <c r="F72" s="31">
        <v>45847</v>
      </c>
      <c r="G72" s="32">
        <v>30</v>
      </c>
      <c r="H72" s="30" t="s">
        <v>15</v>
      </c>
      <c r="I72" s="30"/>
      <c r="J72" s="30" t="s">
        <v>732</v>
      </c>
    </row>
    <row r="73" spans="1:10">
      <c r="A73" s="29" t="s">
        <v>275</v>
      </c>
      <c r="B73" s="29" t="s">
        <v>107</v>
      </c>
      <c r="C73" s="30"/>
      <c r="D73" s="30" t="s">
        <v>615</v>
      </c>
      <c r="E73" s="31">
        <v>45850</v>
      </c>
      <c r="F73" s="31">
        <v>45847</v>
      </c>
      <c r="G73" s="32">
        <v>119</v>
      </c>
      <c r="H73" s="30" t="s">
        <v>15</v>
      </c>
      <c r="I73" s="30"/>
      <c r="J73" s="30" t="s">
        <v>732</v>
      </c>
    </row>
    <row r="74" spans="1:10">
      <c r="A74" s="29" t="s">
        <v>275</v>
      </c>
      <c r="B74" s="29" t="s">
        <v>107</v>
      </c>
      <c r="C74" s="30" t="s">
        <v>475</v>
      </c>
      <c r="D74" s="30" t="s">
        <v>615</v>
      </c>
      <c r="E74" s="31">
        <v>45850</v>
      </c>
      <c r="F74" s="31">
        <v>45847</v>
      </c>
      <c r="G74" s="32">
        <v>20</v>
      </c>
      <c r="H74" s="30" t="s">
        <v>12</v>
      </c>
      <c r="I74" s="30" t="s">
        <v>73</v>
      </c>
      <c r="J74" s="30" t="s">
        <v>732</v>
      </c>
    </row>
    <row r="75" spans="1:10">
      <c r="A75" s="29" t="s">
        <v>275</v>
      </c>
      <c r="B75" s="29" t="s">
        <v>107</v>
      </c>
      <c r="C75" s="30"/>
      <c r="D75" s="30" t="s">
        <v>615</v>
      </c>
      <c r="E75" s="31">
        <v>45850</v>
      </c>
      <c r="F75" s="31">
        <v>45847</v>
      </c>
      <c r="G75" s="32">
        <v>119</v>
      </c>
      <c r="H75" s="30" t="s">
        <v>12</v>
      </c>
      <c r="I75" s="30" t="s">
        <v>73</v>
      </c>
      <c r="J75" s="30" t="s">
        <v>732</v>
      </c>
    </row>
    <row r="76" spans="1:10">
      <c r="A76" s="29" t="s">
        <v>679</v>
      </c>
      <c r="B76" s="29" t="s">
        <v>680</v>
      </c>
      <c r="C76" s="30"/>
      <c r="D76" s="30" t="s">
        <v>1026</v>
      </c>
      <c r="E76" s="31">
        <v>45850</v>
      </c>
      <c r="F76" s="31">
        <v>45854</v>
      </c>
      <c r="G76" s="32">
        <v>993.51</v>
      </c>
      <c r="H76" s="30" t="s">
        <v>15</v>
      </c>
      <c r="I76" s="30" t="s">
        <v>73</v>
      </c>
      <c r="J76" s="30" t="s">
        <v>732</v>
      </c>
    </row>
    <row r="77" spans="1:10">
      <c r="A77" s="29" t="s">
        <v>235</v>
      </c>
      <c r="B77" s="29" t="s">
        <v>785</v>
      </c>
      <c r="C77" s="30"/>
      <c r="D77" s="30" t="s">
        <v>615</v>
      </c>
      <c r="E77" s="31">
        <v>45850</v>
      </c>
      <c r="F77" s="31"/>
      <c r="G77" s="32"/>
      <c r="H77" s="30" t="s">
        <v>15</v>
      </c>
      <c r="I77" s="30"/>
      <c r="J77" s="30" t="s">
        <v>732</v>
      </c>
    </row>
    <row r="78" spans="1:10">
      <c r="A78" s="29" t="s">
        <v>682</v>
      </c>
      <c r="B78" s="29" t="s">
        <v>225</v>
      </c>
      <c r="C78" s="30" t="s">
        <v>375</v>
      </c>
      <c r="D78" s="30" t="s">
        <v>615</v>
      </c>
      <c r="E78" s="31">
        <v>45849</v>
      </c>
      <c r="F78" s="31">
        <v>45854</v>
      </c>
      <c r="G78" s="32">
        <v>182.5</v>
      </c>
      <c r="H78" s="30" t="s">
        <v>12</v>
      </c>
      <c r="I78" s="30" t="s">
        <v>73</v>
      </c>
      <c r="J78" s="30" t="s">
        <v>732</v>
      </c>
    </row>
    <row r="79" spans="1:10">
      <c r="A79" s="29" t="s">
        <v>373</v>
      </c>
      <c r="B79" s="29" t="s">
        <v>374</v>
      </c>
      <c r="C79" s="30"/>
      <c r="D79" s="30" t="s">
        <v>623</v>
      </c>
      <c r="E79" s="31">
        <v>45853</v>
      </c>
      <c r="F79" s="31">
        <v>45854</v>
      </c>
      <c r="G79" s="32">
        <v>234.68</v>
      </c>
      <c r="H79" s="30" t="s">
        <v>32</v>
      </c>
      <c r="I79" s="30" t="s">
        <v>73</v>
      </c>
      <c r="J79" s="30" t="s">
        <v>732</v>
      </c>
    </row>
    <row r="80" spans="1:10">
      <c r="A80" s="29" t="s">
        <v>1027</v>
      </c>
      <c r="B80" s="29" t="s">
        <v>1028</v>
      </c>
      <c r="C80" s="30"/>
      <c r="D80" s="30" t="s">
        <v>615</v>
      </c>
      <c r="E80" s="31">
        <v>45847</v>
      </c>
      <c r="F80" s="31"/>
      <c r="G80" s="32">
        <v>21.26</v>
      </c>
      <c r="H80" s="30" t="s">
        <v>12</v>
      </c>
      <c r="I80" s="30"/>
      <c r="J80" s="30" t="s">
        <v>732</v>
      </c>
    </row>
    <row r="81" spans="1:10">
      <c r="A81" s="29" t="s">
        <v>347</v>
      </c>
      <c r="B81" s="29" t="s">
        <v>59</v>
      </c>
      <c r="C81" s="30"/>
      <c r="D81" s="30" t="s">
        <v>615</v>
      </c>
      <c r="E81" s="31">
        <v>45853</v>
      </c>
      <c r="F81" s="31">
        <v>45854</v>
      </c>
      <c r="G81" s="32">
        <v>1062.75</v>
      </c>
      <c r="H81" s="30" t="s">
        <v>12</v>
      </c>
      <c r="I81" s="30" t="s">
        <v>73</v>
      </c>
      <c r="J81" s="30" t="s">
        <v>732</v>
      </c>
    </row>
    <row r="82" spans="1:10">
      <c r="A82" s="29" t="s">
        <v>347</v>
      </c>
      <c r="B82" s="29" t="s">
        <v>59</v>
      </c>
      <c r="C82" s="30"/>
      <c r="D82" s="30" t="s">
        <v>615</v>
      </c>
      <c r="E82" s="31">
        <v>45853</v>
      </c>
      <c r="F82" s="31">
        <v>45854</v>
      </c>
      <c r="G82" s="32">
        <v>999.6</v>
      </c>
      <c r="H82" s="30" t="s">
        <v>12</v>
      </c>
      <c r="I82" s="30" t="s">
        <v>73</v>
      </c>
      <c r="J82" s="30" t="s">
        <v>732</v>
      </c>
    </row>
    <row r="83" spans="1:10">
      <c r="A83" s="29" t="s">
        <v>738</v>
      </c>
      <c r="B83" s="29" t="s">
        <v>739</v>
      </c>
      <c r="C83" s="30"/>
      <c r="D83" s="30" t="s">
        <v>740</v>
      </c>
      <c r="E83" s="31"/>
      <c r="F83" s="31"/>
      <c r="G83" s="32">
        <v>1951.92</v>
      </c>
      <c r="H83" s="30" t="s">
        <v>54</v>
      </c>
      <c r="I83" s="30"/>
      <c r="J83" s="30" t="s">
        <v>732</v>
      </c>
    </row>
    <row r="84" spans="1:10">
      <c r="A84" s="29" t="s">
        <v>738</v>
      </c>
      <c r="B84" s="29" t="s">
        <v>945</v>
      </c>
      <c r="C84" s="30"/>
      <c r="D84" s="30" t="s">
        <v>615</v>
      </c>
      <c r="E84" s="31"/>
      <c r="F84" s="31"/>
      <c r="G84" s="32"/>
      <c r="H84" s="30" t="s">
        <v>54</v>
      </c>
      <c r="I84" s="30"/>
      <c r="J84" s="30" t="s">
        <v>732</v>
      </c>
    </row>
    <row r="85" spans="1:10">
      <c r="A85" s="29" t="s">
        <v>429</v>
      </c>
      <c r="B85" s="29" t="s">
        <v>411</v>
      </c>
      <c r="C85" s="30"/>
      <c r="D85" s="30" t="s">
        <v>615</v>
      </c>
      <c r="E85" s="31"/>
      <c r="F85" s="31"/>
      <c r="G85" s="32"/>
      <c r="H85" s="30" t="s">
        <v>12</v>
      </c>
      <c r="I85" s="30"/>
      <c r="J85" s="30" t="s">
        <v>732</v>
      </c>
    </row>
    <row r="86" spans="1:10">
      <c r="A86" s="29" t="s">
        <v>161</v>
      </c>
      <c r="B86" s="29" t="s">
        <v>574</v>
      </c>
      <c r="C86" s="30"/>
      <c r="D86" s="30" t="s">
        <v>615</v>
      </c>
      <c r="E86" s="31"/>
      <c r="F86" s="31"/>
      <c r="G86" s="32"/>
      <c r="H86" s="30"/>
      <c r="I86" s="30"/>
      <c r="J86" s="30" t="s">
        <v>732</v>
      </c>
    </row>
    <row r="87" spans="1:10">
      <c r="A87" s="29" t="s">
        <v>408</v>
      </c>
      <c r="B87" s="29" t="s">
        <v>409</v>
      </c>
      <c r="C87" s="30"/>
      <c r="D87" s="30" t="s">
        <v>615</v>
      </c>
      <c r="E87" s="31">
        <v>45858</v>
      </c>
      <c r="F87" s="31">
        <v>45859</v>
      </c>
      <c r="G87" s="32">
        <v>178</v>
      </c>
      <c r="H87" s="30" t="s">
        <v>54</v>
      </c>
      <c r="I87" s="30" t="s">
        <v>73</v>
      </c>
      <c r="J87" s="30" t="s">
        <v>732</v>
      </c>
    </row>
    <row r="88" spans="1:10">
      <c r="A88" s="29" t="s">
        <v>998</v>
      </c>
      <c r="B88" s="29" t="s">
        <v>320</v>
      </c>
      <c r="C88" s="30"/>
      <c r="D88" s="30" t="s">
        <v>615</v>
      </c>
      <c r="E88" s="31">
        <v>45858</v>
      </c>
      <c r="F88" s="31">
        <v>45859</v>
      </c>
      <c r="G88" s="32">
        <v>287.5</v>
      </c>
      <c r="H88" s="30" t="s">
        <v>225</v>
      </c>
      <c r="I88" s="30" t="s">
        <v>73</v>
      </c>
      <c r="J88" s="30" t="s">
        <v>732</v>
      </c>
    </row>
    <row r="89" spans="1:10">
      <c r="A89" s="29" t="s">
        <v>691</v>
      </c>
      <c r="B89" s="29" t="s">
        <v>684</v>
      </c>
      <c r="C89" s="30"/>
      <c r="D89" s="30" t="s">
        <v>615</v>
      </c>
      <c r="E89" s="31">
        <v>45858</v>
      </c>
      <c r="F89" s="31">
        <v>45875</v>
      </c>
      <c r="G89" s="32">
        <v>1303</v>
      </c>
      <c r="H89" s="30" t="s">
        <v>54</v>
      </c>
      <c r="I89" s="30" t="s">
        <v>73</v>
      </c>
      <c r="J89" s="30" t="s">
        <v>732</v>
      </c>
    </row>
    <row r="90" spans="1:10">
      <c r="A90" s="29" t="s">
        <v>828</v>
      </c>
      <c r="B90" s="29" t="s">
        <v>829</v>
      </c>
      <c r="C90" s="30"/>
      <c r="D90" s="30" t="s">
        <v>615</v>
      </c>
      <c r="E90" s="31">
        <v>45850</v>
      </c>
      <c r="F90" s="31">
        <v>45853</v>
      </c>
      <c r="G90" s="32">
        <v>333.45</v>
      </c>
      <c r="H90" s="30" t="s">
        <v>54</v>
      </c>
      <c r="I90" s="30" t="s">
        <v>73</v>
      </c>
      <c r="J90" s="30" t="s">
        <v>732</v>
      </c>
    </row>
    <row r="91" spans="1:10">
      <c r="A91" s="29" t="s">
        <v>828</v>
      </c>
      <c r="B91" s="29" t="s">
        <v>829</v>
      </c>
      <c r="C91" s="30"/>
      <c r="D91" s="30" t="s">
        <v>615</v>
      </c>
      <c r="E91" s="31">
        <v>45860</v>
      </c>
      <c r="F91" s="31">
        <v>45497</v>
      </c>
      <c r="G91" s="32">
        <v>332.8</v>
      </c>
      <c r="H91" s="30" t="s">
        <v>54</v>
      </c>
      <c r="I91" s="30" t="s">
        <v>73</v>
      </c>
      <c r="J91" s="30" t="s">
        <v>732</v>
      </c>
    </row>
    <row r="92" spans="1:10">
      <c r="A92" s="29" t="s">
        <v>245</v>
      </c>
      <c r="B92" s="29" t="s">
        <v>195</v>
      </c>
      <c r="C92" s="30"/>
      <c r="D92" s="30" t="s">
        <v>615</v>
      </c>
      <c r="E92" s="31">
        <v>45863</v>
      </c>
      <c r="F92" s="31">
        <v>45884</v>
      </c>
      <c r="G92" s="32">
        <v>383</v>
      </c>
      <c r="H92" s="30" t="s">
        <v>89</v>
      </c>
      <c r="I92" s="30" t="s">
        <v>73</v>
      </c>
      <c r="J92" s="30" t="s">
        <v>732</v>
      </c>
    </row>
    <row r="93" spans="1:10">
      <c r="A93" s="29" t="s">
        <v>245</v>
      </c>
      <c r="B93" s="29" t="s">
        <v>195</v>
      </c>
      <c r="C93" s="30"/>
      <c r="D93" s="30" t="s">
        <v>615</v>
      </c>
      <c r="E93" s="31">
        <v>45863</v>
      </c>
      <c r="F93" s="31">
        <v>45884</v>
      </c>
      <c r="G93" s="32">
        <v>326.74</v>
      </c>
      <c r="H93" s="30" t="s">
        <v>12</v>
      </c>
      <c r="I93" s="30" t="s">
        <v>73</v>
      </c>
      <c r="J93" s="30" t="s">
        <v>732</v>
      </c>
    </row>
    <row r="94" spans="1:10">
      <c r="A94" s="29" t="s">
        <v>245</v>
      </c>
      <c r="B94" s="29" t="s">
        <v>195</v>
      </c>
      <c r="C94" s="30"/>
      <c r="D94" s="30" t="s">
        <v>615</v>
      </c>
      <c r="E94" s="31">
        <v>45863</v>
      </c>
      <c r="F94" s="31">
        <v>45884</v>
      </c>
      <c r="G94" s="32">
        <v>356.2</v>
      </c>
      <c r="H94" s="30" t="s">
        <v>54</v>
      </c>
      <c r="I94" s="30" t="s">
        <v>73</v>
      </c>
      <c r="J94" s="30" t="s">
        <v>732</v>
      </c>
    </row>
    <row r="95" spans="1:10">
      <c r="A95" s="29" t="s">
        <v>245</v>
      </c>
      <c r="B95" s="29" t="s">
        <v>195</v>
      </c>
      <c r="C95" s="30"/>
      <c r="D95" s="30" t="s">
        <v>615</v>
      </c>
      <c r="E95" s="31">
        <v>45863</v>
      </c>
      <c r="F95" s="31">
        <v>45884</v>
      </c>
      <c r="G95" s="32">
        <v>326.74</v>
      </c>
      <c r="H95" s="30" t="s">
        <v>88</v>
      </c>
      <c r="I95" s="30" t="s">
        <v>73</v>
      </c>
      <c r="J95" s="30" t="s">
        <v>732</v>
      </c>
    </row>
    <row r="96" spans="1:10">
      <c r="A96" s="29" t="s">
        <v>245</v>
      </c>
      <c r="B96" s="29" t="s">
        <v>195</v>
      </c>
      <c r="C96" s="30"/>
      <c r="D96" s="30" t="s">
        <v>615</v>
      </c>
      <c r="E96" s="31">
        <v>45863</v>
      </c>
      <c r="F96" s="31">
        <v>45884</v>
      </c>
      <c r="G96" s="32">
        <v>361</v>
      </c>
      <c r="H96" s="30" t="s">
        <v>8</v>
      </c>
      <c r="I96" s="30" t="s">
        <v>73</v>
      </c>
      <c r="J96" s="30" t="s">
        <v>732</v>
      </c>
    </row>
    <row r="97" spans="1:10">
      <c r="A97" s="29" t="s">
        <v>245</v>
      </c>
      <c r="B97" s="29" t="s">
        <v>195</v>
      </c>
      <c r="C97" s="30"/>
      <c r="D97" s="30" t="s">
        <v>615</v>
      </c>
      <c r="E97" s="31">
        <v>45863</v>
      </c>
      <c r="F97" s="31">
        <v>45884</v>
      </c>
      <c r="G97" s="32">
        <v>282.26</v>
      </c>
      <c r="H97" s="30" t="s">
        <v>12</v>
      </c>
      <c r="I97" s="30" t="s">
        <v>73</v>
      </c>
      <c r="J97" s="30" t="s">
        <v>732</v>
      </c>
    </row>
    <row r="98" spans="1:10">
      <c r="A98" s="29" t="s">
        <v>557</v>
      </c>
      <c r="B98" s="29" t="s">
        <v>742</v>
      </c>
      <c r="C98" s="30"/>
      <c r="D98" s="30" t="s">
        <v>615</v>
      </c>
      <c r="E98" s="31">
        <v>45847</v>
      </c>
      <c r="F98" s="31">
        <v>45847</v>
      </c>
      <c r="G98" s="32">
        <v>146</v>
      </c>
      <c r="H98" s="30" t="s">
        <v>225</v>
      </c>
      <c r="I98" s="30" t="s">
        <v>73</v>
      </c>
      <c r="J98" s="30" t="s">
        <v>732</v>
      </c>
    </row>
    <row r="99" spans="1:10">
      <c r="A99" s="29" t="s">
        <v>13</v>
      </c>
      <c r="B99" s="29" t="s">
        <v>13</v>
      </c>
      <c r="C99" s="30"/>
      <c r="D99" s="30" t="s">
        <v>615</v>
      </c>
      <c r="E99" s="31">
        <v>45858</v>
      </c>
      <c r="F99" s="31">
        <v>45859</v>
      </c>
      <c r="G99" s="32">
        <v>47.82</v>
      </c>
      <c r="H99" s="30" t="s">
        <v>9</v>
      </c>
      <c r="I99" s="30" t="s">
        <v>73</v>
      </c>
      <c r="J99" s="30" t="s">
        <v>732</v>
      </c>
    </row>
    <row r="100" spans="1:10">
      <c r="A100" s="29" t="s">
        <v>13</v>
      </c>
      <c r="B100" s="29" t="s">
        <v>13</v>
      </c>
      <c r="C100" s="30"/>
      <c r="D100" s="30" t="s">
        <v>615</v>
      </c>
      <c r="E100" s="31">
        <v>45858</v>
      </c>
      <c r="F100" s="31">
        <v>45859</v>
      </c>
      <c r="G100" s="32">
        <v>71.64</v>
      </c>
      <c r="H100" s="30" t="s">
        <v>54</v>
      </c>
      <c r="I100" s="30" t="s">
        <v>73</v>
      </c>
      <c r="J100" s="30" t="s">
        <v>732</v>
      </c>
    </row>
    <row r="101" spans="1:10">
      <c r="A101" s="29" t="s">
        <v>13</v>
      </c>
      <c r="B101" s="29" t="s">
        <v>13</v>
      </c>
      <c r="C101" s="30"/>
      <c r="D101" s="30" t="s">
        <v>615</v>
      </c>
      <c r="E101" s="31">
        <v>45858</v>
      </c>
      <c r="F101" s="31">
        <v>45859</v>
      </c>
      <c r="G101" s="32">
        <v>47.82</v>
      </c>
      <c r="H101" s="30" t="s">
        <v>54</v>
      </c>
      <c r="I101" s="30" t="s">
        <v>73</v>
      </c>
      <c r="J101" s="30" t="s">
        <v>732</v>
      </c>
    </row>
    <row r="102" spans="1:10">
      <c r="A102" s="29" t="s">
        <v>382</v>
      </c>
      <c r="B102" s="29" t="s">
        <v>383</v>
      </c>
      <c r="C102" s="30"/>
      <c r="D102" s="30" t="s">
        <v>615</v>
      </c>
      <c r="E102" s="31">
        <v>45828</v>
      </c>
      <c r="F102" s="31">
        <v>45845</v>
      </c>
      <c r="G102" s="32">
        <v>200</v>
      </c>
      <c r="H102" s="30" t="s">
        <v>12</v>
      </c>
      <c r="I102" s="30" t="s">
        <v>73</v>
      </c>
      <c r="J102" s="30" t="s">
        <v>732</v>
      </c>
    </row>
    <row r="103" spans="1:10">
      <c r="A103" s="29" t="s">
        <v>67</v>
      </c>
      <c r="B103" s="29" t="s">
        <v>425</v>
      </c>
      <c r="C103" s="30"/>
      <c r="D103" s="30" t="s">
        <v>615</v>
      </c>
      <c r="E103" s="31">
        <v>45853</v>
      </c>
      <c r="F103" s="31">
        <v>45880</v>
      </c>
      <c r="G103" s="32">
        <v>2131.06</v>
      </c>
      <c r="H103" s="30" t="s">
        <v>53</v>
      </c>
      <c r="I103" s="30" t="s">
        <v>73</v>
      </c>
      <c r="J103" s="30" t="s">
        <v>732</v>
      </c>
    </row>
    <row r="104" spans="1:10">
      <c r="A104" s="29" t="s">
        <v>67</v>
      </c>
      <c r="B104" s="29" t="s">
        <v>425</v>
      </c>
      <c r="C104" s="30"/>
      <c r="D104" s="30" t="s">
        <v>615</v>
      </c>
      <c r="E104" s="31">
        <v>45853</v>
      </c>
      <c r="F104" s="31">
        <v>45884</v>
      </c>
      <c r="G104" s="32">
        <v>3362.77</v>
      </c>
      <c r="H104" s="30" t="s">
        <v>54</v>
      </c>
      <c r="I104" s="30" t="s">
        <v>73</v>
      </c>
      <c r="J104" s="30" t="s">
        <v>732</v>
      </c>
    </row>
    <row r="105" spans="1:10">
      <c r="A105" s="29" t="s">
        <v>211</v>
      </c>
      <c r="B105" s="29" t="s">
        <v>272</v>
      </c>
      <c r="C105" s="30"/>
      <c r="D105" s="30" t="s">
        <v>615</v>
      </c>
      <c r="E105" s="31">
        <v>45855</v>
      </c>
      <c r="F105" s="31">
        <v>45854</v>
      </c>
      <c r="G105" s="32">
        <v>42.19</v>
      </c>
      <c r="H105" s="30" t="s">
        <v>18</v>
      </c>
      <c r="I105" s="30" t="s">
        <v>73</v>
      </c>
      <c r="J105" s="30" t="s">
        <v>732</v>
      </c>
    </row>
    <row r="106" spans="1:10">
      <c r="A106" s="29" t="s">
        <v>492</v>
      </c>
      <c r="B106" s="29" t="s">
        <v>493</v>
      </c>
      <c r="C106" s="30" t="s">
        <v>11</v>
      </c>
      <c r="D106" s="30" t="s">
        <v>615</v>
      </c>
      <c r="E106" s="31"/>
      <c r="F106" s="31"/>
      <c r="G106" s="32"/>
      <c r="H106" s="30" t="s">
        <v>225</v>
      </c>
      <c r="I106" s="30"/>
      <c r="J106" s="30" t="s">
        <v>732</v>
      </c>
    </row>
    <row r="107" spans="1:10">
      <c r="A107" s="29" t="s">
        <v>10</v>
      </c>
      <c r="B107" s="29" t="s">
        <v>368</v>
      </c>
      <c r="C107" s="30"/>
      <c r="D107" s="30" t="s">
        <v>615</v>
      </c>
      <c r="E107" s="31"/>
      <c r="F107" s="31"/>
      <c r="G107" s="32"/>
      <c r="H107" s="30" t="s">
        <v>54</v>
      </c>
      <c r="I107" s="30"/>
      <c r="J107" s="30" t="s">
        <v>732</v>
      </c>
    </row>
    <row r="108" spans="1:10">
      <c r="A108" s="29" t="s">
        <v>1000</v>
      </c>
      <c r="B108" s="29" t="s">
        <v>1001</v>
      </c>
      <c r="C108" s="30"/>
      <c r="D108" s="30" t="s">
        <v>615</v>
      </c>
      <c r="E108" s="31"/>
      <c r="F108" s="31"/>
      <c r="G108" s="32"/>
      <c r="H108" s="30" t="s">
        <v>12</v>
      </c>
      <c r="I108" s="30"/>
      <c r="J108" s="30" t="s">
        <v>732</v>
      </c>
    </row>
    <row r="109" spans="1:10">
      <c r="A109" s="29" t="s">
        <v>649</v>
      </c>
      <c r="B109" s="29" t="s">
        <v>383</v>
      </c>
      <c r="C109" s="30"/>
      <c r="D109" s="30" t="s">
        <v>615</v>
      </c>
      <c r="E109" s="31">
        <v>45853</v>
      </c>
      <c r="F109" s="31">
        <v>45853</v>
      </c>
      <c r="G109" s="32">
        <v>100</v>
      </c>
      <c r="H109" s="30" t="s">
        <v>54</v>
      </c>
      <c r="I109" s="30" t="s">
        <v>73</v>
      </c>
      <c r="J109" s="30" t="s">
        <v>732</v>
      </c>
    </row>
    <row r="110" spans="1:10">
      <c r="A110" s="29" t="s">
        <v>950</v>
      </c>
      <c r="B110" s="29" t="s">
        <v>37</v>
      </c>
      <c r="C110" s="30"/>
      <c r="D110" s="30" t="s">
        <v>615</v>
      </c>
      <c r="E110" s="31">
        <v>45845</v>
      </c>
      <c r="F110" s="31">
        <v>45847</v>
      </c>
      <c r="G110" s="32">
        <v>918</v>
      </c>
      <c r="H110" s="30" t="s">
        <v>12</v>
      </c>
      <c r="I110" s="30" t="s">
        <v>73</v>
      </c>
      <c r="J110" s="30" t="s">
        <v>732</v>
      </c>
    </row>
    <row r="111" spans="1:10">
      <c r="A111" s="29" t="s">
        <v>707</v>
      </c>
      <c r="B111" s="29" t="s">
        <v>566</v>
      </c>
      <c r="C111" s="30"/>
      <c r="D111" s="30" t="s">
        <v>615</v>
      </c>
      <c r="E111" s="31">
        <v>45853</v>
      </c>
      <c r="F111" s="31">
        <v>45854</v>
      </c>
      <c r="G111" s="32">
        <v>46.99</v>
      </c>
      <c r="H111" s="30" t="s">
        <v>225</v>
      </c>
      <c r="I111" s="30" t="s">
        <v>73</v>
      </c>
      <c r="J111" s="30" t="s">
        <v>732</v>
      </c>
    </row>
    <row r="112" spans="1:10">
      <c r="A112" s="29" t="s">
        <v>99</v>
      </c>
      <c r="B112" s="29" t="s">
        <v>566</v>
      </c>
      <c r="C112" s="30"/>
      <c r="D112" s="30" t="s">
        <v>615</v>
      </c>
      <c r="E112" s="31">
        <v>45823</v>
      </c>
      <c r="F112" s="31">
        <v>45852</v>
      </c>
      <c r="G112" s="32">
        <v>117.88</v>
      </c>
      <c r="H112" s="30" t="s">
        <v>225</v>
      </c>
      <c r="I112" s="30" t="s">
        <v>73</v>
      </c>
      <c r="J112" s="30" t="s">
        <v>732</v>
      </c>
    </row>
    <row r="113" spans="1:10">
      <c r="A113" s="29" t="s">
        <v>363</v>
      </c>
      <c r="B113" s="29" t="s">
        <v>229</v>
      </c>
      <c r="C113" s="30"/>
      <c r="D113" s="30" t="s">
        <v>615</v>
      </c>
      <c r="E113" s="31">
        <v>45772</v>
      </c>
      <c r="F113" s="31">
        <v>45852</v>
      </c>
      <c r="G113" s="32">
        <v>61.21</v>
      </c>
      <c r="H113" s="30" t="s">
        <v>225</v>
      </c>
      <c r="I113" s="30" t="s">
        <v>73</v>
      </c>
      <c r="J113" s="30" t="s">
        <v>732</v>
      </c>
    </row>
    <row r="114" spans="1:10">
      <c r="A114" s="29" t="s">
        <v>363</v>
      </c>
      <c r="B114" s="29" t="s">
        <v>229</v>
      </c>
      <c r="C114" s="30"/>
      <c r="D114" s="30" t="s">
        <v>615</v>
      </c>
      <c r="E114" s="31">
        <v>45805</v>
      </c>
      <c r="F114" s="31">
        <v>45852</v>
      </c>
      <c r="G114" s="32">
        <v>65.239999999999995</v>
      </c>
      <c r="H114" s="30" t="s">
        <v>225</v>
      </c>
      <c r="I114" s="30" t="s">
        <v>73</v>
      </c>
      <c r="J114" s="30" t="s">
        <v>732</v>
      </c>
    </row>
    <row r="115" spans="1:10">
      <c r="A115" s="29" t="s">
        <v>363</v>
      </c>
      <c r="B115" s="29" t="s">
        <v>229</v>
      </c>
      <c r="C115" s="30"/>
      <c r="D115" s="30" t="s">
        <v>615</v>
      </c>
      <c r="E115" s="31">
        <v>45833</v>
      </c>
      <c r="F115" s="31">
        <v>45852</v>
      </c>
      <c r="G115" s="32">
        <v>65.239999999999995</v>
      </c>
      <c r="H115" s="30" t="s">
        <v>225</v>
      </c>
      <c r="I115" s="30" t="s">
        <v>73</v>
      </c>
      <c r="J115" s="30" t="s">
        <v>732</v>
      </c>
    </row>
    <row r="116" spans="1:10">
      <c r="A116" s="29" t="s">
        <v>363</v>
      </c>
      <c r="B116" s="29" t="s">
        <v>229</v>
      </c>
      <c r="C116" s="30"/>
      <c r="D116" s="30" t="s">
        <v>615</v>
      </c>
      <c r="E116" s="31">
        <v>45853</v>
      </c>
      <c r="F116" s="31">
        <v>45852</v>
      </c>
      <c r="G116" s="32">
        <v>120.88</v>
      </c>
      <c r="H116" s="30" t="s">
        <v>225</v>
      </c>
      <c r="I116" s="30" t="s">
        <v>73</v>
      </c>
      <c r="J116" s="30" t="s">
        <v>732</v>
      </c>
    </row>
    <row r="117" spans="1:10">
      <c r="A117" s="29" t="s">
        <v>830</v>
      </c>
      <c r="B117" s="29" t="s">
        <v>831</v>
      </c>
      <c r="C117" s="30"/>
      <c r="D117" s="30" t="s">
        <v>615</v>
      </c>
      <c r="E117" s="31">
        <v>45859</v>
      </c>
      <c r="F117" s="31">
        <v>45859</v>
      </c>
      <c r="G117" s="32">
        <v>54</v>
      </c>
      <c r="H117" s="30" t="s">
        <v>480</v>
      </c>
      <c r="I117" s="30" t="s">
        <v>73</v>
      </c>
      <c r="J117" s="30" t="s">
        <v>732</v>
      </c>
    </row>
    <row r="118" spans="1:10">
      <c r="A118" s="29" t="s">
        <v>600</v>
      </c>
      <c r="B118" s="29" t="s">
        <v>1002</v>
      </c>
      <c r="C118" s="30"/>
      <c r="D118" s="30" t="s">
        <v>615</v>
      </c>
      <c r="E118" s="31"/>
      <c r="F118" s="31"/>
      <c r="G118" s="32"/>
      <c r="H118" s="30" t="s">
        <v>54</v>
      </c>
      <c r="I118" s="30"/>
      <c r="J118" s="30" t="s">
        <v>732</v>
      </c>
    </row>
    <row r="119" spans="1:10">
      <c r="A119" s="29" t="s">
        <v>138</v>
      </c>
      <c r="B119" s="29" t="s">
        <v>425</v>
      </c>
      <c r="C119" s="30"/>
      <c r="D119" s="30" t="s">
        <v>615</v>
      </c>
      <c r="E119" s="31">
        <v>45856</v>
      </c>
      <c r="F119" s="31">
        <v>45881</v>
      </c>
      <c r="G119" s="32">
        <v>1000</v>
      </c>
      <c r="H119" s="30" t="s">
        <v>1029</v>
      </c>
      <c r="I119" s="73" t="s">
        <v>73</v>
      </c>
      <c r="J119" s="30" t="s">
        <v>732</v>
      </c>
    </row>
    <row r="120" spans="1:10">
      <c r="A120" s="29" t="s">
        <v>1003</v>
      </c>
      <c r="B120" s="29" t="s">
        <v>1004</v>
      </c>
      <c r="C120" s="30"/>
      <c r="D120" s="30" t="s">
        <v>615</v>
      </c>
      <c r="E120" s="31"/>
      <c r="F120" s="31"/>
      <c r="G120" s="32"/>
      <c r="H120" s="30"/>
      <c r="I120" s="30"/>
      <c r="J120" s="30" t="s">
        <v>732</v>
      </c>
    </row>
    <row r="121" spans="1:10">
      <c r="A121" s="29" t="s">
        <v>1030</v>
      </c>
      <c r="B121" s="29" t="s">
        <v>1031</v>
      </c>
      <c r="C121" s="30"/>
      <c r="D121" s="30" t="s">
        <v>615</v>
      </c>
      <c r="E121" s="31">
        <v>45861</v>
      </c>
      <c r="F121" s="31">
        <v>45861</v>
      </c>
      <c r="G121" s="32">
        <v>1500</v>
      </c>
      <c r="H121" s="30" t="s">
        <v>225</v>
      </c>
      <c r="I121" s="30" t="s">
        <v>73</v>
      </c>
      <c r="J121" s="30" t="s">
        <v>732</v>
      </c>
    </row>
    <row r="122" spans="1:10">
      <c r="A122" s="29" t="s">
        <v>289</v>
      </c>
      <c r="B122" s="29" t="s">
        <v>290</v>
      </c>
      <c r="C122" s="30"/>
      <c r="D122" s="30" t="s">
        <v>615</v>
      </c>
      <c r="E122" s="31">
        <v>45859</v>
      </c>
      <c r="F122" s="31">
        <v>45859</v>
      </c>
      <c r="G122" s="32">
        <v>129.9</v>
      </c>
      <c r="H122" s="30" t="s">
        <v>54</v>
      </c>
      <c r="I122" s="30" t="s">
        <v>73</v>
      </c>
      <c r="J122" s="30" t="s">
        <v>732</v>
      </c>
    </row>
    <row r="123" spans="1:10">
      <c r="A123" s="29" t="s">
        <v>793</v>
      </c>
      <c r="B123" s="29" t="s">
        <v>794</v>
      </c>
      <c r="C123" s="30"/>
      <c r="D123" s="30" t="s">
        <v>615</v>
      </c>
      <c r="E123" s="31"/>
      <c r="F123" s="31"/>
      <c r="G123" s="32"/>
      <c r="H123" s="30" t="s">
        <v>8</v>
      </c>
      <c r="I123" s="30"/>
      <c r="J123" s="30" t="s">
        <v>732</v>
      </c>
    </row>
    <row r="124" spans="1:10">
      <c r="A124" s="29" t="s">
        <v>797</v>
      </c>
      <c r="B124" s="29" t="s">
        <v>798</v>
      </c>
      <c r="C124" s="30"/>
      <c r="D124" s="30" t="s">
        <v>615</v>
      </c>
      <c r="E124" s="31">
        <v>45840</v>
      </c>
      <c r="F124" s="31">
        <v>45840</v>
      </c>
      <c r="G124" s="32">
        <v>59</v>
      </c>
      <c r="H124" s="30" t="s">
        <v>18</v>
      </c>
      <c r="I124" s="30" t="s">
        <v>73</v>
      </c>
      <c r="J124" s="30" t="s">
        <v>732</v>
      </c>
    </row>
    <row r="125" spans="1:10">
      <c r="A125" s="29" t="s">
        <v>797</v>
      </c>
      <c r="B125" s="29" t="s">
        <v>798</v>
      </c>
      <c r="C125" s="30"/>
      <c r="D125" s="30" t="s">
        <v>615</v>
      </c>
      <c r="E125" s="31">
        <v>45840</v>
      </c>
      <c r="F125" s="31">
        <v>45840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 spans="1:10">
      <c r="A126" s="29" t="s">
        <v>797</v>
      </c>
      <c r="B126" s="29" t="s">
        <v>798</v>
      </c>
      <c r="C126" s="30"/>
      <c r="D126" s="30" t="s">
        <v>615</v>
      </c>
      <c r="E126" s="31">
        <v>45840</v>
      </c>
      <c r="F126" s="31">
        <v>45840</v>
      </c>
      <c r="G126" s="32">
        <v>59</v>
      </c>
      <c r="H126" s="30" t="s">
        <v>8</v>
      </c>
      <c r="I126" s="30" t="s">
        <v>73</v>
      </c>
      <c r="J126" s="30" t="s">
        <v>732</v>
      </c>
    </row>
    <row r="127" spans="1:10">
      <c r="A127" s="29" t="s">
        <v>797</v>
      </c>
      <c r="B127" s="29" t="s">
        <v>798</v>
      </c>
      <c r="C127" s="30"/>
      <c r="D127" s="30" t="s">
        <v>615</v>
      </c>
      <c r="E127" s="31">
        <v>45842</v>
      </c>
      <c r="F127" s="31">
        <v>45842</v>
      </c>
      <c r="G127" s="32">
        <v>59</v>
      </c>
      <c r="H127" s="30" t="s">
        <v>89</v>
      </c>
      <c r="I127" s="30" t="s">
        <v>73</v>
      </c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45842</v>
      </c>
      <c r="F128" s="31">
        <v>45842</v>
      </c>
      <c r="G128" s="32">
        <v>59</v>
      </c>
      <c r="H128" s="30" t="s">
        <v>15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45845</v>
      </c>
      <c r="F129" s="31">
        <v>45845</v>
      </c>
      <c r="G129" s="32">
        <v>59</v>
      </c>
      <c r="H129" s="30" t="s">
        <v>18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45845</v>
      </c>
      <c r="F130" s="31">
        <v>45845</v>
      </c>
      <c r="G130" s="32">
        <v>59</v>
      </c>
      <c r="H130" s="30" t="s">
        <v>89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45845</v>
      </c>
      <c r="F131" s="31">
        <v>45845</v>
      </c>
      <c r="G131" s="32">
        <v>59</v>
      </c>
      <c r="H131" s="30" t="s">
        <v>15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45847</v>
      </c>
      <c r="F132" s="31">
        <v>45847</v>
      </c>
      <c r="G132" s="32">
        <v>59</v>
      </c>
      <c r="H132" s="30" t="s">
        <v>18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45847</v>
      </c>
      <c r="F133" s="31">
        <v>45847</v>
      </c>
      <c r="G133" s="32">
        <v>59</v>
      </c>
      <c r="H133" s="30" t="s">
        <v>18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45849</v>
      </c>
      <c r="F134" s="31">
        <v>45849</v>
      </c>
      <c r="G134" s="32">
        <v>59</v>
      </c>
      <c r="H134" s="30" t="s">
        <v>89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45849</v>
      </c>
      <c r="F135" s="31">
        <v>45849</v>
      </c>
      <c r="G135" s="32">
        <v>59</v>
      </c>
      <c r="H135" s="30" t="s">
        <v>89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45849</v>
      </c>
      <c r="F136" s="31">
        <v>45849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45849</v>
      </c>
      <c r="F137" s="31">
        <v>45849</v>
      </c>
      <c r="G137" s="32">
        <v>59</v>
      </c>
      <c r="H137" s="30" t="s">
        <v>225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45849</v>
      </c>
      <c r="F138" s="31">
        <v>45849</v>
      </c>
      <c r="G138" s="32">
        <v>59</v>
      </c>
      <c r="H138" s="30" t="s">
        <v>225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45849</v>
      </c>
      <c r="F139" s="31">
        <v>45849</v>
      </c>
      <c r="G139" s="32">
        <v>59</v>
      </c>
      <c r="H139" s="30" t="s">
        <v>225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45849</v>
      </c>
      <c r="F140" s="31">
        <v>45849</v>
      </c>
      <c r="G140" s="32">
        <v>59</v>
      </c>
      <c r="H140" s="30" t="s">
        <v>8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45853</v>
      </c>
      <c r="F141" s="31">
        <v>45853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45853</v>
      </c>
      <c r="F142" s="31">
        <v>45853</v>
      </c>
      <c r="G142" s="32">
        <v>59</v>
      </c>
      <c r="H142" s="30" t="s">
        <v>15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45853</v>
      </c>
      <c r="F143" s="31">
        <v>45853</v>
      </c>
      <c r="G143" s="32">
        <v>59</v>
      </c>
      <c r="H143" s="30" t="s">
        <v>15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45854</v>
      </c>
      <c r="F144" s="31">
        <v>45854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45854</v>
      </c>
      <c r="F145" s="31">
        <v>45854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45854</v>
      </c>
      <c r="F146" s="31">
        <v>45854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45859</v>
      </c>
      <c r="F147" s="31">
        <v>45859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45859</v>
      </c>
      <c r="F148" s="31">
        <v>45859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45859</v>
      </c>
      <c r="F149" s="31">
        <v>45859</v>
      </c>
      <c r="G149" s="32">
        <v>59</v>
      </c>
      <c r="H149" s="30" t="s">
        <v>18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45859</v>
      </c>
      <c r="F150" s="31">
        <v>45859</v>
      </c>
      <c r="G150" s="32">
        <v>59</v>
      </c>
      <c r="H150" s="30" t="s">
        <v>18</v>
      </c>
      <c r="I150" s="30" t="s">
        <v>73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45859</v>
      </c>
      <c r="F151" s="31">
        <v>45859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45859</v>
      </c>
      <c r="F152" s="31">
        <v>45859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45859</v>
      </c>
      <c r="F153" s="31">
        <v>45859</v>
      </c>
      <c r="G153" s="32">
        <v>59</v>
      </c>
      <c r="H153" s="30" t="s">
        <v>225</v>
      </c>
      <c r="I153" s="30" t="s">
        <v>73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45860</v>
      </c>
      <c r="F154" s="31">
        <v>45860</v>
      </c>
      <c r="G154" s="32">
        <v>59</v>
      </c>
      <c r="H154" s="30" t="s">
        <v>18</v>
      </c>
      <c r="I154" s="30" t="s">
        <v>73</v>
      </c>
      <c r="J154" s="30" t="s">
        <v>732</v>
      </c>
    </row>
    <row r="155" spans="1:10">
      <c r="A155" s="29" t="s">
        <v>797</v>
      </c>
      <c r="B155" s="29" t="s">
        <v>798</v>
      </c>
      <c r="C155" s="30"/>
      <c r="D155" s="30" t="s">
        <v>615</v>
      </c>
      <c r="E155" s="31">
        <v>45860</v>
      </c>
      <c r="F155" s="31">
        <v>45860</v>
      </c>
      <c r="G155" s="32">
        <v>59</v>
      </c>
      <c r="H155" s="30" t="s">
        <v>89</v>
      </c>
      <c r="I155" s="30" t="s">
        <v>73</v>
      </c>
      <c r="J155" s="30" t="s">
        <v>732</v>
      </c>
    </row>
    <row r="156" spans="1:10">
      <c r="A156" s="29" t="s">
        <v>797</v>
      </c>
      <c r="B156" s="29" t="s">
        <v>798</v>
      </c>
      <c r="C156" s="30"/>
      <c r="D156" s="30" t="s">
        <v>615</v>
      </c>
      <c r="E156" s="31">
        <v>45860</v>
      </c>
      <c r="F156" s="31">
        <v>45860</v>
      </c>
      <c r="G156" s="32">
        <v>59</v>
      </c>
      <c r="H156" s="30" t="s">
        <v>89</v>
      </c>
      <c r="I156" s="30" t="s">
        <v>73</v>
      </c>
      <c r="J156" s="30" t="s">
        <v>732</v>
      </c>
    </row>
    <row r="157" spans="1:10">
      <c r="A157" s="29" t="s">
        <v>797</v>
      </c>
      <c r="B157" s="29" t="s">
        <v>798</v>
      </c>
      <c r="C157" s="30"/>
      <c r="D157" s="30" t="s">
        <v>615</v>
      </c>
      <c r="E157" s="31">
        <v>45860</v>
      </c>
      <c r="F157" s="31">
        <v>45860</v>
      </c>
      <c r="G157" s="32">
        <v>59</v>
      </c>
      <c r="H157" s="30" t="s">
        <v>89</v>
      </c>
      <c r="I157" s="30" t="s">
        <v>73</v>
      </c>
      <c r="J157" s="30" t="s">
        <v>732</v>
      </c>
    </row>
    <row r="158" spans="1:10">
      <c r="A158" s="29" t="s">
        <v>797</v>
      </c>
      <c r="B158" s="29" t="s">
        <v>798</v>
      </c>
      <c r="C158" s="30"/>
      <c r="D158" s="30" t="s">
        <v>615</v>
      </c>
      <c r="E158" s="31">
        <v>45860</v>
      </c>
      <c r="F158" s="31">
        <v>45860</v>
      </c>
      <c r="G158" s="32">
        <v>59</v>
      </c>
      <c r="H158" s="30" t="s">
        <v>89</v>
      </c>
      <c r="I158" s="30" t="s">
        <v>73</v>
      </c>
      <c r="J158" s="30" t="s">
        <v>732</v>
      </c>
    </row>
    <row r="159" spans="1:10">
      <c r="A159" s="29" t="s">
        <v>797</v>
      </c>
      <c r="B159" s="29" t="s">
        <v>798</v>
      </c>
      <c r="C159" s="30"/>
      <c r="D159" s="30" t="s">
        <v>615</v>
      </c>
      <c r="E159" s="31">
        <v>45861</v>
      </c>
      <c r="F159" s="31">
        <v>45861</v>
      </c>
      <c r="G159" s="32">
        <v>59</v>
      </c>
      <c r="H159" s="30" t="s">
        <v>225</v>
      </c>
      <c r="I159" s="30" t="s">
        <v>73</v>
      </c>
      <c r="J159" s="30" t="s">
        <v>732</v>
      </c>
    </row>
    <row r="160" spans="1:10">
      <c r="A160" s="29" t="s">
        <v>797</v>
      </c>
      <c r="B160" s="29" t="s">
        <v>798</v>
      </c>
      <c r="C160" s="30"/>
      <c r="D160" s="30" t="s">
        <v>615</v>
      </c>
      <c r="E160" s="31">
        <v>45861</v>
      </c>
      <c r="F160" s="31">
        <v>45861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 spans="1:10">
      <c r="A161" s="29" t="s">
        <v>797</v>
      </c>
      <c r="B161" s="29" t="s">
        <v>798</v>
      </c>
      <c r="C161" s="30"/>
      <c r="D161" s="30" t="s">
        <v>615</v>
      </c>
      <c r="E161" s="31">
        <v>45861</v>
      </c>
      <c r="F161" s="31">
        <v>45861</v>
      </c>
      <c r="G161" s="32">
        <v>59</v>
      </c>
      <c r="H161" s="30" t="s">
        <v>225</v>
      </c>
      <c r="I161" s="30" t="s">
        <v>73</v>
      </c>
      <c r="J161" s="30" t="s">
        <v>732</v>
      </c>
    </row>
    <row r="162" spans="1:10">
      <c r="A162" s="29" t="s">
        <v>797</v>
      </c>
      <c r="B162" s="29" t="s">
        <v>798</v>
      </c>
      <c r="C162" s="30"/>
      <c r="D162" s="30" t="s">
        <v>615</v>
      </c>
      <c r="E162" s="31">
        <v>45862</v>
      </c>
      <c r="F162" s="31">
        <v>45862</v>
      </c>
      <c r="G162" s="32">
        <v>59</v>
      </c>
      <c r="H162" s="30" t="s">
        <v>225</v>
      </c>
      <c r="I162" s="30" t="s">
        <v>73</v>
      </c>
      <c r="J162" s="30" t="s">
        <v>732</v>
      </c>
    </row>
    <row r="163" spans="1:10">
      <c r="A163" s="29" t="s">
        <v>797</v>
      </c>
      <c r="B163" s="29" t="s">
        <v>798</v>
      </c>
      <c r="C163" s="30"/>
      <c r="D163" s="30" t="s">
        <v>615</v>
      </c>
      <c r="E163" s="31">
        <v>45862</v>
      </c>
      <c r="F163" s="31">
        <v>45862</v>
      </c>
      <c r="G163" s="32">
        <v>59</v>
      </c>
      <c r="H163" s="30" t="s">
        <v>225</v>
      </c>
      <c r="I163" s="30" t="s">
        <v>73</v>
      </c>
      <c r="J163" s="30" t="s">
        <v>732</v>
      </c>
    </row>
    <row r="164" spans="1:10">
      <c r="A164" s="29" t="s">
        <v>797</v>
      </c>
      <c r="B164" s="29" t="s">
        <v>798</v>
      </c>
      <c r="C164" s="30"/>
      <c r="D164" s="30" t="s">
        <v>615</v>
      </c>
      <c r="E164" s="31">
        <v>45862</v>
      </c>
      <c r="F164" s="31">
        <v>45862</v>
      </c>
      <c r="G164" s="32">
        <v>59</v>
      </c>
      <c r="H164" s="30" t="s">
        <v>225</v>
      </c>
      <c r="I164" s="30" t="s">
        <v>73</v>
      </c>
      <c r="J164" s="30" t="s">
        <v>732</v>
      </c>
    </row>
    <row r="165" spans="1:10">
      <c r="A165" s="29" t="s">
        <v>797</v>
      </c>
      <c r="B165" s="29" t="s">
        <v>798</v>
      </c>
      <c r="C165" s="30"/>
      <c r="D165" s="30" t="s">
        <v>615</v>
      </c>
      <c r="E165" s="31">
        <v>45862</v>
      </c>
      <c r="F165" s="31">
        <v>45862</v>
      </c>
      <c r="G165" s="32">
        <v>59</v>
      </c>
      <c r="H165" s="30" t="s">
        <v>15</v>
      </c>
      <c r="I165" s="30" t="s">
        <v>73</v>
      </c>
      <c r="J165" s="30" t="s">
        <v>732</v>
      </c>
    </row>
    <row r="166" spans="1:10">
      <c r="A166" s="29" t="s">
        <v>797</v>
      </c>
      <c r="B166" s="29" t="s">
        <v>798</v>
      </c>
      <c r="C166" s="30"/>
      <c r="D166" s="30" t="s">
        <v>615</v>
      </c>
      <c r="E166" s="31">
        <v>45863</v>
      </c>
      <c r="F166" s="31">
        <v>45863</v>
      </c>
      <c r="G166" s="32">
        <v>59</v>
      </c>
      <c r="H166" s="30" t="s">
        <v>225</v>
      </c>
      <c r="I166" s="30" t="s">
        <v>73</v>
      </c>
      <c r="J166" s="30" t="s">
        <v>732</v>
      </c>
    </row>
    <row r="167" spans="1:10">
      <c r="A167" s="29" t="s">
        <v>797</v>
      </c>
      <c r="B167" s="29" t="s">
        <v>798</v>
      </c>
      <c r="C167" s="30"/>
      <c r="D167" s="30" t="s">
        <v>615</v>
      </c>
      <c r="E167" s="31">
        <v>45863</v>
      </c>
      <c r="F167" s="31">
        <v>45863</v>
      </c>
      <c r="G167" s="32">
        <v>59</v>
      </c>
      <c r="H167" s="30" t="s">
        <v>225</v>
      </c>
      <c r="I167" s="30" t="s">
        <v>73</v>
      </c>
      <c r="J167" s="30" t="s">
        <v>732</v>
      </c>
    </row>
    <row r="168" spans="1:10">
      <c r="A168" s="29" t="s">
        <v>797</v>
      </c>
      <c r="B168" s="29" t="s">
        <v>798</v>
      </c>
      <c r="C168" s="30"/>
      <c r="D168" s="30" t="s">
        <v>615</v>
      </c>
      <c r="E168" s="31">
        <v>45863</v>
      </c>
      <c r="F168" s="31">
        <v>45863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 spans="1:10">
      <c r="A169" s="29" t="s">
        <v>797</v>
      </c>
      <c r="B169" s="29" t="s">
        <v>798</v>
      </c>
      <c r="C169" s="30"/>
      <c r="D169" s="30" t="s">
        <v>615</v>
      </c>
      <c r="E169" s="31">
        <v>45863</v>
      </c>
      <c r="F169" s="31">
        <v>45863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 spans="1:10">
      <c r="A170" s="29" t="s">
        <v>797</v>
      </c>
      <c r="B170" s="29" t="s">
        <v>798</v>
      </c>
      <c r="C170" s="30"/>
      <c r="D170" s="30" t="s">
        <v>615</v>
      </c>
      <c r="E170" s="31">
        <v>45863</v>
      </c>
      <c r="F170" s="31">
        <v>45863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 spans="1:10">
      <c r="A171" s="29" t="s">
        <v>797</v>
      </c>
      <c r="B171" s="29" t="s">
        <v>798</v>
      </c>
      <c r="C171" s="30"/>
      <c r="D171" s="30" t="s">
        <v>615</v>
      </c>
      <c r="E171" s="31">
        <v>45863</v>
      </c>
      <c r="F171" s="31">
        <v>45863</v>
      </c>
      <c r="G171" s="32">
        <v>59</v>
      </c>
      <c r="H171" s="30" t="s">
        <v>225</v>
      </c>
      <c r="I171" s="30" t="s">
        <v>73</v>
      </c>
      <c r="J171" s="30" t="s">
        <v>732</v>
      </c>
    </row>
    <row r="172" spans="1:10">
      <c r="A172" s="29" t="s">
        <v>797</v>
      </c>
      <c r="B172" s="29" t="s">
        <v>798</v>
      </c>
      <c r="C172" s="30"/>
      <c r="D172" s="30" t="s">
        <v>615</v>
      </c>
      <c r="E172" s="31">
        <v>45863</v>
      </c>
      <c r="F172" s="31">
        <v>45863</v>
      </c>
      <c r="G172" s="32">
        <v>59</v>
      </c>
      <c r="H172" s="30" t="s">
        <v>225</v>
      </c>
      <c r="I172" s="30" t="s">
        <v>73</v>
      </c>
      <c r="J172" s="30" t="s">
        <v>732</v>
      </c>
    </row>
    <row r="173" spans="1:10">
      <c r="A173" s="29" t="s">
        <v>797</v>
      </c>
      <c r="B173" s="29" t="s">
        <v>798</v>
      </c>
      <c r="C173" s="30"/>
      <c r="D173" s="30" t="s">
        <v>615</v>
      </c>
      <c r="E173" s="31">
        <v>45866</v>
      </c>
      <c r="F173" s="31">
        <v>45866</v>
      </c>
      <c r="G173" s="32">
        <v>59</v>
      </c>
      <c r="H173" s="30" t="s">
        <v>206</v>
      </c>
      <c r="I173" s="30" t="s">
        <v>73</v>
      </c>
      <c r="J173" s="30" t="s">
        <v>732</v>
      </c>
    </row>
    <row r="174" spans="1:10">
      <c r="A174" s="29" t="s">
        <v>797</v>
      </c>
      <c r="B174" s="29" t="s">
        <v>798</v>
      </c>
      <c r="C174" s="30"/>
      <c r="D174" s="30" t="s">
        <v>615</v>
      </c>
      <c r="E174" s="31">
        <v>45866</v>
      </c>
      <c r="F174" s="31">
        <v>45866</v>
      </c>
      <c r="G174" s="32">
        <v>59</v>
      </c>
      <c r="H174" s="30" t="s">
        <v>89</v>
      </c>
      <c r="I174" s="30" t="s">
        <v>73</v>
      </c>
      <c r="J174" s="30" t="s">
        <v>732</v>
      </c>
    </row>
    <row r="175" spans="1:10">
      <c r="A175" s="29" t="s">
        <v>797</v>
      </c>
      <c r="B175" s="29" t="s">
        <v>798</v>
      </c>
      <c r="C175" s="30"/>
      <c r="D175" s="30" t="s">
        <v>615</v>
      </c>
      <c r="E175" s="31">
        <v>45868</v>
      </c>
      <c r="F175" s="31">
        <v>45868</v>
      </c>
      <c r="G175" s="32">
        <v>59</v>
      </c>
      <c r="H175" s="30" t="s">
        <v>89</v>
      </c>
      <c r="I175" s="30" t="s">
        <v>73</v>
      </c>
      <c r="J175" s="30" t="s">
        <v>732</v>
      </c>
    </row>
    <row r="176" spans="1:10">
      <c r="A176" s="29" t="s">
        <v>797</v>
      </c>
      <c r="B176" s="29" t="s">
        <v>798</v>
      </c>
      <c r="C176" s="30"/>
      <c r="D176" s="30" t="s">
        <v>615</v>
      </c>
      <c r="E176" s="31">
        <v>45868</v>
      </c>
      <c r="F176" s="31">
        <v>45868</v>
      </c>
      <c r="G176" s="32">
        <v>59</v>
      </c>
      <c r="H176" s="30" t="s">
        <v>89</v>
      </c>
      <c r="I176" s="30" t="s">
        <v>73</v>
      </c>
      <c r="J176" s="30" t="s">
        <v>732</v>
      </c>
    </row>
    <row r="177" spans="1:10">
      <c r="A177" s="29" t="s">
        <v>797</v>
      </c>
      <c r="B177" s="29" t="s">
        <v>798</v>
      </c>
      <c r="C177" s="30"/>
      <c r="D177" s="30" t="s">
        <v>615</v>
      </c>
      <c r="E177" s="31">
        <v>45868</v>
      </c>
      <c r="F177" s="31">
        <v>45868</v>
      </c>
      <c r="G177" s="32">
        <v>59</v>
      </c>
      <c r="H177" s="30" t="s">
        <v>89</v>
      </c>
      <c r="I177" s="30" t="s">
        <v>73</v>
      </c>
      <c r="J177" s="30" t="s">
        <v>732</v>
      </c>
    </row>
    <row r="178" spans="1:10">
      <c r="A178" s="29" t="s">
        <v>797</v>
      </c>
      <c r="B178" s="29" t="s">
        <v>798</v>
      </c>
      <c r="C178" s="30"/>
      <c r="D178" s="30" t="s">
        <v>615</v>
      </c>
      <c r="E178" s="31">
        <v>45868</v>
      </c>
      <c r="F178" s="31">
        <v>45868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 spans="1:10">
      <c r="A179" s="29" t="s">
        <v>797</v>
      </c>
      <c r="B179" s="29" t="s">
        <v>798</v>
      </c>
      <c r="C179" s="30"/>
      <c r="D179" s="30" t="s">
        <v>615</v>
      </c>
      <c r="E179" s="31">
        <v>45868</v>
      </c>
      <c r="F179" s="31">
        <v>45868</v>
      </c>
      <c r="G179" s="32">
        <v>59</v>
      </c>
      <c r="H179" s="30" t="s">
        <v>89</v>
      </c>
      <c r="I179" s="30" t="s">
        <v>73</v>
      </c>
      <c r="J179" s="30" t="s">
        <v>732</v>
      </c>
    </row>
    <row r="180" spans="1:10">
      <c r="A180" s="29" t="s">
        <v>797</v>
      </c>
      <c r="B180" s="29" t="s">
        <v>798</v>
      </c>
      <c r="C180" s="30"/>
      <c r="D180" s="30" t="s">
        <v>615</v>
      </c>
      <c r="E180" s="31">
        <v>45868</v>
      </c>
      <c r="F180" s="31">
        <v>45868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 spans="1:10">
      <c r="A181" s="29" t="s">
        <v>797</v>
      </c>
      <c r="B181" s="29" t="s">
        <v>798</v>
      </c>
      <c r="C181" s="30"/>
      <c r="D181" s="30" t="s">
        <v>615</v>
      </c>
      <c r="E181" s="31">
        <v>45868</v>
      </c>
      <c r="F181" s="31">
        <v>45868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 spans="1:10">
      <c r="A182" s="29" t="s">
        <v>797</v>
      </c>
      <c r="B182" s="29" t="s">
        <v>798</v>
      </c>
      <c r="C182" s="30"/>
      <c r="D182" s="30" t="s">
        <v>615</v>
      </c>
      <c r="E182" s="31">
        <v>45868</v>
      </c>
      <c r="F182" s="31">
        <v>45868</v>
      </c>
      <c r="G182" s="32">
        <v>59</v>
      </c>
      <c r="H182" s="30" t="s">
        <v>89</v>
      </c>
      <c r="I182" s="30" t="s">
        <v>73</v>
      </c>
      <c r="J182" s="30" t="s">
        <v>732</v>
      </c>
    </row>
    <row r="183" spans="1:10">
      <c r="A183" s="29" t="s">
        <v>797</v>
      </c>
      <c r="B183" s="29" t="s">
        <v>798</v>
      </c>
      <c r="C183" s="30"/>
      <c r="D183" s="30" t="s">
        <v>615</v>
      </c>
      <c r="E183" s="31">
        <v>45866</v>
      </c>
      <c r="F183" s="31">
        <v>45866</v>
      </c>
      <c r="G183" s="32">
        <v>59</v>
      </c>
      <c r="H183" s="30" t="s">
        <v>89</v>
      </c>
      <c r="I183" s="30" t="s">
        <v>73</v>
      </c>
      <c r="J183" s="30" t="s">
        <v>732</v>
      </c>
    </row>
    <row r="184" spans="1:10">
      <c r="A184" s="29" t="s">
        <v>797</v>
      </c>
      <c r="B184" s="29" t="s">
        <v>798</v>
      </c>
      <c r="C184" s="30"/>
      <c r="D184" s="30" t="s">
        <v>615</v>
      </c>
      <c r="E184" s="31">
        <v>45866</v>
      </c>
      <c r="F184" s="31">
        <v>45866</v>
      </c>
      <c r="G184" s="32">
        <v>59</v>
      </c>
      <c r="H184" s="30" t="s">
        <v>89</v>
      </c>
      <c r="I184" s="30" t="s">
        <v>73</v>
      </c>
      <c r="J184" s="30" t="s">
        <v>732</v>
      </c>
    </row>
    <row r="185" spans="1:10">
      <c r="A185" s="29" t="s">
        <v>797</v>
      </c>
      <c r="B185" s="29" t="s">
        <v>798</v>
      </c>
      <c r="C185" s="30"/>
      <c r="D185" s="30" t="s">
        <v>615</v>
      </c>
      <c r="E185" s="31">
        <v>45868</v>
      </c>
      <c r="F185" s="31">
        <v>45868</v>
      </c>
      <c r="G185" s="32">
        <v>59</v>
      </c>
      <c r="H185" s="30" t="s">
        <v>89</v>
      </c>
      <c r="I185" s="30" t="s">
        <v>73</v>
      </c>
      <c r="J185" s="30" t="s">
        <v>732</v>
      </c>
    </row>
    <row r="186" spans="1:10">
      <c r="A186" s="29" t="s">
        <v>797</v>
      </c>
      <c r="B186" s="29" t="s">
        <v>798</v>
      </c>
      <c r="C186" s="30"/>
      <c r="D186" s="30" t="s">
        <v>615</v>
      </c>
      <c r="E186" s="31">
        <v>45868</v>
      </c>
      <c r="F186" s="31">
        <v>45868</v>
      </c>
      <c r="G186" s="32">
        <v>59</v>
      </c>
      <c r="H186" s="30" t="s">
        <v>89</v>
      </c>
      <c r="I186" s="30" t="s">
        <v>73</v>
      </c>
      <c r="J186" s="30" t="s">
        <v>732</v>
      </c>
    </row>
    <row r="187" spans="1:10">
      <c r="A187" s="29" t="s">
        <v>797</v>
      </c>
      <c r="B187" s="29" t="s">
        <v>798</v>
      </c>
      <c r="C187" s="30"/>
      <c r="D187" s="30" t="s">
        <v>615</v>
      </c>
      <c r="E187" s="31">
        <v>45868</v>
      </c>
      <c r="F187" s="31">
        <v>45868</v>
      </c>
      <c r="G187" s="32">
        <v>59</v>
      </c>
      <c r="H187" s="30" t="s">
        <v>225</v>
      </c>
      <c r="I187" s="30" t="s">
        <v>73</v>
      </c>
      <c r="J187" s="30" t="s">
        <v>732</v>
      </c>
    </row>
    <row r="188" spans="1:10">
      <c r="A188" s="29" t="s">
        <v>797</v>
      </c>
      <c r="B188" s="29" t="s">
        <v>798</v>
      </c>
      <c r="C188" s="30"/>
      <c r="D188" s="30" t="s">
        <v>615</v>
      </c>
      <c r="E188" s="31">
        <v>45868</v>
      </c>
      <c r="F188" s="31">
        <v>45868</v>
      </c>
      <c r="G188" s="32">
        <v>59</v>
      </c>
      <c r="H188" s="30" t="s">
        <v>225</v>
      </c>
      <c r="I188" s="30" t="s">
        <v>73</v>
      </c>
      <c r="J188" s="30" t="s">
        <v>732</v>
      </c>
    </row>
    <row r="189" spans="1:10">
      <c r="A189" s="29" t="s">
        <v>797</v>
      </c>
      <c r="B189" s="29" t="s">
        <v>798</v>
      </c>
      <c r="C189" s="30"/>
      <c r="D189" s="30" t="s">
        <v>615</v>
      </c>
      <c r="E189" s="31">
        <v>45868</v>
      </c>
      <c r="F189" s="31">
        <v>45868</v>
      </c>
      <c r="G189" s="32">
        <v>59</v>
      </c>
      <c r="H189" s="30" t="s">
        <v>225</v>
      </c>
      <c r="I189" s="30" t="s">
        <v>73</v>
      </c>
      <c r="J189" s="30" t="s">
        <v>732</v>
      </c>
    </row>
    <row r="190" spans="1:10">
      <c r="A190" s="29" t="s">
        <v>797</v>
      </c>
      <c r="B190" s="29" t="s">
        <v>798</v>
      </c>
      <c r="C190" s="30"/>
      <c r="D190" s="30" t="s">
        <v>615</v>
      </c>
      <c r="E190" s="31">
        <v>45868</v>
      </c>
      <c r="F190" s="31">
        <v>45868</v>
      </c>
      <c r="G190" s="32">
        <v>59</v>
      </c>
      <c r="H190" s="30" t="s">
        <v>225</v>
      </c>
      <c r="I190" s="30" t="s">
        <v>73</v>
      </c>
      <c r="J190" s="30" t="s">
        <v>732</v>
      </c>
    </row>
    <row r="191" spans="1:10">
      <c r="A191" s="29" t="s">
        <v>797</v>
      </c>
      <c r="B191" s="29" t="s">
        <v>798</v>
      </c>
      <c r="C191" s="30"/>
      <c r="D191" s="30" t="s">
        <v>615</v>
      </c>
      <c r="E191" s="31">
        <v>45868</v>
      </c>
      <c r="F191" s="31">
        <v>45868</v>
      </c>
      <c r="G191" s="32">
        <v>59</v>
      </c>
      <c r="H191" s="30" t="s">
        <v>225</v>
      </c>
      <c r="I191" s="30" t="s">
        <v>73</v>
      </c>
      <c r="J191" s="30" t="s">
        <v>732</v>
      </c>
    </row>
    <row r="192" spans="1:10">
      <c r="A192" s="29" t="s">
        <v>797</v>
      </c>
      <c r="B192" s="29" t="s">
        <v>798</v>
      </c>
      <c r="C192" s="30"/>
      <c r="D192" s="30" t="s">
        <v>615</v>
      </c>
      <c r="E192" s="31">
        <v>45868</v>
      </c>
      <c r="F192" s="31">
        <v>45868</v>
      </c>
      <c r="G192" s="32">
        <v>59</v>
      </c>
      <c r="H192" s="30" t="s">
        <v>225</v>
      </c>
      <c r="I192" s="30" t="s">
        <v>73</v>
      </c>
      <c r="J192" s="30" t="s">
        <v>732</v>
      </c>
    </row>
    <row r="193" spans="1:10">
      <c r="A193" s="29" t="s">
        <v>797</v>
      </c>
      <c r="B193" s="29" t="s">
        <v>798</v>
      </c>
      <c r="C193" s="30"/>
      <c r="D193" s="30" t="s">
        <v>615</v>
      </c>
      <c r="E193" s="31">
        <v>45868</v>
      </c>
      <c r="F193" s="31">
        <v>45868</v>
      </c>
      <c r="G193" s="32">
        <v>59</v>
      </c>
      <c r="H193" s="30" t="s">
        <v>225</v>
      </c>
      <c r="I193" s="30" t="s">
        <v>73</v>
      </c>
      <c r="J193" s="30" t="s">
        <v>732</v>
      </c>
    </row>
    <row r="194" spans="1:10">
      <c r="A194" s="29" t="s">
        <v>797</v>
      </c>
      <c r="B194" s="29" t="s">
        <v>798</v>
      </c>
      <c r="C194" s="30"/>
      <c r="D194" s="30" t="s">
        <v>615</v>
      </c>
      <c r="E194" s="31">
        <v>45868</v>
      </c>
      <c r="F194" s="31">
        <v>45868</v>
      </c>
      <c r="G194" s="32">
        <v>59</v>
      </c>
      <c r="H194" s="30" t="s">
        <v>225</v>
      </c>
      <c r="I194" s="30" t="s">
        <v>73</v>
      </c>
      <c r="J194" s="30" t="s">
        <v>732</v>
      </c>
    </row>
    <row r="195" spans="1:10">
      <c r="A195" s="29" t="s">
        <v>797</v>
      </c>
      <c r="B195" s="29" t="s">
        <v>798</v>
      </c>
      <c r="C195" s="30"/>
      <c r="D195" s="30" t="s">
        <v>615</v>
      </c>
      <c r="E195" s="31">
        <v>45869</v>
      </c>
      <c r="F195" s="31">
        <v>45869</v>
      </c>
      <c r="G195" s="32">
        <v>59</v>
      </c>
      <c r="H195" s="30" t="s">
        <v>225</v>
      </c>
      <c r="I195" s="30" t="s">
        <v>73</v>
      </c>
      <c r="J195" s="30" t="s">
        <v>732</v>
      </c>
    </row>
    <row r="196" spans="1:10">
      <c r="A196" s="29" t="s">
        <v>1005</v>
      </c>
      <c r="B196" s="29" t="s">
        <v>1006</v>
      </c>
      <c r="C196" s="30"/>
      <c r="D196" s="30" t="s">
        <v>615</v>
      </c>
      <c r="E196" s="31"/>
      <c r="F196" s="31"/>
      <c r="G196" s="32"/>
      <c r="H196" s="30"/>
      <c r="I196" s="30"/>
      <c r="J196" s="30" t="s">
        <v>732</v>
      </c>
    </row>
    <row r="197" spans="1:10">
      <c r="A197" s="29" t="s">
        <v>555</v>
      </c>
      <c r="B197" s="29" t="s">
        <v>729</v>
      </c>
      <c r="C197" s="30"/>
      <c r="D197" s="30" t="s">
        <v>615</v>
      </c>
      <c r="E197" s="31"/>
      <c r="F197" s="31"/>
      <c r="G197" s="32"/>
      <c r="H197" s="30"/>
      <c r="I197" s="30"/>
      <c r="J197" s="30" t="s">
        <v>732</v>
      </c>
    </row>
    <row r="198" spans="1:10">
      <c r="A198" s="29" t="s">
        <v>639</v>
      </c>
      <c r="B198" s="29" t="s">
        <v>777</v>
      </c>
      <c r="C198" s="30"/>
      <c r="D198" s="30" t="s">
        <v>615</v>
      </c>
      <c r="E198" s="31"/>
      <c r="F198" s="31"/>
      <c r="G198" s="42"/>
      <c r="H198" s="30" t="s">
        <v>225</v>
      </c>
      <c r="I198" s="30"/>
      <c r="J198" s="30" t="s">
        <v>732</v>
      </c>
    </row>
    <row r="199" spans="1:10">
      <c r="A199" s="29" t="s">
        <v>1007</v>
      </c>
      <c r="B199" s="29" t="s">
        <v>619</v>
      </c>
      <c r="C199" s="30"/>
      <c r="D199" s="30" t="s">
        <v>615</v>
      </c>
      <c r="E199" s="31"/>
      <c r="F199" s="31"/>
      <c r="G199" s="42"/>
      <c r="H199" s="30" t="s">
        <v>12</v>
      </c>
      <c r="I199" s="30"/>
      <c r="J199" s="30" t="s">
        <v>732</v>
      </c>
    </row>
    <row r="200" spans="1:10">
      <c r="A200" s="29" t="s">
        <v>952</v>
      </c>
      <c r="B200" s="29" t="s">
        <v>953</v>
      </c>
      <c r="C200" s="30"/>
      <c r="D200" s="30" t="s">
        <v>615</v>
      </c>
      <c r="E200" s="31"/>
      <c r="F200" s="31"/>
      <c r="G200" s="42"/>
      <c r="H200" s="30" t="s">
        <v>9</v>
      </c>
      <c r="I200" s="30"/>
      <c r="J200" s="30" t="s">
        <v>732</v>
      </c>
    </row>
    <row r="201" spans="1:10">
      <c r="A201" s="29" t="s">
        <v>844</v>
      </c>
      <c r="B201" s="29" t="s">
        <v>368</v>
      </c>
      <c r="C201" s="30"/>
      <c r="D201" s="30" t="s">
        <v>615</v>
      </c>
      <c r="E201" s="31"/>
      <c r="F201" s="31"/>
      <c r="G201" s="42"/>
      <c r="H201" s="30" t="s">
        <v>225</v>
      </c>
      <c r="I201" s="30"/>
      <c r="J201" s="30" t="s">
        <v>732</v>
      </c>
    </row>
    <row r="202" spans="1:10">
      <c r="A202" s="29" t="s">
        <v>848</v>
      </c>
      <c r="B202" s="29" t="s">
        <v>849</v>
      </c>
      <c r="C202" s="30"/>
      <c r="D202" s="30" t="s">
        <v>623</v>
      </c>
      <c r="E202" s="31"/>
      <c r="F202" s="31"/>
      <c r="G202" s="42"/>
      <c r="H202" s="30" t="s">
        <v>89</v>
      </c>
      <c r="I202" s="30"/>
      <c r="J202" s="30" t="s">
        <v>732</v>
      </c>
    </row>
    <row r="203" spans="1:10">
      <c r="A203" s="29" t="s">
        <v>98</v>
      </c>
      <c r="B203" s="29" t="s">
        <v>98</v>
      </c>
      <c r="C203" s="30"/>
      <c r="D203" s="30" t="s">
        <v>623</v>
      </c>
      <c r="E203" s="31">
        <v>45856</v>
      </c>
      <c r="F203" s="31"/>
      <c r="G203" s="42">
        <v>7458.66</v>
      </c>
      <c r="H203" s="30" t="s">
        <v>12</v>
      </c>
      <c r="I203" s="30"/>
      <c r="J203" s="30" t="s">
        <v>732</v>
      </c>
    </row>
    <row r="204" spans="1:10">
      <c r="A204" s="29" t="s">
        <v>98</v>
      </c>
      <c r="B204" s="29" t="s">
        <v>98</v>
      </c>
      <c r="C204" s="30"/>
      <c r="D204" s="30" t="s">
        <v>623</v>
      </c>
      <c r="E204" s="31">
        <v>45856</v>
      </c>
      <c r="F204" s="31"/>
      <c r="G204" s="42">
        <v>3679.81</v>
      </c>
      <c r="H204" s="30" t="s">
        <v>9</v>
      </c>
      <c r="I204" s="30"/>
      <c r="J204" s="30" t="s">
        <v>732</v>
      </c>
    </row>
    <row r="205" spans="1:10">
      <c r="A205" s="29" t="s">
        <v>98</v>
      </c>
      <c r="B205" s="29" t="s">
        <v>98</v>
      </c>
      <c r="C205" s="30"/>
      <c r="D205" s="30" t="s">
        <v>623</v>
      </c>
      <c r="E205" s="31">
        <v>45856</v>
      </c>
      <c r="F205" s="31"/>
      <c r="G205" s="42">
        <v>1461.26</v>
      </c>
      <c r="H205" s="30" t="s">
        <v>15</v>
      </c>
      <c r="I205" s="30"/>
      <c r="J205" s="30" t="s">
        <v>732</v>
      </c>
    </row>
    <row r="206" spans="1:10">
      <c r="A206" s="29" t="s">
        <v>98</v>
      </c>
      <c r="B206" s="29" t="s">
        <v>98</v>
      </c>
      <c r="C206" s="30"/>
      <c r="D206" s="30" t="s">
        <v>623</v>
      </c>
      <c r="E206" s="31">
        <v>45856</v>
      </c>
      <c r="F206" s="31"/>
      <c r="G206" s="42">
        <v>1162.0999999999999</v>
      </c>
      <c r="H206" s="30" t="s">
        <v>225</v>
      </c>
      <c r="I206" s="30"/>
      <c r="J206" s="30" t="s">
        <v>732</v>
      </c>
    </row>
    <row r="207" spans="1:10">
      <c r="A207" s="29" t="s">
        <v>98</v>
      </c>
      <c r="B207" s="29" t="s">
        <v>98</v>
      </c>
      <c r="C207" s="30"/>
      <c r="D207" s="30" t="s">
        <v>623</v>
      </c>
      <c r="E207" s="31">
        <v>45843</v>
      </c>
      <c r="F207" s="31"/>
      <c r="G207" s="42">
        <v>1094.8900000000001</v>
      </c>
      <c r="H207" s="30" t="s">
        <v>89</v>
      </c>
      <c r="I207" s="30"/>
      <c r="J207" s="30" t="s">
        <v>732</v>
      </c>
    </row>
    <row r="208" spans="1:10">
      <c r="A208" s="29" t="s">
        <v>98</v>
      </c>
      <c r="B208" s="29" t="s">
        <v>98</v>
      </c>
      <c r="C208" s="30"/>
      <c r="D208" s="30" t="s">
        <v>623</v>
      </c>
      <c r="E208" s="31">
        <v>45856</v>
      </c>
      <c r="F208" s="31"/>
      <c r="G208" s="42">
        <v>12014.4</v>
      </c>
      <c r="H208" s="30" t="s">
        <v>12</v>
      </c>
      <c r="I208" s="30"/>
      <c r="J208" s="30" t="s">
        <v>732</v>
      </c>
    </row>
    <row r="209" spans="1:10">
      <c r="A209" s="29" t="s">
        <v>98</v>
      </c>
      <c r="B209" s="29" t="s">
        <v>1032</v>
      </c>
      <c r="C209" s="30"/>
      <c r="D209" s="30" t="s">
        <v>623</v>
      </c>
      <c r="E209" s="31">
        <v>45854</v>
      </c>
      <c r="F209" s="31">
        <v>45854</v>
      </c>
      <c r="G209" s="42">
        <v>173.44</v>
      </c>
      <c r="H209" s="30" t="s">
        <v>225</v>
      </c>
      <c r="I209" s="30" t="s">
        <v>73</v>
      </c>
      <c r="J209" s="30" t="s">
        <v>732</v>
      </c>
    </row>
    <row r="210" spans="1:10">
      <c r="A210" s="29" t="s">
        <v>98</v>
      </c>
      <c r="B210" s="29" t="s">
        <v>1032</v>
      </c>
      <c r="C210" s="30"/>
      <c r="D210" s="30" t="s">
        <v>623</v>
      </c>
      <c r="E210" s="31">
        <v>45854</v>
      </c>
      <c r="F210" s="31">
        <v>45854</v>
      </c>
      <c r="G210" s="42">
        <v>3497.05</v>
      </c>
      <c r="H210" s="30" t="s">
        <v>225</v>
      </c>
      <c r="I210" s="30" t="s">
        <v>73</v>
      </c>
      <c r="J210" s="30" t="s">
        <v>732</v>
      </c>
    </row>
    <row r="211" spans="1:10">
      <c r="A211" s="29" t="s">
        <v>98</v>
      </c>
      <c r="B211" s="29" t="s">
        <v>1033</v>
      </c>
      <c r="C211" s="30"/>
      <c r="D211" s="30" t="s">
        <v>623</v>
      </c>
      <c r="E211" s="31">
        <v>45856</v>
      </c>
      <c r="F211" s="31">
        <v>45854</v>
      </c>
      <c r="G211" s="42">
        <v>4512.68</v>
      </c>
      <c r="H211" s="30" t="s">
        <v>225</v>
      </c>
      <c r="I211" s="30" t="s">
        <v>73</v>
      </c>
      <c r="J211" s="30" t="s">
        <v>732</v>
      </c>
    </row>
    <row r="212" spans="1:10">
      <c r="A212" s="29" t="s">
        <v>631</v>
      </c>
      <c r="B212" s="29" t="s">
        <v>1034</v>
      </c>
      <c r="C212" s="30"/>
      <c r="D212" s="30" t="s">
        <v>623</v>
      </c>
      <c r="E212" s="31">
        <v>45858</v>
      </c>
      <c r="F212" s="31"/>
      <c r="G212" s="42">
        <v>1629.99</v>
      </c>
      <c r="H212" s="30" t="s">
        <v>225</v>
      </c>
      <c r="I212" s="30"/>
      <c r="J212" s="30" t="s">
        <v>732</v>
      </c>
    </row>
    <row r="213" spans="1:10">
      <c r="A213" s="29" t="s">
        <v>631</v>
      </c>
      <c r="B213" s="29" t="s">
        <v>1035</v>
      </c>
      <c r="C213" s="30"/>
      <c r="D213" s="30" t="s">
        <v>623</v>
      </c>
      <c r="E213" s="31">
        <v>45858</v>
      </c>
      <c r="F213" s="31"/>
      <c r="G213" s="42">
        <v>1629.99</v>
      </c>
      <c r="H213" s="30" t="s">
        <v>225</v>
      </c>
      <c r="I213" s="30"/>
      <c r="J213" s="30" t="s">
        <v>732</v>
      </c>
    </row>
    <row r="214" spans="1:10">
      <c r="A214" s="29" t="s">
        <v>631</v>
      </c>
      <c r="B214" s="29" t="s">
        <v>1036</v>
      </c>
      <c r="C214" s="30"/>
      <c r="D214" s="30" t="s">
        <v>623</v>
      </c>
      <c r="E214" s="31">
        <v>45856</v>
      </c>
      <c r="F214" s="31">
        <v>45854</v>
      </c>
      <c r="G214" s="36">
        <v>5002.96</v>
      </c>
      <c r="H214" s="30" t="s">
        <v>225</v>
      </c>
      <c r="I214" s="30" t="s">
        <v>73</v>
      </c>
      <c r="J214" s="30" t="s">
        <v>732</v>
      </c>
    </row>
    <row r="215" spans="1:10">
      <c r="A215" s="29" t="s">
        <v>631</v>
      </c>
      <c r="B215" s="29" t="s">
        <v>1037</v>
      </c>
      <c r="C215" s="30"/>
      <c r="D215" s="30" t="s">
        <v>623</v>
      </c>
      <c r="E215" s="31">
        <v>46955</v>
      </c>
      <c r="F215" s="31">
        <v>45859</v>
      </c>
      <c r="G215" s="36">
        <v>1354.63</v>
      </c>
      <c r="H215" s="30" t="s">
        <v>89</v>
      </c>
      <c r="I215" s="30" t="s">
        <v>73</v>
      </c>
      <c r="J215" s="30" t="s">
        <v>732</v>
      </c>
    </row>
    <row r="216" spans="1:10">
      <c r="A216" s="29" t="s">
        <v>16</v>
      </c>
      <c r="B216" s="29" t="s">
        <v>16</v>
      </c>
      <c r="C216" s="30"/>
      <c r="D216" s="30" t="s">
        <v>623</v>
      </c>
      <c r="E216" s="31">
        <v>45856</v>
      </c>
      <c r="F216" s="31"/>
      <c r="G216" s="36">
        <v>9425.91</v>
      </c>
      <c r="H216" s="30" t="s">
        <v>15</v>
      </c>
      <c r="I216" s="30"/>
      <c r="J216" s="30" t="s">
        <v>732</v>
      </c>
    </row>
    <row r="217" spans="1:10">
      <c r="A217" s="29" t="s">
        <v>16</v>
      </c>
      <c r="B217" s="29" t="s">
        <v>16</v>
      </c>
      <c r="C217" s="30"/>
      <c r="D217" s="30" t="s">
        <v>623</v>
      </c>
      <c r="E217" s="31">
        <v>45856</v>
      </c>
      <c r="F217" s="31"/>
      <c r="G217" s="36">
        <v>1552.68</v>
      </c>
      <c r="H217" s="30" t="s">
        <v>9</v>
      </c>
      <c r="I217" s="30"/>
      <c r="J217" s="30" t="s">
        <v>732</v>
      </c>
    </row>
    <row r="218" spans="1:10">
      <c r="A218" s="29" t="s">
        <v>16</v>
      </c>
      <c r="B218" s="29" t="s">
        <v>16</v>
      </c>
      <c r="C218" s="30"/>
      <c r="D218" s="30" t="s">
        <v>623</v>
      </c>
      <c r="E218" s="31">
        <v>45856</v>
      </c>
      <c r="F218" s="31"/>
      <c r="G218" s="36">
        <v>1181.3800000000001</v>
      </c>
      <c r="H218" s="30" t="s">
        <v>225</v>
      </c>
      <c r="I218" s="30"/>
      <c r="J218" s="30" t="s">
        <v>732</v>
      </c>
    </row>
    <row r="219" spans="1:10">
      <c r="A219" s="29" t="s">
        <v>16</v>
      </c>
      <c r="B219" s="29" t="s">
        <v>16</v>
      </c>
      <c r="C219" s="30"/>
      <c r="D219" s="30" t="s">
        <v>623</v>
      </c>
      <c r="E219" s="31">
        <v>45856</v>
      </c>
      <c r="F219" s="31"/>
      <c r="G219" s="36">
        <v>13459.46</v>
      </c>
      <c r="H219" s="30" t="s">
        <v>12</v>
      </c>
      <c r="I219" s="30"/>
      <c r="J219" s="30" t="s">
        <v>732</v>
      </c>
    </row>
    <row r="220" spans="1:10">
      <c r="A220" s="29" t="s">
        <v>1038</v>
      </c>
      <c r="B220" s="29" t="s">
        <v>353</v>
      </c>
      <c r="C220" s="30"/>
      <c r="D220" s="30" t="s">
        <v>631</v>
      </c>
      <c r="E220" s="31">
        <v>45845</v>
      </c>
      <c r="F220" s="31">
        <v>45845</v>
      </c>
      <c r="G220" s="36">
        <v>168405.09</v>
      </c>
      <c r="H220" s="30" t="s">
        <v>54</v>
      </c>
      <c r="I220" s="30" t="s">
        <v>73</v>
      </c>
      <c r="J220" s="30" t="s">
        <v>732</v>
      </c>
    </row>
    <row r="221" spans="1:10">
      <c r="A221" s="29" t="s">
        <v>352</v>
      </c>
      <c r="B221" s="29" t="s">
        <v>353</v>
      </c>
      <c r="C221" s="30"/>
      <c r="D221" s="30" t="s">
        <v>631</v>
      </c>
      <c r="E221" s="31">
        <v>45845</v>
      </c>
      <c r="F221" s="31">
        <v>45845</v>
      </c>
      <c r="G221" s="36">
        <v>32529.5</v>
      </c>
      <c r="H221" s="30" t="s">
        <v>89</v>
      </c>
      <c r="I221" s="30" t="s">
        <v>73</v>
      </c>
      <c r="J221" s="30" t="s">
        <v>732</v>
      </c>
    </row>
    <row r="222" spans="1:10">
      <c r="A222" s="29" t="s">
        <v>352</v>
      </c>
      <c r="B222" s="29" t="s">
        <v>353</v>
      </c>
      <c r="C222" s="30"/>
      <c r="D222" s="30" t="s">
        <v>631</v>
      </c>
      <c r="E222" s="31">
        <v>45845</v>
      </c>
      <c r="F222" s="31">
        <v>45845</v>
      </c>
      <c r="G222" s="36">
        <v>45822.68</v>
      </c>
      <c r="H222" s="30" t="s">
        <v>9</v>
      </c>
      <c r="I222" s="30" t="s">
        <v>73</v>
      </c>
      <c r="J222" s="30" t="s">
        <v>732</v>
      </c>
    </row>
    <row r="223" spans="1:10">
      <c r="A223" s="29" t="s">
        <v>352</v>
      </c>
      <c r="B223" s="29" t="s">
        <v>353</v>
      </c>
      <c r="C223" s="30"/>
      <c r="D223" s="30" t="s">
        <v>631</v>
      </c>
      <c r="E223" s="31">
        <v>45845</v>
      </c>
      <c r="F223" s="31">
        <v>45845</v>
      </c>
      <c r="G223" s="36">
        <v>7757.84</v>
      </c>
      <c r="H223" s="30" t="s">
        <v>8</v>
      </c>
      <c r="I223" s="30" t="s">
        <v>73</v>
      </c>
      <c r="J223" s="30" t="s">
        <v>732</v>
      </c>
    </row>
    <row r="224" spans="1:10">
      <c r="A224" s="29" t="s">
        <v>352</v>
      </c>
      <c r="B224" s="29" t="s">
        <v>353</v>
      </c>
      <c r="C224" s="30"/>
      <c r="D224" s="30" t="s">
        <v>631</v>
      </c>
      <c r="E224" s="31">
        <v>45845</v>
      </c>
      <c r="F224" s="31">
        <v>45845</v>
      </c>
      <c r="G224" s="36">
        <v>12993.59</v>
      </c>
      <c r="H224" s="30" t="s">
        <v>225</v>
      </c>
      <c r="I224" s="30" t="s">
        <v>73</v>
      </c>
      <c r="J224" s="30" t="s">
        <v>732</v>
      </c>
    </row>
    <row r="225" spans="1:10">
      <c r="A225" s="29" t="s">
        <v>662</v>
      </c>
      <c r="B225" s="29" t="s">
        <v>645</v>
      </c>
      <c r="C225" s="30"/>
      <c r="D225" s="30" t="s">
        <v>631</v>
      </c>
      <c r="E225" s="31">
        <v>45859</v>
      </c>
      <c r="F225" s="31">
        <v>45859</v>
      </c>
      <c r="G225" s="36">
        <v>200</v>
      </c>
      <c r="H225" s="30" t="s">
        <v>225</v>
      </c>
      <c r="I225" s="30" t="s">
        <v>73</v>
      </c>
      <c r="J225" s="30" t="s">
        <v>732</v>
      </c>
    </row>
    <row r="226" spans="1:10">
      <c r="A226" s="29" t="s">
        <v>862</v>
      </c>
      <c r="B226" s="29" t="s">
        <v>645</v>
      </c>
      <c r="C226" s="30"/>
      <c r="D226" s="30" t="s">
        <v>631</v>
      </c>
      <c r="E226" s="31">
        <v>45859</v>
      </c>
      <c r="F226" s="31">
        <v>45859</v>
      </c>
      <c r="G226" s="36">
        <v>450</v>
      </c>
      <c r="H226" s="30" t="s">
        <v>225</v>
      </c>
      <c r="I226" s="30" t="s">
        <v>73</v>
      </c>
      <c r="J226" s="30" t="s">
        <v>732</v>
      </c>
    </row>
    <row r="227" spans="1:10">
      <c r="A227" s="29" t="s">
        <v>865</v>
      </c>
      <c r="B227" s="29" t="s">
        <v>109</v>
      </c>
      <c r="C227" s="30"/>
      <c r="D227" s="30" t="s">
        <v>615</v>
      </c>
      <c r="E227" s="31">
        <v>45858</v>
      </c>
      <c r="F227" s="31">
        <v>45859</v>
      </c>
      <c r="G227" s="36">
        <v>872.72</v>
      </c>
      <c r="H227" s="30" t="s">
        <v>12</v>
      </c>
      <c r="I227" s="30" t="s">
        <v>73</v>
      </c>
      <c r="J227" s="30" t="s">
        <v>732</v>
      </c>
    </row>
    <row r="228" spans="1:10">
      <c r="A228" s="29" t="s">
        <v>147</v>
      </c>
      <c r="B228" s="29" t="s">
        <v>401</v>
      </c>
      <c r="C228" s="30"/>
      <c r="D228" s="30" t="s">
        <v>615</v>
      </c>
      <c r="E228" s="31">
        <v>45845</v>
      </c>
      <c r="F228" s="31">
        <v>45845</v>
      </c>
      <c r="G228" s="36">
        <v>90</v>
      </c>
      <c r="H228" s="30" t="s">
        <v>15</v>
      </c>
      <c r="I228" s="30" t="s">
        <v>73</v>
      </c>
      <c r="J228" s="30" t="s">
        <v>732</v>
      </c>
    </row>
    <row r="229" spans="1:10">
      <c r="A229" s="29" t="s">
        <v>147</v>
      </c>
      <c r="B229" s="29" t="s">
        <v>401</v>
      </c>
      <c r="C229" s="30"/>
      <c r="D229" s="30" t="s">
        <v>615</v>
      </c>
      <c r="E229" s="31">
        <v>45845</v>
      </c>
      <c r="F229" s="31">
        <v>45845</v>
      </c>
      <c r="G229" s="36">
        <v>80</v>
      </c>
      <c r="H229" s="30" t="s">
        <v>53</v>
      </c>
      <c r="I229" s="30" t="s">
        <v>73</v>
      </c>
      <c r="J229" s="30" t="s">
        <v>732</v>
      </c>
    </row>
    <row r="230" spans="1:10">
      <c r="A230" s="29" t="s">
        <v>147</v>
      </c>
      <c r="B230" s="29" t="s">
        <v>401</v>
      </c>
      <c r="C230" s="30"/>
      <c r="D230" s="30" t="s">
        <v>647</v>
      </c>
      <c r="E230" s="31">
        <v>45845</v>
      </c>
      <c r="F230" s="31">
        <v>45845</v>
      </c>
      <c r="G230" s="32">
        <v>900</v>
      </c>
      <c r="H230" s="30" t="s">
        <v>12</v>
      </c>
      <c r="I230" s="30" t="s">
        <v>73</v>
      </c>
      <c r="J230" s="30" t="s">
        <v>732</v>
      </c>
    </row>
    <row r="231" spans="1:10">
      <c r="A231" s="29" t="s">
        <v>449</v>
      </c>
      <c r="B231" s="29" t="s">
        <v>983</v>
      </c>
      <c r="C231" s="30"/>
      <c r="D231" s="30" t="s">
        <v>647</v>
      </c>
      <c r="E231" s="31">
        <v>45863</v>
      </c>
      <c r="F231" s="31">
        <v>45861</v>
      </c>
      <c r="G231" s="32">
        <v>66</v>
      </c>
      <c r="H231" s="30" t="s">
        <v>12</v>
      </c>
      <c r="I231" s="30" t="s">
        <v>73</v>
      </c>
      <c r="J231" s="30" t="s">
        <v>732</v>
      </c>
    </row>
    <row r="232" spans="1:10">
      <c r="A232" s="29" t="s">
        <v>449</v>
      </c>
      <c r="B232" s="29" t="s">
        <v>984</v>
      </c>
      <c r="C232" s="30"/>
      <c r="D232" s="30" t="s">
        <v>647</v>
      </c>
      <c r="E232" s="31">
        <v>45863</v>
      </c>
      <c r="F232" s="31">
        <v>45861</v>
      </c>
      <c r="G232" s="32">
        <v>14.3</v>
      </c>
      <c r="H232" s="30" t="s">
        <v>12</v>
      </c>
      <c r="I232" s="30" t="s">
        <v>73</v>
      </c>
      <c r="J232" s="30" t="s">
        <v>732</v>
      </c>
    </row>
    <row r="233" spans="1:10">
      <c r="A233" s="29" t="s">
        <v>449</v>
      </c>
      <c r="B233" s="29" t="s">
        <v>983</v>
      </c>
      <c r="C233" s="30"/>
      <c r="D233" s="30" t="s">
        <v>647</v>
      </c>
      <c r="E233" s="31">
        <v>45863</v>
      </c>
      <c r="F233" s="31"/>
      <c r="G233" s="32">
        <v>690.67</v>
      </c>
      <c r="H233" s="30" t="s">
        <v>9</v>
      </c>
      <c r="I233" s="30"/>
      <c r="J233" s="30" t="s">
        <v>732</v>
      </c>
    </row>
    <row r="234" spans="1:10">
      <c r="A234" s="29" t="s">
        <v>449</v>
      </c>
      <c r="B234" s="29" t="s">
        <v>984</v>
      </c>
      <c r="C234" s="30"/>
      <c r="D234" s="30" t="s">
        <v>647</v>
      </c>
      <c r="E234" s="31">
        <v>45863</v>
      </c>
      <c r="F234" s="31">
        <v>45861</v>
      </c>
      <c r="G234" s="32">
        <v>149.65</v>
      </c>
      <c r="H234" s="30" t="s">
        <v>9</v>
      </c>
      <c r="I234" s="30" t="s">
        <v>73</v>
      </c>
      <c r="J234" s="30" t="s">
        <v>732</v>
      </c>
    </row>
    <row r="235" spans="1:10">
      <c r="A235" s="29" t="s">
        <v>449</v>
      </c>
      <c r="B235" s="29" t="s">
        <v>1039</v>
      </c>
      <c r="C235" s="30"/>
      <c r="D235" s="30" t="s">
        <v>647</v>
      </c>
      <c r="E235" s="31">
        <v>45869</v>
      </c>
      <c r="F235" s="31"/>
      <c r="G235" s="32">
        <v>63.36</v>
      </c>
      <c r="H235" s="30" t="s">
        <v>12</v>
      </c>
      <c r="I235" s="30"/>
      <c r="J235" s="30" t="s">
        <v>732</v>
      </c>
    </row>
    <row r="236" spans="1:10">
      <c r="A236" s="29" t="s">
        <v>449</v>
      </c>
      <c r="B236" s="29" t="s">
        <v>1039</v>
      </c>
      <c r="C236" s="30"/>
      <c r="D236" s="30" t="s">
        <v>647</v>
      </c>
      <c r="E236" s="31">
        <v>45869</v>
      </c>
      <c r="F236" s="31"/>
      <c r="G236" s="32">
        <v>2376.2199999999998</v>
      </c>
      <c r="H236" s="30" t="s">
        <v>9</v>
      </c>
      <c r="I236" s="30"/>
      <c r="J236" s="30" t="s">
        <v>732</v>
      </c>
    </row>
    <row r="237" spans="1:10" ht="14.25" customHeight="1">
      <c r="A237" s="29" t="s">
        <v>449</v>
      </c>
      <c r="B237" s="29" t="s">
        <v>1040</v>
      </c>
      <c r="C237" s="30"/>
      <c r="D237" s="30" t="s">
        <v>647</v>
      </c>
      <c r="E237" s="31">
        <v>45869</v>
      </c>
      <c r="F237" s="31"/>
      <c r="G237" s="32">
        <v>105.6</v>
      </c>
      <c r="H237" s="30" t="s">
        <v>12</v>
      </c>
      <c r="I237" s="30"/>
      <c r="J237" s="30" t="s">
        <v>732</v>
      </c>
    </row>
    <row r="238" spans="1:10" ht="14.25" customHeight="1">
      <c r="A238" s="29" t="s">
        <v>449</v>
      </c>
      <c r="B238" s="29" t="s">
        <v>1040</v>
      </c>
      <c r="C238" s="30"/>
      <c r="D238" s="30" t="s">
        <v>647</v>
      </c>
      <c r="E238" s="31">
        <v>45869</v>
      </c>
      <c r="F238" s="31"/>
      <c r="G238" s="32">
        <v>3960.36</v>
      </c>
      <c r="H238" s="30" t="s">
        <v>9</v>
      </c>
      <c r="I238" s="30"/>
      <c r="J238" s="30" t="s">
        <v>732</v>
      </c>
    </row>
    <row r="239" spans="1:10">
      <c r="A239" s="29" t="s">
        <v>449</v>
      </c>
      <c r="B239" s="29" t="s">
        <v>1041</v>
      </c>
      <c r="C239" s="30"/>
      <c r="D239" s="30" t="s">
        <v>647</v>
      </c>
      <c r="E239" s="31">
        <v>45869</v>
      </c>
      <c r="F239" s="31"/>
      <c r="G239" s="32">
        <v>14496.44</v>
      </c>
      <c r="H239" s="30" t="s">
        <v>89</v>
      </c>
      <c r="I239" s="30"/>
      <c r="J239" s="30" t="s">
        <v>732</v>
      </c>
    </row>
    <row r="240" spans="1:10">
      <c r="A240" s="29" t="s">
        <v>449</v>
      </c>
      <c r="B240" s="29" t="s">
        <v>55</v>
      </c>
      <c r="C240" s="30"/>
      <c r="D240" s="30" t="s">
        <v>647</v>
      </c>
      <c r="E240" s="31"/>
      <c r="F240" s="31"/>
      <c r="G240" s="32"/>
      <c r="H240" s="30" t="s">
        <v>9</v>
      </c>
      <c r="I240" s="30"/>
      <c r="J240" s="30" t="s">
        <v>732</v>
      </c>
    </row>
    <row r="241" spans="1:10">
      <c r="A241" s="29" t="s">
        <v>449</v>
      </c>
      <c r="B241" s="29" t="s">
        <v>983</v>
      </c>
      <c r="C241" s="30"/>
      <c r="D241" s="30" t="s">
        <v>647</v>
      </c>
      <c r="E241" s="31"/>
      <c r="F241" s="31"/>
      <c r="G241" s="32"/>
      <c r="H241" s="30" t="s">
        <v>9</v>
      </c>
      <c r="I241" s="30"/>
      <c r="J241" s="30" t="s">
        <v>732</v>
      </c>
    </row>
    <row r="242" spans="1:10">
      <c r="A242" s="29" t="s">
        <v>449</v>
      </c>
      <c r="B242" s="29" t="s">
        <v>984</v>
      </c>
      <c r="C242" s="30" t="s">
        <v>55</v>
      </c>
      <c r="D242" s="30" t="s">
        <v>647</v>
      </c>
      <c r="E242" s="31"/>
      <c r="F242" s="31"/>
      <c r="G242" s="32"/>
      <c r="H242" s="30" t="s">
        <v>9</v>
      </c>
      <c r="I242" s="30"/>
      <c r="J242" s="30" t="s">
        <v>732</v>
      </c>
    </row>
    <row r="243" spans="1:10">
      <c r="A243" s="29" t="s">
        <v>449</v>
      </c>
      <c r="B243" s="29" t="s">
        <v>55</v>
      </c>
      <c r="C243" s="30"/>
      <c r="D243" s="30" t="s">
        <v>647</v>
      </c>
      <c r="E243" s="31"/>
      <c r="F243" s="31"/>
      <c r="G243" s="32"/>
      <c r="H243" s="30" t="s">
        <v>89</v>
      </c>
      <c r="I243" s="30"/>
      <c r="J243" s="30" t="s">
        <v>732</v>
      </c>
    </row>
    <row r="244" spans="1:10">
      <c r="A244" s="29" t="s">
        <v>449</v>
      </c>
      <c r="B244" s="29" t="s">
        <v>55</v>
      </c>
      <c r="C244" s="30"/>
      <c r="D244" s="30" t="s">
        <v>647</v>
      </c>
      <c r="E244" s="31"/>
      <c r="F244" s="31"/>
      <c r="G244" s="32"/>
      <c r="H244" s="30" t="s">
        <v>9</v>
      </c>
      <c r="I244" s="30"/>
      <c r="J244" s="30" t="s">
        <v>732</v>
      </c>
    </row>
    <row r="245" spans="1:10">
      <c r="A245" s="29" t="s">
        <v>449</v>
      </c>
      <c r="B245" s="29" t="s">
        <v>55</v>
      </c>
      <c r="C245" s="30" t="s">
        <v>55</v>
      </c>
      <c r="D245" s="30" t="s">
        <v>647</v>
      </c>
      <c r="E245" s="31"/>
      <c r="F245" s="31"/>
      <c r="G245" s="32"/>
      <c r="H245" s="30" t="s">
        <v>12</v>
      </c>
      <c r="I245" s="30"/>
      <c r="J245" s="30" t="s">
        <v>732</v>
      </c>
    </row>
    <row r="246" spans="1:10">
      <c r="A246" s="29" t="s">
        <v>449</v>
      </c>
      <c r="B246" s="29" t="s">
        <v>55</v>
      </c>
      <c r="C246" s="30"/>
      <c r="D246" s="30" t="s">
        <v>647</v>
      </c>
      <c r="E246" s="31"/>
      <c r="F246" s="31"/>
      <c r="G246" s="32"/>
      <c r="H246" s="30" t="s">
        <v>12</v>
      </c>
      <c r="I246" s="30"/>
      <c r="J246" s="30" t="s">
        <v>732</v>
      </c>
    </row>
    <row r="247" spans="1:10">
      <c r="A247" s="29" t="s">
        <v>449</v>
      </c>
      <c r="B247" s="29" t="s">
        <v>55</v>
      </c>
      <c r="C247" s="30"/>
      <c r="D247" s="30" t="s">
        <v>647</v>
      </c>
      <c r="E247" s="31"/>
      <c r="F247" s="31"/>
      <c r="G247" s="32"/>
      <c r="H247" s="30" t="s">
        <v>12</v>
      </c>
      <c r="I247" s="30"/>
      <c r="J247" s="30" t="s">
        <v>732</v>
      </c>
    </row>
    <row r="248" spans="1:10">
      <c r="A248" s="29" t="s">
        <v>449</v>
      </c>
      <c r="B248" s="29" t="s">
        <v>55</v>
      </c>
      <c r="C248" s="30" t="s">
        <v>55</v>
      </c>
      <c r="D248" s="30" t="s">
        <v>647</v>
      </c>
      <c r="E248" s="31"/>
      <c r="F248" s="31"/>
      <c r="G248" s="32"/>
      <c r="H248" s="30" t="s">
        <v>12</v>
      </c>
      <c r="I248" s="30"/>
      <c r="J248" s="30" t="s">
        <v>732</v>
      </c>
    </row>
    <row r="249" spans="1:10">
      <c r="A249" s="29" t="s">
        <v>449</v>
      </c>
      <c r="B249" s="29" t="s">
        <v>55</v>
      </c>
      <c r="C249" s="30"/>
      <c r="D249" s="30" t="s">
        <v>647</v>
      </c>
      <c r="E249" s="31"/>
      <c r="F249" s="31"/>
      <c r="G249" s="32"/>
      <c r="H249" s="30" t="s">
        <v>12</v>
      </c>
      <c r="I249" s="30"/>
      <c r="J249" s="30" t="s">
        <v>732</v>
      </c>
    </row>
    <row r="250" spans="1:10">
      <c r="A250" s="29" t="s">
        <v>449</v>
      </c>
      <c r="B250" s="29" t="s">
        <v>55</v>
      </c>
      <c r="C250" s="30"/>
      <c r="D250" s="30" t="s">
        <v>647</v>
      </c>
      <c r="E250" s="31"/>
      <c r="F250" s="31"/>
      <c r="G250" s="32"/>
      <c r="H250" s="30" t="s">
        <v>12</v>
      </c>
      <c r="I250" s="30"/>
      <c r="J250" s="30" t="s">
        <v>732</v>
      </c>
    </row>
    <row r="251" spans="1:10">
      <c r="A251" s="29" t="s">
        <v>449</v>
      </c>
      <c r="B251" s="29" t="s">
        <v>55</v>
      </c>
      <c r="C251" s="30"/>
      <c r="D251" s="30" t="s">
        <v>647</v>
      </c>
      <c r="E251" s="31"/>
      <c r="F251" s="31"/>
      <c r="G251" s="32"/>
      <c r="H251" s="30" t="s">
        <v>75</v>
      </c>
      <c r="I251" s="30"/>
      <c r="J251" s="30" t="s">
        <v>732</v>
      </c>
    </row>
    <row r="252" spans="1:10">
      <c r="A252" s="29" t="s">
        <v>449</v>
      </c>
      <c r="B252" s="29" t="s">
        <v>55</v>
      </c>
      <c r="C252" s="30"/>
      <c r="D252" s="30" t="s">
        <v>647</v>
      </c>
      <c r="E252" s="31"/>
      <c r="F252" s="31"/>
      <c r="G252" s="32"/>
      <c r="H252" s="30" t="s">
        <v>89</v>
      </c>
      <c r="I252" s="30"/>
      <c r="J252" s="30" t="s">
        <v>732</v>
      </c>
    </row>
    <row r="253" spans="1:10">
      <c r="A253" s="29" t="s">
        <v>449</v>
      </c>
      <c r="B253" s="29" t="s">
        <v>55</v>
      </c>
      <c r="C253" s="30"/>
      <c r="D253" s="30" t="s">
        <v>647</v>
      </c>
      <c r="E253" s="31"/>
      <c r="F253" s="31"/>
      <c r="G253" s="32"/>
      <c r="H253" s="30" t="s">
        <v>89</v>
      </c>
      <c r="I253" s="30"/>
      <c r="J253" s="30" t="s">
        <v>732</v>
      </c>
    </row>
    <row r="254" spans="1:10">
      <c r="A254" s="29" t="s">
        <v>449</v>
      </c>
      <c r="B254" s="29" t="s">
        <v>55</v>
      </c>
      <c r="C254" s="30"/>
      <c r="D254" s="30" t="s">
        <v>647</v>
      </c>
      <c r="E254" s="31"/>
      <c r="F254" s="31"/>
      <c r="G254" s="32"/>
      <c r="H254" s="30" t="s">
        <v>75</v>
      </c>
      <c r="I254" s="30"/>
      <c r="J254" s="30" t="s">
        <v>732</v>
      </c>
    </row>
    <row r="255" spans="1:10">
      <c r="A255" s="29" t="s">
        <v>402</v>
      </c>
      <c r="B255" s="29" t="s">
        <v>403</v>
      </c>
      <c r="C255" s="30"/>
      <c r="D255" s="30" t="s">
        <v>647</v>
      </c>
      <c r="E255" s="31">
        <v>45859</v>
      </c>
      <c r="F255" s="31"/>
      <c r="G255" s="32">
        <v>110</v>
      </c>
      <c r="H255" s="30" t="s">
        <v>89</v>
      </c>
      <c r="I255" s="30"/>
      <c r="J255" s="30" t="s">
        <v>732</v>
      </c>
    </row>
    <row r="256" spans="1:10">
      <c r="A256" s="29" t="s">
        <v>402</v>
      </c>
      <c r="B256" s="29" t="s">
        <v>403</v>
      </c>
      <c r="C256" s="30"/>
      <c r="D256" s="30" t="s">
        <v>647</v>
      </c>
      <c r="E256" s="31">
        <v>45859</v>
      </c>
      <c r="F256" s="31"/>
      <c r="G256" s="32">
        <v>4310.0200000000004</v>
      </c>
      <c r="H256" s="30" t="s">
        <v>89</v>
      </c>
      <c r="I256" s="30"/>
      <c r="J256" s="30" t="s">
        <v>732</v>
      </c>
    </row>
    <row r="257" spans="1:10">
      <c r="A257" s="29" t="s">
        <v>402</v>
      </c>
      <c r="B257" s="29" t="s">
        <v>1012</v>
      </c>
      <c r="C257" s="50"/>
      <c r="D257" s="33" t="s">
        <v>647</v>
      </c>
      <c r="E257" s="31"/>
      <c r="F257" s="31"/>
      <c r="G257" s="32"/>
      <c r="H257" s="30" t="s">
        <v>89</v>
      </c>
      <c r="I257" s="30"/>
      <c r="J257" s="30" t="s">
        <v>732</v>
      </c>
    </row>
    <row r="258" spans="1:10">
      <c r="A258" s="29" t="s">
        <v>407</v>
      </c>
      <c r="B258" s="29" t="s">
        <v>407</v>
      </c>
      <c r="C258" s="30" t="s">
        <v>816</v>
      </c>
      <c r="D258" s="33" t="s">
        <v>647</v>
      </c>
      <c r="E258" s="31"/>
      <c r="F258" s="31"/>
      <c r="G258" s="32"/>
      <c r="H258" s="30" t="s">
        <v>225</v>
      </c>
      <c r="I258" s="30"/>
      <c r="J258" s="30" t="s">
        <v>732</v>
      </c>
    </row>
    <row r="259" spans="1:10">
      <c r="A259" s="29" t="s">
        <v>407</v>
      </c>
      <c r="B259" s="29" t="s">
        <v>407</v>
      </c>
      <c r="C259" s="30" t="s">
        <v>611</v>
      </c>
      <c r="D259" s="30" t="s">
        <v>654</v>
      </c>
      <c r="E259" s="31"/>
      <c r="F259" s="31"/>
      <c r="G259" s="32"/>
      <c r="H259" s="30" t="s">
        <v>225</v>
      </c>
      <c r="I259" s="30"/>
      <c r="J259" s="30" t="s">
        <v>732</v>
      </c>
    </row>
    <row r="260" spans="1:10">
      <c r="A260" s="29" t="s">
        <v>407</v>
      </c>
      <c r="B260" s="29" t="s">
        <v>612</v>
      </c>
      <c r="C260" s="30" t="s">
        <v>528</v>
      </c>
      <c r="D260" s="30" t="s">
        <v>654</v>
      </c>
      <c r="E260" s="31"/>
      <c r="F260" s="31"/>
      <c r="G260" s="32"/>
      <c r="H260" s="30" t="s">
        <v>225</v>
      </c>
      <c r="I260" s="30"/>
      <c r="J260" s="30" t="s">
        <v>732</v>
      </c>
    </row>
    <row r="261" spans="1:10">
      <c r="A261" s="29" t="s">
        <v>407</v>
      </c>
      <c r="B261" s="29" t="s">
        <v>612</v>
      </c>
      <c r="C261" s="30"/>
      <c r="D261" s="33" t="s">
        <v>654</v>
      </c>
      <c r="E261" s="31">
        <v>45859</v>
      </c>
      <c r="F261" s="31"/>
      <c r="G261" s="32">
        <v>3052.16</v>
      </c>
      <c r="H261" s="30" t="s">
        <v>225</v>
      </c>
      <c r="I261" s="30"/>
      <c r="J261" s="30" t="s">
        <v>732</v>
      </c>
    </row>
    <row r="262" spans="1:10">
      <c r="A262" s="29" t="s">
        <v>407</v>
      </c>
      <c r="B262" s="29" t="s">
        <v>612</v>
      </c>
      <c r="C262" s="30" t="s">
        <v>817</v>
      </c>
      <c r="D262" s="33" t="s">
        <v>654</v>
      </c>
      <c r="E262" s="31"/>
      <c r="F262" s="31"/>
      <c r="G262" s="32"/>
      <c r="H262" s="30" t="s">
        <v>436</v>
      </c>
      <c r="I262" s="30"/>
      <c r="J262" s="30" t="s">
        <v>732</v>
      </c>
    </row>
    <row r="263" spans="1:10">
      <c r="A263" s="29" t="s">
        <v>407</v>
      </c>
      <c r="B263" s="29" t="s">
        <v>612</v>
      </c>
      <c r="C263" s="30"/>
      <c r="D263" s="33" t="s">
        <v>780</v>
      </c>
      <c r="E263" s="31"/>
      <c r="F263" s="31"/>
      <c r="G263" s="32"/>
      <c r="H263" s="30" t="s">
        <v>54</v>
      </c>
      <c r="I263" s="30"/>
      <c r="J263" s="30" t="s">
        <v>732</v>
      </c>
    </row>
    <row r="264" spans="1:10">
      <c r="A264" s="29" t="s">
        <v>818</v>
      </c>
      <c r="B264" s="29" t="s">
        <v>819</v>
      </c>
      <c r="C264" s="30"/>
      <c r="D264" s="33" t="s">
        <v>966</v>
      </c>
      <c r="E264" s="31"/>
      <c r="F264" s="31"/>
      <c r="G264" s="32"/>
      <c r="H264" s="30" t="s">
        <v>80</v>
      </c>
      <c r="I264" s="30"/>
      <c r="J264" s="30" t="s">
        <v>732</v>
      </c>
    </row>
    <row r="265" spans="1:10">
      <c r="A265" s="29" t="s">
        <v>964</v>
      </c>
      <c r="B265" s="29" t="s">
        <v>965</v>
      </c>
      <c r="C265" s="30"/>
      <c r="D265" s="33" t="s">
        <v>625</v>
      </c>
      <c r="E265" s="31"/>
      <c r="F265" s="31"/>
      <c r="G265" s="32"/>
      <c r="H265" s="30" t="s">
        <v>54</v>
      </c>
      <c r="I265" s="30"/>
      <c r="J265" s="30" t="s">
        <v>732</v>
      </c>
    </row>
    <row r="266" spans="1:10">
      <c r="A266" s="29" t="s">
        <v>245</v>
      </c>
      <c r="B266" s="29" t="s">
        <v>723</v>
      </c>
      <c r="C266" s="50" t="s">
        <v>985</v>
      </c>
      <c r="D266" s="30" t="s">
        <v>625</v>
      </c>
      <c r="E266" s="31"/>
      <c r="F266" s="35"/>
      <c r="G266" s="32"/>
      <c r="H266" s="30" t="s">
        <v>9</v>
      </c>
      <c r="I266" s="30"/>
      <c r="J266" s="30" t="s">
        <v>732</v>
      </c>
    </row>
    <row r="267" spans="1:10">
      <c r="A267" s="29" t="s">
        <v>821</v>
      </c>
      <c r="B267" s="29" t="s">
        <v>822</v>
      </c>
      <c r="C267" s="30"/>
      <c r="D267" s="30"/>
      <c r="E267" s="31"/>
      <c r="F267" s="35"/>
      <c r="G267" s="32"/>
      <c r="H267" s="30"/>
      <c r="I267" s="30"/>
      <c r="J267" s="30" t="s">
        <v>732</v>
      </c>
    </row>
    <row r="268" spans="1:10">
      <c r="A268" s="29" t="s">
        <v>735</v>
      </c>
      <c r="B268" s="29" t="s">
        <v>619</v>
      </c>
      <c r="C268" s="30"/>
      <c r="D268" s="30"/>
      <c r="E268" s="31"/>
      <c r="F268" s="35"/>
      <c r="G268" s="32"/>
      <c r="H268" s="30"/>
      <c r="I268" s="30"/>
      <c r="J268" s="30" t="s">
        <v>732</v>
      </c>
    </row>
    <row r="269" spans="1:10">
      <c r="A269" s="29" t="s">
        <v>778</v>
      </c>
      <c r="B269" s="29" t="s">
        <v>779</v>
      </c>
      <c r="C269" s="30"/>
      <c r="D269" s="30" t="s">
        <v>615</v>
      </c>
      <c r="E269" s="31">
        <v>45848</v>
      </c>
      <c r="F269" s="31">
        <v>45881</v>
      </c>
      <c r="G269" s="32">
        <v>1000</v>
      </c>
      <c r="H269" s="30" t="s">
        <v>53</v>
      </c>
      <c r="I269" s="30" t="s">
        <v>73</v>
      </c>
      <c r="J269" s="30" t="s">
        <v>732</v>
      </c>
    </row>
    <row r="270" spans="1:10">
      <c r="A270" s="1"/>
      <c r="B270" s="1"/>
      <c r="E270" s="2"/>
      <c r="F270" s="2"/>
      <c r="G270" s="3"/>
    </row>
    <row r="271" spans="1:10">
      <c r="A271" s="1"/>
      <c r="B271" s="1"/>
      <c r="E271" s="2"/>
      <c r="F271" s="2"/>
      <c r="G271" s="3"/>
    </row>
    <row r="272" spans="1:10">
      <c r="A272" s="1"/>
      <c r="B272" s="1"/>
      <c r="G272" s="3"/>
    </row>
    <row r="273" spans="1:10" ht="15.75">
      <c r="A273" s="43" t="s">
        <v>66</v>
      </c>
      <c r="B273" s="44"/>
      <c r="C273" s="45"/>
      <c r="D273" s="45"/>
      <c r="E273" s="45"/>
      <c r="F273" s="45"/>
      <c r="G273" s="46">
        <f>SUM(G2:G272)</f>
        <v>439671.55899999995</v>
      </c>
      <c r="H273" s="45"/>
      <c r="I273" s="45"/>
      <c r="J273" s="47"/>
    </row>
    <row r="276" spans="1:10" ht="18.75">
      <c r="A276" s="48" t="s">
        <v>757</v>
      </c>
    </row>
    <row r="277" spans="1:10">
      <c r="A277" s="28" t="s">
        <v>758</v>
      </c>
      <c r="B277" s="28" t="s">
        <v>1</v>
      </c>
      <c r="C277" s="28" t="s">
        <v>69</v>
      </c>
      <c r="D277" s="28" t="s">
        <v>614</v>
      </c>
      <c r="E277" s="28" t="s">
        <v>2</v>
      </c>
      <c r="F277" s="28" t="s">
        <v>337</v>
      </c>
      <c r="G277" s="28" t="s">
        <v>4</v>
      </c>
      <c r="H277" s="28" t="s">
        <v>70</v>
      </c>
      <c r="I277" s="28"/>
      <c r="J277" s="28" t="s">
        <v>731</v>
      </c>
    </row>
    <row r="278" spans="1:10">
      <c r="A278" s="29" t="s">
        <v>759</v>
      </c>
      <c r="B278" s="29" t="s">
        <v>760</v>
      </c>
      <c r="C278" s="33">
        <v>45748</v>
      </c>
      <c r="D278" s="30" t="s">
        <v>761</v>
      </c>
      <c r="E278" s="31">
        <v>45814</v>
      </c>
      <c r="F278" s="31">
        <v>45814</v>
      </c>
      <c r="G278" s="32">
        <v>47959.61</v>
      </c>
      <c r="H278" s="30" t="s">
        <v>9</v>
      </c>
      <c r="I278" s="30"/>
      <c r="J278" s="30" t="s">
        <v>732</v>
      </c>
    </row>
    <row r="279" spans="1:10">
      <c r="A279" s="29" t="s">
        <v>759</v>
      </c>
      <c r="B279" s="29" t="s">
        <v>760</v>
      </c>
      <c r="C279" s="33">
        <v>45748</v>
      </c>
      <c r="D279" s="30" t="s">
        <v>761</v>
      </c>
      <c r="E279" s="31">
        <v>39270</v>
      </c>
      <c r="F279" s="31">
        <v>45845</v>
      </c>
      <c r="G279" s="32">
        <v>156349.29999999999</v>
      </c>
      <c r="H279" s="30" t="s">
        <v>12</v>
      </c>
      <c r="I279" s="30" t="s">
        <v>73</v>
      </c>
      <c r="J279" s="30" t="s">
        <v>732</v>
      </c>
    </row>
    <row r="280" spans="1:10">
      <c r="A280" s="29" t="s">
        <v>759</v>
      </c>
      <c r="B280" s="29" t="s">
        <v>762</v>
      </c>
      <c r="C280" s="33">
        <v>45597</v>
      </c>
      <c r="D280" s="49" t="s">
        <v>763</v>
      </c>
      <c r="E280" s="31"/>
      <c r="F280" s="31"/>
      <c r="G280" s="32">
        <v>0</v>
      </c>
      <c r="H280" s="30" t="s">
        <v>9</v>
      </c>
      <c r="I280" s="30"/>
      <c r="J280" s="30" t="s">
        <v>732</v>
      </c>
    </row>
    <row r="281" spans="1:10">
      <c r="A281" s="29" t="s">
        <v>759</v>
      </c>
      <c r="B281" s="29" t="s">
        <v>762</v>
      </c>
      <c r="C281" s="33">
        <v>45597</v>
      </c>
      <c r="D281" s="49" t="s">
        <v>763</v>
      </c>
      <c r="E281" s="31"/>
      <c r="F281" s="31"/>
      <c r="G281" s="32">
        <v>0</v>
      </c>
      <c r="H281" s="30"/>
      <c r="I281" s="30"/>
      <c r="J281" s="30" t="s">
        <v>732</v>
      </c>
    </row>
    <row r="282" spans="1:10">
      <c r="A282" s="29" t="s">
        <v>764</v>
      </c>
      <c r="B282" s="29" t="s">
        <v>762</v>
      </c>
      <c r="C282" s="33">
        <v>45597</v>
      </c>
      <c r="D282" s="49" t="s">
        <v>763</v>
      </c>
      <c r="E282" s="31"/>
      <c r="F282" s="31"/>
      <c r="G282" s="32">
        <v>0</v>
      </c>
      <c r="H282" s="30" t="s">
        <v>12</v>
      </c>
      <c r="I282" s="30"/>
      <c r="J282" s="30" t="s">
        <v>732</v>
      </c>
    </row>
    <row r="283" spans="1:10">
      <c r="A283" s="29" t="s">
        <v>967</v>
      </c>
      <c r="B283" s="29" t="s">
        <v>766</v>
      </c>
      <c r="C283" s="33">
        <v>45597</v>
      </c>
      <c r="D283" s="49" t="s">
        <v>767</v>
      </c>
      <c r="E283" s="31"/>
      <c r="F283" s="31"/>
      <c r="G283" s="32">
        <v>0</v>
      </c>
      <c r="H283" s="30" t="s">
        <v>12</v>
      </c>
      <c r="I283" s="30"/>
      <c r="J283" s="30" t="s">
        <v>732</v>
      </c>
    </row>
    <row r="284" spans="1:10">
      <c r="A284" s="29" t="s">
        <v>968</v>
      </c>
      <c r="B284" s="29" t="s">
        <v>766</v>
      </c>
      <c r="C284" s="33">
        <v>45597</v>
      </c>
      <c r="D284" s="49" t="s">
        <v>767</v>
      </c>
      <c r="E284" s="31">
        <v>45809</v>
      </c>
      <c r="F284" s="31">
        <v>45838</v>
      </c>
      <c r="G284" s="32">
        <v>1724.9</v>
      </c>
      <c r="H284" s="30" t="s">
        <v>12</v>
      </c>
      <c r="I284" s="30" t="s">
        <v>73</v>
      </c>
      <c r="J284" s="30" t="s">
        <v>732</v>
      </c>
    </row>
    <row r="285" spans="1:10">
      <c r="A285" s="29" t="s">
        <v>969</v>
      </c>
      <c r="B285" s="29" t="s">
        <v>766</v>
      </c>
      <c r="C285" s="33">
        <v>45597</v>
      </c>
      <c r="D285" s="49" t="s">
        <v>767</v>
      </c>
      <c r="E285" s="31">
        <v>45809</v>
      </c>
      <c r="F285" s="31">
        <v>45838</v>
      </c>
      <c r="G285" s="32">
        <v>5950</v>
      </c>
      <c r="H285" s="30" t="s">
        <v>12</v>
      </c>
      <c r="I285" s="30" t="s">
        <v>73</v>
      </c>
      <c r="J285" s="30" t="s">
        <v>732</v>
      </c>
    </row>
    <row r="286" spans="1:10">
      <c r="A286" s="29" t="s">
        <v>465</v>
      </c>
      <c r="B286" s="29" t="s">
        <v>766</v>
      </c>
      <c r="C286" s="33">
        <v>45597</v>
      </c>
      <c r="D286" s="49" t="s">
        <v>768</v>
      </c>
      <c r="E286" s="31"/>
      <c r="F286" s="31"/>
      <c r="G286" s="32">
        <v>0</v>
      </c>
      <c r="H286" s="30" t="s">
        <v>9</v>
      </c>
      <c r="I286" s="30"/>
      <c r="J286" s="30" t="s">
        <v>732</v>
      </c>
    </row>
    <row r="287" spans="1:10">
      <c r="A287" s="29" t="s">
        <v>465</v>
      </c>
      <c r="B287" s="29" t="s">
        <v>766</v>
      </c>
      <c r="C287" s="33">
        <v>45597</v>
      </c>
      <c r="D287" s="49" t="s">
        <v>768</v>
      </c>
      <c r="E287" s="31">
        <v>45786</v>
      </c>
      <c r="F287" s="31">
        <v>45786</v>
      </c>
      <c r="G287" s="32">
        <v>35023.47</v>
      </c>
      <c r="H287" s="30" t="s">
        <v>770</v>
      </c>
      <c r="I287" s="30"/>
      <c r="J287" s="30" t="s">
        <v>732</v>
      </c>
    </row>
    <row r="288" spans="1:10">
      <c r="A288" s="29" t="s">
        <v>764</v>
      </c>
      <c r="B288" s="29" t="s">
        <v>760</v>
      </c>
      <c r="C288" s="33">
        <v>45597</v>
      </c>
      <c r="D288" s="49" t="s">
        <v>769</v>
      </c>
      <c r="E288" s="31">
        <v>45793</v>
      </c>
      <c r="F288" s="31">
        <v>45808</v>
      </c>
      <c r="G288" s="32">
        <v>34625.769999999997</v>
      </c>
      <c r="H288" s="30" t="s">
        <v>771</v>
      </c>
      <c r="I288" s="30"/>
      <c r="J288" s="30" t="s">
        <v>732</v>
      </c>
    </row>
    <row r="289" spans="1:10">
      <c r="A289" s="29" t="s">
        <v>764</v>
      </c>
      <c r="B289" s="29" t="s">
        <v>760</v>
      </c>
      <c r="C289" s="33">
        <v>45597</v>
      </c>
      <c r="D289" s="49" t="s">
        <v>769</v>
      </c>
      <c r="E289" s="31">
        <v>45792</v>
      </c>
      <c r="F289" s="31">
        <v>45808</v>
      </c>
      <c r="G289" s="32">
        <v>19389.95</v>
      </c>
      <c r="H289" s="30" t="s">
        <v>772</v>
      </c>
      <c r="I289" s="30"/>
      <c r="J289" s="30" t="s">
        <v>732</v>
      </c>
    </row>
    <row r="290" spans="1:10">
      <c r="A290" s="29" t="s">
        <v>764</v>
      </c>
      <c r="B290" s="29" t="s">
        <v>760</v>
      </c>
      <c r="C290" s="33">
        <v>45597</v>
      </c>
      <c r="D290" s="49" t="s">
        <v>769</v>
      </c>
      <c r="E290" s="31">
        <v>45795</v>
      </c>
      <c r="F290" s="31">
        <v>45808</v>
      </c>
      <c r="G290" s="32">
        <v>32136.28</v>
      </c>
      <c r="H290" s="30" t="s">
        <v>89</v>
      </c>
      <c r="I290" s="30"/>
      <c r="J290" s="30" t="s">
        <v>732</v>
      </c>
    </row>
    <row r="291" spans="1:10">
      <c r="A291" s="29"/>
      <c r="B291" s="29"/>
      <c r="C291" s="33"/>
      <c r="D291" s="49"/>
      <c r="E291" s="31"/>
      <c r="F291" s="31"/>
      <c r="G291" s="32"/>
      <c r="H291" s="30"/>
      <c r="I291" s="30"/>
      <c r="J291" s="30"/>
    </row>
    <row r="292" spans="1:10">
      <c r="A292" s="1"/>
      <c r="B292" s="1"/>
      <c r="C292" s="23"/>
      <c r="E292" s="2"/>
      <c r="F292" s="2"/>
      <c r="G292" s="3"/>
    </row>
    <row r="294" spans="1:10" ht="15.75">
      <c r="A294" s="43" t="s">
        <v>66</v>
      </c>
      <c r="B294" s="44"/>
      <c r="C294" s="45"/>
      <c r="D294" s="45"/>
      <c r="E294" s="45"/>
      <c r="F294" s="45"/>
      <c r="G294" s="46">
        <f>SUM(G277:G293)</f>
        <v>333159.28000000003</v>
      </c>
      <c r="H294" s="45"/>
      <c r="I294" s="45"/>
      <c r="J294" s="47"/>
    </row>
  </sheetData>
  <autoFilter ref="A1:J262" xr:uid="{00000000-0009-0000-0000-000011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97"/>
  <sheetViews>
    <sheetView tabSelected="1" topLeftCell="B237" zoomScale="130" zoomScaleNormal="130" workbookViewId="0">
      <selection activeCell="G260" sqref="G260"/>
    </sheetView>
  </sheetViews>
  <sheetFormatPr defaultRowHeight="15"/>
  <cols>
    <col min="1" max="1" width="37.42578125" bestFit="1" customWidth="1"/>
    <col min="2" max="2" width="36.28515625" bestFit="1" customWidth="1"/>
    <col min="3" max="3" width="19.5703125" bestFit="1" customWidth="1"/>
    <col min="4" max="4" width="31" customWidth="1"/>
    <col min="5" max="5" width="17.85546875" bestFit="1" customWidth="1"/>
    <col min="6" max="6" width="23" bestFit="1" customWidth="1"/>
    <col min="7" max="7" width="15.85546875" bestFit="1" customWidth="1"/>
    <col min="8" max="8" width="15.5703125" bestFit="1" customWidth="1"/>
    <col min="9" max="9" width="14.7109375" bestFit="1" customWidth="1"/>
    <col min="10" max="10" width="9.5703125" bestFit="1" customWidth="1"/>
    <col min="11" max="11" width="12.7109375" bestFit="1" customWidth="1"/>
  </cols>
  <sheetData>
    <row r="1" spans="1:10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1103</v>
      </c>
      <c r="I1" s="28" t="s">
        <v>68</v>
      </c>
      <c r="J1" s="28" t="s">
        <v>731</v>
      </c>
    </row>
    <row r="2" spans="1:10">
      <c r="A2" s="29" t="s">
        <v>71</v>
      </c>
      <c r="B2" s="29" t="s">
        <v>987</v>
      </c>
      <c r="C2" s="30"/>
      <c r="D2" s="30" t="s">
        <v>615</v>
      </c>
      <c r="E2" s="95">
        <v>45870</v>
      </c>
      <c r="F2" s="95">
        <v>45876</v>
      </c>
      <c r="G2" s="32">
        <v>42.9</v>
      </c>
      <c r="H2" s="30" t="s">
        <v>32</v>
      </c>
      <c r="I2" s="30" t="s">
        <v>73</v>
      </c>
      <c r="J2" s="30" t="s">
        <v>732</v>
      </c>
    </row>
    <row r="3" spans="1:10">
      <c r="A3" s="29" t="s">
        <v>71</v>
      </c>
      <c r="B3" s="29" t="s">
        <v>987</v>
      </c>
      <c r="C3" s="30"/>
      <c r="D3" s="30" t="s">
        <v>615</v>
      </c>
      <c r="E3" s="31">
        <v>45870</v>
      </c>
      <c r="F3" s="31">
        <v>45876</v>
      </c>
      <c r="G3" s="32">
        <v>62.23</v>
      </c>
      <c r="H3" s="30" t="s">
        <v>15</v>
      </c>
      <c r="I3" s="30" t="s">
        <v>73</v>
      </c>
      <c r="J3" s="30" t="s">
        <v>732</v>
      </c>
    </row>
    <row r="4" spans="1:10">
      <c r="A4" s="29" t="s">
        <v>71</v>
      </c>
      <c r="B4" s="29" t="s">
        <v>987</v>
      </c>
      <c r="C4" s="30" t="s">
        <v>534</v>
      </c>
      <c r="D4" s="30" t="s">
        <v>615</v>
      </c>
      <c r="E4" s="31">
        <v>45870</v>
      </c>
      <c r="F4" s="31">
        <v>45876</v>
      </c>
      <c r="G4" s="32">
        <v>1774.1</v>
      </c>
      <c r="H4" s="30" t="s">
        <v>15</v>
      </c>
      <c r="I4" s="30" t="s">
        <v>73</v>
      </c>
      <c r="J4" s="30" t="s">
        <v>732</v>
      </c>
    </row>
    <row r="5" spans="1:10">
      <c r="A5" s="29" t="s">
        <v>71</v>
      </c>
      <c r="B5" s="29" t="s">
        <v>224</v>
      </c>
      <c r="C5" s="30"/>
      <c r="D5" s="30" t="s">
        <v>615</v>
      </c>
      <c r="E5" s="31">
        <v>45870</v>
      </c>
      <c r="F5" s="31">
        <v>45876</v>
      </c>
      <c r="G5" s="32">
        <v>1667.46</v>
      </c>
      <c r="H5" s="30" t="s">
        <v>12</v>
      </c>
      <c r="I5" s="30" t="s">
        <v>73</v>
      </c>
      <c r="J5" s="30" t="s">
        <v>732</v>
      </c>
    </row>
    <row r="6" spans="1:10">
      <c r="A6" s="29" t="s">
        <v>71</v>
      </c>
      <c r="B6" s="29" t="s">
        <v>224</v>
      </c>
      <c r="C6" s="30"/>
      <c r="D6" s="30" t="s">
        <v>615</v>
      </c>
      <c r="E6" s="31">
        <v>45870</v>
      </c>
      <c r="F6" s="31">
        <v>45876</v>
      </c>
      <c r="G6" s="32">
        <v>197.88</v>
      </c>
      <c r="H6" s="30" t="s">
        <v>18</v>
      </c>
      <c r="I6" s="30" t="s">
        <v>73</v>
      </c>
      <c r="J6" s="30" t="s">
        <v>732</v>
      </c>
    </row>
    <row r="7" spans="1:10">
      <c r="A7" s="29" t="s">
        <v>71</v>
      </c>
      <c r="B7" s="29" t="s">
        <v>224</v>
      </c>
      <c r="C7" s="30"/>
      <c r="D7" s="30" t="s">
        <v>615</v>
      </c>
      <c r="E7" s="31">
        <v>45870</v>
      </c>
      <c r="F7" s="31">
        <v>45876</v>
      </c>
      <c r="G7" s="32">
        <v>49.54</v>
      </c>
      <c r="H7" s="30" t="s">
        <v>8</v>
      </c>
      <c r="I7" s="30" t="s">
        <v>73</v>
      </c>
      <c r="J7" s="30" t="s">
        <v>732</v>
      </c>
    </row>
    <row r="8" spans="1:10">
      <c r="A8" s="29" t="s">
        <v>1013</v>
      </c>
      <c r="B8" s="29" t="s">
        <v>1014</v>
      </c>
      <c r="C8" s="30"/>
      <c r="D8" s="30" t="s">
        <v>615</v>
      </c>
      <c r="E8" s="31"/>
      <c r="F8" s="31"/>
      <c r="G8" s="32"/>
      <c r="H8" s="30" t="s">
        <v>15</v>
      </c>
      <c r="I8" s="30"/>
      <c r="J8" s="30" t="s">
        <v>732</v>
      </c>
    </row>
    <row r="9" spans="1:10">
      <c r="A9" s="29" t="s">
        <v>545</v>
      </c>
      <c r="B9" s="29" t="s">
        <v>1015</v>
      </c>
      <c r="C9" s="30"/>
      <c r="D9" s="30" t="s">
        <v>615</v>
      </c>
      <c r="E9" s="31">
        <v>45880</v>
      </c>
      <c r="F9" s="31"/>
      <c r="G9" s="32">
        <v>1536.26</v>
      </c>
      <c r="H9" s="30" t="s">
        <v>54</v>
      </c>
      <c r="I9" s="30"/>
      <c r="J9" s="30" t="s">
        <v>732</v>
      </c>
    </row>
    <row r="10" spans="1:10">
      <c r="A10" s="29" t="s">
        <v>341</v>
      </c>
      <c r="B10" s="29" t="s">
        <v>342</v>
      </c>
      <c r="C10" s="30" t="s">
        <v>340</v>
      </c>
      <c r="D10" s="30" t="s">
        <v>615</v>
      </c>
      <c r="E10" s="31">
        <v>45874</v>
      </c>
      <c r="F10" s="31">
        <v>45874</v>
      </c>
      <c r="G10" s="32">
        <v>559.66</v>
      </c>
      <c r="H10" s="30" t="s">
        <v>12</v>
      </c>
      <c r="I10" s="30" t="s">
        <v>73</v>
      </c>
      <c r="J10" s="30" t="s">
        <v>732</v>
      </c>
    </row>
    <row r="11" spans="1:10">
      <c r="A11" s="29" t="s">
        <v>81</v>
      </c>
      <c r="B11" s="29" t="s">
        <v>339</v>
      </c>
      <c r="C11" s="30"/>
      <c r="D11" s="30" t="s">
        <v>615</v>
      </c>
      <c r="E11" s="31"/>
      <c r="F11" s="31"/>
      <c r="G11" s="32"/>
      <c r="H11" s="30" t="s">
        <v>12</v>
      </c>
      <c r="I11" s="30"/>
      <c r="J11" s="30" t="s">
        <v>732</v>
      </c>
    </row>
    <row r="12" spans="1:10" ht="16.5" customHeight="1">
      <c r="A12" s="29" t="s">
        <v>970</v>
      </c>
      <c r="B12" s="29" t="s">
        <v>971</v>
      </c>
      <c r="C12" s="30"/>
      <c r="D12" s="30" t="s">
        <v>615</v>
      </c>
      <c r="E12" s="31"/>
      <c r="F12" s="31"/>
      <c r="G12" s="32"/>
      <c r="H12" s="30" t="s">
        <v>12</v>
      </c>
      <c r="I12" s="30"/>
      <c r="J12" s="30" t="s">
        <v>732</v>
      </c>
    </row>
    <row r="13" spans="1:10" ht="16.5" customHeight="1">
      <c r="A13" s="29" t="s">
        <v>1016</v>
      </c>
      <c r="B13" s="29" t="s">
        <v>1017</v>
      </c>
      <c r="C13" s="30" t="s">
        <v>1099</v>
      </c>
      <c r="D13" s="30" t="s">
        <v>615</v>
      </c>
      <c r="E13" s="31">
        <v>45884</v>
      </c>
      <c r="F13" s="31">
        <v>45884</v>
      </c>
      <c r="G13" s="32">
        <v>1265</v>
      </c>
      <c r="H13" s="30" t="s">
        <v>12</v>
      </c>
      <c r="I13" s="30" t="s">
        <v>73</v>
      </c>
      <c r="J13" s="30" t="s">
        <v>732</v>
      </c>
    </row>
    <row r="14" spans="1:10">
      <c r="A14" s="29" t="s">
        <v>1016</v>
      </c>
      <c r="B14" s="29" t="s">
        <v>1018</v>
      </c>
      <c r="C14" s="30"/>
      <c r="D14" s="30" t="s">
        <v>615</v>
      </c>
      <c r="E14" s="31"/>
      <c r="F14" s="31"/>
      <c r="G14" s="32"/>
      <c r="H14" s="30"/>
      <c r="I14" s="30"/>
      <c r="J14" s="30" t="s">
        <v>732</v>
      </c>
    </row>
    <row r="15" spans="1:10">
      <c r="A15" s="29" t="s">
        <v>990</v>
      </c>
      <c r="B15" s="29" t="s">
        <v>831</v>
      </c>
      <c r="C15" s="30"/>
      <c r="D15" s="30" t="s">
        <v>615</v>
      </c>
      <c r="E15" s="31"/>
      <c r="F15" s="31"/>
      <c r="G15" s="32"/>
      <c r="H15" s="30"/>
      <c r="I15" s="30"/>
      <c r="J15" s="30" t="s">
        <v>732</v>
      </c>
    </row>
    <row r="16" spans="1:10">
      <c r="A16" s="29" t="s">
        <v>990</v>
      </c>
      <c r="B16" s="29" t="s">
        <v>831</v>
      </c>
      <c r="C16" s="30"/>
      <c r="D16" s="30" t="s">
        <v>780</v>
      </c>
      <c r="E16" s="31"/>
      <c r="F16" s="31"/>
      <c r="G16" s="32"/>
      <c r="H16" s="30" t="s">
        <v>29</v>
      </c>
      <c r="I16" s="30"/>
      <c r="J16" s="30" t="s">
        <v>732</v>
      </c>
    </row>
    <row r="17" spans="1:10">
      <c r="A17" s="29" t="s">
        <v>991</v>
      </c>
      <c r="B17" s="29" t="s">
        <v>80</v>
      </c>
      <c r="C17" s="30"/>
      <c r="D17" s="30" t="s">
        <v>615</v>
      </c>
      <c r="E17" s="31"/>
      <c r="F17" s="31"/>
      <c r="G17" s="32"/>
      <c r="H17" s="30"/>
      <c r="I17" s="30"/>
      <c r="J17" s="30" t="s">
        <v>732</v>
      </c>
    </row>
    <row r="18" spans="1:10">
      <c r="A18" s="29" t="s">
        <v>90</v>
      </c>
      <c r="B18" s="29" t="s">
        <v>636</v>
      </c>
      <c r="C18" s="30"/>
      <c r="D18" s="30" t="s">
        <v>623</v>
      </c>
      <c r="E18" s="31">
        <v>45876</v>
      </c>
      <c r="F18" s="31">
        <v>45884</v>
      </c>
      <c r="G18" s="32">
        <v>4668.0200000000004</v>
      </c>
      <c r="H18" s="30" t="s">
        <v>18</v>
      </c>
      <c r="I18" s="30" t="s">
        <v>73</v>
      </c>
      <c r="J18" s="30" t="s">
        <v>732</v>
      </c>
    </row>
    <row r="19" spans="1:10">
      <c r="A19" s="29" t="s">
        <v>347</v>
      </c>
      <c r="B19" s="29" t="s">
        <v>59</v>
      </c>
      <c r="C19" s="30"/>
      <c r="D19" s="30" t="s">
        <v>623</v>
      </c>
      <c r="E19" s="31">
        <v>45874</v>
      </c>
      <c r="F19" s="31">
        <v>45876</v>
      </c>
      <c r="G19" s="32">
        <v>2620.7800000000002</v>
      </c>
      <c r="H19" s="30" t="s">
        <v>15</v>
      </c>
      <c r="I19" s="30" t="s">
        <v>73</v>
      </c>
      <c r="J19" s="30" t="s">
        <v>732</v>
      </c>
    </row>
    <row r="20" spans="1:10">
      <c r="A20" s="29" t="s">
        <v>347</v>
      </c>
      <c r="B20" s="29" t="s">
        <v>59</v>
      </c>
      <c r="C20" s="30"/>
      <c r="D20" s="30" t="s">
        <v>623</v>
      </c>
      <c r="E20" s="31">
        <v>45874</v>
      </c>
      <c r="F20" s="31">
        <v>45876</v>
      </c>
      <c r="G20" s="32">
        <v>323.79000000000002</v>
      </c>
      <c r="H20" s="30" t="s">
        <v>15</v>
      </c>
      <c r="I20" s="30" t="s">
        <v>73</v>
      </c>
      <c r="J20" s="30" t="s">
        <v>732</v>
      </c>
    </row>
    <row r="21" spans="1:10">
      <c r="A21" s="29" t="s">
        <v>347</v>
      </c>
      <c r="B21" s="29" t="s">
        <v>59</v>
      </c>
      <c r="C21" s="30"/>
      <c r="D21" s="30" t="s">
        <v>623</v>
      </c>
      <c r="E21" s="31">
        <v>45874</v>
      </c>
      <c r="F21" s="31">
        <v>45876</v>
      </c>
      <c r="G21" s="32">
        <v>1118.33</v>
      </c>
      <c r="H21" s="30" t="s">
        <v>12</v>
      </c>
      <c r="I21" s="30" t="s">
        <v>73</v>
      </c>
      <c r="J21" s="30" t="s">
        <v>732</v>
      </c>
    </row>
    <row r="22" spans="1:10">
      <c r="A22" s="29" t="s">
        <v>347</v>
      </c>
      <c r="B22" s="29" t="s">
        <v>59</v>
      </c>
      <c r="C22" s="30"/>
      <c r="D22" s="30" t="s">
        <v>623</v>
      </c>
      <c r="E22" s="31">
        <v>45874</v>
      </c>
      <c r="F22" s="31">
        <v>45876</v>
      </c>
      <c r="G22" s="32">
        <v>123.95</v>
      </c>
      <c r="H22" s="30" t="s">
        <v>12</v>
      </c>
      <c r="I22" s="30" t="s">
        <v>73</v>
      </c>
      <c r="J22" s="30" t="s">
        <v>732</v>
      </c>
    </row>
    <row r="23" spans="1:10">
      <c r="A23" s="29" t="s">
        <v>347</v>
      </c>
      <c r="B23" s="29" t="s">
        <v>59</v>
      </c>
      <c r="C23" s="30"/>
      <c r="D23" s="30" t="s">
        <v>615</v>
      </c>
      <c r="E23" s="31">
        <v>45874</v>
      </c>
      <c r="F23" s="31">
        <v>45876</v>
      </c>
      <c r="G23" s="32">
        <v>297.25</v>
      </c>
      <c r="H23" s="30" t="s">
        <v>32</v>
      </c>
      <c r="I23" s="30" t="s">
        <v>73</v>
      </c>
      <c r="J23" s="30" t="s">
        <v>732</v>
      </c>
    </row>
    <row r="24" spans="1:10">
      <c r="A24" s="29" t="s">
        <v>774</v>
      </c>
      <c r="B24" s="29" t="s">
        <v>346</v>
      </c>
      <c r="C24" s="30"/>
      <c r="D24" s="30" t="s">
        <v>615</v>
      </c>
      <c r="E24" s="31">
        <v>45874</v>
      </c>
      <c r="F24" s="31">
        <v>45876</v>
      </c>
      <c r="G24" s="32">
        <v>208</v>
      </c>
      <c r="H24" s="30" t="s">
        <v>18</v>
      </c>
      <c r="I24" s="30" t="s">
        <v>73</v>
      </c>
      <c r="J24" s="30" t="s">
        <v>732</v>
      </c>
    </row>
    <row r="25" spans="1:10">
      <c r="A25" s="29" t="s">
        <v>928</v>
      </c>
      <c r="B25" s="29" t="s">
        <v>929</v>
      </c>
      <c r="C25" s="30"/>
      <c r="D25" s="30" t="s">
        <v>615</v>
      </c>
      <c r="E25" s="31">
        <v>45874</v>
      </c>
      <c r="F25" s="31">
        <v>45874</v>
      </c>
      <c r="G25" s="32">
        <v>32</v>
      </c>
      <c r="H25" s="30" t="s">
        <v>12</v>
      </c>
      <c r="I25" s="30" t="s">
        <v>73</v>
      </c>
      <c r="J25" s="30" t="s">
        <v>732</v>
      </c>
    </row>
    <row r="26" spans="1:10">
      <c r="A26" s="29" t="s">
        <v>1042</v>
      </c>
      <c r="B26" s="29" t="s">
        <v>619</v>
      </c>
      <c r="C26" s="30" t="s">
        <v>1043</v>
      </c>
      <c r="D26" s="30" t="s">
        <v>615</v>
      </c>
      <c r="E26" s="31">
        <v>45874</v>
      </c>
      <c r="F26" s="31">
        <v>45874</v>
      </c>
      <c r="G26" s="32">
        <v>450</v>
      </c>
      <c r="H26" s="30" t="s">
        <v>54</v>
      </c>
      <c r="I26" s="30" t="s">
        <v>73</v>
      </c>
      <c r="J26" s="30" t="s">
        <v>732</v>
      </c>
    </row>
    <row r="27" spans="1:10">
      <c r="A27" s="29" t="s">
        <v>1019</v>
      </c>
      <c r="B27" s="29" t="s">
        <v>1020</v>
      </c>
      <c r="C27" s="30"/>
      <c r="D27" s="30" t="s">
        <v>615</v>
      </c>
      <c r="E27" s="31"/>
      <c r="F27" s="31"/>
      <c r="G27" s="32"/>
      <c r="H27" s="30" t="s">
        <v>54</v>
      </c>
      <c r="I27" s="30"/>
      <c r="J27" s="30" t="s">
        <v>732</v>
      </c>
    </row>
    <row r="28" spans="1:10">
      <c r="A28" s="29" t="s">
        <v>824</v>
      </c>
      <c r="B28" s="29" t="s">
        <v>634</v>
      </c>
      <c r="C28" s="30"/>
      <c r="D28" s="30" t="s">
        <v>615</v>
      </c>
      <c r="E28" s="31"/>
      <c r="F28" s="31"/>
      <c r="G28" s="32"/>
      <c r="H28" s="30" t="s">
        <v>54</v>
      </c>
      <c r="I28" s="30"/>
      <c r="J28" s="30" t="s">
        <v>732</v>
      </c>
    </row>
    <row r="29" spans="1:10">
      <c r="A29" s="29" t="s">
        <v>1044</v>
      </c>
      <c r="B29" s="29" t="s">
        <v>11</v>
      </c>
      <c r="C29" s="30"/>
      <c r="D29" s="30" t="s">
        <v>615</v>
      </c>
      <c r="E29" s="31">
        <v>45879</v>
      </c>
      <c r="F29" s="31">
        <v>45881</v>
      </c>
      <c r="G29" s="32">
        <v>512.5</v>
      </c>
      <c r="H29" s="30" t="s">
        <v>53</v>
      </c>
      <c r="I29" s="73" t="s">
        <v>73</v>
      </c>
      <c r="J29" s="30" t="s">
        <v>732</v>
      </c>
    </row>
    <row r="30" spans="1:10">
      <c r="A30" s="29" t="s">
        <v>1045</v>
      </c>
      <c r="B30" s="29" t="s">
        <v>619</v>
      </c>
      <c r="C30" s="30"/>
      <c r="D30" s="30" t="s">
        <v>615</v>
      </c>
      <c r="E30" s="31">
        <v>45879</v>
      </c>
      <c r="F30" s="31">
        <v>45881</v>
      </c>
      <c r="G30" s="32">
        <v>300</v>
      </c>
      <c r="H30" s="30" t="s">
        <v>9</v>
      </c>
      <c r="I30" s="73" t="s">
        <v>73</v>
      </c>
      <c r="J30" s="30" t="s">
        <v>732</v>
      </c>
    </row>
    <row r="31" spans="1:10">
      <c r="A31" s="29" t="s">
        <v>19</v>
      </c>
      <c r="B31" s="29" t="s">
        <v>369</v>
      </c>
      <c r="C31" s="30"/>
      <c r="D31" s="30" t="s">
        <v>615</v>
      </c>
      <c r="E31" s="31">
        <v>45879</v>
      </c>
      <c r="F31" s="31">
        <v>45884</v>
      </c>
      <c r="G31" s="32">
        <v>650</v>
      </c>
      <c r="H31" s="30" t="s">
        <v>15</v>
      </c>
      <c r="I31" s="30" t="s">
        <v>73</v>
      </c>
      <c r="J31" s="30" t="s">
        <v>732</v>
      </c>
    </row>
    <row r="32" spans="1:10">
      <c r="A32" s="29" t="s">
        <v>19</v>
      </c>
      <c r="B32" s="29" t="s">
        <v>992</v>
      </c>
      <c r="C32" s="30"/>
      <c r="D32" s="30" t="s">
        <v>615</v>
      </c>
      <c r="E32" s="31">
        <v>45879</v>
      </c>
      <c r="F32" s="31">
        <v>45884</v>
      </c>
      <c r="G32" s="32">
        <v>830.8</v>
      </c>
      <c r="H32" s="30" t="s">
        <v>12</v>
      </c>
      <c r="I32" s="30" t="s">
        <v>73</v>
      </c>
      <c r="J32" s="30" t="s">
        <v>732</v>
      </c>
    </row>
    <row r="33" spans="1:10">
      <c r="A33" s="29" t="s">
        <v>1023</v>
      </c>
      <c r="B33" s="29" t="s">
        <v>160</v>
      </c>
      <c r="C33" s="30"/>
      <c r="D33" s="30" t="s">
        <v>615</v>
      </c>
      <c r="E33" s="31">
        <v>45879</v>
      </c>
      <c r="F33" s="31">
        <v>45880</v>
      </c>
      <c r="G33" s="32">
        <v>59.3</v>
      </c>
      <c r="H33" s="30" t="s">
        <v>18</v>
      </c>
      <c r="I33" s="30" t="s">
        <v>73</v>
      </c>
      <c r="J33" s="30" t="s">
        <v>732</v>
      </c>
    </row>
    <row r="34" spans="1:10">
      <c r="A34" s="29" t="s">
        <v>84</v>
      </c>
      <c r="B34" s="29" t="s">
        <v>1046</v>
      </c>
      <c r="C34" s="30"/>
      <c r="D34" s="30" t="s">
        <v>615</v>
      </c>
      <c r="E34" s="31">
        <v>45884</v>
      </c>
      <c r="F34" s="31">
        <v>45887</v>
      </c>
      <c r="G34" s="32">
        <v>514</v>
      </c>
      <c r="H34" s="30" t="s">
        <v>15</v>
      </c>
      <c r="I34" s="96" t="s">
        <v>73</v>
      </c>
      <c r="J34" s="30" t="s">
        <v>732</v>
      </c>
    </row>
    <row r="35" spans="1:10">
      <c r="A35" s="29" t="s">
        <v>84</v>
      </c>
      <c r="B35" s="29" t="s">
        <v>1046</v>
      </c>
      <c r="C35" s="30"/>
      <c r="D35" s="30" t="s">
        <v>615</v>
      </c>
      <c r="E35" s="31">
        <v>45884</v>
      </c>
      <c r="F35" s="97" t="s">
        <v>1106</v>
      </c>
      <c r="G35" s="32">
        <v>280</v>
      </c>
      <c r="H35" s="30" t="s">
        <v>32</v>
      </c>
      <c r="I35" s="96" t="s">
        <v>73</v>
      </c>
      <c r="J35" s="30" t="s">
        <v>732</v>
      </c>
    </row>
    <row r="36" spans="1:10">
      <c r="A36" s="29" t="s">
        <v>84</v>
      </c>
      <c r="B36" s="29" t="s">
        <v>1046</v>
      </c>
      <c r="C36" s="30"/>
      <c r="D36" s="30" t="s">
        <v>615</v>
      </c>
      <c r="E36" s="31">
        <v>45884</v>
      </c>
      <c r="F36" s="31">
        <v>45884</v>
      </c>
      <c r="G36" s="32">
        <v>1290</v>
      </c>
      <c r="H36" s="30" t="s">
        <v>54</v>
      </c>
      <c r="I36" s="30" t="s">
        <v>73</v>
      </c>
      <c r="J36" s="30" t="s">
        <v>732</v>
      </c>
    </row>
    <row r="37" spans="1:10">
      <c r="A37" s="29" t="s">
        <v>776</v>
      </c>
      <c r="B37" s="29" t="s">
        <v>777</v>
      </c>
      <c r="C37" s="30"/>
      <c r="D37" s="30" t="s">
        <v>625</v>
      </c>
      <c r="E37" s="31"/>
      <c r="F37" s="31"/>
      <c r="G37" s="32"/>
      <c r="H37" s="30" t="s">
        <v>12</v>
      </c>
      <c r="I37" s="30"/>
      <c r="J37" s="30" t="s">
        <v>732</v>
      </c>
    </row>
    <row r="38" spans="1:10">
      <c r="A38" s="29" t="s">
        <v>99</v>
      </c>
      <c r="B38" s="29" t="s">
        <v>80</v>
      </c>
      <c r="C38" s="30"/>
      <c r="D38" s="30" t="s">
        <v>625</v>
      </c>
      <c r="E38" s="31"/>
      <c r="F38" s="31"/>
      <c r="G38" s="32"/>
      <c r="H38" s="30" t="s">
        <v>708</v>
      </c>
      <c r="I38" s="30"/>
      <c r="J38" s="30" t="s">
        <v>732</v>
      </c>
    </row>
    <row r="39" spans="1:10">
      <c r="A39" s="29" t="s">
        <v>99</v>
      </c>
      <c r="B39" s="29" t="s">
        <v>80</v>
      </c>
      <c r="C39" s="30"/>
      <c r="D39" s="30" t="s">
        <v>625</v>
      </c>
      <c r="E39" s="31">
        <v>45870</v>
      </c>
      <c r="F39" s="35">
        <v>45876</v>
      </c>
      <c r="G39" s="32">
        <v>60.27</v>
      </c>
      <c r="H39" s="30" t="s">
        <v>29</v>
      </c>
      <c r="I39" s="30" t="s">
        <v>73</v>
      </c>
      <c r="J39" s="30" t="s">
        <v>732</v>
      </c>
    </row>
    <row r="40" spans="1:10">
      <c r="A40" s="29" t="s">
        <v>932</v>
      </c>
      <c r="B40" s="29" t="s">
        <v>974</v>
      </c>
      <c r="C40" s="30"/>
      <c r="D40" s="30" t="s">
        <v>617</v>
      </c>
      <c r="E40" s="31"/>
      <c r="F40" s="35"/>
      <c r="G40" s="32"/>
      <c r="H40" s="30" t="s">
        <v>544</v>
      </c>
      <c r="I40" s="30"/>
      <c r="J40" s="30" t="s">
        <v>732</v>
      </c>
    </row>
    <row r="41" spans="1:10">
      <c r="A41" s="29" t="s">
        <v>1024</v>
      </c>
      <c r="B41" s="29" t="s">
        <v>974</v>
      </c>
      <c r="C41" s="30"/>
      <c r="D41" s="30" t="s">
        <v>1025</v>
      </c>
      <c r="E41" s="31">
        <v>45892</v>
      </c>
      <c r="F41" s="35"/>
      <c r="G41" s="32">
        <v>2483.87</v>
      </c>
      <c r="H41" s="30" t="s">
        <v>544</v>
      </c>
      <c r="I41" s="30"/>
      <c r="J41" s="30" t="s">
        <v>732</v>
      </c>
    </row>
    <row r="42" spans="1:10">
      <c r="A42" s="29" t="s">
        <v>933</v>
      </c>
      <c r="B42" s="29" t="s">
        <v>357</v>
      </c>
      <c r="C42" s="30"/>
      <c r="D42" s="30" t="s">
        <v>935</v>
      </c>
      <c r="E42" s="31"/>
      <c r="F42" s="35"/>
      <c r="G42" s="32"/>
      <c r="H42" s="30" t="s">
        <v>12</v>
      </c>
      <c r="I42" s="30"/>
      <c r="J42" s="30" t="s">
        <v>732</v>
      </c>
    </row>
    <row r="43" spans="1:10">
      <c r="A43" s="29" t="s">
        <v>933</v>
      </c>
      <c r="B43" s="29" t="s">
        <v>357</v>
      </c>
      <c r="C43" s="30"/>
      <c r="D43" s="30" t="s">
        <v>935</v>
      </c>
      <c r="E43" s="31"/>
      <c r="F43" s="35"/>
      <c r="G43" s="32"/>
      <c r="H43" s="30" t="s">
        <v>12</v>
      </c>
      <c r="I43" s="30"/>
      <c r="J43" s="30" t="s">
        <v>732</v>
      </c>
    </row>
    <row r="44" spans="1:10">
      <c r="A44" s="29" t="s">
        <v>934</v>
      </c>
      <c r="B44" s="29" t="s">
        <v>62</v>
      </c>
      <c r="C44" s="30"/>
      <c r="D44" s="30" t="s">
        <v>937</v>
      </c>
      <c r="E44" s="31"/>
      <c r="F44" s="35"/>
      <c r="G44" s="32"/>
      <c r="H44" s="30" t="s">
        <v>18</v>
      </c>
      <c r="I44" s="30"/>
      <c r="J44" s="30" t="s">
        <v>732</v>
      </c>
    </row>
    <row r="45" spans="1:10">
      <c r="A45" s="29" t="s">
        <v>936</v>
      </c>
      <c r="B45" s="29" t="s">
        <v>357</v>
      </c>
      <c r="C45" s="30"/>
      <c r="D45" s="30" t="s">
        <v>939</v>
      </c>
      <c r="E45" s="31"/>
      <c r="F45" s="35"/>
      <c r="G45" s="32"/>
      <c r="H45" s="30" t="s">
        <v>12</v>
      </c>
      <c r="I45" s="30"/>
      <c r="J45" s="30" t="s">
        <v>732</v>
      </c>
    </row>
    <row r="46" spans="1:10">
      <c r="A46" s="29" t="s">
        <v>938</v>
      </c>
      <c r="B46" s="29" t="s">
        <v>357</v>
      </c>
      <c r="C46" s="30"/>
      <c r="D46" s="30" t="s">
        <v>615</v>
      </c>
      <c r="E46" s="31">
        <v>45887</v>
      </c>
      <c r="F46" s="35">
        <v>45887</v>
      </c>
      <c r="G46" s="32">
        <v>685.66</v>
      </c>
      <c r="H46" s="30" t="s">
        <v>29</v>
      </c>
      <c r="I46" s="96" t="s">
        <v>73</v>
      </c>
      <c r="J46" s="30" t="s">
        <v>732</v>
      </c>
    </row>
    <row r="47" spans="1:10">
      <c r="A47" s="29" t="s">
        <v>669</v>
      </c>
      <c r="B47" s="29" t="s">
        <v>794</v>
      </c>
      <c r="C47" s="30"/>
      <c r="D47" s="30" t="s">
        <v>615</v>
      </c>
      <c r="E47" s="31">
        <v>45884</v>
      </c>
      <c r="F47" s="35">
        <v>45881</v>
      </c>
      <c r="G47" s="32">
        <v>382.41</v>
      </c>
      <c r="H47" s="30" t="s">
        <v>29</v>
      </c>
      <c r="I47" s="73" t="s">
        <v>73</v>
      </c>
      <c r="J47" s="30" t="s">
        <v>732</v>
      </c>
    </row>
    <row r="48" spans="1:10">
      <c r="A48" s="29" t="s">
        <v>669</v>
      </c>
      <c r="B48" s="29" t="s">
        <v>794</v>
      </c>
      <c r="C48" s="30"/>
      <c r="D48" s="30" t="s">
        <v>615</v>
      </c>
      <c r="E48" s="31"/>
      <c r="F48" s="35"/>
      <c r="G48" s="32"/>
      <c r="H48" s="30" t="s">
        <v>29</v>
      </c>
      <c r="I48" s="30"/>
      <c r="J48" s="30" t="s">
        <v>732</v>
      </c>
    </row>
    <row r="49" spans="1:10">
      <c r="A49" s="29" t="s">
        <v>298</v>
      </c>
      <c r="B49" s="29" t="s">
        <v>994</v>
      </c>
      <c r="C49" s="30"/>
      <c r="D49" s="30" t="s">
        <v>940</v>
      </c>
      <c r="E49" s="31"/>
      <c r="F49" s="35"/>
      <c r="G49" s="32"/>
      <c r="H49" s="30" t="s">
        <v>29</v>
      </c>
      <c r="I49" s="30"/>
      <c r="J49" s="30" t="s">
        <v>732</v>
      </c>
    </row>
    <row r="50" spans="1:10">
      <c r="A50" s="29" t="s">
        <v>738</v>
      </c>
      <c r="B50" s="29" t="s">
        <v>357</v>
      </c>
      <c r="C50" s="30" t="s">
        <v>976</v>
      </c>
      <c r="D50" s="30" t="s">
        <v>940</v>
      </c>
      <c r="E50" s="31"/>
      <c r="F50" s="35"/>
      <c r="G50" s="32"/>
      <c r="H50" s="30" t="s">
        <v>338</v>
      </c>
      <c r="I50" s="30"/>
      <c r="J50" s="30" t="s">
        <v>732</v>
      </c>
    </row>
    <row r="51" spans="1:10">
      <c r="A51" s="29" t="s">
        <v>738</v>
      </c>
      <c r="B51" s="29" t="s">
        <v>357</v>
      </c>
      <c r="C51" s="30"/>
      <c r="D51" s="30" t="s">
        <v>615</v>
      </c>
      <c r="E51" s="31"/>
      <c r="F51" s="31"/>
      <c r="G51" s="32"/>
      <c r="H51" s="30"/>
      <c r="I51" s="30"/>
      <c r="J51" s="30" t="s">
        <v>732</v>
      </c>
    </row>
    <row r="52" spans="1:10">
      <c r="A52" s="29" t="s">
        <v>231</v>
      </c>
      <c r="B52" s="29" t="s">
        <v>348</v>
      </c>
      <c r="C52" s="30"/>
      <c r="D52" s="30" t="s">
        <v>615</v>
      </c>
      <c r="E52" s="31">
        <v>45874</v>
      </c>
      <c r="F52" s="31">
        <v>45876</v>
      </c>
      <c r="G52" s="32">
        <v>215.48</v>
      </c>
      <c r="H52" s="30" t="s">
        <v>12</v>
      </c>
      <c r="I52" s="30" t="s">
        <v>73</v>
      </c>
      <c r="J52" s="30" t="s">
        <v>732</v>
      </c>
    </row>
    <row r="53" spans="1:10">
      <c r="A53" s="29" t="s">
        <v>231</v>
      </c>
      <c r="B53" s="29" t="s">
        <v>348</v>
      </c>
      <c r="C53" s="30"/>
      <c r="D53" s="30" t="s">
        <v>615</v>
      </c>
      <c r="E53" s="31">
        <v>45874</v>
      </c>
      <c r="F53" s="31">
        <v>45876</v>
      </c>
      <c r="G53" s="32">
        <v>192.97</v>
      </c>
      <c r="H53" s="30" t="s">
        <v>12</v>
      </c>
      <c r="I53" s="30" t="s">
        <v>73</v>
      </c>
      <c r="J53" s="30" t="s">
        <v>732</v>
      </c>
    </row>
    <row r="54" spans="1:10">
      <c r="A54" s="29" t="s">
        <v>231</v>
      </c>
      <c r="B54" s="29" t="s">
        <v>348</v>
      </c>
      <c r="C54" s="30"/>
      <c r="D54" s="30" t="s">
        <v>615</v>
      </c>
      <c r="E54" s="31">
        <v>45874</v>
      </c>
      <c r="F54" s="31">
        <v>45876</v>
      </c>
      <c r="G54" s="32">
        <v>170.4</v>
      </c>
      <c r="H54" s="30" t="s">
        <v>15</v>
      </c>
      <c r="I54" s="30" t="s">
        <v>73</v>
      </c>
      <c r="J54" s="30" t="s">
        <v>732</v>
      </c>
    </row>
    <row r="55" spans="1:10">
      <c r="A55" s="29" t="s">
        <v>231</v>
      </c>
      <c r="B55" s="29" t="s">
        <v>348</v>
      </c>
      <c r="C55" s="30"/>
      <c r="D55" s="30" t="s">
        <v>615</v>
      </c>
      <c r="E55" s="31">
        <v>45874</v>
      </c>
      <c r="F55" s="31">
        <v>45876</v>
      </c>
      <c r="G55" s="32">
        <v>215.48</v>
      </c>
      <c r="H55" s="30" t="s">
        <v>15</v>
      </c>
      <c r="I55" s="30" t="s">
        <v>73</v>
      </c>
      <c r="J55" s="30" t="s">
        <v>732</v>
      </c>
    </row>
    <row r="56" spans="1:10">
      <c r="A56" s="29" t="s">
        <v>231</v>
      </c>
      <c r="B56" s="29" t="s">
        <v>348</v>
      </c>
      <c r="C56" s="30"/>
      <c r="D56" s="30" t="s">
        <v>615</v>
      </c>
      <c r="E56" s="31">
        <v>45874</v>
      </c>
      <c r="F56" s="31">
        <v>45876</v>
      </c>
      <c r="G56" s="32">
        <v>400.69</v>
      </c>
      <c r="H56" s="30" t="s">
        <v>32</v>
      </c>
      <c r="I56" s="30" t="s">
        <v>73</v>
      </c>
      <c r="J56" s="30" t="s">
        <v>732</v>
      </c>
    </row>
    <row r="57" spans="1:10">
      <c r="A57" s="29" t="s">
        <v>231</v>
      </c>
      <c r="B57" s="29" t="s">
        <v>348</v>
      </c>
      <c r="C57" s="30"/>
      <c r="D57" s="30" t="s">
        <v>615</v>
      </c>
      <c r="E57" s="31">
        <v>45885</v>
      </c>
      <c r="F57" s="31">
        <v>45887</v>
      </c>
      <c r="G57" s="32">
        <v>1207.25</v>
      </c>
      <c r="H57" s="30" t="s">
        <v>12</v>
      </c>
      <c r="I57" s="96" t="s">
        <v>73</v>
      </c>
      <c r="J57" s="30" t="s">
        <v>732</v>
      </c>
    </row>
    <row r="58" spans="1:10">
      <c r="A58" s="29" t="s">
        <v>231</v>
      </c>
      <c r="B58" s="29" t="s">
        <v>348</v>
      </c>
      <c r="C58" s="30"/>
      <c r="D58" s="30" t="s">
        <v>615</v>
      </c>
      <c r="E58" s="31">
        <v>45884</v>
      </c>
      <c r="F58" s="31">
        <v>45884</v>
      </c>
      <c r="G58" s="32">
        <v>190.89</v>
      </c>
      <c r="H58" s="30" t="s">
        <v>9</v>
      </c>
      <c r="I58" s="30" t="s">
        <v>73</v>
      </c>
      <c r="J58" s="30" t="s">
        <v>732</v>
      </c>
    </row>
    <row r="59" spans="1:10">
      <c r="A59" s="29" t="s">
        <v>231</v>
      </c>
      <c r="B59" s="29" t="s">
        <v>348</v>
      </c>
      <c r="C59" s="30"/>
      <c r="D59" s="30" t="s">
        <v>615</v>
      </c>
      <c r="E59" s="31">
        <v>45884</v>
      </c>
      <c r="F59" s="31">
        <v>45884</v>
      </c>
      <c r="G59" s="32">
        <v>134.82</v>
      </c>
      <c r="H59" s="30" t="s">
        <v>8</v>
      </c>
      <c r="I59" s="30" t="s">
        <v>73</v>
      </c>
      <c r="J59" s="30" t="s">
        <v>732</v>
      </c>
    </row>
    <row r="60" spans="1:10">
      <c r="A60" s="29" t="s">
        <v>231</v>
      </c>
      <c r="B60" s="29" t="s">
        <v>348</v>
      </c>
      <c r="C60" s="30"/>
      <c r="D60" s="30" t="s">
        <v>625</v>
      </c>
      <c r="E60" s="31">
        <v>45895</v>
      </c>
      <c r="F60" s="31"/>
      <c r="G60" s="32">
        <v>216.99</v>
      </c>
      <c r="H60" s="30" t="s">
        <v>18</v>
      </c>
      <c r="I60" s="30"/>
      <c r="J60" s="30" t="s">
        <v>732</v>
      </c>
    </row>
    <row r="61" spans="1:10">
      <c r="A61" s="29" t="s">
        <v>995</v>
      </c>
      <c r="B61" s="29" t="s">
        <v>996</v>
      </c>
      <c r="C61" s="30"/>
      <c r="D61" s="30" t="s">
        <v>615</v>
      </c>
      <c r="E61" s="31"/>
      <c r="F61" s="31"/>
      <c r="G61" s="32"/>
      <c r="H61" s="30" t="s">
        <v>18</v>
      </c>
      <c r="I61" s="30"/>
      <c r="J61" s="30" t="s">
        <v>732</v>
      </c>
    </row>
    <row r="62" spans="1:10">
      <c r="A62" s="29" t="s">
        <v>977</v>
      </c>
      <c r="B62" s="29" t="s">
        <v>348</v>
      </c>
      <c r="C62" s="30"/>
      <c r="D62" s="30" t="s">
        <v>615</v>
      </c>
      <c r="E62" s="31"/>
      <c r="F62" s="31"/>
      <c r="G62" s="32"/>
      <c r="H62" s="30" t="s">
        <v>18</v>
      </c>
      <c r="I62" s="30"/>
      <c r="J62" s="30" t="s">
        <v>732</v>
      </c>
    </row>
    <row r="63" spans="1:10">
      <c r="A63" s="29" t="s">
        <v>211</v>
      </c>
      <c r="B63" s="29" t="s">
        <v>364</v>
      </c>
      <c r="C63" s="30" t="s">
        <v>372</v>
      </c>
      <c r="D63" s="30" t="s">
        <v>615</v>
      </c>
      <c r="E63" s="31">
        <v>45879</v>
      </c>
      <c r="F63" s="31">
        <v>45880</v>
      </c>
      <c r="G63" s="32">
        <v>150</v>
      </c>
      <c r="H63" s="30" t="s">
        <v>12</v>
      </c>
      <c r="I63" s="30" t="s">
        <v>73</v>
      </c>
      <c r="J63" s="30" t="s">
        <v>732</v>
      </c>
    </row>
    <row r="64" spans="1:10">
      <c r="A64" s="29" t="s">
        <v>211</v>
      </c>
      <c r="B64" s="29" t="s">
        <v>364</v>
      </c>
      <c r="C64" s="30"/>
      <c r="D64" s="30" t="s">
        <v>615</v>
      </c>
      <c r="E64" s="31">
        <v>45879</v>
      </c>
      <c r="F64" s="31">
        <v>45880</v>
      </c>
      <c r="G64" s="32">
        <v>114.9</v>
      </c>
      <c r="H64" s="30" t="s">
        <v>15</v>
      </c>
      <c r="I64" s="30" t="s">
        <v>73</v>
      </c>
      <c r="J64" s="30" t="s">
        <v>732</v>
      </c>
    </row>
    <row r="65" spans="1:10">
      <c r="A65" s="29" t="s">
        <v>371</v>
      </c>
      <c r="B65" s="29" t="s">
        <v>218</v>
      </c>
      <c r="C65" s="30"/>
      <c r="D65" s="30" t="s">
        <v>615</v>
      </c>
      <c r="E65" s="31">
        <v>45879</v>
      </c>
      <c r="F65" s="31">
        <v>45880</v>
      </c>
      <c r="G65" s="32">
        <v>380</v>
      </c>
      <c r="H65" s="30" t="s">
        <v>12</v>
      </c>
      <c r="I65" s="30" t="s">
        <v>73</v>
      </c>
      <c r="J65" s="30" t="s">
        <v>732</v>
      </c>
    </row>
    <row r="66" spans="1:10">
      <c r="A66" s="29" t="s">
        <v>997</v>
      </c>
      <c r="B66" s="29" t="s">
        <v>965</v>
      </c>
      <c r="C66" s="30"/>
      <c r="D66" s="30" t="s">
        <v>615</v>
      </c>
      <c r="E66" s="31"/>
      <c r="F66" s="31"/>
      <c r="G66" s="32"/>
      <c r="H66" s="30" t="s">
        <v>12</v>
      </c>
      <c r="I66" s="30"/>
      <c r="J66" s="30" t="s">
        <v>732</v>
      </c>
    </row>
    <row r="67" spans="1:10">
      <c r="A67" s="29" t="s">
        <v>267</v>
      </c>
      <c r="B67" s="29" t="s">
        <v>218</v>
      </c>
      <c r="C67" s="30"/>
      <c r="D67" s="30" t="s">
        <v>615</v>
      </c>
      <c r="E67" s="31">
        <v>45879</v>
      </c>
      <c r="F67" s="31">
        <v>45880</v>
      </c>
      <c r="G67" s="32">
        <v>550.37</v>
      </c>
      <c r="H67" s="30" t="s">
        <v>12</v>
      </c>
      <c r="I67" s="30" t="s">
        <v>73</v>
      </c>
      <c r="J67" s="30" t="s">
        <v>732</v>
      </c>
    </row>
    <row r="68" spans="1:10">
      <c r="A68" s="29" t="s">
        <v>275</v>
      </c>
      <c r="B68" s="29" t="s">
        <v>107</v>
      </c>
      <c r="C68" s="30" t="s">
        <v>475</v>
      </c>
      <c r="D68" s="30" t="s">
        <v>615</v>
      </c>
      <c r="E68" s="31">
        <v>45879</v>
      </c>
      <c r="F68" s="31">
        <v>45880</v>
      </c>
      <c r="G68" s="32">
        <v>30</v>
      </c>
      <c r="H68" s="30" t="s">
        <v>32</v>
      </c>
      <c r="I68" s="30" t="s">
        <v>73</v>
      </c>
      <c r="J68" s="30" t="s">
        <v>732</v>
      </c>
    </row>
    <row r="69" spans="1:10">
      <c r="A69" s="29" t="s">
        <v>275</v>
      </c>
      <c r="B69" s="29" t="s">
        <v>107</v>
      </c>
      <c r="C69" s="30"/>
      <c r="D69" s="30" t="s">
        <v>615</v>
      </c>
      <c r="E69" s="31">
        <v>45879</v>
      </c>
      <c r="F69" s="31">
        <v>45880</v>
      </c>
      <c r="G69" s="32">
        <v>129</v>
      </c>
      <c r="H69" s="30" t="s">
        <v>32</v>
      </c>
      <c r="I69" s="30" t="s">
        <v>73</v>
      </c>
      <c r="J69" s="30" t="s">
        <v>732</v>
      </c>
    </row>
    <row r="70" spans="1:10">
      <c r="A70" s="29" t="s">
        <v>366</v>
      </c>
      <c r="B70" s="29" t="s">
        <v>107</v>
      </c>
      <c r="C70" s="30"/>
      <c r="D70" s="30" t="s">
        <v>623</v>
      </c>
      <c r="E70" s="31">
        <v>45879</v>
      </c>
      <c r="F70" s="31">
        <v>45880</v>
      </c>
      <c r="G70" s="32">
        <v>105</v>
      </c>
      <c r="H70" s="30" t="s">
        <v>9</v>
      </c>
      <c r="I70" s="30" t="s">
        <v>73</v>
      </c>
      <c r="J70" s="30" t="s">
        <v>732</v>
      </c>
    </row>
    <row r="71" spans="1:10">
      <c r="A71" s="29" t="s">
        <v>683</v>
      </c>
      <c r="B71" s="29" t="s">
        <v>684</v>
      </c>
      <c r="C71" s="30"/>
      <c r="D71" s="30" t="s">
        <v>615</v>
      </c>
      <c r="E71" s="31"/>
      <c r="F71" s="31"/>
      <c r="G71" s="32"/>
      <c r="H71" s="30" t="s">
        <v>12</v>
      </c>
      <c r="I71" s="30"/>
      <c r="J71" s="30" t="s">
        <v>732</v>
      </c>
    </row>
    <row r="72" spans="1:10">
      <c r="A72" s="29" t="s">
        <v>943</v>
      </c>
      <c r="B72" s="29" t="s">
        <v>32</v>
      </c>
      <c r="C72" s="30"/>
      <c r="D72" s="30" t="s">
        <v>615</v>
      </c>
      <c r="E72" s="31">
        <v>45880</v>
      </c>
      <c r="F72" s="31">
        <v>45880</v>
      </c>
      <c r="G72" s="32">
        <v>477.54</v>
      </c>
      <c r="H72" s="30" t="s">
        <v>15</v>
      </c>
      <c r="I72" s="30" t="s">
        <v>73</v>
      </c>
      <c r="J72" s="30" t="s">
        <v>732</v>
      </c>
    </row>
    <row r="73" spans="1:10">
      <c r="A73" s="29" t="s">
        <v>275</v>
      </c>
      <c r="B73" s="29" t="s">
        <v>107</v>
      </c>
      <c r="C73" s="30" t="s">
        <v>475</v>
      </c>
      <c r="D73" s="30" t="s">
        <v>615</v>
      </c>
      <c r="E73" s="31">
        <v>45881</v>
      </c>
      <c r="F73" s="31">
        <v>45881</v>
      </c>
      <c r="G73" s="32">
        <v>30</v>
      </c>
      <c r="H73" s="30" t="s">
        <v>15</v>
      </c>
      <c r="I73" s="30" t="s">
        <v>73</v>
      </c>
      <c r="J73" s="30" t="s">
        <v>732</v>
      </c>
    </row>
    <row r="74" spans="1:10">
      <c r="A74" s="29" t="s">
        <v>275</v>
      </c>
      <c r="B74" s="29" t="s">
        <v>107</v>
      </c>
      <c r="C74" s="30"/>
      <c r="D74" s="30" t="s">
        <v>615</v>
      </c>
      <c r="E74" s="31">
        <v>45881</v>
      </c>
      <c r="F74" s="31">
        <v>45881</v>
      </c>
      <c r="G74" s="32">
        <v>129</v>
      </c>
      <c r="H74" s="30" t="s">
        <v>15</v>
      </c>
      <c r="I74" s="30" t="s">
        <v>73</v>
      </c>
      <c r="J74" s="30" t="s">
        <v>732</v>
      </c>
    </row>
    <row r="75" spans="1:10">
      <c r="A75" s="29" t="s">
        <v>275</v>
      </c>
      <c r="B75" s="29" t="s">
        <v>107</v>
      </c>
      <c r="C75" s="30" t="s">
        <v>475</v>
      </c>
      <c r="D75" s="30" t="s">
        <v>615</v>
      </c>
      <c r="E75" s="31">
        <v>45881</v>
      </c>
      <c r="F75" s="31">
        <v>45881</v>
      </c>
      <c r="G75" s="32">
        <v>30</v>
      </c>
      <c r="H75" s="30" t="s">
        <v>12</v>
      </c>
      <c r="I75" s="30" t="s">
        <v>73</v>
      </c>
      <c r="J75" s="30" t="s">
        <v>732</v>
      </c>
    </row>
    <row r="76" spans="1:10">
      <c r="A76" s="29" t="s">
        <v>275</v>
      </c>
      <c r="B76" s="29" t="s">
        <v>107</v>
      </c>
      <c r="C76" s="30"/>
      <c r="D76" s="30" t="s">
        <v>615</v>
      </c>
      <c r="E76" s="31">
        <v>45881</v>
      </c>
      <c r="F76" s="31">
        <v>45881</v>
      </c>
      <c r="G76" s="32">
        <v>129</v>
      </c>
      <c r="H76" s="30" t="s">
        <v>12</v>
      </c>
      <c r="I76" s="30" t="s">
        <v>73</v>
      </c>
      <c r="J76" s="30" t="s">
        <v>732</v>
      </c>
    </row>
    <row r="77" spans="1:10">
      <c r="A77" s="29" t="s">
        <v>679</v>
      </c>
      <c r="B77" s="29" t="s">
        <v>680</v>
      </c>
      <c r="C77" s="30"/>
      <c r="D77" s="30" t="s">
        <v>1026</v>
      </c>
      <c r="E77" s="31">
        <v>45875</v>
      </c>
      <c r="F77" s="31">
        <v>45877</v>
      </c>
      <c r="G77" s="32">
        <v>384.68</v>
      </c>
      <c r="H77" s="30" t="s">
        <v>15</v>
      </c>
      <c r="I77" s="30" t="s">
        <v>73</v>
      </c>
      <c r="J77" s="30" t="s">
        <v>732</v>
      </c>
    </row>
    <row r="78" spans="1:10">
      <c r="A78" s="29" t="s">
        <v>235</v>
      </c>
      <c r="B78" s="29" t="s">
        <v>785</v>
      </c>
      <c r="C78" s="30"/>
      <c r="D78" s="30" t="s">
        <v>615</v>
      </c>
      <c r="E78" s="31"/>
      <c r="F78" s="31"/>
      <c r="G78" s="32"/>
      <c r="H78" s="30" t="s">
        <v>15</v>
      </c>
      <c r="I78" s="30"/>
      <c r="J78" s="30" t="s">
        <v>732</v>
      </c>
    </row>
    <row r="79" spans="1:10">
      <c r="A79" s="29" t="s">
        <v>682</v>
      </c>
      <c r="B79" s="29" t="s">
        <v>225</v>
      </c>
      <c r="C79" s="30" t="s">
        <v>375</v>
      </c>
      <c r="D79" s="30" t="s">
        <v>615</v>
      </c>
      <c r="E79" s="31"/>
      <c r="F79" s="31"/>
      <c r="G79" s="32"/>
      <c r="H79" s="30" t="s">
        <v>12</v>
      </c>
      <c r="I79" s="30"/>
      <c r="J79" s="30" t="s">
        <v>732</v>
      </c>
    </row>
    <row r="80" spans="1:10">
      <c r="A80" s="29" t="s">
        <v>373</v>
      </c>
      <c r="B80" s="29" t="s">
        <v>374</v>
      </c>
      <c r="C80" s="30"/>
      <c r="D80" s="30" t="s">
        <v>623</v>
      </c>
      <c r="E80" s="31">
        <v>45884</v>
      </c>
      <c r="F80" s="31">
        <v>45884</v>
      </c>
      <c r="G80" s="32">
        <v>98</v>
      </c>
      <c r="H80" s="30" t="s">
        <v>32</v>
      </c>
      <c r="I80" s="30"/>
      <c r="J80" s="30" t="s">
        <v>732</v>
      </c>
    </row>
    <row r="81" spans="1:10">
      <c r="A81" s="29" t="s">
        <v>347</v>
      </c>
      <c r="B81" s="29" t="s">
        <v>59</v>
      </c>
      <c r="C81" s="30"/>
      <c r="D81" s="30" t="s">
        <v>615</v>
      </c>
      <c r="E81" s="31">
        <v>45884</v>
      </c>
      <c r="F81" s="31">
        <v>45884</v>
      </c>
      <c r="G81" s="32">
        <v>1041.58</v>
      </c>
      <c r="H81" s="30" t="s">
        <v>12</v>
      </c>
      <c r="I81" s="30" t="s">
        <v>73</v>
      </c>
      <c r="J81" s="30" t="s">
        <v>732</v>
      </c>
    </row>
    <row r="82" spans="1:10">
      <c r="A82" s="29" t="s">
        <v>347</v>
      </c>
      <c r="B82" s="29" t="s">
        <v>59</v>
      </c>
      <c r="C82" s="30"/>
      <c r="D82" s="30" t="s">
        <v>615</v>
      </c>
      <c r="E82" s="31">
        <v>45884</v>
      </c>
      <c r="F82" s="31">
        <v>45884</v>
      </c>
      <c r="G82" s="32">
        <v>411.05</v>
      </c>
      <c r="H82" s="30" t="s">
        <v>12</v>
      </c>
      <c r="I82" s="30" t="s">
        <v>73</v>
      </c>
      <c r="J82" s="30" t="s">
        <v>732</v>
      </c>
    </row>
    <row r="83" spans="1:10">
      <c r="A83" s="29" t="s">
        <v>738</v>
      </c>
      <c r="B83" s="29" t="s">
        <v>739</v>
      </c>
      <c r="C83" s="30"/>
      <c r="D83" s="30" t="s">
        <v>740</v>
      </c>
      <c r="E83" s="31"/>
      <c r="F83" s="31"/>
      <c r="G83" s="32"/>
      <c r="H83" s="30" t="s">
        <v>54</v>
      </c>
      <c r="I83" s="30"/>
      <c r="J83" s="30" t="s">
        <v>732</v>
      </c>
    </row>
    <row r="84" spans="1:10">
      <c r="A84" s="29" t="s">
        <v>738</v>
      </c>
      <c r="B84" s="29" t="s">
        <v>945</v>
      </c>
      <c r="C84" s="30"/>
      <c r="D84" s="30" t="s">
        <v>615</v>
      </c>
      <c r="E84" s="31"/>
      <c r="F84" s="31"/>
      <c r="G84" s="32"/>
      <c r="H84" s="30" t="s">
        <v>54</v>
      </c>
      <c r="I84" s="30"/>
      <c r="J84" s="30" t="s">
        <v>732</v>
      </c>
    </row>
    <row r="85" spans="1:10">
      <c r="A85" s="29" t="s">
        <v>429</v>
      </c>
      <c r="B85" s="29" t="s">
        <v>411</v>
      </c>
      <c r="C85" s="30"/>
      <c r="D85" s="30" t="s">
        <v>615</v>
      </c>
      <c r="E85" s="31"/>
      <c r="F85" s="31"/>
      <c r="G85" s="32"/>
      <c r="H85" s="30" t="s">
        <v>12</v>
      </c>
      <c r="I85" s="30"/>
      <c r="J85" s="30" t="s">
        <v>732</v>
      </c>
    </row>
    <row r="86" spans="1:10">
      <c r="A86" s="29" t="s">
        <v>161</v>
      </c>
      <c r="B86" s="29" t="s">
        <v>574</v>
      </c>
      <c r="C86" s="30"/>
      <c r="D86" s="30" t="s">
        <v>615</v>
      </c>
      <c r="E86" s="31">
        <v>45889</v>
      </c>
      <c r="F86" s="31"/>
      <c r="G86" s="32">
        <v>795</v>
      </c>
      <c r="H86" s="96" t="s">
        <v>18</v>
      </c>
      <c r="I86" s="30"/>
      <c r="J86" s="30" t="s">
        <v>732</v>
      </c>
    </row>
    <row r="87" spans="1:10">
      <c r="A87" s="29" t="s">
        <v>408</v>
      </c>
      <c r="B87" s="29" t="s">
        <v>409</v>
      </c>
      <c r="C87" s="30"/>
      <c r="D87" s="30" t="s">
        <v>615</v>
      </c>
      <c r="E87" s="31"/>
      <c r="F87" s="31"/>
      <c r="G87" s="32"/>
      <c r="H87" s="30" t="s">
        <v>54</v>
      </c>
      <c r="I87" s="30"/>
      <c r="J87" s="30" t="s">
        <v>732</v>
      </c>
    </row>
    <row r="88" spans="1:10">
      <c r="A88" s="29" t="s">
        <v>998</v>
      </c>
      <c r="B88" s="29" t="s">
        <v>320</v>
      </c>
      <c r="C88" s="30"/>
      <c r="D88" s="30" t="s">
        <v>615</v>
      </c>
      <c r="E88" s="31">
        <v>45889</v>
      </c>
      <c r="F88" s="31"/>
      <c r="G88" s="32">
        <v>287.5</v>
      </c>
      <c r="H88" s="30" t="s">
        <v>225</v>
      </c>
      <c r="I88" s="30"/>
      <c r="J88" s="30" t="s">
        <v>732</v>
      </c>
    </row>
    <row r="89" spans="1:10">
      <c r="A89" s="29" t="s">
        <v>691</v>
      </c>
      <c r="B89" s="29" t="s">
        <v>684</v>
      </c>
      <c r="C89" s="30"/>
      <c r="D89" s="30" t="s">
        <v>615</v>
      </c>
      <c r="E89" s="31"/>
      <c r="F89" s="31"/>
      <c r="G89" s="32"/>
      <c r="H89" s="30"/>
      <c r="I89" s="30"/>
      <c r="J89" s="30" t="s">
        <v>732</v>
      </c>
    </row>
    <row r="90" spans="1:10">
      <c r="A90" s="29" t="s">
        <v>828</v>
      </c>
      <c r="B90" s="29" t="s">
        <v>829</v>
      </c>
      <c r="C90" s="30"/>
      <c r="D90" s="30" t="s">
        <v>615</v>
      </c>
      <c r="E90" s="31"/>
      <c r="F90" s="31"/>
      <c r="G90" s="32"/>
      <c r="H90" s="30" t="s">
        <v>54</v>
      </c>
      <c r="I90" s="30"/>
      <c r="J90" s="30" t="s">
        <v>732</v>
      </c>
    </row>
    <row r="91" spans="1:10">
      <c r="A91" s="29" t="s">
        <v>828</v>
      </c>
      <c r="B91" s="29" t="s">
        <v>829</v>
      </c>
      <c r="C91" s="30"/>
      <c r="D91" s="30" t="s">
        <v>615</v>
      </c>
      <c r="E91" s="31"/>
      <c r="F91" s="31"/>
      <c r="G91" s="32"/>
      <c r="H91" s="30" t="s">
        <v>54</v>
      </c>
      <c r="I91" s="30"/>
      <c r="J91" s="30" t="s">
        <v>732</v>
      </c>
    </row>
    <row r="92" spans="1:10">
      <c r="A92" s="29" t="s">
        <v>245</v>
      </c>
      <c r="B92" s="29" t="s">
        <v>195</v>
      </c>
      <c r="C92" s="30"/>
      <c r="D92" s="30" t="s">
        <v>615</v>
      </c>
      <c r="E92" s="31"/>
      <c r="F92" s="31"/>
      <c r="G92" s="32"/>
      <c r="H92" s="30" t="s">
        <v>89</v>
      </c>
      <c r="I92" s="30"/>
      <c r="J92" s="30" t="s">
        <v>732</v>
      </c>
    </row>
    <row r="93" spans="1:10">
      <c r="A93" s="29" t="s">
        <v>245</v>
      </c>
      <c r="B93" s="29" t="s">
        <v>195</v>
      </c>
      <c r="C93" s="30"/>
      <c r="D93" s="30" t="s">
        <v>615</v>
      </c>
      <c r="E93" s="31"/>
      <c r="F93" s="31"/>
      <c r="G93" s="32"/>
      <c r="H93" s="30" t="s">
        <v>12</v>
      </c>
      <c r="I93" s="30"/>
      <c r="J93" s="30" t="s">
        <v>732</v>
      </c>
    </row>
    <row r="94" spans="1:10">
      <c r="A94" s="29" t="s">
        <v>245</v>
      </c>
      <c r="B94" s="29" t="s">
        <v>195</v>
      </c>
      <c r="C94" s="30"/>
      <c r="D94" s="30" t="s">
        <v>615</v>
      </c>
      <c r="E94" s="31"/>
      <c r="F94" s="31"/>
      <c r="G94" s="32"/>
      <c r="H94" s="30" t="s">
        <v>54</v>
      </c>
      <c r="I94" s="30"/>
      <c r="J94" s="30" t="s">
        <v>732</v>
      </c>
    </row>
    <row r="95" spans="1:10">
      <c r="A95" s="29" t="s">
        <v>245</v>
      </c>
      <c r="B95" s="29" t="s">
        <v>195</v>
      </c>
      <c r="C95" s="30"/>
      <c r="D95" s="30" t="s">
        <v>615</v>
      </c>
      <c r="E95" s="31"/>
      <c r="F95" s="31"/>
      <c r="G95" s="32"/>
      <c r="H95" s="30" t="s">
        <v>88</v>
      </c>
      <c r="I95" s="30"/>
      <c r="J95" s="30" t="s">
        <v>732</v>
      </c>
    </row>
    <row r="96" spans="1:10">
      <c r="A96" s="29" t="s">
        <v>245</v>
      </c>
      <c r="B96" s="29" t="s">
        <v>195</v>
      </c>
      <c r="C96" s="30"/>
      <c r="D96" s="30" t="s">
        <v>615</v>
      </c>
      <c r="E96" s="31"/>
      <c r="F96" s="31"/>
      <c r="G96" s="32"/>
      <c r="H96" s="30" t="s">
        <v>8</v>
      </c>
      <c r="I96" s="30"/>
      <c r="J96" s="30" t="s">
        <v>732</v>
      </c>
    </row>
    <row r="97" spans="1:10">
      <c r="A97" s="29" t="s">
        <v>245</v>
      </c>
      <c r="B97" s="29" t="s">
        <v>195</v>
      </c>
      <c r="C97" s="30"/>
      <c r="D97" s="30" t="s">
        <v>615</v>
      </c>
      <c r="E97" s="31"/>
      <c r="F97" s="31"/>
      <c r="G97" s="32"/>
      <c r="H97" s="30" t="s">
        <v>12</v>
      </c>
      <c r="I97" s="30"/>
      <c r="J97" s="30" t="s">
        <v>732</v>
      </c>
    </row>
    <row r="98" spans="1:10">
      <c r="A98" s="29" t="s">
        <v>245</v>
      </c>
      <c r="B98" s="29" t="s">
        <v>1101</v>
      </c>
      <c r="C98" s="30"/>
      <c r="D98" s="30" t="s">
        <v>615</v>
      </c>
      <c r="E98" s="31">
        <v>45866</v>
      </c>
      <c r="F98" s="31">
        <v>45884</v>
      </c>
      <c r="G98" s="32">
        <v>444.54</v>
      </c>
      <c r="H98" s="30" t="s">
        <v>53</v>
      </c>
      <c r="I98" s="30" t="s">
        <v>73</v>
      </c>
      <c r="J98" s="30" t="s">
        <v>732</v>
      </c>
    </row>
    <row r="99" spans="1:10">
      <c r="A99" s="29" t="s">
        <v>245</v>
      </c>
      <c r="B99" s="29" t="s">
        <v>1102</v>
      </c>
      <c r="C99" s="30"/>
      <c r="D99" s="30" t="s">
        <v>615</v>
      </c>
      <c r="E99" s="31">
        <v>45792</v>
      </c>
      <c r="F99" s="31">
        <v>45884</v>
      </c>
      <c r="G99" s="32">
        <v>207.37</v>
      </c>
      <c r="H99" s="30" t="s">
        <v>54</v>
      </c>
      <c r="I99" s="30" t="s">
        <v>73</v>
      </c>
      <c r="J99" s="30" t="s">
        <v>732</v>
      </c>
    </row>
    <row r="100" spans="1:10">
      <c r="A100" s="29" t="s">
        <v>245</v>
      </c>
      <c r="B100" s="29" t="s">
        <v>1105</v>
      </c>
      <c r="C100" s="30"/>
      <c r="D100" s="30" t="s">
        <v>615</v>
      </c>
      <c r="E100" s="31">
        <v>45884</v>
      </c>
      <c r="F100" s="31">
        <v>45884</v>
      </c>
      <c r="G100" s="32">
        <v>103.61</v>
      </c>
      <c r="H100" s="30" t="s">
        <v>54</v>
      </c>
      <c r="I100" s="30" t="s">
        <v>73</v>
      </c>
      <c r="J100" s="30" t="s">
        <v>732</v>
      </c>
    </row>
    <row r="101" spans="1:10">
      <c r="A101" s="29" t="s">
        <v>557</v>
      </c>
      <c r="B101" s="29" t="s">
        <v>742</v>
      </c>
      <c r="C101" s="30"/>
      <c r="D101" s="30" t="s">
        <v>615</v>
      </c>
      <c r="E101" s="31"/>
      <c r="F101" s="31"/>
      <c r="G101" s="32"/>
      <c r="H101" s="30" t="s">
        <v>225</v>
      </c>
      <c r="I101" s="30"/>
      <c r="J101" s="30" t="s">
        <v>732</v>
      </c>
    </row>
    <row r="102" spans="1:10">
      <c r="A102" s="29" t="s">
        <v>13</v>
      </c>
      <c r="B102" s="29" t="s">
        <v>13</v>
      </c>
      <c r="C102" s="30"/>
      <c r="D102" s="30" t="s">
        <v>615</v>
      </c>
      <c r="E102" s="31">
        <v>45889</v>
      </c>
      <c r="F102" s="31"/>
      <c r="G102" s="32">
        <v>53.13</v>
      </c>
      <c r="H102" s="30" t="s">
        <v>9</v>
      </c>
      <c r="I102" s="30"/>
      <c r="J102" s="30" t="s">
        <v>732</v>
      </c>
    </row>
    <row r="103" spans="1:10">
      <c r="A103" s="29" t="s">
        <v>13</v>
      </c>
      <c r="B103" s="29" t="s">
        <v>13</v>
      </c>
      <c r="C103" s="30"/>
      <c r="D103" s="30" t="s">
        <v>615</v>
      </c>
      <c r="E103" s="31">
        <v>45889</v>
      </c>
      <c r="F103" s="31"/>
      <c r="G103" s="32">
        <v>53.13</v>
      </c>
      <c r="H103" s="30" t="s">
        <v>54</v>
      </c>
      <c r="I103" s="30"/>
      <c r="J103" s="30" t="s">
        <v>732</v>
      </c>
    </row>
    <row r="104" spans="1:10">
      <c r="A104" s="29" t="s">
        <v>13</v>
      </c>
      <c r="B104" s="29" t="s">
        <v>13</v>
      </c>
      <c r="C104" s="30"/>
      <c r="D104" s="30" t="s">
        <v>615</v>
      </c>
      <c r="E104" s="31">
        <v>45889</v>
      </c>
      <c r="F104" s="31"/>
      <c r="G104" s="32">
        <v>53.13</v>
      </c>
      <c r="H104" s="30" t="s">
        <v>54</v>
      </c>
      <c r="I104" s="30"/>
      <c r="J104" s="30" t="s">
        <v>732</v>
      </c>
    </row>
    <row r="105" spans="1:10">
      <c r="A105" s="29" t="s">
        <v>382</v>
      </c>
      <c r="B105" s="29" t="s">
        <v>383</v>
      </c>
      <c r="C105" s="30"/>
      <c r="D105" s="30" t="s">
        <v>615</v>
      </c>
      <c r="E105" s="31"/>
      <c r="F105" s="31"/>
      <c r="G105" s="32"/>
      <c r="H105" s="30" t="s">
        <v>12</v>
      </c>
      <c r="I105" s="30"/>
      <c r="J105" s="30" t="s">
        <v>732</v>
      </c>
    </row>
    <row r="106" spans="1:10">
      <c r="A106" s="29" t="s">
        <v>67</v>
      </c>
      <c r="B106" s="29" t="s">
        <v>425</v>
      </c>
      <c r="C106" s="30"/>
      <c r="D106" s="30" t="s">
        <v>615</v>
      </c>
      <c r="E106" s="31"/>
      <c r="F106" s="31"/>
      <c r="G106" s="32"/>
      <c r="H106" s="30" t="s">
        <v>12</v>
      </c>
      <c r="I106" s="30"/>
      <c r="J106" s="30" t="s">
        <v>732</v>
      </c>
    </row>
    <row r="107" spans="1:10">
      <c r="A107" s="29" t="s">
        <v>67</v>
      </c>
      <c r="B107" s="29" t="s">
        <v>425</v>
      </c>
      <c r="C107" s="30"/>
      <c r="D107" s="30" t="s">
        <v>615</v>
      </c>
      <c r="E107" s="31"/>
      <c r="F107" s="31"/>
      <c r="G107" s="32"/>
      <c r="H107" s="30" t="s">
        <v>53</v>
      </c>
      <c r="I107" s="30"/>
      <c r="J107" s="30" t="s">
        <v>732</v>
      </c>
    </row>
    <row r="108" spans="1:10">
      <c r="A108" s="29" t="s">
        <v>211</v>
      </c>
      <c r="B108" s="29" t="s">
        <v>272</v>
      </c>
      <c r="C108" s="30"/>
      <c r="D108" s="30" t="s">
        <v>615</v>
      </c>
      <c r="E108" s="31">
        <v>45887</v>
      </c>
      <c r="F108" s="31">
        <v>45887</v>
      </c>
      <c r="G108" s="32">
        <v>41.28</v>
      </c>
      <c r="H108" s="30" t="s">
        <v>18</v>
      </c>
      <c r="I108" s="96" t="s">
        <v>73</v>
      </c>
      <c r="J108" s="30" t="s">
        <v>732</v>
      </c>
    </row>
    <row r="109" spans="1:10">
      <c r="A109" s="29" t="s">
        <v>492</v>
      </c>
      <c r="B109" s="29" t="s">
        <v>493</v>
      </c>
      <c r="C109" s="30" t="s">
        <v>11</v>
      </c>
      <c r="D109" s="30" t="s">
        <v>615</v>
      </c>
      <c r="E109" s="31"/>
      <c r="F109" s="31"/>
      <c r="G109" s="32"/>
      <c r="H109" s="30" t="s">
        <v>225</v>
      </c>
      <c r="I109" s="30"/>
      <c r="J109" s="30" t="s">
        <v>732</v>
      </c>
    </row>
    <row r="110" spans="1:10">
      <c r="A110" s="29" t="s">
        <v>10</v>
      </c>
      <c r="B110" s="29" t="s">
        <v>368</v>
      </c>
      <c r="C110" s="30"/>
      <c r="D110" s="30" t="s">
        <v>615</v>
      </c>
      <c r="E110" s="31"/>
      <c r="F110" s="31"/>
      <c r="G110" s="32"/>
      <c r="H110" s="30" t="s">
        <v>54</v>
      </c>
      <c r="I110" s="30"/>
      <c r="J110" s="30" t="s">
        <v>732</v>
      </c>
    </row>
    <row r="111" spans="1:10">
      <c r="A111" s="29" t="s">
        <v>1000</v>
      </c>
      <c r="B111" s="29" t="s">
        <v>1001</v>
      </c>
      <c r="C111" s="30"/>
      <c r="D111" s="30" t="s">
        <v>615</v>
      </c>
      <c r="E111" s="31"/>
      <c r="F111" s="31"/>
      <c r="G111" s="32"/>
      <c r="H111" s="30" t="s">
        <v>12</v>
      </c>
      <c r="I111" s="30"/>
      <c r="J111" s="30" t="s">
        <v>732</v>
      </c>
    </row>
    <row r="112" spans="1:10">
      <c r="A112" s="29" t="s">
        <v>649</v>
      </c>
      <c r="B112" s="29" t="s">
        <v>383</v>
      </c>
      <c r="C112" s="30"/>
      <c r="D112" s="30" t="s">
        <v>615</v>
      </c>
      <c r="E112" s="31">
        <v>45884</v>
      </c>
      <c r="F112" s="31">
        <v>45884</v>
      </c>
      <c r="G112" s="32">
        <v>100</v>
      </c>
      <c r="H112" s="30" t="s">
        <v>54</v>
      </c>
      <c r="I112" s="30" t="s">
        <v>73</v>
      </c>
      <c r="J112" s="30" t="s">
        <v>732</v>
      </c>
    </row>
    <row r="113" spans="1:10">
      <c r="A113" s="29" t="s">
        <v>950</v>
      </c>
      <c r="B113" s="29" t="s">
        <v>37</v>
      </c>
      <c r="C113" s="30"/>
      <c r="D113" s="30" t="s">
        <v>615</v>
      </c>
      <c r="E113" s="31">
        <v>45877</v>
      </c>
      <c r="F113" s="31">
        <v>45877</v>
      </c>
      <c r="G113" s="32">
        <v>918.48</v>
      </c>
      <c r="H113" s="30" t="s">
        <v>12</v>
      </c>
      <c r="I113" s="96" t="s">
        <v>73</v>
      </c>
      <c r="J113" s="30" t="s">
        <v>732</v>
      </c>
    </row>
    <row r="114" spans="1:10">
      <c r="A114" s="29" t="s">
        <v>1098</v>
      </c>
      <c r="B114" s="29" t="s">
        <v>386</v>
      </c>
      <c r="C114" s="30"/>
      <c r="D114" s="30" t="s">
        <v>615</v>
      </c>
      <c r="E114" s="31">
        <v>45884</v>
      </c>
      <c r="F114" s="31">
        <v>45884</v>
      </c>
      <c r="G114" s="32">
        <v>200</v>
      </c>
      <c r="H114" s="30" t="s">
        <v>18</v>
      </c>
      <c r="I114" s="30" t="s">
        <v>73</v>
      </c>
      <c r="J114" s="30" t="s">
        <v>732</v>
      </c>
    </row>
    <row r="115" spans="1:10">
      <c r="A115" s="29" t="s">
        <v>707</v>
      </c>
      <c r="B115" s="29" t="s">
        <v>566</v>
      </c>
      <c r="C115" s="30"/>
      <c r="D115" s="30" t="s">
        <v>615</v>
      </c>
      <c r="E115" s="31">
        <v>45884</v>
      </c>
      <c r="F115" s="31">
        <v>45884</v>
      </c>
      <c r="G115" s="32">
        <v>46.98</v>
      </c>
      <c r="H115" s="30" t="s">
        <v>225</v>
      </c>
      <c r="I115" s="30" t="s">
        <v>73</v>
      </c>
      <c r="J115" s="30" t="s">
        <v>732</v>
      </c>
    </row>
    <row r="116" spans="1:10">
      <c r="A116" s="29" t="s">
        <v>99</v>
      </c>
      <c r="B116" s="29" t="s">
        <v>566</v>
      </c>
      <c r="C116" s="30"/>
      <c r="D116" s="30" t="s">
        <v>615</v>
      </c>
      <c r="E116" s="31">
        <v>45894</v>
      </c>
      <c r="F116" s="31"/>
      <c r="G116" s="32">
        <v>43.78</v>
      </c>
      <c r="H116" s="30" t="s">
        <v>225</v>
      </c>
      <c r="I116" s="30"/>
      <c r="J116" s="30" t="s">
        <v>732</v>
      </c>
    </row>
    <row r="117" spans="1:10">
      <c r="A117" s="29" t="s">
        <v>363</v>
      </c>
      <c r="B117" s="29" t="s">
        <v>566</v>
      </c>
      <c r="C117" s="30"/>
      <c r="D117" s="30" t="s">
        <v>615</v>
      </c>
      <c r="E117" s="31"/>
      <c r="F117" s="31"/>
      <c r="G117" s="32"/>
      <c r="H117" s="30" t="s">
        <v>225</v>
      </c>
      <c r="I117" s="30"/>
      <c r="J117" s="30" t="s">
        <v>732</v>
      </c>
    </row>
    <row r="118" spans="1:10">
      <c r="A118" s="29" t="s">
        <v>363</v>
      </c>
      <c r="B118" s="29" t="s">
        <v>566</v>
      </c>
      <c r="C118" s="30"/>
      <c r="D118" s="30" t="s">
        <v>615</v>
      </c>
      <c r="E118" s="31"/>
      <c r="F118" s="31"/>
      <c r="G118" s="32"/>
      <c r="H118" s="30" t="s">
        <v>225</v>
      </c>
      <c r="I118" s="30"/>
      <c r="J118" s="30" t="s">
        <v>732</v>
      </c>
    </row>
    <row r="119" spans="1:10">
      <c r="A119" s="29" t="s">
        <v>363</v>
      </c>
      <c r="B119" s="29" t="s">
        <v>566</v>
      </c>
      <c r="C119" s="30"/>
      <c r="D119" s="30" t="s">
        <v>615</v>
      </c>
      <c r="E119" s="31"/>
      <c r="F119" s="31"/>
      <c r="G119" s="32"/>
      <c r="H119" s="30" t="s">
        <v>225</v>
      </c>
      <c r="I119" s="30"/>
      <c r="J119" s="30" t="s">
        <v>732</v>
      </c>
    </row>
    <row r="120" spans="1:10">
      <c r="A120" s="29" t="s">
        <v>363</v>
      </c>
      <c r="B120" s="29" t="s">
        <v>566</v>
      </c>
      <c r="C120" s="30"/>
      <c r="D120" s="30" t="s">
        <v>615</v>
      </c>
      <c r="E120" s="31"/>
      <c r="F120" s="31"/>
      <c r="G120" s="32"/>
      <c r="H120" s="30" t="s">
        <v>225</v>
      </c>
      <c r="I120" s="30"/>
      <c r="J120" s="30" t="s">
        <v>732</v>
      </c>
    </row>
    <row r="121" spans="1:10">
      <c r="A121" s="29" t="s">
        <v>830</v>
      </c>
      <c r="B121" s="29" t="s">
        <v>831</v>
      </c>
      <c r="C121" s="30"/>
      <c r="D121" s="30" t="s">
        <v>615</v>
      </c>
      <c r="E121" s="31"/>
      <c r="F121" s="31"/>
      <c r="G121" s="32"/>
      <c r="H121" s="30" t="s">
        <v>480</v>
      </c>
      <c r="I121" s="30"/>
      <c r="J121" s="30" t="s">
        <v>732</v>
      </c>
    </row>
    <row r="122" spans="1:10">
      <c r="A122" s="29" t="s">
        <v>600</v>
      </c>
      <c r="B122" s="29" t="s">
        <v>1002</v>
      </c>
      <c r="C122" s="30"/>
      <c r="D122" s="30" t="s">
        <v>615</v>
      </c>
      <c r="E122" s="31"/>
      <c r="F122" s="31"/>
      <c r="G122" s="32"/>
      <c r="H122" s="30" t="s">
        <v>54</v>
      </c>
      <c r="I122" s="30"/>
      <c r="J122" s="30" t="s">
        <v>732</v>
      </c>
    </row>
    <row r="123" spans="1:10">
      <c r="A123" s="29" t="s">
        <v>138</v>
      </c>
      <c r="B123" s="29" t="s">
        <v>425</v>
      </c>
      <c r="C123" s="30"/>
      <c r="D123" s="30" t="s">
        <v>615</v>
      </c>
      <c r="E123" s="31">
        <v>45889</v>
      </c>
      <c r="F123" s="31"/>
      <c r="G123" s="32">
        <v>1000</v>
      </c>
      <c r="H123" s="30" t="s">
        <v>1029</v>
      </c>
      <c r="I123" s="30"/>
      <c r="J123" s="30" t="s">
        <v>732</v>
      </c>
    </row>
    <row r="124" spans="1:10">
      <c r="A124" s="29" t="s">
        <v>1003</v>
      </c>
      <c r="B124" s="29" t="s">
        <v>1004</v>
      </c>
      <c r="C124" s="30"/>
      <c r="D124" s="30" t="s">
        <v>615</v>
      </c>
      <c r="E124" s="31"/>
      <c r="F124" s="31"/>
      <c r="G124" s="32"/>
      <c r="H124" s="30"/>
      <c r="I124" s="30"/>
      <c r="J124" s="30" t="s">
        <v>732</v>
      </c>
    </row>
    <row r="125" spans="1:10">
      <c r="A125" s="29" t="s">
        <v>1030</v>
      </c>
      <c r="B125" s="29" t="s">
        <v>1031</v>
      </c>
      <c r="C125" s="30"/>
      <c r="D125" s="30" t="s">
        <v>615</v>
      </c>
      <c r="E125" s="31"/>
      <c r="F125" s="31"/>
      <c r="G125" s="32"/>
      <c r="H125" s="30" t="s">
        <v>225</v>
      </c>
      <c r="I125" s="30"/>
      <c r="J125" s="30" t="s">
        <v>732</v>
      </c>
    </row>
    <row r="126" spans="1:10">
      <c r="A126" s="29" t="s">
        <v>289</v>
      </c>
      <c r="B126" s="29" t="s">
        <v>290</v>
      </c>
      <c r="C126" s="30"/>
      <c r="D126" s="30" t="s">
        <v>615</v>
      </c>
      <c r="E126" s="31"/>
      <c r="F126" s="31"/>
      <c r="G126" s="32"/>
      <c r="H126" s="30" t="s">
        <v>54</v>
      </c>
      <c r="I126" s="30"/>
      <c r="J126" s="30" t="s">
        <v>732</v>
      </c>
    </row>
    <row r="127" spans="1:10">
      <c r="A127" s="29" t="s">
        <v>793</v>
      </c>
      <c r="B127" s="29" t="s">
        <v>794</v>
      </c>
      <c r="C127" s="30"/>
      <c r="D127" s="30" t="s">
        <v>615</v>
      </c>
      <c r="E127" s="31"/>
      <c r="F127" s="31"/>
      <c r="G127" s="32"/>
      <c r="H127" s="30" t="s">
        <v>8</v>
      </c>
      <c r="I127" s="30"/>
      <c r="J127" s="30" t="s">
        <v>732</v>
      </c>
    </row>
    <row r="128" spans="1:10">
      <c r="A128" s="29" t="s">
        <v>797</v>
      </c>
      <c r="B128" s="29" t="s">
        <v>798</v>
      </c>
      <c r="C128" s="30"/>
      <c r="D128" s="30" t="s">
        <v>615</v>
      </c>
      <c r="E128" s="31">
        <v>45870</v>
      </c>
      <c r="F128" s="31">
        <v>45870</v>
      </c>
      <c r="G128" s="32">
        <v>59</v>
      </c>
      <c r="H128" s="30" t="s">
        <v>8</v>
      </c>
      <c r="I128" s="30" t="s">
        <v>73</v>
      </c>
      <c r="J128" s="30" t="s">
        <v>732</v>
      </c>
    </row>
    <row r="129" spans="1:10">
      <c r="A129" s="29" t="s">
        <v>797</v>
      </c>
      <c r="B129" s="29" t="s">
        <v>798</v>
      </c>
      <c r="C129" s="30"/>
      <c r="D129" s="30" t="s">
        <v>615</v>
      </c>
      <c r="E129" s="31">
        <v>45870</v>
      </c>
      <c r="F129" s="31">
        <v>45870</v>
      </c>
      <c r="G129" s="32">
        <v>59</v>
      </c>
      <c r="H129" s="30" t="s">
        <v>15</v>
      </c>
      <c r="I129" s="30" t="s">
        <v>73</v>
      </c>
      <c r="J129" s="30" t="s">
        <v>732</v>
      </c>
    </row>
    <row r="130" spans="1:10">
      <c r="A130" s="29" t="s">
        <v>797</v>
      </c>
      <c r="B130" s="29" t="s">
        <v>798</v>
      </c>
      <c r="C130" s="30"/>
      <c r="D130" s="30" t="s">
        <v>615</v>
      </c>
      <c r="E130" s="31">
        <v>45874</v>
      </c>
      <c r="F130" s="31">
        <v>45874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 spans="1:10">
      <c r="A131" s="29" t="s">
        <v>797</v>
      </c>
      <c r="B131" s="29" t="s">
        <v>798</v>
      </c>
      <c r="C131" s="30"/>
      <c r="D131" s="30" t="s">
        <v>615</v>
      </c>
      <c r="E131" s="31">
        <v>45875</v>
      </c>
      <c r="F131" s="31">
        <v>45875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 spans="1:10">
      <c r="A132" s="29" t="s">
        <v>797</v>
      </c>
      <c r="B132" s="29" t="s">
        <v>798</v>
      </c>
      <c r="C132" s="30"/>
      <c r="D132" s="30" t="s">
        <v>615</v>
      </c>
      <c r="E132" s="31">
        <v>45875</v>
      </c>
      <c r="F132" s="31">
        <v>45875</v>
      </c>
      <c r="G132" s="32">
        <v>59</v>
      </c>
      <c r="H132" s="30" t="s">
        <v>15</v>
      </c>
      <c r="I132" s="30" t="s">
        <v>73</v>
      </c>
      <c r="J132" s="30" t="s">
        <v>732</v>
      </c>
    </row>
    <row r="133" spans="1:10">
      <c r="A133" s="29" t="s">
        <v>797</v>
      </c>
      <c r="B133" s="29" t="s">
        <v>798</v>
      </c>
      <c r="C133" s="30"/>
      <c r="D133" s="30" t="s">
        <v>615</v>
      </c>
      <c r="E133" s="31">
        <v>45875</v>
      </c>
      <c r="F133" s="31">
        <v>45875</v>
      </c>
      <c r="G133" s="32">
        <v>59</v>
      </c>
      <c r="H133" s="30" t="s">
        <v>15</v>
      </c>
      <c r="I133" s="30" t="s">
        <v>73</v>
      </c>
      <c r="J133" s="30" t="s">
        <v>732</v>
      </c>
    </row>
    <row r="134" spans="1:10">
      <c r="A134" s="29" t="s">
        <v>797</v>
      </c>
      <c r="B134" s="29" t="s">
        <v>798</v>
      </c>
      <c r="C134" s="30"/>
      <c r="D134" s="30" t="s">
        <v>615</v>
      </c>
      <c r="E134" s="31">
        <v>45875</v>
      </c>
      <c r="F134" s="31">
        <v>45875</v>
      </c>
      <c r="G134" s="32">
        <v>59</v>
      </c>
      <c r="H134" s="30" t="s">
        <v>15</v>
      </c>
      <c r="I134" s="30" t="s">
        <v>73</v>
      </c>
      <c r="J134" s="30" t="s">
        <v>732</v>
      </c>
    </row>
    <row r="135" spans="1:10">
      <c r="A135" s="29" t="s">
        <v>797</v>
      </c>
      <c r="B135" s="29" t="s">
        <v>798</v>
      </c>
      <c r="C135" s="30"/>
      <c r="D135" s="30" t="s">
        <v>615</v>
      </c>
      <c r="E135" s="31">
        <v>45875</v>
      </c>
      <c r="F135" s="31">
        <v>45875</v>
      </c>
      <c r="G135" s="32">
        <v>59</v>
      </c>
      <c r="H135" s="30" t="s">
        <v>15</v>
      </c>
      <c r="I135" s="30" t="s">
        <v>73</v>
      </c>
      <c r="J135" s="30" t="s">
        <v>732</v>
      </c>
    </row>
    <row r="136" spans="1:10">
      <c r="A136" s="29" t="s">
        <v>797</v>
      </c>
      <c r="B136" s="29" t="s">
        <v>798</v>
      </c>
      <c r="C136" s="30"/>
      <c r="D136" s="30" t="s">
        <v>615</v>
      </c>
      <c r="E136" s="31">
        <v>45875</v>
      </c>
      <c r="F136" s="31">
        <v>45875</v>
      </c>
      <c r="G136" s="32">
        <v>59</v>
      </c>
      <c r="H136" s="30" t="s">
        <v>15</v>
      </c>
      <c r="I136" s="30" t="s">
        <v>73</v>
      </c>
      <c r="J136" s="30" t="s">
        <v>732</v>
      </c>
    </row>
    <row r="137" spans="1:10">
      <c r="A137" s="29" t="s">
        <v>797</v>
      </c>
      <c r="B137" s="29" t="s">
        <v>798</v>
      </c>
      <c r="C137" s="30"/>
      <c r="D137" s="30" t="s">
        <v>615</v>
      </c>
      <c r="E137" s="31">
        <v>45875</v>
      </c>
      <c r="F137" s="31">
        <v>45875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 spans="1:10">
      <c r="A138" s="29" t="s">
        <v>797</v>
      </c>
      <c r="B138" s="29" t="s">
        <v>798</v>
      </c>
      <c r="C138" s="30"/>
      <c r="D138" s="30" t="s">
        <v>615</v>
      </c>
      <c r="E138" s="31">
        <v>45876</v>
      </c>
      <c r="F138" s="31">
        <v>45876</v>
      </c>
      <c r="G138" s="32">
        <v>59</v>
      </c>
      <c r="H138" s="30" t="s">
        <v>225</v>
      </c>
      <c r="I138" s="30" t="s">
        <v>73</v>
      </c>
      <c r="J138" s="30" t="s">
        <v>732</v>
      </c>
    </row>
    <row r="139" spans="1:10">
      <c r="A139" s="29" t="s">
        <v>797</v>
      </c>
      <c r="B139" s="29" t="s">
        <v>798</v>
      </c>
      <c r="C139" s="30"/>
      <c r="D139" s="30" t="s">
        <v>615</v>
      </c>
      <c r="E139" s="31">
        <v>45877</v>
      </c>
      <c r="F139" s="31">
        <v>45877</v>
      </c>
      <c r="G139" s="32">
        <v>59</v>
      </c>
      <c r="H139" s="30" t="s">
        <v>89</v>
      </c>
      <c r="I139" s="30" t="s">
        <v>73</v>
      </c>
      <c r="J139" s="30" t="s">
        <v>732</v>
      </c>
    </row>
    <row r="140" spans="1:10">
      <c r="A140" s="29" t="s">
        <v>797</v>
      </c>
      <c r="B140" s="29" t="s">
        <v>798</v>
      </c>
      <c r="C140" s="30"/>
      <c r="D140" s="30" t="s">
        <v>615</v>
      </c>
      <c r="E140" s="31">
        <v>45877</v>
      </c>
      <c r="F140" s="31">
        <v>45877</v>
      </c>
      <c r="G140" s="32">
        <v>59</v>
      </c>
      <c r="H140" s="30" t="s">
        <v>89</v>
      </c>
      <c r="I140" s="30" t="s">
        <v>73</v>
      </c>
      <c r="J140" s="30" t="s">
        <v>732</v>
      </c>
    </row>
    <row r="141" spans="1:10">
      <c r="A141" s="29" t="s">
        <v>797</v>
      </c>
      <c r="B141" s="29" t="s">
        <v>798</v>
      </c>
      <c r="C141" s="30"/>
      <c r="D141" s="30" t="s">
        <v>615</v>
      </c>
      <c r="E141" s="31">
        <v>45877</v>
      </c>
      <c r="F141" s="31">
        <v>45877</v>
      </c>
      <c r="G141" s="32">
        <v>59</v>
      </c>
      <c r="H141" s="30" t="s">
        <v>89</v>
      </c>
      <c r="I141" s="30" t="s">
        <v>73</v>
      </c>
      <c r="J141" s="30" t="s">
        <v>732</v>
      </c>
    </row>
    <row r="142" spans="1:10">
      <c r="A142" s="29" t="s">
        <v>797</v>
      </c>
      <c r="B142" s="29" t="s">
        <v>798</v>
      </c>
      <c r="C142" s="30"/>
      <c r="D142" s="30" t="s">
        <v>615</v>
      </c>
      <c r="E142" s="31">
        <v>45877</v>
      </c>
      <c r="F142" s="31">
        <v>45877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 spans="1:10">
      <c r="A143" s="29" t="s">
        <v>797</v>
      </c>
      <c r="B143" s="29" t="s">
        <v>798</v>
      </c>
      <c r="C143" s="30"/>
      <c r="D143" s="30" t="s">
        <v>615</v>
      </c>
      <c r="E143" s="31">
        <v>45877</v>
      </c>
      <c r="F143" s="31">
        <v>45877</v>
      </c>
      <c r="G143" s="32">
        <v>59</v>
      </c>
      <c r="H143" s="30" t="s">
        <v>89</v>
      </c>
      <c r="I143" s="30" t="s">
        <v>73</v>
      </c>
      <c r="J143" s="30" t="s">
        <v>732</v>
      </c>
    </row>
    <row r="144" spans="1:10">
      <c r="A144" s="29" t="s">
        <v>797</v>
      </c>
      <c r="B144" s="29" t="s">
        <v>798</v>
      </c>
      <c r="C144" s="30"/>
      <c r="D144" s="30" t="s">
        <v>615</v>
      </c>
      <c r="E144" s="31">
        <v>45880</v>
      </c>
      <c r="F144" s="31">
        <v>45880</v>
      </c>
      <c r="G144" s="32">
        <v>59</v>
      </c>
      <c r="H144" s="30" t="s">
        <v>772</v>
      </c>
      <c r="I144" s="30" t="s">
        <v>73</v>
      </c>
      <c r="J144" s="30" t="s">
        <v>732</v>
      </c>
    </row>
    <row r="145" spans="1:10">
      <c r="A145" s="29" t="s">
        <v>797</v>
      </c>
      <c r="B145" s="29" t="s">
        <v>798</v>
      </c>
      <c r="C145" s="30"/>
      <c r="D145" s="30" t="s">
        <v>615</v>
      </c>
      <c r="E145" s="31">
        <v>45880</v>
      </c>
      <c r="F145" s="31">
        <v>45880</v>
      </c>
      <c r="G145" s="32">
        <v>59</v>
      </c>
      <c r="H145" s="30" t="s">
        <v>89</v>
      </c>
      <c r="I145" s="30" t="s">
        <v>73</v>
      </c>
      <c r="J145" s="30" t="s">
        <v>732</v>
      </c>
    </row>
    <row r="146" spans="1:10">
      <c r="A146" s="29" t="s">
        <v>797</v>
      </c>
      <c r="B146" s="29" t="s">
        <v>798</v>
      </c>
      <c r="C146" s="30"/>
      <c r="D146" s="30" t="s">
        <v>615</v>
      </c>
      <c r="E146" s="31">
        <v>45881</v>
      </c>
      <c r="F146" s="31">
        <v>45881</v>
      </c>
      <c r="G146" s="32">
        <v>59</v>
      </c>
      <c r="H146" s="30" t="s">
        <v>225</v>
      </c>
      <c r="I146" s="73" t="s">
        <v>73</v>
      </c>
      <c r="J146" s="30" t="s">
        <v>732</v>
      </c>
    </row>
    <row r="147" spans="1:10">
      <c r="A147" s="29" t="s">
        <v>797</v>
      </c>
      <c r="B147" s="29" t="s">
        <v>798</v>
      </c>
      <c r="C147" s="30"/>
      <c r="D147" s="30" t="s">
        <v>615</v>
      </c>
      <c r="E147" s="31">
        <v>45881</v>
      </c>
      <c r="F147" s="31">
        <v>45881</v>
      </c>
      <c r="G147" s="32">
        <v>59</v>
      </c>
      <c r="H147" s="30" t="s">
        <v>225</v>
      </c>
      <c r="I147" s="73" t="s">
        <v>73</v>
      </c>
      <c r="J147" s="30" t="s">
        <v>732</v>
      </c>
    </row>
    <row r="148" spans="1:10">
      <c r="A148" s="29" t="s">
        <v>797</v>
      </c>
      <c r="B148" s="29" t="s">
        <v>798</v>
      </c>
      <c r="C148" s="30"/>
      <c r="D148" s="30" t="s">
        <v>615</v>
      </c>
      <c r="E148" s="31">
        <v>45882</v>
      </c>
      <c r="F148" s="31">
        <v>45882</v>
      </c>
      <c r="G148" s="32">
        <v>59</v>
      </c>
      <c r="H148" s="73" t="s">
        <v>15</v>
      </c>
      <c r="I148" s="73" t="s">
        <v>73</v>
      </c>
      <c r="J148" s="30" t="s">
        <v>732</v>
      </c>
    </row>
    <row r="149" spans="1:10">
      <c r="A149" s="29" t="s">
        <v>797</v>
      </c>
      <c r="B149" s="29" t="s">
        <v>798</v>
      </c>
      <c r="C149" s="30"/>
      <c r="D149" s="30" t="s">
        <v>615</v>
      </c>
      <c r="E149" s="31">
        <v>45883</v>
      </c>
      <c r="F149" s="31">
        <v>45883</v>
      </c>
      <c r="G149" s="32">
        <v>59</v>
      </c>
      <c r="H149" s="30" t="s">
        <v>15</v>
      </c>
      <c r="I149" s="30" t="s">
        <v>73</v>
      </c>
      <c r="J149" s="30" t="s">
        <v>732</v>
      </c>
    </row>
    <row r="150" spans="1:10">
      <c r="A150" s="29" t="s">
        <v>797</v>
      </c>
      <c r="B150" s="29" t="s">
        <v>798</v>
      </c>
      <c r="C150" s="30"/>
      <c r="D150" s="30" t="s">
        <v>615</v>
      </c>
      <c r="E150" s="31">
        <v>45883</v>
      </c>
      <c r="F150" s="31">
        <v>45883</v>
      </c>
      <c r="G150" s="32">
        <v>59</v>
      </c>
      <c r="H150" s="30" t="s">
        <v>225</v>
      </c>
      <c r="I150" s="30" t="s">
        <v>73</v>
      </c>
      <c r="J150" s="30" t="s">
        <v>732</v>
      </c>
    </row>
    <row r="151" spans="1:10">
      <c r="A151" s="29" t="s">
        <v>797</v>
      </c>
      <c r="B151" s="29" t="s">
        <v>798</v>
      </c>
      <c r="C151" s="30"/>
      <c r="D151" s="30" t="s">
        <v>615</v>
      </c>
      <c r="E151" s="31">
        <v>45883</v>
      </c>
      <c r="F151" s="31">
        <v>45883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 spans="1:10">
      <c r="A152" s="29" t="s">
        <v>797</v>
      </c>
      <c r="B152" s="29" t="s">
        <v>798</v>
      </c>
      <c r="C152" s="30"/>
      <c r="D152" s="30" t="s">
        <v>615</v>
      </c>
      <c r="E152" s="31">
        <v>45883</v>
      </c>
      <c r="F152" s="31">
        <v>45883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 spans="1:10">
      <c r="A153" s="29" t="s">
        <v>797</v>
      </c>
      <c r="B153" s="29" t="s">
        <v>798</v>
      </c>
      <c r="C153" s="30"/>
      <c r="D153" s="30" t="s">
        <v>615</v>
      </c>
      <c r="E153" s="31">
        <v>45883</v>
      </c>
      <c r="F153" s="31">
        <v>45883</v>
      </c>
      <c r="G153" s="32">
        <v>59</v>
      </c>
      <c r="H153" s="30" t="s">
        <v>225</v>
      </c>
      <c r="I153" s="30" t="s">
        <v>73</v>
      </c>
      <c r="J153" s="30" t="s">
        <v>732</v>
      </c>
    </row>
    <row r="154" spans="1:10">
      <c r="A154" s="29" t="s">
        <v>797</v>
      </c>
      <c r="B154" s="29" t="s">
        <v>798</v>
      </c>
      <c r="C154" s="30"/>
      <c r="D154" s="30" t="s">
        <v>615</v>
      </c>
      <c r="E154" s="31">
        <v>45883</v>
      </c>
      <c r="F154" s="31">
        <v>45883</v>
      </c>
      <c r="G154" s="32">
        <v>59</v>
      </c>
      <c r="H154" s="30" t="s">
        <v>225</v>
      </c>
      <c r="I154" s="30" t="s">
        <v>73</v>
      </c>
      <c r="J154" s="30" t="s">
        <v>732</v>
      </c>
    </row>
    <row r="155" spans="1:10">
      <c r="A155" s="29" t="s">
        <v>797</v>
      </c>
      <c r="B155" s="29" t="s">
        <v>798</v>
      </c>
      <c r="C155" s="30"/>
      <c r="D155" s="30" t="s">
        <v>615</v>
      </c>
      <c r="E155" s="31">
        <v>45884</v>
      </c>
      <c r="F155" s="31">
        <v>45884</v>
      </c>
      <c r="G155" s="32">
        <v>59</v>
      </c>
      <c r="H155" s="30" t="s">
        <v>225</v>
      </c>
      <c r="I155" s="30" t="s">
        <v>73</v>
      </c>
      <c r="J155" s="30" t="s">
        <v>732</v>
      </c>
    </row>
    <row r="156" spans="1:10">
      <c r="A156" s="29" t="s">
        <v>797</v>
      </c>
      <c r="B156" s="29" t="s">
        <v>798</v>
      </c>
      <c r="C156" s="30"/>
      <c r="D156" s="30" t="s">
        <v>615</v>
      </c>
      <c r="E156" s="31">
        <v>45887</v>
      </c>
      <c r="F156" s="31">
        <v>45887</v>
      </c>
      <c r="G156" s="32">
        <v>59</v>
      </c>
      <c r="H156" s="96" t="s">
        <v>89</v>
      </c>
      <c r="I156" s="96" t="s">
        <v>73</v>
      </c>
      <c r="J156" s="30" t="s">
        <v>732</v>
      </c>
    </row>
    <row r="157" spans="1:10">
      <c r="A157" s="29" t="s">
        <v>797</v>
      </c>
      <c r="B157" s="29" t="s">
        <v>798</v>
      </c>
      <c r="C157" s="30"/>
      <c r="D157" s="30" t="s">
        <v>615</v>
      </c>
      <c r="E157" s="31">
        <v>45887</v>
      </c>
      <c r="F157" s="31">
        <v>45887</v>
      </c>
      <c r="G157" s="32">
        <v>59</v>
      </c>
      <c r="H157" s="96" t="s">
        <v>89</v>
      </c>
      <c r="I157" s="96" t="s">
        <v>73</v>
      </c>
      <c r="J157" s="30" t="s">
        <v>732</v>
      </c>
    </row>
    <row r="158" spans="1:10">
      <c r="A158" s="29" t="s">
        <v>797</v>
      </c>
      <c r="B158" s="29" t="s">
        <v>798</v>
      </c>
      <c r="C158" s="30"/>
      <c r="D158" s="30" t="s">
        <v>615</v>
      </c>
      <c r="E158" s="31">
        <v>45887</v>
      </c>
      <c r="F158" s="31">
        <v>45887</v>
      </c>
      <c r="G158" s="32">
        <v>59</v>
      </c>
      <c r="H158" s="96" t="s">
        <v>89</v>
      </c>
      <c r="I158" s="96" t="s">
        <v>73</v>
      </c>
      <c r="J158" s="30" t="s">
        <v>732</v>
      </c>
    </row>
    <row r="159" spans="1:10">
      <c r="A159" s="29" t="s">
        <v>797</v>
      </c>
      <c r="B159" s="29" t="s">
        <v>798</v>
      </c>
      <c r="C159" s="30"/>
      <c r="D159" s="30" t="s">
        <v>615</v>
      </c>
      <c r="E159" s="31">
        <v>45887</v>
      </c>
      <c r="F159" s="31">
        <v>45887</v>
      </c>
      <c r="G159" s="32">
        <v>59</v>
      </c>
      <c r="H159" s="96" t="s">
        <v>89</v>
      </c>
      <c r="I159" s="96" t="s">
        <v>73</v>
      </c>
      <c r="J159" s="30" t="s">
        <v>732</v>
      </c>
    </row>
    <row r="160" spans="1:10">
      <c r="A160" s="29" t="s">
        <v>797</v>
      </c>
      <c r="B160" s="29" t="s">
        <v>798</v>
      </c>
      <c r="C160" s="30"/>
      <c r="D160" s="30" t="s">
        <v>615</v>
      </c>
      <c r="E160" s="31"/>
      <c r="F160" s="31"/>
      <c r="G160" s="32"/>
      <c r="H160" s="30" t="s">
        <v>89</v>
      </c>
      <c r="I160" s="30"/>
      <c r="J160" s="30" t="s">
        <v>732</v>
      </c>
    </row>
    <row r="161" spans="1:10">
      <c r="A161" s="29" t="s">
        <v>797</v>
      </c>
      <c r="B161" s="29" t="s">
        <v>798</v>
      </c>
      <c r="C161" s="30"/>
      <c r="D161" s="30" t="s">
        <v>615</v>
      </c>
      <c r="E161" s="31"/>
      <c r="F161" s="31"/>
      <c r="G161" s="32"/>
      <c r="H161" s="30" t="s">
        <v>89</v>
      </c>
      <c r="I161" s="30"/>
      <c r="J161" s="30" t="s">
        <v>732</v>
      </c>
    </row>
    <row r="162" spans="1:10">
      <c r="A162" s="29" t="s">
        <v>797</v>
      </c>
      <c r="B162" s="29" t="s">
        <v>798</v>
      </c>
      <c r="C162" s="30"/>
      <c r="D162" s="30" t="s">
        <v>615</v>
      </c>
      <c r="E162" s="31"/>
      <c r="F162" s="31"/>
      <c r="G162" s="32"/>
      <c r="H162" s="30" t="s">
        <v>225</v>
      </c>
      <c r="I162" s="30"/>
      <c r="J162" s="30" t="s">
        <v>732</v>
      </c>
    </row>
    <row r="163" spans="1:10">
      <c r="A163" s="29" t="s">
        <v>797</v>
      </c>
      <c r="B163" s="29" t="s">
        <v>798</v>
      </c>
      <c r="C163" s="30"/>
      <c r="D163" s="30" t="s">
        <v>615</v>
      </c>
      <c r="E163" s="31"/>
      <c r="F163" s="31"/>
      <c r="G163" s="32"/>
      <c r="H163" s="30" t="s">
        <v>225</v>
      </c>
      <c r="I163" s="30"/>
      <c r="J163" s="30" t="s">
        <v>732</v>
      </c>
    </row>
    <row r="164" spans="1:10">
      <c r="A164" s="29" t="s">
        <v>797</v>
      </c>
      <c r="B164" s="29" t="s">
        <v>798</v>
      </c>
      <c r="C164" s="30"/>
      <c r="D164" s="30" t="s">
        <v>615</v>
      </c>
      <c r="E164" s="31"/>
      <c r="F164" s="31"/>
      <c r="G164" s="32"/>
      <c r="H164" s="30" t="s">
        <v>225</v>
      </c>
      <c r="I164" s="30"/>
      <c r="J164" s="30" t="s">
        <v>732</v>
      </c>
    </row>
    <row r="165" spans="1:10">
      <c r="A165" s="29" t="s">
        <v>797</v>
      </c>
      <c r="B165" s="29" t="s">
        <v>798</v>
      </c>
      <c r="C165" s="30"/>
      <c r="D165" s="30" t="s">
        <v>615</v>
      </c>
      <c r="E165" s="31"/>
      <c r="F165" s="31"/>
      <c r="G165" s="32"/>
      <c r="H165" s="30" t="s">
        <v>225</v>
      </c>
      <c r="I165" s="30"/>
      <c r="J165" s="30" t="s">
        <v>732</v>
      </c>
    </row>
    <row r="166" spans="1:10">
      <c r="A166" s="29" t="s">
        <v>797</v>
      </c>
      <c r="B166" s="29" t="s">
        <v>798</v>
      </c>
      <c r="C166" s="30"/>
      <c r="D166" s="30" t="s">
        <v>615</v>
      </c>
      <c r="E166" s="31"/>
      <c r="F166" s="31"/>
      <c r="G166" s="32"/>
      <c r="H166" s="30" t="s">
        <v>225</v>
      </c>
      <c r="I166" s="30"/>
      <c r="J166" s="30" t="s">
        <v>732</v>
      </c>
    </row>
    <row r="167" spans="1:10">
      <c r="A167" s="29" t="s">
        <v>797</v>
      </c>
      <c r="B167" s="29" t="s">
        <v>798</v>
      </c>
      <c r="C167" s="30"/>
      <c r="D167" s="30" t="s">
        <v>615</v>
      </c>
      <c r="E167" s="31"/>
      <c r="F167" s="31"/>
      <c r="G167" s="32"/>
      <c r="H167" s="30" t="s">
        <v>225</v>
      </c>
      <c r="I167" s="30"/>
      <c r="J167" s="30" t="s">
        <v>732</v>
      </c>
    </row>
    <row r="168" spans="1:10">
      <c r="A168" s="29" t="s">
        <v>797</v>
      </c>
      <c r="B168" s="29" t="s">
        <v>798</v>
      </c>
      <c r="C168" s="30"/>
      <c r="D168" s="30" t="s">
        <v>615</v>
      </c>
      <c r="E168" s="31"/>
      <c r="F168" s="31"/>
      <c r="G168" s="32"/>
      <c r="H168" s="30" t="s">
        <v>15</v>
      </c>
      <c r="I168" s="30"/>
      <c r="J168" s="30" t="s">
        <v>732</v>
      </c>
    </row>
    <row r="169" spans="1:10">
      <c r="A169" s="29" t="s">
        <v>797</v>
      </c>
      <c r="B169" s="29" t="s">
        <v>798</v>
      </c>
      <c r="C169" s="30"/>
      <c r="D169" s="30" t="s">
        <v>615</v>
      </c>
      <c r="E169" s="31"/>
      <c r="F169" s="31"/>
      <c r="G169" s="32"/>
      <c r="H169" s="30" t="s">
        <v>225</v>
      </c>
      <c r="I169" s="30"/>
      <c r="J169" s="30" t="s">
        <v>732</v>
      </c>
    </row>
    <row r="170" spans="1:10">
      <c r="A170" s="29" t="s">
        <v>797</v>
      </c>
      <c r="B170" s="29" t="s">
        <v>798</v>
      </c>
      <c r="C170" s="30"/>
      <c r="D170" s="30" t="s">
        <v>615</v>
      </c>
      <c r="E170" s="31"/>
      <c r="F170" s="31"/>
      <c r="G170" s="32"/>
      <c r="H170" s="30" t="s">
        <v>225</v>
      </c>
      <c r="I170" s="30"/>
      <c r="J170" s="30" t="s">
        <v>732</v>
      </c>
    </row>
    <row r="171" spans="1:10">
      <c r="A171" s="29" t="s">
        <v>797</v>
      </c>
      <c r="B171" s="29" t="s">
        <v>798</v>
      </c>
      <c r="C171" s="30"/>
      <c r="D171" s="30" t="s">
        <v>615</v>
      </c>
      <c r="E171" s="31"/>
      <c r="F171" s="31"/>
      <c r="G171" s="32"/>
      <c r="H171" s="30" t="s">
        <v>225</v>
      </c>
      <c r="I171" s="30"/>
      <c r="J171" s="30" t="s">
        <v>732</v>
      </c>
    </row>
    <row r="172" spans="1:10">
      <c r="A172" s="29" t="s">
        <v>797</v>
      </c>
      <c r="B172" s="29" t="s">
        <v>798</v>
      </c>
      <c r="C172" s="30"/>
      <c r="D172" s="30" t="s">
        <v>615</v>
      </c>
      <c r="E172" s="31"/>
      <c r="F172" s="31"/>
      <c r="G172" s="32"/>
      <c r="H172" s="30" t="s">
        <v>225</v>
      </c>
      <c r="I172" s="30"/>
      <c r="J172" s="30" t="s">
        <v>732</v>
      </c>
    </row>
    <row r="173" spans="1:10">
      <c r="A173" s="29" t="s">
        <v>797</v>
      </c>
      <c r="B173" s="29" t="s">
        <v>798</v>
      </c>
      <c r="C173" s="30"/>
      <c r="D173" s="30" t="s">
        <v>615</v>
      </c>
      <c r="E173" s="31"/>
      <c r="F173" s="31"/>
      <c r="G173" s="32"/>
      <c r="H173" s="30" t="s">
        <v>225</v>
      </c>
      <c r="I173" s="30"/>
      <c r="J173" s="30" t="s">
        <v>732</v>
      </c>
    </row>
    <row r="174" spans="1:10">
      <c r="A174" s="29" t="s">
        <v>797</v>
      </c>
      <c r="B174" s="29" t="s">
        <v>798</v>
      </c>
      <c r="C174" s="30"/>
      <c r="D174" s="30" t="s">
        <v>615</v>
      </c>
      <c r="E174" s="31"/>
      <c r="F174" s="31"/>
      <c r="G174" s="32"/>
      <c r="H174" s="30" t="s">
        <v>225</v>
      </c>
      <c r="I174" s="30"/>
      <c r="J174" s="30" t="s">
        <v>732</v>
      </c>
    </row>
    <row r="175" spans="1:10">
      <c r="A175" s="29" t="s">
        <v>797</v>
      </c>
      <c r="B175" s="29" t="s">
        <v>798</v>
      </c>
      <c r="C175" s="30"/>
      <c r="D175" s="30" t="s">
        <v>615</v>
      </c>
      <c r="E175" s="31"/>
      <c r="F175" s="31"/>
      <c r="G175" s="32"/>
      <c r="H175" s="30" t="s">
        <v>225</v>
      </c>
      <c r="I175" s="30"/>
      <c r="J175" s="30" t="s">
        <v>732</v>
      </c>
    </row>
    <row r="176" spans="1:10">
      <c r="A176" s="29" t="s">
        <v>797</v>
      </c>
      <c r="B176" s="29" t="s">
        <v>798</v>
      </c>
      <c r="C176" s="30"/>
      <c r="D176" s="30" t="s">
        <v>615</v>
      </c>
      <c r="E176" s="31"/>
      <c r="F176" s="31"/>
      <c r="G176" s="32"/>
      <c r="H176" s="30" t="s">
        <v>206</v>
      </c>
      <c r="I176" s="30"/>
      <c r="J176" s="30" t="s">
        <v>732</v>
      </c>
    </row>
    <row r="177" spans="1:10">
      <c r="A177" s="29" t="s">
        <v>797</v>
      </c>
      <c r="B177" s="29" t="s">
        <v>798</v>
      </c>
      <c r="C177" s="30"/>
      <c r="D177" s="30" t="s">
        <v>615</v>
      </c>
      <c r="E177" s="31"/>
      <c r="F177" s="31"/>
      <c r="G177" s="32"/>
      <c r="H177" s="30" t="s">
        <v>89</v>
      </c>
      <c r="I177" s="30"/>
      <c r="J177" s="30" t="s">
        <v>732</v>
      </c>
    </row>
    <row r="178" spans="1:10">
      <c r="A178" s="29" t="s">
        <v>797</v>
      </c>
      <c r="B178" s="29" t="s">
        <v>798</v>
      </c>
      <c r="C178" s="30"/>
      <c r="D178" s="30" t="s">
        <v>615</v>
      </c>
      <c r="E178" s="31"/>
      <c r="F178" s="31"/>
      <c r="G178" s="32"/>
      <c r="H178" s="30" t="s">
        <v>89</v>
      </c>
      <c r="I178" s="30"/>
      <c r="J178" s="30" t="s">
        <v>732</v>
      </c>
    </row>
    <row r="179" spans="1:10">
      <c r="A179" s="29" t="s">
        <v>797</v>
      </c>
      <c r="B179" s="29" t="s">
        <v>798</v>
      </c>
      <c r="C179" s="30"/>
      <c r="D179" s="30" t="s">
        <v>615</v>
      </c>
      <c r="E179" s="31"/>
      <c r="F179" s="31"/>
      <c r="G179" s="32"/>
      <c r="H179" s="30" t="s">
        <v>89</v>
      </c>
      <c r="I179" s="30"/>
      <c r="J179" s="30" t="s">
        <v>732</v>
      </c>
    </row>
    <row r="180" spans="1:10">
      <c r="A180" s="29" t="s">
        <v>797</v>
      </c>
      <c r="B180" s="29" t="s">
        <v>798</v>
      </c>
      <c r="C180" s="30"/>
      <c r="D180" s="30" t="s">
        <v>615</v>
      </c>
      <c r="E180" s="31"/>
      <c r="F180" s="31"/>
      <c r="G180" s="32"/>
      <c r="H180" s="30" t="s">
        <v>89</v>
      </c>
      <c r="I180" s="30"/>
      <c r="J180" s="30" t="s">
        <v>732</v>
      </c>
    </row>
    <row r="181" spans="1:10">
      <c r="A181" s="29" t="s">
        <v>797</v>
      </c>
      <c r="B181" s="29" t="s">
        <v>798</v>
      </c>
      <c r="C181" s="30"/>
      <c r="D181" s="30" t="s">
        <v>615</v>
      </c>
      <c r="E181" s="31"/>
      <c r="F181" s="31"/>
      <c r="G181" s="32"/>
      <c r="H181" s="30" t="s">
        <v>89</v>
      </c>
      <c r="I181" s="30"/>
      <c r="J181" s="30" t="s">
        <v>732</v>
      </c>
    </row>
    <row r="182" spans="1:10">
      <c r="A182" s="29" t="s">
        <v>797</v>
      </c>
      <c r="B182" s="29" t="s">
        <v>798</v>
      </c>
      <c r="C182" s="30"/>
      <c r="D182" s="30" t="s">
        <v>615</v>
      </c>
      <c r="E182" s="31"/>
      <c r="F182" s="31"/>
      <c r="G182" s="32"/>
      <c r="H182" s="30" t="s">
        <v>89</v>
      </c>
      <c r="I182" s="30"/>
      <c r="J182" s="30" t="s">
        <v>732</v>
      </c>
    </row>
    <row r="183" spans="1:10">
      <c r="A183" s="29" t="s">
        <v>797</v>
      </c>
      <c r="B183" s="29" t="s">
        <v>798</v>
      </c>
      <c r="C183" s="30"/>
      <c r="D183" s="30" t="s">
        <v>615</v>
      </c>
      <c r="E183" s="31"/>
      <c r="F183" s="31"/>
      <c r="G183" s="32"/>
      <c r="H183" s="30" t="s">
        <v>89</v>
      </c>
      <c r="I183" s="30"/>
      <c r="J183" s="30" t="s">
        <v>732</v>
      </c>
    </row>
    <row r="184" spans="1:10">
      <c r="A184" s="29" t="s">
        <v>797</v>
      </c>
      <c r="B184" s="29" t="s">
        <v>798</v>
      </c>
      <c r="C184" s="30"/>
      <c r="D184" s="30" t="s">
        <v>615</v>
      </c>
      <c r="E184" s="31"/>
      <c r="F184" s="31"/>
      <c r="G184" s="32"/>
      <c r="H184" s="30" t="s">
        <v>89</v>
      </c>
      <c r="I184" s="30"/>
      <c r="J184" s="30" t="s">
        <v>732</v>
      </c>
    </row>
    <row r="185" spans="1:10">
      <c r="A185" s="29" t="s">
        <v>797</v>
      </c>
      <c r="B185" s="29" t="s">
        <v>798</v>
      </c>
      <c r="C185" s="30"/>
      <c r="D185" s="30" t="s">
        <v>615</v>
      </c>
      <c r="E185" s="31"/>
      <c r="F185" s="31"/>
      <c r="G185" s="32"/>
      <c r="H185" s="30" t="s">
        <v>89</v>
      </c>
      <c r="I185" s="30"/>
      <c r="J185" s="30" t="s">
        <v>732</v>
      </c>
    </row>
    <row r="186" spans="1:10">
      <c r="A186" s="29" t="s">
        <v>797</v>
      </c>
      <c r="B186" s="29" t="s">
        <v>798</v>
      </c>
      <c r="C186" s="30"/>
      <c r="D186" s="30" t="s">
        <v>615</v>
      </c>
      <c r="E186" s="31"/>
      <c r="F186" s="31"/>
      <c r="G186" s="32"/>
      <c r="H186" s="30" t="s">
        <v>89</v>
      </c>
      <c r="I186" s="30"/>
      <c r="J186" s="30" t="s">
        <v>732</v>
      </c>
    </row>
    <row r="187" spans="1:10">
      <c r="A187" s="29" t="s">
        <v>797</v>
      </c>
      <c r="B187" s="29" t="s">
        <v>798</v>
      </c>
      <c r="C187" s="30"/>
      <c r="D187" s="30" t="s">
        <v>615</v>
      </c>
      <c r="E187" s="31"/>
      <c r="F187" s="31"/>
      <c r="G187" s="32"/>
      <c r="H187" s="30" t="s">
        <v>89</v>
      </c>
      <c r="I187" s="30"/>
      <c r="J187" s="30" t="s">
        <v>732</v>
      </c>
    </row>
    <row r="188" spans="1:10">
      <c r="A188" s="29" t="s">
        <v>797</v>
      </c>
      <c r="B188" s="29" t="s">
        <v>798</v>
      </c>
      <c r="C188" s="30"/>
      <c r="D188" s="30" t="s">
        <v>615</v>
      </c>
      <c r="E188" s="31"/>
      <c r="F188" s="31"/>
      <c r="G188" s="32"/>
      <c r="H188" s="30" t="s">
        <v>89</v>
      </c>
      <c r="I188" s="30"/>
      <c r="J188" s="30" t="s">
        <v>732</v>
      </c>
    </row>
    <row r="189" spans="1:10">
      <c r="A189" s="29" t="s">
        <v>797</v>
      </c>
      <c r="B189" s="29" t="s">
        <v>798</v>
      </c>
      <c r="C189" s="30"/>
      <c r="D189" s="30" t="s">
        <v>615</v>
      </c>
      <c r="E189" s="31"/>
      <c r="F189" s="31"/>
      <c r="G189" s="32"/>
      <c r="H189" s="30" t="s">
        <v>89</v>
      </c>
      <c r="I189" s="30"/>
      <c r="J189" s="30" t="s">
        <v>732</v>
      </c>
    </row>
    <row r="190" spans="1:10">
      <c r="A190" s="29" t="s">
        <v>797</v>
      </c>
      <c r="B190" s="29" t="s">
        <v>798</v>
      </c>
      <c r="C190" s="30"/>
      <c r="D190" s="30" t="s">
        <v>615</v>
      </c>
      <c r="E190" s="31"/>
      <c r="F190" s="31"/>
      <c r="G190" s="32"/>
      <c r="H190" s="30" t="s">
        <v>225</v>
      </c>
      <c r="I190" s="30"/>
      <c r="J190" s="30" t="s">
        <v>732</v>
      </c>
    </row>
    <row r="191" spans="1:10">
      <c r="A191" s="29" t="s">
        <v>797</v>
      </c>
      <c r="B191" s="29" t="s">
        <v>798</v>
      </c>
      <c r="C191" s="30"/>
      <c r="D191" s="30" t="s">
        <v>615</v>
      </c>
      <c r="E191" s="31"/>
      <c r="F191" s="31"/>
      <c r="G191" s="32"/>
      <c r="H191" s="30" t="s">
        <v>225</v>
      </c>
      <c r="I191" s="30"/>
      <c r="J191" s="30" t="s">
        <v>732</v>
      </c>
    </row>
    <row r="192" spans="1:10">
      <c r="A192" s="29" t="s">
        <v>797</v>
      </c>
      <c r="B192" s="29" t="s">
        <v>798</v>
      </c>
      <c r="C192" s="30"/>
      <c r="D192" s="30" t="s">
        <v>615</v>
      </c>
      <c r="E192" s="31"/>
      <c r="F192" s="31"/>
      <c r="G192" s="32"/>
      <c r="H192" s="30" t="s">
        <v>225</v>
      </c>
      <c r="I192" s="30"/>
      <c r="J192" s="30" t="s">
        <v>732</v>
      </c>
    </row>
    <row r="193" spans="1:10">
      <c r="A193" s="29" t="s">
        <v>797</v>
      </c>
      <c r="B193" s="29" t="s">
        <v>798</v>
      </c>
      <c r="C193" s="30"/>
      <c r="D193" s="30" t="s">
        <v>615</v>
      </c>
      <c r="E193" s="31"/>
      <c r="F193" s="31"/>
      <c r="G193" s="32"/>
      <c r="H193" s="30" t="s">
        <v>225</v>
      </c>
      <c r="I193" s="30"/>
      <c r="J193" s="30" t="s">
        <v>732</v>
      </c>
    </row>
    <row r="194" spans="1:10">
      <c r="A194" s="29" t="s">
        <v>797</v>
      </c>
      <c r="B194" s="29" t="s">
        <v>798</v>
      </c>
      <c r="C194" s="30"/>
      <c r="D194" s="30" t="s">
        <v>615</v>
      </c>
      <c r="E194" s="31"/>
      <c r="F194" s="31"/>
      <c r="G194" s="32"/>
      <c r="H194" s="30" t="s">
        <v>225</v>
      </c>
      <c r="I194" s="30"/>
      <c r="J194" s="30" t="s">
        <v>732</v>
      </c>
    </row>
    <row r="195" spans="1:10">
      <c r="A195" s="29" t="s">
        <v>797</v>
      </c>
      <c r="B195" s="29" t="s">
        <v>798</v>
      </c>
      <c r="C195" s="30"/>
      <c r="D195" s="30" t="s">
        <v>615</v>
      </c>
      <c r="E195" s="31"/>
      <c r="F195" s="31"/>
      <c r="G195" s="32"/>
      <c r="H195" s="30" t="s">
        <v>225</v>
      </c>
      <c r="I195" s="30"/>
      <c r="J195" s="30" t="s">
        <v>732</v>
      </c>
    </row>
    <row r="196" spans="1:10">
      <c r="A196" s="29" t="s">
        <v>797</v>
      </c>
      <c r="B196" s="29" t="s">
        <v>798</v>
      </c>
      <c r="C196" s="30"/>
      <c r="D196" s="30" t="s">
        <v>615</v>
      </c>
      <c r="E196" s="31"/>
      <c r="F196" s="31"/>
      <c r="G196" s="32"/>
      <c r="H196" s="30" t="s">
        <v>225</v>
      </c>
      <c r="I196" s="30"/>
      <c r="J196" s="30" t="s">
        <v>732</v>
      </c>
    </row>
    <row r="197" spans="1:10">
      <c r="A197" s="29" t="s">
        <v>797</v>
      </c>
      <c r="B197" s="29" t="s">
        <v>798</v>
      </c>
      <c r="C197" s="30"/>
      <c r="D197" s="30" t="s">
        <v>615</v>
      </c>
      <c r="E197" s="31"/>
      <c r="F197" s="31"/>
      <c r="G197" s="32"/>
      <c r="H197" s="30" t="s">
        <v>225</v>
      </c>
      <c r="I197" s="30"/>
      <c r="J197" s="30" t="s">
        <v>732</v>
      </c>
    </row>
    <row r="198" spans="1:10">
      <c r="A198" s="29" t="s">
        <v>797</v>
      </c>
      <c r="B198" s="29" t="s">
        <v>798</v>
      </c>
      <c r="C198" s="30"/>
      <c r="D198" s="30" t="s">
        <v>615</v>
      </c>
      <c r="E198" s="31"/>
      <c r="F198" s="31"/>
      <c r="G198" s="32"/>
      <c r="H198" s="30" t="s">
        <v>225</v>
      </c>
      <c r="I198" s="30"/>
      <c r="J198" s="30" t="s">
        <v>732</v>
      </c>
    </row>
    <row r="199" spans="1:10">
      <c r="A199" s="29" t="s">
        <v>1005</v>
      </c>
      <c r="B199" s="29" t="s">
        <v>1006</v>
      </c>
      <c r="C199" s="30"/>
      <c r="D199" s="30" t="s">
        <v>615</v>
      </c>
      <c r="E199" s="31"/>
      <c r="F199" s="31"/>
      <c r="G199" s="32"/>
      <c r="H199" s="30"/>
      <c r="I199" s="30"/>
      <c r="J199" s="30" t="s">
        <v>732</v>
      </c>
    </row>
    <row r="200" spans="1:10">
      <c r="A200" s="29" t="s">
        <v>555</v>
      </c>
      <c r="B200" s="29" t="s">
        <v>729</v>
      </c>
      <c r="C200" s="30"/>
      <c r="D200" s="30" t="s">
        <v>615</v>
      </c>
      <c r="E200" s="31"/>
      <c r="F200" s="31"/>
      <c r="G200" s="32"/>
      <c r="H200" s="30"/>
      <c r="I200" s="30"/>
      <c r="J200" s="30" t="s">
        <v>732</v>
      </c>
    </row>
    <row r="201" spans="1:10">
      <c r="A201" s="29" t="s">
        <v>639</v>
      </c>
      <c r="B201" s="29" t="s">
        <v>777</v>
      </c>
      <c r="C201" s="30"/>
      <c r="D201" s="30" t="s">
        <v>615</v>
      </c>
      <c r="E201" s="31"/>
      <c r="F201" s="31"/>
      <c r="G201" s="42"/>
      <c r="H201" s="30" t="s">
        <v>225</v>
      </c>
      <c r="I201" s="30"/>
      <c r="J201" s="30" t="s">
        <v>732</v>
      </c>
    </row>
    <row r="202" spans="1:10">
      <c r="A202" s="29" t="s">
        <v>1007</v>
      </c>
      <c r="B202" s="29" t="s">
        <v>619</v>
      </c>
      <c r="C202" s="30"/>
      <c r="D202" s="30" t="s">
        <v>615</v>
      </c>
      <c r="E202" s="31"/>
      <c r="F202" s="31"/>
      <c r="G202" s="42"/>
      <c r="H202" s="30" t="s">
        <v>12</v>
      </c>
      <c r="I202" s="30"/>
      <c r="J202" s="30" t="s">
        <v>732</v>
      </c>
    </row>
    <row r="203" spans="1:10">
      <c r="A203" s="29" t="s">
        <v>952</v>
      </c>
      <c r="B203" s="29" t="s">
        <v>953</v>
      </c>
      <c r="C203" s="30"/>
      <c r="D203" s="30" t="s">
        <v>615</v>
      </c>
      <c r="E203" s="31"/>
      <c r="F203" s="31"/>
      <c r="G203" s="42"/>
      <c r="H203" s="30" t="s">
        <v>9</v>
      </c>
      <c r="I203" s="30"/>
      <c r="J203" s="30" t="s">
        <v>732</v>
      </c>
    </row>
    <row r="204" spans="1:10">
      <c r="A204" s="29" t="s">
        <v>844</v>
      </c>
      <c r="B204" s="29" t="s">
        <v>368</v>
      </c>
      <c r="C204" s="30"/>
      <c r="D204" s="30" t="s">
        <v>615</v>
      </c>
      <c r="E204" s="31"/>
      <c r="F204" s="31"/>
      <c r="G204" s="42"/>
      <c r="H204" s="30" t="s">
        <v>225</v>
      </c>
      <c r="I204" s="30"/>
      <c r="J204" s="30" t="s">
        <v>732</v>
      </c>
    </row>
    <row r="205" spans="1:10">
      <c r="A205" s="29" t="s">
        <v>848</v>
      </c>
      <c r="B205" s="29" t="s">
        <v>849</v>
      </c>
      <c r="C205" s="30"/>
      <c r="D205" s="30" t="s">
        <v>615</v>
      </c>
      <c r="E205" s="31"/>
      <c r="F205" s="31"/>
      <c r="G205" s="42"/>
      <c r="H205" s="30" t="s">
        <v>89</v>
      </c>
      <c r="I205" s="30"/>
      <c r="J205" s="30" t="s">
        <v>732</v>
      </c>
    </row>
    <row r="206" spans="1:10">
      <c r="A206" s="29" t="s">
        <v>98</v>
      </c>
      <c r="B206" s="29" t="s">
        <v>98</v>
      </c>
      <c r="C206" s="30"/>
      <c r="D206" s="30" t="s">
        <v>623</v>
      </c>
      <c r="E206" s="31">
        <v>45889</v>
      </c>
      <c r="F206" s="31"/>
      <c r="G206" s="42">
        <v>12542.71</v>
      </c>
      <c r="H206" s="30" t="s">
        <v>12</v>
      </c>
      <c r="I206" s="30"/>
      <c r="J206" s="30" t="s">
        <v>732</v>
      </c>
    </row>
    <row r="207" spans="1:10">
      <c r="A207" s="29" t="s">
        <v>98</v>
      </c>
      <c r="B207" s="29" t="s">
        <v>98</v>
      </c>
      <c r="C207" s="30"/>
      <c r="D207" s="30" t="s">
        <v>623</v>
      </c>
      <c r="E207" s="31">
        <v>45889</v>
      </c>
      <c r="F207" s="31"/>
      <c r="G207" s="42">
        <v>3768.68</v>
      </c>
      <c r="H207" s="30" t="s">
        <v>9</v>
      </c>
      <c r="I207" s="30"/>
      <c r="J207" s="30" t="s">
        <v>732</v>
      </c>
    </row>
    <row r="208" spans="1:10">
      <c r="A208" s="29" t="s">
        <v>98</v>
      </c>
      <c r="B208" s="29" t="s">
        <v>98</v>
      </c>
      <c r="C208" s="30"/>
      <c r="D208" s="30" t="s">
        <v>623</v>
      </c>
      <c r="E208" s="31">
        <v>45889</v>
      </c>
      <c r="F208" s="31"/>
      <c r="G208" s="42">
        <v>1454.95</v>
      </c>
      <c r="H208" s="30" t="s">
        <v>15</v>
      </c>
      <c r="I208" s="30"/>
      <c r="J208" s="30" t="s">
        <v>732</v>
      </c>
    </row>
    <row r="209" spans="1:10">
      <c r="A209" s="29" t="s">
        <v>98</v>
      </c>
      <c r="B209" s="29" t="s">
        <v>98</v>
      </c>
      <c r="C209" s="30"/>
      <c r="D209" s="30" t="s">
        <v>623</v>
      </c>
      <c r="E209" s="31">
        <v>45889</v>
      </c>
      <c r="F209" s="31"/>
      <c r="G209" s="42">
        <v>1067.47</v>
      </c>
      <c r="H209" s="30" t="s">
        <v>225</v>
      </c>
      <c r="I209" s="30"/>
      <c r="J209" s="30" t="s">
        <v>732</v>
      </c>
    </row>
    <row r="210" spans="1:10">
      <c r="A210" s="29" t="s">
        <v>98</v>
      </c>
      <c r="B210" s="29" t="s">
        <v>98</v>
      </c>
      <c r="C210" s="30"/>
      <c r="D210" s="30" t="s">
        <v>623</v>
      </c>
      <c r="E210" s="31"/>
      <c r="F210" s="31"/>
      <c r="G210" s="42"/>
      <c r="H210" s="30" t="s">
        <v>89</v>
      </c>
      <c r="I210" s="30"/>
      <c r="J210" s="30" t="s">
        <v>732</v>
      </c>
    </row>
    <row r="211" spans="1:10">
      <c r="A211" s="29" t="s">
        <v>98</v>
      </c>
      <c r="B211" s="29" t="s">
        <v>98</v>
      </c>
      <c r="C211" s="30"/>
      <c r="D211" s="30" t="s">
        <v>623</v>
      </c>
      <c r="E211" s="31"/>
      <c r="F211" s="31"/>
      <c r="G211" s="42"/>
      <c r="H211" s="30" t="s">
        <v>12</v>
      </c>
      <c r="I211" s="30"/>
      <c r="J211" s="30" t="s">
        <v>732</v>
      </c>
    </row>
    <row r="212" spans="1:10">
      <c r="A212" s="29" t="s">
        <v>98</v>
      </c>
      <c r="B212" s="98" t="s">
        <v>1107</v>
      </c>
      <c r="C212" s="30"/>
      <c r="D212" s="30" t="s">
        <v>623</v>
      </c>
      <c r="E212" s="31">
        <v>45889</v>
      </c>
      <c r="F212" s="31"/>
      <c r="G212" s="42">
        <v>3037.96</v>
      </c>
      <c r="H212" s="96" t="s">
        <v>12</v>
      </c>
      <c r="I212" s="30"/>
      <c r="J212" s="30" t="s">
        <v>732</v>
      </c>
    </row>
    <row r="213" spans="1:10">
      <c r="A213" s="29" t="s">
        <v>98</v>
      </c>
      <c r="B213" s="29" t="s">
        <v>1032</v>
      </c>
      <c r="C213" s="30"/>
      <c r="D213" s="30" t="s">
        <v>623</v>
      </c>
      <c r="E213" s="31"/>
      <c r="F213" s="31"/>
      <c r="G213" s="42"/>
      <c r="H213" s="30" t="s">
        <v>225</v>
      </c>
      <c r="I213" s="30"/>
      <c r="J213" s="30" t="s">
        <v>732</v>
      </c>
    </row>
    <row r="214" spans="1:10">
      <c r="A214" s="29" t="s">
        <v>98</v>
      </c>
      <c r="B214" s="29" t="s">
        <v>1033</v>
      </c>
      <c r="C214" s="30"/>
      <c r="D214" s="30" t="s">
        <v>623</v>
      </c>
      <c r="E214" s="31"/>
      <c r="F214" s="31"/>
      <c r="G214" s="42"/>
      <c r="H214" s="30" t="s">
        <v>225</v>
      </c>
      <c r="I214" s="30"/>
      <c r="J214" s="30" t="s">
        <v>732</v>
      </c>
    </row>
    <row r="215" spans="1:10">
      <c r="A215" s="29" t="s">
        <v>631</v>
      </c>
      <c r="B215" s="29" t="s">
        <v>1100</v>
      </c>
      <c r="C215" s="30"/>
      <c r="D215" s="30" t="s">
        <v>623</v>
      </c>
      <c r="E215" s="31">
        <v>45884</v>
      </c>
      <c r="F215" s="31">
        <v>45884</v>
      </c>
      <c r="G215" s="42">
        <v>4557.58</v>
      </c>
      <c r="H215" s="30" t="s">
        <v>54</v>
      </c>
      <c r="I215" s="30" t="s">
        <v>73</v>
      </c>
      <c r="J215" s="30" t="s">
        <v>732</v>
      </c>
    </row>
    <row r="216" spans="1:10">
      <c r="A216" s="29" t="s">
        <v>631</v>
      </c>
      <c r="B216" s="29" t="s">
        <v>1035</v>
      </c>
      <c r="C216" s="30"/>
      <c r="D216" s="30" t="s">
        <v>623</v>
      </c>
      <c r="E216" s="31"/>
      <c r="F216" s="31"/>
      <c r="G216" s="42"/>
      <c r="H216" s="30" t="s">
        <v>225</v>
      </c>
      <c r="I216" s="30"/>
      <c r="J216" s="30" t="s">
        <v>732</v>
      </c>
    </row>
    <row r="217" spans="1:10">
      <c r="A217" s="29" t="s">
        <v>631</v>
      </c>
      <c r="B217" s="29" t="s">
        <v>1036</v>
      </c>
      <c r="C217" s="30"/>
      <c r="D217" s="30" t="s">
        <v>623</v>
      </c>
      <c r="E217" s="31"/>
      <c r="F217" s="31"/>
      <c r="G217" s="36"/>
      <c r="H217" s="30" t="s">
        <v>225</v>
      </c>
      <c r="I217" s="30"/>
      <c r="J217" s="30" t="s">
        <v>732</v>
      </c>
    </row>
    <row r="218" spans="1:10">
      <c r="A218" s="29" t="s">
        <v>631</v>
      </c>
      <c r="B218" s="29" t="s">
        <v>1037</v>
      </c>
      <c r="C218" s="30"/>
      <c r="D218" s="30" t="s">
        <v>623</v>
      </c>
      <c r="E218" s="31"/>
      <c r="F218" s="31"/>
      <c r="G218" s="36"/>
      <c r="H218" s="30" t="s">
        <v>89</v>
      </c>
      <c r="I218" s="30"/>
      <c r="J218" s="30" t="s">
        <v>732</v>
      </c>
    </row>
    <row r="219" spans="1:10">
      <c r="A219" s="29" t="s">
        <v>16</v>
      </c>
      <c r="B219" s="29" t="s">
        <v>16</v>
      </c>
      <c r="C219" s="30"/>
      <c r="D219" s="30" t="s">
        <v>623</v>
      </c>
      <c r="E219" s="31">
        <v>45889</v>
      </c>
      <c r="F219" s="31"/>
      <c r="G219" s="36">
        <v>9276.9500000000007</v>
      </c>
      <c r="H219" s="30" t="s">
        <v>15</v>
      </c>
      <c r="I219" s="30"/>
      <c r="J219" s="30" t="s">
        <v>732</v>
      </c>
    </row>
    <row r="220" spans="1:10">
      <c r="A220" s="29" t="s">
        <v>16</v>
      </c>
      <c r="B220" s="29" t="s">
        <v>16</v>
      </c>
      <c r="C220" s="30"/>
      <c r="D220" s="30" t="s">
        <v>623</v>
      </c>
      <c r="E220" s="31">
        <v>45889</v>
      </c>
      <c r="F220" s="31"/>
      <c r="G220" s="36">
        <v>814.36</v>
      </c>
      <c r="H220" s="30" t="s">
        <v>9</v>
      </c>
      <c r="I220" s="30"/>
      <c r="J220" s="30" t="s">
        <v>732</v>
      </c>
    </row>
    <row r="221" spans="1:10">
      <c r="A221" s="29" t="s">
        <v>16</v>
      </c>
      <c r="B221" s="29" t="s">
        <v>16</v>
      </c>
      <c r="C221" s="30"/>
      <c r="D221" s="30" t="s">
        <v>623</v>
      </c>
      <c r="E221" s="31">
        <v>45889</v>
      </c>
      <c r="F221" s="31"/>
      <c r="G221" s="36">
        <v>1276.8699999999999</v>
      </c>
      <c r="H221" s="30" t="s">
        <v>225</v>
      </c>
      <c r="I221" s="30"/>
      <c r="J221" s="30" t="s">
        <v>732</v>
      </c>
    </row>
    <row r="222" spans="1:10">
      <c r="A222" s="29" t="s">
        <v>16</v>
      </c>
      <c r="B222" s="29" t="s">
        <v>16</v>
      </c>
      <c r="C222" s="30"/>
      <c r="D222" s="30" t="s">
        <v>623</v>
      </c>
      <c r="E222" s="31">
        <v>45889</v>
      </c>
      <c r="F222" s="31"/>
      <c r="G222" s="36">
        <v>13898.19</v>
      </c>
      <c r="H222" s="30" t="s">
        <v>12</v>
      </c>
      <c r="I222" s="30"/>
      <c r="J222" s="30" t="s">
        <v>732</v>
      </c>
    </row>
    <row r="223" spans="1:10">
      <c r="A223" s="29" t="s">
        <v>1038</v>
      </c>
      <c r="B223" s="29" t="s">
        <v>353</v>
      </c>
      <c r="C223" s="30"/>
      <c r="D223" s="30" t="s">
        <v>631</v>
      </c>
      <c r="E223" s="31">
        <v>45874</v>
      </c>
      <c r="F223" s="31">
        <v>45874</v>
      </c>
      <c r="G223" s="36">
        <v>156555.04999999999</v>
      </c>
      <c r="H223" s="30" t="s">
        <v>54</v>
      </c>
      <c r="I223" s="30" t="s">
        <v>73</v>
      </c>
      <c r="J223" s="30" t="s">
        <v>732</v>
      </c>
    </row>
    <row r="224" spans="1:10">
      <c r="A224" s="29" t="s">
        <v>352</v>
      </c>
      <c r="B224" s="29" t="s">
        <v>353</v>
      </c>
      <c r="C224" s="30"/>
      <c r="D224" s="30" t="s">
        <v>631</v>
      </c>
      <c r="E224" s="31">
        <v>45875</v>
      </c>
      <c r="F224" s="31">
        <v>45875</v>
      </c>
      <c r="G224" s="36">
        <v>22384.77</v>
      </c>
      <c r="H224" s="30" t="s">
        <v>89</v>
      </c>
      <c r="I224" s="30" t="s">
        <v>73</v>
      </c>
      <c r="J224" s="30" t="s">
        <v>732</v>
      </c>
    </row>
    <row r="225" spans="1:10">
      <c r="A225" s="29" t="s">
        <v>352</v>
      </c>
      <c r="B225" s="29" t="s">
        <v>353</v>
      </c>
      <c r="C225" s="30"/>
      <c r="D225" s="30" t="s">
        <v>631</v>
      </c>
      <c r="E225" s="31">
        <v>45874</v>
      </c>
      <c r="F225" s="31">
        <v>45874</v>
      </c>
      <c r="G225" s="36">
        <v>45022.239999999998</v>
      </c>
      <c r="H225" s="30" t="s">
        <v>9</v>
      </c>
      <c r="I225" s="30" t="s">
        <v>73</v>
      </c>
      <c r="J225" s="30" t="s">
        <v>732</v>
      </c>
    </row>
    <row r="226" spans="1:10">
      <c r="A226" s="29" t="s">
        <v>352</v>
      </c>
      <c r="B226" s="29" t="s">
        <v>353</v>
      </c>
      <c r="C226" s="30"/>
      <c r="D226" s="30" t="s">
        <v>631</v>
      </c>
      <c r="E226" s="31">
        <v>45874</v>
      </c>
      <c r="F226" s="31">
        <v>45874</v>
      </c>
      <c r="G226" s="36">
        <v>4020.74</v>
      </c>
      <c r="H226" s="30" t="s">
        <v>8</v>
      </c>
      <c r="I226" s="30" t="s">
        <v>73</v>
      </c>
      <c r="J226" s="30" t="s">
        <v>732</v>
      </c>
    </row>
    <row r="227" spans="1:10">
      <c r="A227" s="29" t="s">
        <v>352</v>
      </c>
      <c r="B227" s="29" t="s">
        <v>353</v>
      </c>
      <c r="C227" s="30"/>
      <c r="D227" s="30" t="s">
        <v>631</v>
      </c>
      <c r="E227" s="31">
        <v>45875</v>
      </c>
      <c r="F227" s="31">
        <v>45875</v>
      </c>
      <c r="G227" s="36">
        <v>12137.28</v>
      </c>
      <c r="H227" s="30" t="s">
        <v>225</v>
      </c>
      <c r="I227" s="30" t="s">
        <v>73</v>
      </c>
      <c r="J227" s="30" t="s">
        <v>732</v>
      </c>
    </row>
    <row r="228" spans="1:10">
      <c r="A228" s="29" t="s">
        <v>662</v>
      </c>
      <c r="B228" s="29" t="s">
        <v>645</v>
      </c>
      <c r="C228" s="30"/>
      <c r="D228" s="30" t="s">
        <v>631</v>
      </c>
      <c r="E228" s="31"/>
      <c r="F228" s="31"/>
      <c r="G228" s="36"/>
      <c r="H228" s="30" t="s">
        <v>225</v>
      </c>
      <c r="I228" s="30"/>
      <c r="J228" s="30" t="s">
        <v>732</v>
      </c>
    </row>
    <row r="229" spans="1:10">
      <c r="A229" s="29" t="s">
        <v>862</v>
      </c>
      <c r="B229" s="29" t="s">
        <v>645</v>
      </c>
      <c r="C229" s="30"/>
      <c r="D229" s="30" t="s">
        <v>631</v>
      </c>
      <c r="E229" s="31"/>
      <c r="F229" s="31"/>
      <c r="G229" s="36"/>
      <c r="H229" s="30" t="s">
        <v>225</v>
      </c>
      <c r="I229" s="30"/>
      <c r="J229" s="30" t="s">
        <v>732</v>
      </c>
    </row>
    <row r="230" spans="1:10">
      <c r="A230" s="29" t="s">
        <v>865</v>
      </c>
      <c r="B230" s="29" t="s">
        <v>109</v>
      </c>
      <c r="C230" s="30"/>
      <c r="D230" s="30" t="s">
        <v>615</v>
      </c>
      <c r="E230" s="31">
        <v>45889</v>
      </c>
      <c r="F230" s="31"/>
      <c r="G230" s="36">
        <v>1290.93</v>
      </c>
      <c r="H230" s="30" t="s">
        <v>12</v>
      </c>
      <c r="I230" s="30"/>
      <c r="J230" s="30" t="s">
        <v>732</v>
      </c>
    </row>
    <row r="231" spans="1:10">
      <c r="A231" s="29" t="s">
        <v>147</v>
      </c>
      <c r="B231" s="29" t="s">
        <v>401</v>
      </c>
      <c r="C231" s="30"/>
      <c r="D231" s="30" t="s">
        <v>615</v>
      </c>
      <c r="E231" s="31">
        <v>45878</v>
      </c>
      <c r="F231" s="31">
        <v>45880</v>
      </c>
      <c r="G231" s="36">
        <v>90</v>
      </c>
      <c r="H231" s="30" t="s">
        <v>15</v>
      </c>
      <c r="I231" s="30" t="s">
        <v>73</v>
      </c>
      <c r="J231" s="30" t="s">
        <v>732</v>
      </c>
    </row>
    <row r="232" spans="1:10">
      <c r="A232" s="29" t="s">
        <v>147</v>
      </c>
      <c r="B232" s="29" t="s">
        <v>401</v>
      </c>
      <c r="C232" s="30"/>
      <c r="D232" s="30" t="s">
        <v>615</v>
      </c>
      <c r="E232" s="31">
        <v>45878</v>
      </c>
      <c r="F232" s="31">
        <v>45880</v>
      </c>
      <c r="G232" s="36">
        <v>80</v>
      </c>
      <c r="H232" s="30" t="s">
        <v>53</v>
      </c>
      <c r="I232" s="30" t="s">
        <v>73</v>
      </c>
      <c r="J232" s="30" t="s">
        <v>732</v>
      </c>
    </row>
    <row r="233" spans="1:10">
      <c r="A233" s="29" t="s">
        <v>147</v>
      </c>
      <c r="B233" s="29" t="s">
        <v>401</v>
      </c>
      <c r="C233" s="30"/>
      <c r="D233" s="30" t="s">
        <v>615</v>
      </c>
      <c r="E233" s="31">
        <v>45878</v>
      </c>
      <c r="F233" s="31">
        <v>45881</v>
      </c>
      <c r="G233" s="32">
        <v>1101.96</v>
      </c>
      <c r="H233" s="73" t="s">
        <v>12</v>
      </c>
      <c r="I233" s="73" t="s">
        <v>73</v>
      </c>
      <c r="J233" s="30" t="s">
        <v>732</v>
      </c>
    </row>
    <row r="234" spans="1:10">
      <c r="A234" s="29" t="s">
        <v>449</v>
      </c>
      <c r="B234" s="29" t="s">
        <v>983</v>
      </c>
      <c r="C234" s="30"/>
      <c r="D234" s="30" t="s">
        <v>647</v>
      </c>
      <c r="E234" s="31"/>
      <c r="F234" s="31"/>
      <c r="G234" s="32"/>
      <c r="H234" s="30" t="s">
        <v>12</v>
      </c>
      <c r="I234" s="30"/>
      <c r="J234" s="30" t="s">
        <v>732</v>
      </c>
    </row>
    <row r="235" spans="1:10">
      <c r="A235" s="29" t="s">
        <v>449</v>
      </c>
      <c r="B235" s="29" t="s">
        <v>984</v>
      </c>
      <c r="C235" s="30"/>
      <c r="D235" s="30" t="s">
        <v>647</v>
      </c>
      <c r="E235" s="31"/>
      <c r="F235" s="31"/>
      <c r="G235" s="32"/>
      <c r="H235" s="30" t="s">
        <v>12</v>
      </c>
      <c r="I235" s="30"/>
      <c r="J235" s="30" t="s">
        <v>732</v>
      </c>
    </row>
    <row r="236" spans="1:10">
      <c r="A236" s="29" t="s">
        <v>449</v>
      </c>
      <c r="B236" s="29" t="s">
        <v>983</v>
      </c>
      <c r="C236" s="30"/>
      <c r="D236" s="30" t="s">
        <v>647</v>
      </c>
      <c r="E236" s="31"/>
      <c r="F236" s="31"/>
      <c r="G236" s="32"/>
      <c r="H236" s="30" t="s">
        <v>9</v>
      </c>
      <c r="I236" s="30"/>
      <c r="J236" s="30" t="s">
        <v>732</v>
      </c>
    </row>
    <row r="237" spans="1:10">
      <c r="A237" s="29" t="s">
        <v>449</v>
      </c>
      <c r="B237" s="29" t="s">
        <v>984</v>
      </c>
      <c r="C237" s="30"/>
      <c r="D237" s="30" t="s">
        <v>647</v>
      </c>
      <c r="E237" s="31"/>
      <c r="F237" s="31"/>
      <c r="G237" s="32"/>
      <c r="H237" s="30" t="s">
        <v>9</v>
      </c>
      <c r="I237" s="30"/>
      <c r="J237" s="30" t="s">
        <v>732</v>
      </c>
    </row>
    <row r="238" spans="1:10">
      <c r="A238" s="29" t="s">
        <v>449</v>
      </c>
      <c r="B238" s="29" t="s">
        <v>1039</v>
      </c>
      <c r="C238" s="30"/>
      <c r="D238" s="30" t="s">
        <v>647</v>
      </c>
      <c r="E238" s="31"/>
      <c r="F238" s="31"/>
      <c r="G238" s="32"/>
      <c r="H238" s="30" t="s">
        <v>12</v>
      </c>
      <c r="I238" s="30"/>
      <c r="J238" s="30" t="s">
        <v>732</v>
      </c>
    </row>
    <row r="239" spans="1:10">
      <c r="A239" s="29" t="s">
        <v>449</v>
      </c>
      <c r="B239" s="29" t="s">
        <v>1039</v>
      </c>
      <c r="C239" s="30"/>
      <c r="D239" s="30" t="s">
        <v>647</v>
      </c>
      <c r="E239" s="31"/>
      <c r="F239" s="31"/>
      <c r="G239" s="32"/>
      <c r="H239" s="30" t="s">
        <v>9</v>
      </c>
      <c r="I239" s="30"/>
      <c r="J239" s="30" t="s">
        <v>732</v>
      </c>
    </row>
    <row r="240" spans="1:10" ht="14.25" customHeight="1">
      <c r="A240" s="29" t="s">
        <v>449</v>
      </c>
      <c r="B240" s="29" t="s">
        <v>1040</v>
      </c>
      <c r="C240" s="30"/>
      <c r="D240" s="30" t="s">
        <v>647</v>
      </c>
      <c r="E240" s="31"/>
      <c r="F240" s="31"/>
      <c r="G240" s="32"/>
      <c r="H240" s="30" t="s">
        <v>12</v>
      </c>
      <c r="I240" s="30"/>
      <c r="J240" s="30" t="s">
        <v>732</v>
      </c>
    </row>
    <row r="241" spans="1:10" ht="14.25" customHeight="1">
      <c r="A241" s="29" t="s">
        <v>449</v>
      </c>
      <c r="B241" s="29" t="s">
        <v>1040</v>
      </c>
      <c r="C241" s="30"/>
      <c r="D241" s="30" t="s">
        <v>647</v>
      </c>
      <c r="E241" s="31"/>
      <c r="F241" s="31"/>
      <c r="G241" s="32"/>
      <c r="H241" s="30" t="s">
        <v>9</v>
      </c>
      <c r="I241" s="30"/>
      <c r="J241" s="30" t="s">
        <v>732</v>
      </c>
    </row>
    <row r="242" spans="1:10">
      <c r="A242" s="29" t="s">
        <v>449</v>
      </c>
      <c r="B242" s="29" t="s">
        <v>1041</v>
      </c>
      <c r="C242" s="30"/>
      <c r="D242" s="30" t="s">
        <v>647</v>
      </c>
      <c r="E242" s="31"/>
      <c r="F242" s="31"/>
      <c r="G242" s="32"/>
      <c r="H242" s="30" t="s">
        <v>89</v>
      </c>
      <c r="I242" s="30"/>
      <c r="J242" s="30" t="s">
        <v>732</v>
      </c>
    </row>
    <row r="243" spans="1:10">
      <c r="A243" s="29" t="s">
        <v>449</v>
      </c>
      <c r="B243" s="29" t="s">
        <v>55</v>
      </c>
      <c r="C243" s="30"/>
      <c r="D243" s="30" t="s">
        <v>647</v>
      </c>
      <c r="E243" s="31"/>
      <c r="F243" s="31"/>
      <c r="G243" s="32"/>
      <c r="H243" s="30" t="s">
        <v>9</v>
      </c>
      <c r="I243" s="30"/>
      <c r="J243" s="30" t="s">
        <v>732</v>
      </c>
    </row>
    <row r="244" spans="1:10">
      <c r="A244" s="29" t="s">
        <v>449</v>
      </c>
      <c r="B244" s="29" t="s">
        <v>983</v>
      </c>
      <c r="C244" s="30"/>
      <c r="D244" s="30" t="s">
        <v>647</v>
      </c>
      <c r="E244" s="31">
        <v>45894</v>
      </c>
      <c r="F244" s="31"/>
      <c r="G244" s="32">
        <v>380.38</v>
      </c>
      <c r="H244" s="30" t="s">
        <v>9</v>
      </c>
      <c r="I244" s="30"/>
      <c r="J244" s="30" t="s">
        <v>732</v>
      </c>
    </row>
    <row r="245" spans="1:10">
      <c r="A245" s="29" t="s">
        <v>449</v>
      </c>
      <c r="B245" s="29" t="s">
        <v>984</v>
      </c>
      <c r="C245" s="30" t="s">
        <v>55</v>
      </c>
      <c r="D245" s="30" t="s">
        <v>647</v>
      </c>
      <c r="E245" s="31">
        <v>45894</v>
      </c>
      <c r="F245" s="31"/>
      <c r="G245" s="32">
        <v>82.42</v>
      </c>
      <c r="H245" s="30" t="s">
        <v>9</v>
      </c>
      <c r="I245" s="30"/>
      <c r="J245" s="30" t="s">
        <v>732</v>
      </c>
    </row>
    <row r="246" spans="1:10">
      <c r="A246" s="29" t="s">
        <v>449</v>
      </c>
      <c r="B246" s="29" t="s">
        <v>55</v>
      </c>
      <c r="C246" s="30"/>
      <c r="D246" s="30" t="s">
        <v>647</v>
      </c>
      <c r="E246" s="31"/>
      <c r="F246" s="31"/>
      <c r="G246" s="32"/>
      <c r="H246" s="30" t="s">
        <v>89</v>
      </c>
      <c r="I246" s="30"/>
      <c r="J246" s="30" t="s">
        <v>732</v>
      </c>
    </row>
    <row r="247" spans="1:10">
      <c r="A247" s="29" t="s">
        <v>449</v>
      </c>
      <c r="B247" s="29" t="s">
        <v>55</v>
      </c>
      <c r="C247" s="30"/>
      <c r="D247" s="30" t="s">
        <v>647</v>
      </c>
      <c r="E247" s="31"/>
      <c r="F247" s="31"/>
      <c r="G247" s="32"/>
      <c r="H247" s="30" t="s">
        <v>9</v>
      </c>
      <c r="I247" s="30"/>
      <c r="J247" s="30" t="s">
        <v>732</v>
      </c>
    </row>
    <row r="248" spans="1:10">
      <c r="A248" s="29" t="s">
        <v>449</v>
      </c>
      <c r="B248" s="29" t="s">
        <v>55</v>
      </c>
      <c r="C248" s="30" t="s">
        <v>55</v>
      </c>
      <c r="D248" s="30" t="s">
        <v>647</v>
      </c>
      <c r="E248" s="31"/>
      <c r="F248" s="31"/>
      <c r="G248" s="32"/>
      <c r="H248" s="30" t="s">
        <v>12</v>
      </c>
      <c r="I248" s="30"/>
      <c r="J248" s="30" t="s">
        <v>732</v>
      </c>
    </row>
    <row r="249" spans="1:10">
      <c r="A249" s="29" t="s">
        <v>449</v>
      </c>
      <c r="B249" s="29" t="s">
        <v>55</v>
      </c>
      <c r="C249" s="30"/>
      <c r="D249" s="30" t="s">
        <v>647</v>
      </c>
      <c r="E249" s="31"/>
      <c r="F249" s="31"/>
      <c r="G249" s="32"/>
      <c r="H249" s="30" t="s">
        <v>12</v>
      </c>
      <c r="I249" s="30"/>
      <c r="J249" s="30" t="s">
        <v>732</v>
      </c>
    </row>
    <row r="250" spans="1:10">
      <c r="A250" s="29" t="s">
        <v>449</v>
      </c>
      <c r="B250" s="29" t="s">
        <v>55</v>
      </c>
      <c r="C250" s="30"/>
      <c r="D250" s="30" t="s">
        <v>647</v>
      </c>
      <c r="E250" s="31"/>
      <c r="F250" s="31"/>
      <c r="G250" s="32"/>
      <c r="H250" s="30" t="s">
        <v>12</v>
      </c>
      <c r="I250" s="30"/>
      <c r="J250" s="30" t="s">
        <v>732</v>
      </c>
    </row>
    <row r="251" spans="1:10">
      <c r="A251" s="29" t="s">
        <v>449</v>
      </c>
      <c r="B251" s="29" t="s">
        <v>55</v>
      </c>
      <c r="C251" s="30" t="s">
        <v>55</v>
      </c>
      <c r="D251" s="30" t="s">
        <v>647</v>
      </c>
      <c r="E251" s="31"/>
      <c r="F251" s="31"/>
      <c r="G251" s="32"/>
      <c r="H251" s="30" t="s">
        <v>12</v>
      </c>
      <c r="I251" s="30"/>
      <c r="J251" s="30" t="s">
        <v>732</v>
      </c>
    </row>
    <row r="252" spans="1:10">
      <c r="A252" s="29" t="s">
        <v>449</v>
      </c>
      <c r="B252" s="29" t="s">
        <v>55</v>
      </c>
      <c r="C252" s="30"/>
      <c r="D252" s="30" t="s">
        <v>647</v>
      </c>
      <c r="E252" s="31"/>
      <c r="F252" s="31"/>
      <c r="G252" s="32"/>
      <c r="H252" s="30" t="s">
        <v>12</v>
      </c>
      <c r="I252" s="30"/>
      <c r="J252" s="30" t="s">
        <v>732</v>
      </c>
    </row>
    <row r="253" spans="1:10">
      <c r="A253" s="29" t="s">
        <v>449</v>
      </c>
      <c r="B253" s="29" t="s">
        <v>55</v>
      </c>
      <c r="C253" s="30"/>
      <c r="D253" s="30" t="s">
        <v>647</v>
      </c>
      <c r="E253" s="31"/>
      <c r="F253" s="31"/>
      <c r="G253" s="32"/>
      <c r="H253" s="30" t="s">
        <v>12</v>
      </c>
      <c r="I253" s="30"/>
      <c r="J253" s="30" t="s">
        <v>732</v>
      </c>
    </row>
    <row r="254" spans="1:10">
      <c r="A254" s="29" t="s">
        <v>449</v>
      </c>
      <c r="B254" s="29" t="s">
        <v>55</v>
      </c>
      <c r="C254" s="30"/>
      <c r="D254" s="30" t="s">
        <v>647</v>
      </c>
      <c r="E254" s="31"/>
      <c r="F254" s="31"/>
      <c r="G254" s="32"/>
      <c r="H254" s="30" t="s">
        <v>75</v>
      </c>
      <c r="I254" s="30"/>
      <c r="J254" s="30" t="s">
        <v>732</v>
      </c>
    </row>
    <row r="255" spans="1:10">
      <c r="A255" s="29" t="s">
        <v>449</v>
      </c>
      <c r="B255" s="29" t="s">
        <v>55</v>
      </c>
      <c r="C255" s="30"/>
      <c r="D255" s="30" t="s">
        <v>647</v>
      </c>
      <c r="E255" s="31"/>
      <c r="F255" s="31"/>
      <c r="G255" s="32"/>
      <c r="H255" s="30" t="s">
        <v>89</v>
      </c>
      <c r="I255" s="30"/>
      <c r="J255" s="30" t="s">
        <v>732</v>
      </c>
    </row>
    <row r="256" spans="1:10">
      <c r="A256" s="29" t="s">
        <v>449</v>
      </c>
      <c r="B256" s="29" t="s">
        <v>55</v>
      </c>
      <c r="C256" s="30"/>
      <c r="D256" s="30" t="s">
        <v>647</v>
      </c>
      <c r="E256" s="31"/>
      <c r="F256" s="31"/>
      <c r="G256" s="32"/>
      <c r="H256" s="30" t="s">
        <v>89</v>
      </c>
      <c r="I256" s="30"/>
      <c r="J256" s="30" t="s">
        <v>732</v>
      </c>
    </row>
    <row r="257" spans="1:10">
      <c r="A257" s="29" t="s">
        <v>449</v>
      </c>
      <c r="B257" s="29" t="s">
        <v>55</v>
      </c>
      <c r="C257" s="30"/>
      <c r="D257" s="30" t="s">
        <v>647</v>
      </c>
      <c r="E257" s="31"/>
      <c r="F257" s="31"/>
      <c r="G257" s="32"/>
      <c r="H257" s="30" t="s">
        <v>75</v>
      </c>
      <c r="I257" s="30"/>
      <c r="J257" s="30" t="s">
        <v>732</v>
      </c>
    </row>
    <row r="258" spans="1:10">
      <c r="A258" s="29" t="s">
        <v>402</v>
      </c>
      <c r="B258" s="29" t="s">
        <v>403</v>
      </c>
      <c r="C258" s="30"/>
      <c r="D258" s="30" t="s">
        <v>647</v>
      </c>
      <c r="E258" s="31">
        <v>45889</v>
      </c>
      <c r="F258" s="31"/>
      <c r="G258" s="32">
        <v>3508.18</v>
      </c>
      <c r="H258" s="30" t="s">
        <v>89</v>
      </c>
      <c r="I258" s="30"/>
      <c r="J258" s="30" t="s">
        <v>732</v>
      </c>
    </row>
    <row r="259" spans="1:10">
      <c r="A259" s="29" t="s">
        <v>402</v>
      </c>
      <c r="B259" s="29" t="s">
        <v>403</v>
      </c>
      <c r="C259" s="30"/>
      <c r="D259" s="30" t="s">
        <v>647</v>
      </c>
      <c r="E259" s="31">
        <v>45889</v>
      </c>
      <c r="F259" s="31"/>
      <c r="G259" s="32">
        <v>29.37</v>
      </c>
      <c r="H259" s="30" t="s">
        <v>89</v>
      </c>
      <c r="I259" s="30"/>
      <c r="J259" s="30" t="s">
        <v>732</v>
      </c>
    </row>
    <row r="260" spans="1:10">
      <c r="A260" s="29" t="s">
        <v>402</v>
      </c>
      <c r="B260" s="29" t="s">
        <v>1012</v>
      </c>
      <c r="C260" s="50"/>
      <c r="D260" s="33" t="s">
        <v>647</v>
      </c>
      <c r="E260" s="31"/>
      <c r="F260" s="31"/>
      <c r="G260" s="32"/>
      <c r="H260" s="30" t="s">
        <v>89</v>
      </c>
      <c r="I260" s="30"/>
      <c r="J260" s="30" t="s">
        <v>732</v>
      </c>
    </row>
    <row r="261" spans="1:10">
      <c r="A261" s="29" t="s">
        <v>407</v>
      </c>
      <c r="B261" s="29" t="s">
        <v>407</v>
      </c>
      <c r="C261" s="30" t="s">
        <v>816</v>
      </c>
      <c r="D261" s="33" t="s">
        <v>647</v>
      </c>
      <c r="E261" s="31"/>
      <c r="F261" s="31"/>
      <c r="G261" s="32"/>
      <c r="H261" s="30" t="s">
        <v>225</v>
      </c>
      <c r="I261" s="30"/>
      <c r="J261" s="30" t="s">
        <v>732</v>
      </c>
    </row>
    <row r="262" spans="1:10">
      <c r="A262" s="29" t="s">
        <v>407</v>
      </c>
      <c r="B262" s="29" t="s">
        <v>407</v>
      </c>
      <c r="C262" s="30" t="s">
        <v>611</v>
      </c>
      <c r="D262" s="30" t="s">
        <v>654</v>
      </c>
      <c r="E262" s="31"/>
      <c r="F262" s="31"/>
      <c r="G262" s="32"/>
      <c r="H262" s="30" t="s">
        <v>225</v>
      </c>
      <c r="I262" s="30"/>
      <c r="J262" s="30" t="s">
        <v>732</v>
      </c>
    </row>
    <row r="263" spans="1:10">
      <c r="A263" s="29" t="s">
        <v>407</v>
      </c>
      <c r="B263" s="29" t="s">
        <v>612</v>
      </c>
      <c r="C263" s="30" t="s">
        <v>528</v>
      </c>
      <c r="D263" s="30" t="s">
        <v>654</v>
      </c>
      <c r="E263" s="31"/>
      <c r="F263" s="31"/>
      <c r="G263" s="32"/>
      <c r="H263" s="30" t="s">
        <v>225</v>
      </c>
      <c r="I263" s="30"/>
      <c r="J263" s="30" t="s">
        <v>732</v>
      </c>
    </row>
    <row r="264" spans="1:10">
      <c r="A264" s="29" t="s">
        <v>407</v>
      </c>
      <c r="B264" s="29" t="s">
        <v>612</v>
      </c>
      <c r="C264" s="30"/>
      <c r="D264" s="33" t="s">
        <v>654</v>
      </c>
      <c r="E264" s="31">
        <v>45889</v>
      </c>
      <c r="F264" s="31"/>
      <c r="G264" s="32">
        <v>2976.15</v>
      </c>
      <c r="H264" s="30" t="s">
        <v>225</v>
      </c>
      <c r="I264" s="30"/>
      <c r="J264" s="30" t="s">
        <v>732</v>
      </c>
    </row>
    <row r="265" spans="1:10">
      <c r="A265" s="29" t="s">
        <v>407</v>
      </c>
      <c r="B265" s="29" t="s">
        <v>612</v>
      </c>
      <c r="C265" s="30" t="s">
        <v>817</v>
      </c>
      <c r="D265" s="33" t="s">
        <v>654</v>
      </c>
      <c r="E265" s="31"/>
      <c r="F265" s="31"/>
      <c r="G265" s="32"/>
      <c r="H265" s="30" t="s">
        <v>436</v>
      </c>
      <c r="I265" s="30"/>
      <c r="J265" s="30" t="s">
        <v>732</v>
      </c>
    </row>
    <row r="266" spans="1:10">
      <c r="A266" s="29" t="s">
        <v>407</v>
      </c>
      <c r="B266" s="29" t="s">
        <v>612</v>
      </c>
      <c r="C266" s="30"/>
      <c r="D266" s="33" t="s">
        <v>780</v>
      </c>
      <c r="E266" s="31"/>
      <c r="F266" s="31"/>
      <c r="G266" s="32"/>
      <c r="H266" s="30" t="s">
        <v>54</v>
      </c>
      <c r="I266" s="30"/>
      <c r="J266" s="30" t="s">
        <v>732</v>
      </c>
    </row>
    <row r="267" spans="1:10">
      <c r="A267" s="29" t="s">
        <v>818</v>
      </c>
      <c r="B267" s="29" t="s">
        <v>819</v>
      </c>
      <c r="C267" s="30"/>
      <c r="D267" s="33" t="s">
        <v>966</v>
      </c>
      <c r="E267" s="31"/>
      <c r="F267" s="31"/>
      <c r="G267" s="32"/>
      <c r="H267" s="30" t="s">
        <v>80</v>
      </c>
      <c r="I267" s="30"/>
      <c r="J267" s="30" t="s">
        <v>732</v>
      </c>
    </row>
    <row r="268" spans="1:10">
      <c r="A268" s="29" t="s">
        <v>964</v>
      </c>
      <c r="B268" s="29" t="s">
        <v>965</v>
      </c>
      <c r="C268" s="30"/>
      <c r="D268" s="33" t="s">
        <v>625</v>
      </c>
      <c r="E268" s="31">
        <v>45900</v>
      </c>
      <c r="F268" s="31">
        <v>45881</v>
      </c>
      <c r="G268" s="32">
        <v>389</v>
      </c>
      <c r="H268" s="30" t="s">
        <v>54</v>
      </c>
      <c r="I268" s="73" t="s">
        <v>73</v>
      </c>
      <c r="J268" s="30" t="s">
        <v>732</v>
      </c>
    </row>
    <row r="269" spans="1:10">
      <c r="A269" s="29" t="s">
        <v>245</v>
      </c>
      <c r="B269" s="29" t="s">
        <v>723</v>
      </c>
      <c r="C269" s="50" t="s">
        <v>985</v>
      </c>
      <c r="D269" s="30" t="s">
        <v>625</v>
      </c>
      <c r="E269" s="31"/>
      <c r="F269" s="35"/>
      <c r="G269" s="32"/>
      <c r="H269" s="30" t="s">
        <v>9</v>
      </c>
      <c r="I269" s="30"/>
      <c r="J269" s="30" t="s">
        <v>732</v>
      </c>
    </row>
    <row r="270" spans="1:10">
      <c r="A270" s="29" t="s">
        <v>821</v>
      </c>
      <c r="B270" s="29" t="s">
        <v>822</v>
      </c>
      <c r="C270" s="30"/>
      <c r="D270" s="30"/>
      <c r="E270" s="31"/>
      <c r="F270" s="35"/>
      <c r="G270" s="32"/>
      <c r="H270" s="30"/>
      <c r="I270" s="30"/>
      <c r="J270" s="30" t="s">
        <v>732</v>
      </c>
    </row>
    <row r="271" spans="1:10">
      <c r="A271" s="29" t="s">
        <v>735</v>
      </c>
      <c r="B271" s="29" t="s">
        <v>619</v>
      </c>
      <c r="C271" s="30"/>
      <c r="D271" s="30"/>
      <c r="E271" s="31"/>
      <c r="F271" s="35"/>
      <c r="G271" s="32"/>
      <c r="H271" s="30"/>
      <c r="I271" s="30"/>
      <c r="J271" s="30" t="s">
        <v>732</v>
      </c>
    </row>
    <row r="272" spans="1:10">
      <c r="A272" s="29" t="s">
        <v>778</v>
      </c>
      <c r="B272" s="29" t="s">
        <v>779</v>
      </c>
      <c r="C272" s="30"/>
      <c r="D272" s="30" t="s">
        <v>615</v>
      </c>
      <c r="E272" s="31">
        <v>45879</v>
      </c>
      <c r="F272" s="31"/>
      <c r="G272" s="32">
        <v>1000</v>
      </c>
      <c r="H272" s="30" t="s">
        <v>53</v>
      </c>
      <c r="I272" s="30"/>
      <c r="J272" s="30" t="s">
        <v>732</v>
      </c>
    </row>
    <row r="273" spans="1:10">
      <c r="A273" s="1"/>
      <c r="B273" s="1"/>
      <c r="E273" s="2"/>
      <c r="F273" s="2"/>
      <c r="G273" s="3"/>
    </row>
    <row r="274" spans="1:10">
      <c r="A274" s="1"/>
      <c r="B274" s="1"/>
      <c r="E274" s="2"/>
      <c r="F274" s="2"/>
      <c r="G274" s="3"/>
    </row>
    <row r="275" spans="1:10">
      <c r="A275" s="1"/>
      <c r="B275" s="1"/>
      <c r="G275" s="3"/>
    </row>
    <row r="276" spans="1:10" ht="15.75">
      <c r="A276" s="43" t="s">
        <v>66</v>
      </c>
      <c r="B276" s="44"/>
      <c r="C276" s="45"/>
      <c r="D276" s="45"/>
      <c r="E276" s="45"/>
      <c r="F276" s="45"/>
      <c r="G276" s="46">
        <f>SUM(G2:G275)</f>
        <v>341161.17000000004</v>
      </c>
      <c r="H276" s="45"/>
      <c r="I276" s="45"/>
      <c r="J276" s="47"/>
    </row>
    <row r="279" spans="1:10" ht="18.75">
      <c r="A279" s="48" t="s">
        <v>757</v>
      </c>
    </row>
    <row r="280" spans="1:10">
      <c r="A280" s="28" t="s">
        <v>758</v>
      </c>
      <c r="B280" s="28" t="s">
        <v>1</v>
      </c>
      <c r="C280" s="28" t="s">
        <v>69</v>
      </c>
      <c r="D280" s="28" t="s">
        <v>614</v>
      </c>
      <c r="E280" s="28" t="s">
        <v>2</v>
      </c>
      <c r="F280" s="28" t="s">
        <v>337</v>
      </c>
      <c r="G280" s="28" t="s">
        <v>4</v>
      </c>
      <c r="H280" s="28" t="s">
        <v>70</v>
      </c>
      <c r="I280" s="28"/>
      <c r="J280" s="28" t="s">
        <v>731</v>
      </c>
    </row>
    <row r="281" spans="1:10">
      <c r="A281" s="29" t="s">
        <v>759</v>
      </c>
      <c r="B281" s="29" t="s">
        <v>760</v>
      </c>
      <c r="C281" s="33">
        <v>45748</v>
      </c>
      <c r="D281" s="30" t="s">
        <v>761</v>
      </c>
      <c r="E281" s="31">
        <v>45874</v>
      </c>
      <c r="F281" s="31">
        <v>45874</v>
      </c>
      <c r="G281" s="32">
        <v>5671.99</v>
      </c>
      <c r="H281" s="30" t="s">
        <v>9</v>
      </c>
      <c r="I281" s="30" t="s">
        <v>73</v>
      </c>
      <c r="J281" s="30" t="s">
        <v>732</v>
      </c>
    </row>
    <row r="282" spans="1:10">
      <c r="A282" s="29" t="s">
        <v>759</v>
      </c>
      <c r="B282" s="29" t="s">
        <v>760</v>
      </c>
      <c r="C282" s="33">
        <v>45748</v>
      </c>
      <c r="D282" s="30" t="s">
        <v>761</v>
      </c>
      <c r="E282" s="31">
        <v>39270</v>
      </c>
      <c r="F282" s="31">
        <v>45874</v>
      </c>
      <c r="G282" s="32">
        <v>211587.41</v>
      </c>
      <c r="H282" s="30" t="s">
        <v>12</v>
      </c>
      <c r="I282" s="30" t="s">
        <v>73</v>
      </c>
      <c r="J282" s="30" t="s">
        <v>732</v>
      </c>
    </row>
    <row r="283" spans="1:10">
      <c r="A283" s="29" t="s">
        <v>759</v>
      </c>
      <c r="B283" s="29" t="s">
        <v>762</v>
      </c>
      <c r="C283" s="33">
        <v>45597</v>
      </c>
      <c r="D283" s="49" t="s">
        <v>763</v>
      </c>
      <c r="E283" s="31"/>
      <c r="F283" s="31"/>
      <c r="G283" s="32">
        <v>0</v>
      </c>
      <c r="H283" s="30" t="s">
        <v>9</v>
      </c>
      <c r="I283" s="30"/>
      <c r="J283" s="30" t="s">
        <v>732</v>
      </c>
    </row>
    <row r="284" spans="1:10">
      <c r="A284" s="29" t="s">
        <v>759</v>
      </c>
      <c r="B284" s="29" t="s">
        <v>762</v>
      </c>
      <c r="C284" s="33">
        <v>45597</v>
      </c>
      <c r="D284" s="49" t="s">
        <v>763</v>
      </c>
      <c r="E284" s="31"/>
      <c r="F284" s="31"/>
      <c r="G284" s="32">
        <v>0</v>
      </c>
      <c r="H284" s="30"/>
      <c r="I284" s="30"/>
      <c r="J284" s="30" t="s">
        <v>732</v>
      </c>
    </row>
    <row r="285" spans="1:10">
      <c r="A285" s="29" t="s">
        <v>764</v>
      </c>
      <c r="B285" s="29" t="s">
        <v>762</v>
      </c>
      <c r="C285" s="33">
        <v>45597</v>
      </c>
      <c r="D285" s="49" t="s">
        <v>763</v>
      </c>
      <c r="E285" s="31"/>
      <c r="F285" s="31"/>
      <c r="G285" s="32">
        <v>0</v>
      </c>
      <c r="H285" s="30" t="s">
        <v>12</v>
      </c>
      <c r="I285" s="30"/>
      <c r="J285" s="30" t="s">
        <v>732</v>
      </c>
    </row>
    <row r="286" spans="1:10">
      <c r="A286" s="29" t="s">
        <v>967</v>
      </c>
      <c r="B286" s="29" t="s">
        <v>766</v>
      </c>
      <c r="C286" s="33">
        <v>45597</v>
      </c>
      <c r="D286" s="49" t="s">
        <v>767</v>
      </c>
      <c r="E286" s="31"/>
      <c r="F286" s="31"/>
      <c r="G286" s="32">
        <v>0</v>
      </c>
      <c r="H286" s="30" t="s">
        <v>12</v>
      </c>
      <c r="I286" s="30"/>
      <c r="J286" s="30" t="s">
        <v>732</v>
      </c>
    </row>
    <row r="287" spans="1:10">
      <c r="A287" s="29" t="s">
        <v>968</v>
      </c>
      <c r="B287" s="29" t="s">
        <v>766</v>
      </c>
      <c r="C287" s="33">
        <v>45597</v>
      </c>
      <c r="D287" s="49" t="s">
        <v>767</v>
      </c>
      <c r="E287" s="31">
        <v>45839</v>
      </c>
      <c r="F287" s="31">
        <v>45869</v>
      </c>
      <c r="G287" s="32">
        <v>5681.52</v>
      </c>
      <c r="H287" s="30" t="s">
        <v>12</v>
      </c>
      <c r="I287" s="30" t="s">
        <v>73</v>
      </c>
      <c r="J287" s="30" t="s">
        <v>732</v>
      </c>
    </row>
    <row r="288" spans="1:10">
      <c r="A288" s="29" t="s">
        <v>969</v>
      </c>
      <c r="B288" s="29" t="s">
        <v>766</v>
      </c>
      <c r="C288" s="33">
        <v>45597</v>
      </c>
      <c r="D288" s="49" t="s">
        <v>767</v>
      </c>
      <c r="E288" s="31">
        <v>45839</v>
      </c>
      <c r="F288" s="31">
        <v>45869</v>
      </c>
      <c r="G288" s="32">
        <v>800</v>
      </c>
      <c r="H288" s="30" t="s">
        <v>12</v>
      </c>
      <c r="I288" s="30" t="s">
        <v>73</v>
      </c>
      <c r="J288" s="30" t="s">
        <v>732</v>
      </c>
    </row>
    <row r="289" spans="1:10">
      <c r="A289" s="29" t="s">
        <v>465</v>
      </c>
      <c r="B289" s="29" t="s">
        <v>766</v>
      </c>
      <c r="C289" s="33">
        <v>45597</v>
      </c>
      <c r="D289" s="49" t="s">
        <v>768</v>
      </c>
      <c r="E289" s="31"/>
      <c r="F289" s="31"/>
      <c r="G289" s="32">
        <v>0</v>
      </c>
      <c r="H289" s="30" t="s">
        <v>9</v>
      </c>
      <c r="I289" s="30"/>
      <c r="J289" s="30" t="s">
        <v>732</v>
      </c>
    </row>
    <row r="290" spans="1:10">
      <c r="A290" s="29" t="s">
        <v>465</v>
      </c>
      <c r="B290" s="29" t="s">
        <v>766</v>
      </c>
      <c r="C290" s="33">
        <v>45597</v>
      </c>
      <c r="D290" s="49" t="s">
        <v>768</v>
      </c>
      <c r="E290" s="31"/>
      <c r="F290" s="31"/>
      <c r="G290" s="32"/>
      <c r="H290" s="30" t="s">
        <v>770</v>
      </c>
      <c r="I290" s="30"/>
      <c r="J290" s="30" t="s">
        <v>732</v>
      </c>
    </row>
    <row r="291" spans="1:10">
      <c r="A291" s="29" t="s">
        <v>764</v>
      </c>
      <c r="B291" s="29" t="s">
        <v>760</v>
      </c>
      <c r="C291" s="33">
        <v>45597</v>
      </c>
      <c r="D291" s="49" t="s">
        <v>769</v>
      </c>
      <c r="E291" s="31"/>
      <c r="F291" s="31"/>
      <c r="G291" s="32"/>
      <c r="H291" s="30" t="s">
        <v>771</v>
      </c>
      <c r="I291" s="30"/>
      <c r="J291" s="30" t="s">
        <v>732</v>
      </c>
    </row>
    <row r="292" spans="1:10">
      <c r="A292" s="29" t="s">
        <v>764</v>
      </c>
      <c r="B292" s="29" t="s">
        <v>760</v>
      </c>
      <c r="C292" s="33">
        <v>45597</v>
      </c>
      <c r="D292" s="49" t="s">
        <v>769</v>
      </c>
      <c r="E292" s="31"/>
      <c r="F292" s="31"/>
      <c r="G292" s="32"/>
      <c r="H292" s="30" t="s">
        <v>772</v>
      </c>
      <c r="I292" s="30"/>
      <c r="J292" s="30" t="s">
        <v>732</v>
      </c>
    </row>
    <row r="293" spans="1:10">
      <c r="A293" s="29" t="s">
        <v>764</v>
      </c>
      <c r="B293" s="29" t="s">
        <v>760</v>
      </c>
      <c r="C293" s="33">
        <v>45597</v>
      </c>
      <c r="D293" s="49" t="s">
        <v>769</v>
      </c>
      <c r="E293" s="31"/>
      <c r="F293" s="31"/>
      <c r="G293" s="32"/>
      <c r="H293" s="30" t="s">
        <v>89</v>
      </c>
      <c r="I293" s="30"/>
      <c r="J293" s="30" t="s">
        <v>732</v>
      </c>
    </row>
    <row r="294" spans="1:10">
      <c r="A294" s="29"/>
      <c r="B294" s="29"/>
      <c r="C294" s="33"/>
      <c r="D294" s="49"/>
      <c r="E294" s="31"/>
      <c r="F294" s="31"/>
      <c r="G294" s="32"/>
      <c r="H294" s="30"/>
      <c r="I294" s="30"/>
      <c r="J294" s="30"/>
    </row>
    <row r="295" spans="1:10">
      <c r="A295" s="1"/>
      <c r="B295" s="1"/>
      <c r="C295" s="23"/>
      <c r="E295" s="2"/>
      <c r="F295" s="2"/>
      <c r="G295" s="3"/>
    </row>
    <row r="297" spans="1:10" ht="15.75">
      <c r="A297" s="43" t="s">
        <v>66</v>
      </c>
      <c r="B297" s="44"/>
      <c r="C297" s="45"/>
      <c r="D297" s="45"/>
      <c r="E297" s="45"/>
      <c r="F297" s="45"/>
      <c r="G297" s="46">
        <f>SUM(G280:G296)</f>
        <v>223740.91999999998</v>
      </c>
      <c r="H297" s="45"/>
      <c r="I297" s="45"/>
      <c r="J297" s="47"/>
    </row>
  </sheetData>
  <autoFilter ref="A1:J265" xr:uid="{00000000-0009-0000-0000-000012000000}"/>
  <pageMargins left="0.511811024" right="0.511811024" top="0.78740157500000008" bottom="0.78740157500000008" header="0.31496062000000014" footer="0.3149606200000001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8"/>
  <sheetViews>
    <sheetView topLeftCell="A46" workbookViewId="0">
      <selection activeCell="H195" sqref="H195"/>
    </sheetView>
  </sheetViews>
  <sheetFormatPr defaultRowHeight="15"/>
  <cols>
    <col min="1" max="1" width="37.140625" bestFit="1" customWidth="1"/>
    <col min="2" max="2" width="33.28515625" bestFit="1" customWidth="1"/>
    <col min="3" max="3" width="15.28515625" customWidth="1"/>
    <col min="4" max="4" width="14.28515625" customWidth="1"/>
    <col min="5" max="5" width="15.85546875" bestFit="1" customWidth="1"/>
    <col min="6" max="6" width="10.7109375" bestFit="1" customWidth="1"/>
    <col min="7" max="7" width="28.7109375" bestFit="1" customWidth="1"/>
    <col min="8" max="22" width="10.710937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69</v>
      </c>
      <c r="H1" s="1" t="s">
        <v>70</v>
      </c>
    </row>
    <row r="2" spans="1:8">
      <c r="A2" t="s">
        <v>71</v>
      </c>
      <c r="B2" s="1" t="s">
        <v>72</v>
      </c>
      <c r="C2" s="2">
        <v>45352</v>
      </c>
      <c r="D2" s="2">
        <v>45352</v>
      </c>
      <c r="E2" s="3">
        <v>183.17</v>
      </c>
      <c r="F2" s="3" t="s">
        <v>73</v>
      </c>
      <c r="G2" t="s">
        <v>74</v>
      </c>
    </row>
    <row r="3" spans="1:8">
      <c r="A3" t="s">
        <v>71</v>
      </c>
      <c r="B3" s="1" t="s">
        <v>72</v>
      </c>
      <c r="C3" s="2">
        <v>45352</v>
      </c>
      <c r="D3" s="2">
        <v>45352</v>
      </c>
      <c r="E3" s="3">
        <v>2341.17</v>
      </c>
      <c r="F3" s="3" t="s">
        <v>73</v>
      </c>
      <c r="G3" t="s">
        <v>12</v>
      </c>
    </row>
    <row r="4" spans="1:8">
      <c r="A4" t="s">
        <v>71</v>
      </c>
      <c r="B4" s="1" t="s">
        <v>72</v>
      </c>
      <c r="C4" s="2">
        <v>45353</v>
      </c>
      <c r="D4" s="2">
        <v>45353</v>
      </c>
      <c r="E4" s="3">
        <v>94.51</v>
      </c>
      <c r="F4" s="3" t="s">
        <v>73</v>
      </c>
      <c r="G4" t="s">
        <v>75</v>
      </c>
    </row>
    <row r="5" spans="1:8">
      <c r="A5" t="s">
        <v>76</v>
      </c>
      <c r="B5" s="1" t="s">
        <v>77</v>
      </c>
      <c r="C5" s="2">
        <v>45355</v>
      </c>
      <c r="D5" s="2">
        <v>45355</v>
      </c>
      <c r="E5" s="3">
        <v>34.5</v>
      </c>
      <c r="F5" s="3" t="s">
        <v>73</v>
      </c>
      <c r="G5" t="s">
        <v>54</v>
      </c>
    </row>
    <row r="6" spans="1:8">
      <c r="A6" t="s">
        <v>6</v>
      </c>
      <c r="B6" s="1" t="s">
        <v>78</v>
      </c>
      <c r="C6" s="2">
        <v>45355</v>
      </c>
      <c r="D6" s="2">
        <v>45355</v>
      </c>
      <c r="E6" s="3">
        <v>133.15</v>
      </c>
      <c r="F6" s="3" t="s">
        <v>73</v>
      </c>
      <c r="G6" t="s">
        <v>54</v>
      </c>
    </row>
    <row r="7" spans="1:8">
      <c r="A7" t="s">
        <v>30</v>
      </c>
      <c r="B7" s="1" t="s">
        <v>79</v>
      </c>
      <c r="C7" s="2">
        <v>45355</v>
      </c>
      <c r="D7" s="2">
        <v>45355</v>
      </c>
      <c r="E7" s="3">
        <v>600</v>
      </c>
      <c r="F7" s="3" t="s">
        <v>73</v>
      </c>
      <c r="G7" t="s">
        <v>80</v>
      </c>
    </row>
    <row r="8" spans="1:8">
      <c r="A8" t="s">
        <v>33</v>
      </c>
      <c r="B8" s="1" t="s">
        <v>34</v>
      </c>
      <c r="C8" s="2">
        <v>45355</v>
      </c>
      <c r="D8" s="2">
        <v>45355</v>
      </c>
      <c r="E8" s="3">
        <v>1020</v>
      </c>
      <c r="F8" s="3" t="s">
        <v>73</v>
      </c>
      <c r="G8" t="s">
        <v>12</v>
      </c>
    </row>
    <row r="9" spans="1:8">
      <c r="A9" t="s">
        <v>81</v>
      </c>
      <c r="B9" s="1" t="s">
        <v>82</v>
      </c>
      <c r="C9" s="2">
        <v>45356</v>
      </c>
      <c r="D9" s="2">
        <v>45356</v>
      </c>
      <c r="E9" s="3">
        <v>3754.88</v>
      </c>
      <c r="F9" s="3" t="s">
        <v>73</v>
      </c>
      <c r="G9" t="s">
        <v>83</v>
      </c>
    </row>
    <row r="10" spans="1:8">
      <c r="A10" t="s">
        <v>84</v>
      </c>
      <c r="B10" s="1" t="s">
        <v>85</v>
      </c>
      <c r="C10" s="2">
        <v>45356</v>
      </c>
      <c r="D10" s="2">
        <v>45356</v>
      </c>
      <c r="E10" s="3">
        <v>295</v>
      </c>
      <c r="F10" s="3" t="s">
        <v>73</v>
      </c>
      <c r="G10" t="s">
        <v>54</v>
      </c>
    </row>
    <row r="11" spans="1:8">
      <c r="A11" t="s">
        <v>84</v>
      </c>
      <c r="B11" s="1" t="s">
        <v>85</v>
      </c>
      <c r="C11" s="2">
        <v>45356</v>
      </c>
      <c r="D11" s="2">
        <v>45356</v>
      </c>
      <c r="E11" s="3">
        <v>295</v>
      </c>
      <c r="F11" s="3" t="s">
        <v>73</v>
      </c>
      <c r="G11" t="s">
        <v>86</v>
      </c>
    </row>
    <row r="12" spans="1:8">
      <c r="A12" t="s">
        <v>58</v>
      </c>
      <c r="B12" s="1" t="s">
        <v>87</v>
      </c>
      <c r="C12" s="2">
        <v>45356</v>
      </c>
      <c r="D12" s="2">
        <v>45356</v>
      </c>
      <c r="E12" s="3">
        <v>217.7</v>
      </c>
      <c r="F12" s="3" t="s">
        <v>73</v>
      </c>
      <c r="G12" t="s">
        <v>88</v>
      </c>
    </row>
    <row r="13" spans="1:8">
      <c r="A13" t="s">
        <v>58</v>
      </c>
      <c r="B13" s="1" t="s">
        <v>87</v>
      </c>
      <c r="C13" s="2">
        <v>45356</v>
      </c>
      <c r="D13" s="2">
        <v>45356</v>
      </c>
      <c r="E13" s="3">
        <v>748.32</v>
      </c>
      <c r="F13" s="3" t="s">
        <v>73</v>
      </c>
      <c r="G13" t="s">
        <v>89</v>
      </c>
    </row>
    <row r="14" spans="1:8">
      <c r="A14" t="s">
        <v>58</v>
      </c>
      <c r="B14" s="1" t="s">
        <v>87</v>
      </c>
      <c r="C14" s="2">
        <v>45356</v>
      </c>
      <c r="D14" s="2">
        <v>45356</v>
      </c>
      <c r="E14" s="3">
        <v>2155.1</v>
      </c>
      <c r="F14" s="3" t="s">
        <v>73</v>
      </c>
      <c r="G14" t="s">
        <v>89</v>
      </c>
    </row>
    <row r="15" spans="1:8">
      <c r="A15" t="s">
        <v>58</v>
      </c>
      <c r="B15" s="1" t="s">
        <v>87</v>
      </c>
      <c r="C15" s="2">
        <v>45356</v>
      </c>
      <c r="D15" s="2">
        <v>45356</v>
      </c>
      <c r="E15" s="3">
        <v>391.71</v>
      </c>
      <c r="F15" s="3" t="s">
        <v>73</v>
      </c>
      <c r="G15" t="s">
        <v>54</v>
      </c>
    </row>
    <row r="16" spans="1:8">
      <c r="A16" t="s">
        <v>90</v>
      </c>
      <c r="B16" s="1" t="s">
        <v>91</v>
      </c>
      <c r="C16" s="2">
        <v>45356</v>
      </c>
      <c r="D16" s="2">
        <v>45356</v>
      </c>
      <c r="E16" s="3">
        <v>3849.47</v>
      </c>
      <c r="F16" s="3" t="s">
        <v>73</v>
      </c>
      <c r="G16" t="s">
        <v>75</v>
      </c>
    </row>
    <row r="17" spans="1:7">
      <c r="A17" t="s">
        <v>92</v>
      </c>
      <c r="B17" s="1" t="s">
        <v>93</v>
      </c>
      <c r="C17" s="2">
        <v>45356</v>
      </c>
      <c r="D17" s="2">
        <v>45356</v>
      </c>
      <c r="E17" s="3">
        <v>180</v>
      </c>
      <c r="F17" s="3" t="s">
        <v>73</v>
      </c>
      <c r="G17" t="s">
        <v>18</v>
      </c>
    </row>
    <row r="18" spans="1:7">
      <c r="A18" t="s">
        <v>6</v>
      </c>
      <c r="B18" s="1" t="s">
        <v>78</v>
      </c>
      <c r="C18" s="2">
        <v>45357</v>
      </c>
      <c r="D18" s="2">
        <v>45357</v>
      </c>
      <c r="E18" s="3">
        <v>167.03</v>
      </c>
      <c r="F18" s="3" t="s">
        <v>73</v>
      </c>
      <c r="G18" t="s">
        <v>54</v>
      </c>
    </row>
    <row r="19" spans="1:7">
      <c r="A19" t="s">
        <v>6</v>
      </c>
      <c r="B19" s="1" t="s">
        <v>78</v>
      </c>
      <c r="C19" s="2">
        <v>45357</v>
      </c>
      <c r="D19" s="2">
        <v>45357</v>
      </c>
      <c r="E19" s="3">
        <v>167.04</v>
      </c>
      <c r="F19" s="3" t="s">
        <v>73</v>
      </c>
      <c r="G19" t="s">
        <v>88</v>
      </c>
    </row>
    <row r="20" spans="1:7">
      <c r="A20" t="s">
        <v>6</v>
      </c>
      <c r="B20" s="1" t="s">
        <v>78</v>
      </c>
      <c r="C20" s="2">
        <v>45357</v>
      </c>
      <c r="D20" s="2">
        <v>45357</v>
      </c>
      <c r="E20" s="3">
        <v>212.14</v>
      </c>
      <c r="F20" s="3" t="s">
        <v>73</v>
      </c>
      <c r="G20" t="s">
        <v>89</v>
      </c>
    </row>
    <row r="21" spans="1:7">
      <c r="A21" t="s">
        <v>6</v>
      </c>
      <c r="B21" s="1" t="s">
        <v>78</v>
      </c>
      <c r="C21" s="2">
        <v>45357</v>
      </c>
      <c r="D21" s="2">
        <v>45357</v>
      </c>
      <c r="E21" s="3">
        <v>212.14</v>
      </c>
      <c r="F21" s="3" t="s">
        <v>73</v>
      </c>
      <c r="G21" t="s">
        <v>89</v>
      </c>
    </row>
    <row r="22" spans="1:7">
      <c r="A22" t="s">
        <v>6</v>
      </c>
      <c r="B22" s="1" t="s">
        <v>78</v>
      </c>
      <c r="C22" s="2">
        <v>45357</v>
      </c>
      <c r="D22" s="2">
        <v>45357</v>
      </c>
      <c r="E22" s="3">
        <v>283.37</v>
      </c>
      <c r="F22" s="3" t="s">
        <v>73</v>
      </c>
      <c r="G22" t="s">
        <v>54</v>
      </c>
    </row>
    <row r="23" spans="1:7">
      <c r="A23" t="s">
        <v>94</v>
      </c>
      <c r="B23" s="1" t="s">
        <v>95</v>
      </c>
      <c r="C23" s="2">
        <v>45358</v>
      </c>
      <c r="D23" s="2">
        <v>45358</v>
      </c>
      <c r="E23" s="3">
        <v>380</v>
      </c>
      <c r="F23" s="3" t="s">
        <v>73</v>
      </c>
      <c r="G23" t="s">
        <v>12</v>
      </c>
    </row>
    <row r="24" spans="1:7">
      <c r="A24" t="s">
        <v>96</v>
      </c>
      <c r="B24" s="1" t="s">
        <v>34</v>
      </c>
      <c r="C24" s="2">
        <v>45358</v>
      </c>
      <c r="D24" s="2">
        <v>45358</v>
      </c>
      <c r="E24" s="3">
        <v>900</v>
      </c>
      <c r="F24" s="3" t="s">
        <v>73</v>
      </c>
      <c r="G24" t="s">
        <v>15</v>
      </c>
    </row>
    <row r="25" spans="1:7">
      <c r="A25" t="s">
        <v>97</v>
      </c>
      <c r="B25" s="1" t="s">
        <v>98</v>
      </c>
      <c r="C25" s="2">
        <v>45358</v>
      </c>
      <c r="D25" s="2">
        <v>45358</v>
      </c>
      <c r="E25" s="3">
        <v>709.39</v>
      </c>
      <c r="F25" s="3" t="s">
        <v>73</v>
      </c>
      <c r="G25" t="s">
        <v>75</v>
      </c>
    </row>
    <row r="26" spans="1:7">
      <c r="A26" t="s">
        <v>97</v>
      </c>
      <c r="B26" s="1" t="s">
        <v>98</v>
      </c>
      <c r="C26" s="2">
        <v>45358</v>
      </c>
      <c r="D26" s="2">
        <v>45358</v>
      </c>
      <c r="E26" s="3">
        <v>168</v>
      </c>
      <c r="F26" s="3" t="s">
        <v>73</v>
      </c>
      <c r="G26" t="s">
        <v>88</v>
      </c>
    </row>
    <row r="27" spans="1:7">
      <c r="A27" t="s">
        <v>97</v>
      </c>
      <c r="B27" s="1" t="s">
        <v>98</v>
      </c>
      <c r="C27" s="2">
        <v>45358</v>
      </c>
      <c r="D27" s="2">
        <v>45358</v>
      </c>
      <c r="E27" s="3">
        <v>1833.69</v>
      </c>
      <c r="F27" s="3" t="s">
        <v>73</v>
      </c>
      <c r="G27" t="s">
        <v>89</v>
      </c>
    </row>
    <row r="28" spans="1:7">
      <c r="A28" t="s">
        <v>71</v>
      </c>
      <c r="B28" s="1" t="s">
        <v>72</v>
      </c>
      <c r="C28" s="2">
        <v>45358</v>
      </c>
      <c r="D28" s="2">
        <v>45358</v>
      </c>
      <c r="E28" s="3">
        <v>89.54</v>
      </c>
      <c r="F28" s="3" t="s">
        <v>73</v>
      </c>
      <c r="G28" t="s">
        <v>18</v>
      </c>
    </row>
    <row r="29" spans="1:7">
      <c r="A29" t="s">
        <v>99</v>
      </c>
      <c r="B29" s="1" t="s">
        <v>100</v>
      </c>
      <c r="C29" s="2">
        <v>45358</v>
      </c>
      <c r="D29" s="2">
        <v>45358</v>
      </c>
      <c r="E29" s="3">
        <v>78.33</v>
      </c>
      <c r="F29" s="3" t="s">
        <v>73</v>
      </c>
      <c r="G29" t="s">
        <v>80</v>
      </c>
    </row>
    <row r="30" spans="1:7">
      <c r="A30" t="s">
        <v>101</v>
      </c>
      <c r="B30" s="1" t="s">
        <v>102</v>
      </c>
      <c r="C30" s="2">
        <v>45359</v>
      </c>
      <c r="D30" s="2">
        <v>45359</v>
      </c>
      <c r="E30" s="3">
        <v>2399.23</v>
      </c>
      <c r="F30" s="3" t="s">
        <v>73</v>
      </c>
      <c r="G30" t="s">
        <v>89</v>
      </c>
    </row>
    <row r="31" spans="1:7">
      <c r="A31" t="s">
        <v>101</v>
      </c>
      <c r="B31" s="1" t="s">
        <v>102</v>
      </c>
      <c r="C31" s="2">
        <v>45359</v>
      </c>
      <c r="D31" s="2">
        <v>45359</v>
      </c>
      <c r="E31" s="3">
        <v>2496.7600000000002</v>
      </c>
      <c r="F31" s="3" t="s">
        <v>73</v>
      </c>
      <c r="G31" t="s">
        <v>103</v>
      </c>
    </row>
    <row r="32" spans="1:7">
      <c r="A32" t="s">
        <v>104</v>
      </c>
      <c r="B32" s="1" t="s">
        <v>105</v>
      </c>
      <c r="C32" s="2">
        <v>45359</v>
      </c>
      <c r="D32" s="2">
        <v>45359</v>
      </c>
      <c r="E32" s="3">
        <v>283.02</v>
      </c>
      <c r="F32" s="3" t="s">
        <v>73</v>
      </c>
      <c r="G32" t="s">
        <v>54</v>
      </c>
    </row>
    <row r="33" spans="1:7">
      <c r="A33" t="s">
        <v>106</v>
      </c>
      <c r="B33" s="1" t="s">
        <v>107</v>
      </c>
      <c r="C33" s="2">
        <v>45361</v>
      </c>
      <c r="D33" s="2">
        <v>45361</v>
      </c>
      <c r="E33" s="3">
        <v>71.5</v>
      </c>
      <c r="F33" s="3" t="s">
        <v>73</v>
      </c>
      <c r="G33" t="s">
        <v>15</v>
      </c>
    </row>
    <row r="34" spans="1:7">
      <c r="A34" t="s">
        <v>106</v>
      </c>
      <c r="B34" s="1" t="s">
        <v>107</v>
      </c>
      <c r="C34" s="2">
        <v>45361</v>
      </c>
      <c r="D34" s="2">
        <v>45361</v>
      </c>
      <c r="E34" s="3">
        <v>121</v>
      </c>
      <c r="F34" s="3" t="s">
        <v>73</v>
      </c>
      <c r="G34" t="s">
        <v>54</v>
      </c>
    </row>
    <row r="35" spans="1:7">
      <c r="A35" t="s">
        <v>108</v>
      </c>
      <c r="B35" s="1" t="s">
        <v>109</v>
      </c>
      <c r="C35" s="2">
        <v>45361</v>
      </c>
      <c r="D35" s="2">
        <v>45361</v>
      </c>
      <c r="E35" s="3">
        <v>630</v>
      </c>
      <c r="F35" s="3" t="s">
        <v>73</v>
      </c>
      <c r="G35" t="s">
        <v>80</v>
      </c>
    </row>
    <row r="36" spans="1:7">
      <c r="A36" t="s">
        <v>110</v>
      </c>
      <c r="B36" s="1" t="s">
        <v>111</v>
      </c>
      <c r="C36" s="2">
        <v>45361</v>
      </c>
      <c r="D36" s="2">
        <v>45361</v>
      </c>
      <c r="E36" s="3">
        <v>157.28</v>
      </c>
      <c r="F36" s="3" t="s">
        <v>73</v>
      </c>
      <c r="G36" t="s">
        <v>75</v>
      </c>
    </row>
    <row r="37" spans="1:7">
      <c r="A37" t="s">
        <v>112</v>
      </c>
      <c r="B37" s="1" t="s">
        <v>113</v>
      </c>
      <c r="C37" s="2">
        <v>45361</v>
      </c>
      <c r="D37" s="2">
        <v>45361</v>
      </c>
      <c r="E37" s="3">
        <v>656.44</v>
      </c>
      <c r="F37" s="3" t="s">
        <v>73</v>
      </c>
      <c r="G37" t="s">
        <v>12</v>
      </c>
    </row>
    <row r="38" spans="1:7">
      <c r="A38" t="s">
        <v>114</v>
      </c>
      <c r="B38" s="1" t="s">
        <v>115</v>
      </c>
      <c r="C38" s="2">
        <v>45361</v>
      </c>
      <c r="D38" s="2">
        <v>45361</v>
      </c>
      <c r="E38" s="3">
        <v>1100</v>
      </c>
      <c r="F38" s="3" t="s">
        <v>73</v>
      </c>
      <c r="G38" t="s">
        <v>54</v>
      </c>
    </row>
    <row r="39" spans="1:7">
      <c r="A39" t="s">
        <v>116</v>
      </c>
      <c r="B39" s="1" t="s">
        <v>117</v>
      </c>
      <c r="C39" s="2">
        <v>45361</v>
      </c>
      <c r="D39" s="2">
        <v>45361</v>
      </c>
      <c r="E39" s="3">
        <v>823.6</v>
      </c>
      <c r="F39" s="3" t="s">
        <v>73</v>
      </c>
      <c r="G39" t="s">
        <v>80</v>
      </c>
    </row>
    <row r="40" spans="1:7">
      <c r="A40" t="s">
        <v>116</v>
      </c>
      <c r="B40" s="1" t="s">
        <v>118</v>
      </c>
      <c r="C40" s="2">
        <v>45361</v>
      </c>
      <c r="D40" s="2">
        <v>45361</v>
      </c>
      <c r="E40" s="3">
        <v>501.34</v>
      </c>
      <c r="F40" s="3" t="s">
        <v>73</v>
      </c>
      <c r="G40" t="s">
        <v>80</v>
      </c>
    </row>
    <row r="41" spans="1:7">
      <c r="A41" t="s">
        <v>116</v>
      </c>
      <c r="B41" s="1" t="s">
        <v>119</v>
      </c>
      <c r="C41" s="2">
        <v>45361</v>
      </c>
      <c r="D41" s="2">
        <v>45361</v>
      </c>
      <c r="E41" s="3">
        <v>1890.33</v>
      </c>
      <c r="F41" s="3" t="s">
        <v>73</v>
      </c>
      <c r="G41" t="s">
        <v>80</v>
      </c>
    </row>
    <row r="42" spans="1:7">
      <c r="A42" t="s">
        <v>120</v>
      </c>
      <c r="B42" s="1" t="s">
        <v>121</v>
      </c>
      <c r="C42" s="2">
        <v>45361</v>
      </c>
      <c r="D42" s="2">
        <v>45361</v>
      </c>
      <c r="E42" s="3">
        <v>145</v>
      </c>
      <c r="F42" s="3" t="s">
        <v>73</v>
      </c>
      <c r="G42" t="s">
        <v>80</v>
      </c>
    </row>
    <row r="43" spans="1:7">
      <c r="A43" t="s">
        <v>39</v>
      </c>
      <c r="B43" s="1" t="s">
        <v>122</v>
      </c>
      <c r="C43" s="2">
        <v>45361</v>
      </c>
      <c r="D43" s="2">
        <v>45361</v>
      </c>
      <c r="E43" s="3">
        <v>478.8</v>
      </c>
      <c r="F43" s="3" t="s">
        <v>73</v>
      </c>
      <c r="G43" t="s">
        <v>54</v>
      </c>
    </row>
    <row r="44" spans="1:7">
      <c r="A44" t="s">
        <v>123</v>
      </c>
      <c r="B44" s="1" t="s">
        <v>124</v>
      </c>
      <c r="C44" s="2">
        <v>45361</v>
      </c>
      <c r="D44" s="2">
        <v>45361</v>
      </c>
      <c r="E44" s="3">
        <v>830.8</v>
      </c>
      <c r="F44" s="3" t="s">
        <v>73</v>
      </c>
      <c r="G44" t="s">
        <v>54</v>
      </c>
    </row>
    <row r="45" spans="1:7">
      <c r="A45" t="s">
        <v>125</v>
      </c>
      <c r="B45" s="1" t="s">
        <v>107</v>
      </c>
      <c r="C45" s="2">
        <v>45361</v>
      </c>
      <c r="D45" s="2">
        <v>45361</v>
      </c>
      <c r="E45" s="3">
        <v>129</v>
      </c>
      <c r="F45" s="3" t="s">
        <v>73</v>
      </c>
      <c r="G45" t="s">
        <v>88</v>
      </c>
    </row>
    <row r="46" spans="1:7">
      <c r="A46" t="s">
        <v>125</v>
      </c>
      <c r="B46" s="1" t="s">
        <v>126</v>
      </c>
      <c r="C46" s="2">
        <v>45361</v>
      </c>
      <c r="D46" s="2">
        <v>45361</v>
      </c>
      <c r="E46" s="3">
        <v>30</v>
      </c>
      <c r="F46" s="3" t="s">
        <v>73</v>
      </c>
      <c r="G46" t="s">
        <v>88</v>
      </c>
    </row>
    <row r="47" spans="1:7">
      <c r="A47" t="s">
        <v>125</v>
      </c>
      <c r="B47" s="1" t="s">
        <v>126</v>
      </c>
      <c r="C47" s="2">
        <v>45361</v>
      </c>
      <c r="D47" s="2">
        <v>45361</v>
      </c>
      <c r="E47" s="3">
        <v>30</v>
      </c>
      <c r="F47" s="3" t="s">
        <v>73</v>
      </c>
      <c r="G47" t="s">
        <v>15</v>
      </c>
    </row>
    <row r="48" spans="1:7">
      <c r="A48" t="s">
        <v>127</v>
      </c>
      <c r="B48" s="1" t="s">
        <v>107</v>
      </c>
      <c r="C48" s="2">
        <v>45361</v>
      </c>
      <c r="D48" s="2">
        <v>45361</v>
      </c>
      <c r="E48" s="3">
        <v>200</v>
      </c>
      <c r="F48" s="3" t="s">
        <v>73</v>
      </c>
      <c r="G48" t="s">
        <v>9</v>
      </c>
    </row>
    <row r="49" spans="1:8">
      <c r="A49" t="s">
        <v>128</v>
      </c>
      <c r="B49" s="1" t="s">
        <v>129</v>
      </c>
      <c r="C49" s="2">
        <v>45362</v>
      </c>
      <c r="D49" s="2">
        <v>45362</v>
      </c>
      <c r="E49" s="3">
        <v>457.91</v>
      </c>
      <c r="F49" s="3" t="s">
        <v>73</v>
      </c>
      <c r="G49" t="s">
        <v>12</v>
      </c>
    </row>
    <row r="50" spans="1:8">
      <c r="A50" t="s">
        <v>130</v>
      </c>
      <c r="B50" s="1" t="s">
        <v>131</v>
      </c>
      <c r="C50" s="2">
        <v>45363</v>
      </c>
      <c r="D50" s="2">
        <v>45363</v>
      </c>
      <c r="E50" s="3">
        <v>200</v>
      </c>
      <c r="F50" s="3" t="s">
        <v>73</v>
      </c>
      <c r="G50" t="s">
        <v>54</v>
      </c>
    </row>
    <row r="51" spans="1:8" s="7" customFormat="1">
      <c r="A51" s="7" t="s">
        <v>64</v>
      </c>
      <c r="B51" s="8" t="s">
        <v>132</v>
      </c>
      <c r="C51" s="9">
        <v>45363</v>
      </c>
      <c r="D51" s="9"/>
      <c r="E51" s="10">
        <v>31158.23</v>
      </c>
      <c r="F51" s="10" t="s">
        <v>133</v>
      </c>
      <c r="G51" s="7" t="s">
        <v>86</v>
      </c>
      <c r="H51" s="7" t="s">
        <v>134</v>
      </c>
    </row>
    <row r="52" spans="1:8" s="7" customFormat="1">
      <c r="A52" s="7" t="s">
        <v>64</v>
      </c>
      <c r="B52" s="8" t="s">
        <v>132</v>
      </c>
      <c r="C52" s="9">
        <v>45363</v>
      </c>
      <c r="D52" s="9"/>
      <c r="E52" s="10">
        <v>47984.5</v>
      </c>
      <c r="F52" s="10" t="s">
        <v>133</v>
      </c>
      <c r="G52" s="7" t="s">
        <v>54</v>
      </c>
      <c r="H52" s="7" t="s">
        <v>134</v>
      </c>
    </row>
    <row r="53" spans="1:8">
      <c r="A53" t="s">
        <v>135</v>
      </c>
      <c r="B53" s="1" t="s">
        <v>136</v>
      </c>
      <c r="C53" s="2">
        <v>45363</v>
      </c>
      <c r="D53" s="2">
        <v>45363</v>
      </c>
      <c r="E53" s="3">
        <v>8785.24</v>
      </c>
      <c r="F53" s="3" t="s">
        <v>73</v>
      </c>
      <c r="G53" t="s">
        <v>54</v>
      </c>
    </row>
    <row r="54" spans="1:8">
      <c r="A54" t="s">
        <v>135</v>
      </c>
      <c r="B54" s="1" t="s">
        <v>137</v>
      </c>
      <c r="C54" s="2">
        <v>45363</v>
      </c>
      <c r="D54" s="2">
        <v>45363</v>
      </c>
      <c r="E54" s="3">
        <v>21758.44</v>
      </c>
      <c r="F54" s="3" t="s">
        <v>73</v>
      </c>
      <c r="G54" t="s">
        <v>12</v>
      </c>
    </row>
    <row r="55" spans="1:8">
      <c r="A55" t="s">
        <v>125</v>
      </c>
      <c r="B55" s="1" t="s">
        <v>107</v>
      </c>
      <c r="C55" s="2">
        <v>45363</v>
      </c>
      <c r="D55" s="2">
        <v>45363</v>
      </c>
      <c r="E55" s="3">
        <v>129</v>
      </c>
      <c r="F55" s="3" t="s">
        <v>73</v>
      </c>
      <c r="G55" t="s">
        <v>54</v>
      </c>
    </row>
    <row r="56" spans="1:8">
      <c r="A56" t="s">
        <v>125</v>
      </c>
      <c r="B56" s="1" t="s">
        <v>107</v>
      </c>
      <c r="C56" s="2">
        <v>45363</v>
      </c>
      <c r="D56" s="2">
        <v>45363</v>
      </c>
      <c r="E56" s="3">
        <v>95</v>
      </c>
      <c r="F56" s="3" t="s">
        <v>73</v>
      </c>
      <c r="G56" t="s">
        <v>80</v>
      </c>
    </row>
    <row r="57" spans="1:8">
      <c r="A57" t="s">
        <v>125</v>
      </c>
      <c r="B57" s="1" t="s">
        <v>107</v>
      </c>
      <c r="C57" s="2">
        <v>45363</v>
      </c>
      <c r="D57" s="2">
        <v>45363</v>
      </c>
      <c r="E57" s="3">
        <v>129</v>
      </c>
      <c r="F57" s="3" t="s">
        <v>73</v>
      </c>
      <c r="G57" t="s">
        <v>15</v>
      </c>
    </row>
    <row r="58" spans="1:8">
      <c r="A58" t="s">
        <v>125</v>
      </c>
      <c r="B58" s="1" t="s">
        <v>126</v>
      </c>
      <c r="C58" s="2">
        <v>45363</v>
      </c>
      <c r="D58" s="2">
        <v>45363</v>
      </c>
      <c r="E58" s="3">
        <v>30</v>
      </c>
      <c r="F58" s="3" t="s">
        <v>73</v>
      </c>
      <c r="G58" t="s">
        <v>12</v>
      </c>
    </row>
    <row r="59" spans="1:8">
      <c r="A59" t="s">
        <v>138</v>
      </c>
      <c r="B59" s="1" t="s">
        <v>139</v>
      </c>
      <c r="C59" s="2">
        <v>45363</v>
      </c>
      <c r="D59" s="2">
        <v>45363</v>
      </c>
      <c r="E59" s="3">
        <v>955</v>
      </c>
      <c r="F59" s="3" t="s">
        <v>73</v>
      </c>
      <c r="G59" t="s">
        <v>140</v>
      </c>
    </row>
    <row r="60" spans="1:8">
      <c r="A60" t="s">
        <v>141</v>
      </c>
      <c r="B60" s="1" t="s">
        <v>91</v>
      </c>
      <c r="C60" s="2">
        <v>45364</v>
      </c>
      <c r="D60" s="2">
        <v>45364</v>
      </c>
      <c r="E60" s="3">
        <v>1406.95</v>
      </c>
      <c r="F60" s="3" t="s">
        <v>73</v>
      </c>
      <c r="G60" t="s">
        <v>75</v>
      </c>
    </row>
    <row r="61" spans="1:8" s="7" customFormat="1">
      <c r="A61" s="7" t="s">
        <v>142</v>
      </c>
      <c r="B61" s="8" t="s">
        <v>143</v>
      </c>
      <c r="C61" s="9">
        <v>45366</v>
      </c>
      <c r="D61" s="9">
        <v>45387</v>
      </c>
      <c r="E61" s="10">
        <v>5057.05</v>
      </c>
      <c r="F61" s="10" t="s">
        <v>144</v>
      </c>
      <c r="G61" s="7" t="s">
        <v>54</v>
      </c>
      <c r="H61" s="7" t="s">
        <v>145</v>
      </c>
    </row>
    <row r="62" spans="1:8">
      <c r="A62" t="s">
        <v>23</v>
      </c>
      <c r="B62" s="1" t="s">
        <v>77</v>
      </c>
      <c r="C62" s="2">
        <v>45366</v>
      </c>
      <c r="D62" s="2">
        <v>45366</v>
      </c>
      <c r="E62" s="3">
        <v>30</v>
      </c>
      <c r="F62" s="3" t="s">
        <v>73</v>
      </c>
      <c r="G62" t="s">
        <v>54</v>
      </c>
    </row>
    <row r="63" spans="1:8">
      <c r="A63" t="s">
        <v>6</v>
      </c>
      <c r="B63" s="1" t="s">
        <v>78</v>
      </c>
      <c r="C63" s="2">
        <v>45366</v>
      </c>
      <c r="D63" s="2">
        <v>45387</v>
      </c>
      <c r="E63" s="10">
        <v>7436.42</v>
      </c>
      <c r="F63" s="3" t="s">
        <v>144</v>
      </c>
      <c r="G63" s="7" t="s">
        <v>53</v>
      </c>
      <c r="H63" s="7" t="s">
        <v>134</v>
      </c>
    </row>
    <row r="64" spans="1:8">
      <c r="A64" t="s">
        <v>6</v>
      </c>
      <c r="B64" s="1" t="s">
        <v>78</v>
      </c>
      <c r="C64" s="2">
        <v>45366</v>
      </c>
      <c r="D64" s="2">
        <v>45366</v>
      </c>
      <c r="E64" s="3">
        <v>118.14</v>
      </c>
      <c r="F64" s="3" t="s">
        <v>73</v>
      </c>
      <c r="G64" t="s">
        <v>146</v>
      </c>
    </row>
    <row r="65" spans="1:8">
      <c r="A65" t="s">
        <v>147</v>
      </c>
      <c r="B65" s="1" t="s">
        <v>148</v>
      </c>
      <c r="C65" s="2">
        <v>45366</v>
      </c>
      <c r="D65" s="2">
        <v>45366</v>
      </c>
      <c r="E65" s="3">
        <v>258</v>
      </c>
      <c r="F65" s="3" t="s">
        <v>73</v>
      </c>
      <c r="G65" t="s">
        <v>54</v>
      </c>
    </row>
    <row r="66" spans="1:8">
      <c r="A66" t="s">
        <v>97</v>
      </c>
      <c r="B66" s="1" t="s">
        <v>98</v>
      </c>
      <c r="C66" s="2">
        <v>45366</v>
      </c>
      <c r="D66" s="2">
        <v>45366</v>
      </c>
      <c r="E66" s="3">
        <v>143.41999999999999</v>
      </c>
      <c r="F66" s="3" t="s">
        <v>73</v>
      </c>
      <c r="G66" t="s">
        <v>54</v>
      </c>
    </row>
    <row r="67" spans="1:8">
      <c r="A67" t="s">
        <v>149</v>
      </c>
      <c r="B67" s="1" t="s">
        <v>150</v>
      </c>
      <c r="C67" s="2">
        <v>45366</v>
      </c>
      <c r="D67" s="2">
        <v>45366</v>
      </c>
      <c r="E67" s="3">
        <v>537</v>
      </c>
      <c r="F67" s="3" t="s">
        <v>73</v>
      </c>
      <c r="G67" t="s">
        <v>88</v>
      </c>
    </row>
    <row r="68" spans="1:8">
      <c r="A68" t="s">
        <v>151</v>
      </c>
      <c r="B68" s="1" t="s">
        <v>152</v>
      </c>
      <c r="C68" s="2">
        <v>45367</v>
      </c>
      <c r="D68" s="2">
        <v>45367</v>
      </c>
      <c r="E68" s="3">
        <v>155</v>
      </c>
      <c r="F68" s="3" t="s">
        <v>73</v>
      </c>
      <c r="G68" t="s">
        <v>75</v>
      </c>
    </row>
    <row r="69" spans="1:8">
      <c r="A69" t="s">
        <v>6</v>
      </c>
      <c r="B69" s="1" t="s">
        <v>78</v>
      </c>
      <c r="C69" s="2">
        <v>45367</v>
      </c>
      <c r="D69" s="2">
        <v>45367</v>
      </c>
      <c r="E69" s="3">
        <v>779.14</v>
      </c>
      <c r="F69" s="3" t="s">
        <v>73</v>
      </c>
      <c r="G69" t="s">
        <v>54</v>
      </c>
    </row>
    <row r="70" spans="1:8">
      <c r="A70" t="s">
        <v>6</v>
      </c>
      <c r="B70" s="1" t="s">
        <v>78</v>
      </c>
      <c r="C70" s="2">
        <v>45367</v>
      </c>
      <c r="D70" s="2">
        <v>45367</v>
      </c>
      <c r="E70" s="3">
        <v>189.61</v>
      </c>
      <c r="F70" s="3" t="s">
        <v>73</v>
      </c>
      <c r="G70" t="s">
        <v>80</v>
      </c>
    </row>
    <row r="71" spans="1:8">
      <c r="A71" t="s">
        <v>13</v>
      </c>
      <c r="B71" s="1" t="s">
        <v>153</v>
      </c>
      <c r="C71" s="2">
        <v>45371</v>
      </c>
      <c r="D71" s="2">
        <v>45371</v>
      </c>
      <c r="E71" s="3">
        <v>49.42</v>
      </c>
      <c r="F71" s="3" t="s">
        <v>73</v>
      </c>
      <c r="G71" t="s">
        <v>53</v>
      </c>
    </row>
    <row r="72" spans="1:8">
      <c r="A72" t="s">
        <v>13</v>
      </c>
      <c r="B72" s="1" t="s">
        <v>153</v>
      </c>
      <c r="C72" s="2">
        <v>45371</v>
      </c>
      <c r="D72" s="2">
        <v>45371</v>
      </c>
      <c r="E72" s="3">
        <v>52.65</v>
      </c>
      <c r="F72" s="3" t="s">
        <v>73</v>
      </c>
      <c r="G72" t="s">
        <v>86</v>
      </c>
    </row>
    <row r="73" spans="1:8">
      <c r="A73" t="s">
        <v>13</v>
      </c>
      <c r="B73" s="1" t="s">
        <v>153</v>
      </c>
      <c r="C73" s="2">
        <v>45371</v>
      </c>
      <c r="D73" s="2">
        <v>45371</v>
      </c>
      <c r="E73" s="3">
        <v>62.34</v>
      </c>
      <c r="F73" s="3" t="s">
        <v>73</v>
      </c>
      <c r="G73" t="s">
        <v>54</v>
      </c>
    </row>
    <row r="74" spans="1:8">
      <c r="A74" t="s">
        <v>67</v>
      </c>
      <c r="B74" s="1" t="s">
        <v>154</v>
      </c>
      <c r="C74" s="2">
        <v>45371</v>
      </c>
      <c r="D74" s="2">
        <v>45383</v>
      </c>
      <c r="E74" s="10">
        <v>2000</v>
      </c>
      <c r="F74" s="3" t="s">
        <v>144</v>
      </c>
      <c r="G74" t="s">
        <v>54</v>
      </c>
      <c r="H74" s="7" t="s">
        <v>155</v>
      </c>
    </row>
    <row r="75" spans="1:8">
      <c r="A75" t="s">
        <v>67</v>
      </c>
      <c r="B75" s="1" t="s">
        <v>156</v>
      </c>
      <c r="C75" s="2">
        <v>45371</v>
      </c>
      <c r="D75" s="2">
        <v>45383</v>
      </c>
      <c r="E75" s="10">
        <v>1445</v>
      </c>
      <c r="F75" s="3" t="s">
        <v>144</v>
      </c>
      <c r="G75" t="s">
        <v>53</v>
      </c>
      <c r="H75" s="7" t="s">
        <v>157</v>
      </c>
    </row>
    <row r="76" spans="1:8">
      <c r="A76" t="s">
        <v>67</v>
      </c>
      <c r="B76" s="1" t="s">
        <v>158</v>
      </c>
      <c r="C76" s="2">
        <v>45371</v>
      </c>
      <c r="D76" s="2">
        <v>45383</v>
      </c>
      <c r="E76" s="10">
        <v>1443.7</v>
      </c>
      <c r="F76" s="3" t="s">
        <v>144</v>
      </c>
      <c r="G76" t="s">
        <v>54</v>
      </c>
      <c r="H76" s="7" t="s">
        <v>159</v>
      </c>
    </row>
    <row r="77" spans="1:8">
      <c r="A77" t="s">
        <v>67</v>
      </c>
      <c r="B77" s="1" t="s">
        <v>160</v>
      </c>
      <c r="C77" s="2">
        <v>45371</v>
      </c>
      <c r="D77" s="2">
        <v>45371</v>
      </c>
      <c r="E77" s="11">
        <v>352</v>
      </c>
      <c r="F77" s="3" t="s">
        <v>73</v>
      </c>
      <c r="G77" t="s">
        <v>12</v>
      </c>
      <c r="H77" s="7"/>
    </row>
    <row r="78" spans="1:8">
      <c r="A78" t="s">
        <v>161</v>
      </c>
      <c r="B78" s="1" t="s">
        <v>162</v>
      </c>
      <c r="C78" s="2">
        <v>45371</v>
      </c>
      <c r="D78" s="2">
        <v>45371</v>
      </c>
      <c r="E78" s="3">
        <v>1475.21</v>
      </c>
      <c r="F78" s="3" t="s">
        <v>73</v>
      </c>
      <c r="G78" t="s">
        <v>75</v>
      </c>
    </row>
    <row r="79" spans="1:8">
      <c r="A79" t="s">
        <v>106</v>
      </c>
      <c r="B79" s="1" t="s">
        <v>100</v>
      </c>
      <c r="C79" s="2">
        <v>45371</v>
      </c>
      <c r="D79" s="2">
        <v>45369</v>
      </c>
      <c r="E79" s="3">
        <v>36.159999999999997</v>
      </c>
      <c r="F79" s="3" t="s">
        <v>73</v>
      </c>
      <c r="G79" t="s">
        <v>75</v>
      </c>
    </row>
    <row r="80" spans="1:8">
      <c r="A80" t="s">
        <v>163</v>
      </c>
      <c r="B80" s="1" t="s">
        <v>164</v>
      </c>
      <c r="C80" s="2">
        <v>45371</v>
      </c>
      <c r="D80" s="2">
        <v>45371</v>
      </c>
      <c r="E80" s="3">
        <v>178</v>
      </c>
      <c r="F80" s="3" t="s">
        <v>73</v>
      </c>
      <c r="G80" t="s">
        <v>12</v>
      </c>
    </row>
    <row r="81" spans="1:8">
      <c r="A81" t="s">
        <v>165</v>
      </c>
      <c r="B81" s="1" t="s">
        <v>166</v>
      </c>
      <c r="C81" s="2">
        <v>45371</v>
      </c>
      <c r="D81" s="2">
        <v>45371</v>
      </c>
      <c r="E81" s="3">
        <v>2625</v>
      </c>
      <c r="F81" s="3" t="s">
        <v>73</v>
      </c>
      <c r="G81" t="s">
        <v>54</v>
      </c>
    </row>
    <row r="82" spans="1:8">
      <c r="A82" t="s">
        <v>167</v>
      </c>
      <c r="B82" s="1" t="s">
        <v>168</v>
      </c>
      <c r="C82" s="2">
        <v>45371</v>
      </c>
      <c r="D82" s="2">
        <v>45371</v>
      </c>
      <c r="E82" s="3">
        <v>80</v>
      </c>
      <c r="F82" s="3" t="s">
        <v>73</v>
      </c>
      <c r="G82" t="s">
        <v>15</v>
      </c>
    </row>
    <row r="83" spans="1:8">
      <c r="A83" t="s">
        <v>167</v>
      </c>
      <c r="B83" s="1" t="s">
        <v>168</v>
      </c>
      <c r="C83" s="2">
        <v>45371</v>
      </c>
      <c r="D83" s="2">
        <v>45371</v>
      </c>
      <c r="E83" s="3">
        <v>80</v>
      </c>
      <c r="F83" s="3" t="s">
        <v>73</v>
      </c>
      <c r="G83" t="s">
        <v>54</v>
      </c>
    </row>
    <row r="84" spans="1:8" s="7" customFormat="1">
      <c r="A84" s="7" t="s">
        <v>60</v>
      </c>
      <c r="B84" s="8" t="s">
        <v>169</v>
      </c>
      <c r="C84" s="9">
        <v>45371</v>
      </c>
      <c r="E84" s="10">
        <v>15115.14</v>
      </c>
      <c r="F84" s="10" t="s">
        <v>133</v>
      </c>
      <c r="G84" s="7" t="s">
        <v>53</v>
      </c>
      <c r="H84" s="7" t="s">
        <v>170</v>
      </c>
    </row>
    <row r="85" spans="1:8">
      <c r="A85" t="s">
        <v>116</v>
      </c>
      <c r="B85" s="1" t="s">
        <v>171</v>
      </c>
      <c r="C85" s="2">
        <v>45371</v>
      </c>
      <c r="D85" s="2">
        <v>45371</v>
      </c>
      <c r="E85" s="3">
        <v>44.66</v>
      </c>
      <c r="F85" s="3" t="s">
        <v>73</v>
      </c>
      <c r="G85" t="s">
        <v>89</v>
      </c>
    </row>
    <row r="86" spans="1:8">
      <c r="A86" t="s">
        <v>116</v>
      </c>
      <c r="B86" s="1" t="s">
        <v>171</v>
      </c>
      <c r="C86" s="2">
        <v>45371</v>
      </c>
      <c r="D86" s="2">
        <v>45371</v>
      </c>
      <c r="E86" s="3">
        <v>41.26</v>
      </c>
      <c r="F86" s="3" t="s">
        <v>73</v>
      </c>
      <c r="G86" t="s">
        <v>89</v>
      </c>
    </row>
    <row r="87" spans="1:8">
      <c r="A87" t="s">
        <v>123</v>
      </c>
      <c r="B87" s="1" t="s">
        <v>172</v>
      </c>
      <c r="C87" s="2">
        <v>45371</v>
      </c>
      <c r="D87" s="2">
        <v>45371</v>
      </c>
      <c r="E87" s="3">
        <v>630</v>
      </c>
      <c r="F87" s="3" t="s">
        <v>73</v>
      </c>
      <c r="G87" t="s">
        <v>12</v>
      </c>
    </row>
    <row r="88" spans="1:8" s="7" customFormat="1">
      <c r="A88" s="12" t="s">
        <v>173</v>
      </c>
      <c r="B88" s="13" t="s">
        <v>24</v>
      </c>
      <c r="C88" s="14">
        <v>45371</v>
      </c>
      <c r="D88" s="14">
        <v>45371</v>
      </c>
      <c r="E88" s="11">
        <v>1076</v>
      </c>
      <c r="F88" s="11" t="s">
        <v>73</v>
      </c>
      <c r="G88" s="12" t="s">
        <v>12</v>
      </c>
    </row>
    <row r="89" spans="1:8">
      <c r="A89" t="s">
        <v>174</v>
      </c>
      <c r="B89" s="1" t="s">
        <v>175</v>
      </c>
      <c r="C89" s="2">
        <v>45371</v>
      </c>
      <c r="D89" s="2">
        <v>45371</v>
      </c>
      <c r="E89" s="3">
        <v>12375.35</v>
      </c>
      <c r="F89" s="11" t="s">
        <v>73</v>
      </c>
      <c r="G89" t="s">
        <v>89</v>
      </c>
    </row>
    <row r="90" spans="1:8">
      <c r="A90" t="s">
        <v>174</v>
      </c>
      <c r="B90" s="1" t="s">
        <v>175</v>
      </c>
      <c r="C90" s="2">
        <v>45371</v>
      </c>
      <c r="D90" s="2">
        <v>45371</v>
      </c>
      <c r="E90" s="3">
        <v>3380.25</v>
      </c>
      <c r="F90" s="11" t="s">
        <v>73</v>
      </c>
      <c r="G90" t="s">
        <v>75</v>
      </c>
    </row>
    <row r="91" spans="1:8">
      <c r="A91" t="s">
        <v>176</v>
      </c>
      <c r="B91" s="1" t="s">
        <v>177</v>
      </c>
      <c r="C91" s="2">
        <v>45371</v>
      </c>
      <c r="D91" s="2">
        <v>45371</v>
      </c>
      <c r="E91" s="3">
        <v>3467.56</v>
      </c>
      <c r="F91" s="11" t="s">
        <v>73</v>
      </c>
      <c r="G91" t="s">
        <v>89</v>
      </c>
    </row>
    <row r="92" spans="1:8">
      <c r="A92" t="s">
        <v>176</v>
      </c>
      <c r="B92" s="1" t="s">
        <v>177</v>
      </c>
      <c r="C92" s="2">
        <v>45371</v>
      </c>
      <c r="D92" s="2">
        <v>45371</v>
      </c>
      <c r="E92" s="3">
        <v>958.77</v>
      </c>
      <c r="F92" s="11" t="s">
        <v>73</v>
      </c>
      <c r="G92" t="s">
        <v>18</v>
      </c>
    </row>
    <row r="93" spans="1:8">
      <c r="A93" t="s">
        <v>176</v>
      </c>
      <c r="B93" s="1" t="s">
        <v>177</v>
      </c>
      <c r="C93" s="2">
        <v>45371</v>
      </c>
      <c r="D93" s="2">
        <v>45371</v>
      </c>
      <c r="E93" s="3">
        <v>13902.85</v>
      </c>
      <c r="F93" s="11" t="s">
        <v>73</v>
      </c>
      <c r="G93" t="s">
        <v>54</v>
      </c>
    </row>
    <row r="94" spans="1:8">
      <c r="A94" t="s">
        <v>176</v>
      </c>
      <c r="B94" s="1" t="s">
        <v>177</v>
      </c>
      <c r="C94" s="2">
        <v>45371</v>
      </c>
      <c r="D94" s="2">
        <v>45371</v>
      </c>
      <c r="E94" s="3">
        <v>1512.22</v>
      </c>
      <c r="F94" s="11" t="s">
        <v>73</v>
      </c>
      <c r="G94" t="s">
        <v>53</v>
      </c>
    </row>
    <row r="95" spans="1:8">
      <c r="A95" t="s">
        <v>16</v>
      </c>
      <c r="B95" s="1" t="s">
        <v>177</v>
      </c>
      <c r="C95" s="2">
        <v>45371</v>
      </c>
      <c r="D95" s="2">
        <v>45371</v>
      </c>
      <c r="E95" s="3">
        <v>295.64</v>
      </c>
      <c r="F95" s="11" t="s">
        <v>73</v>
      </c>
      <c r="G95" t="s">
        <v>178</v>
      </c>
    </row>
    <row r="96" spans="1:8">
      <c r="A96" t="s">
        <v>16</v>
      </c>
      <c r="B96" s="1" t="s">
        <v>177</v>
      </c>
      <c r="C96" s="2">
        <v>45371</v>
      </c>
      <c r="D96" s="2">
        <v>45371</v>
      </c>
      <c r="E96" s="3">
        <v>1364.52</v>
      </c>
      <c r="F96" s="11" t="s">
        <v>73</v>
      </c>
      <c r="G96" t="s">
        <v>178</v>
      </c>
    </row>
    <row r="97" spans="1:8">
      <c r="A97" t="s">
        <v>179</v>
      </c>
      <c r="B97" s="1" t="s">
        <v>180</v>
      </c>
      <c r="C97" s="2">
        <v>45371</v>
      </c>
      <c r="D97" s="2">
        <v>45371</v>
      </c>
      <c r="E97" s="3">
        <v>309.5</v>
      </c>
      <c r="F97" s="11" t="s">
        <v>73</v>
      </c>
      <c r="G97" t="s">
        <v>75</v>
      </c>
    </row>
    <row r="98" spans="1:8">
      <c r="A98" t="s">
        <v>181</v>
      </c>
      <c r="B98" s="1" t="s">
        <v>182</v>
      </c>
      <c r="C98" s="2">
        <v>45371</v>
      </c>
      <c r="D98" s="2">
        <v>45371</v>
      </c>
      <c r="E98" s="3">
        <v>4000</v>
      </c>
      <c r="F98" s="11" t="s">
        <v>73</v>
      </c>
      <c r="G98" t="s">
        <v>12</v>
      </c>
    </row>
    <row r="99" spans="1:8">
      <c r="A99" t="s">
        <v>183</v>
      </c>
      <c r="B99" s="1" t="s">
        <v>184</v>
      </c>
      <c r="C99" s="2">
        <v>45371</v>
      </c>
      <c r="D99" s="2">
        <v>45371</v>
      </c>
      <c r="E99" s="3">
        <v>728.18</v>
      </c>
      <c r="F99" s="11" t="s">
        <v>73</v>
      </c>
      <c r="G99" t="s">
        <v>9</v>
      </c>
      <c r="H99" t="s">
        <v>185</v>
      </c>
    </row>
    <row r="100" spans="1:8">
      <c r="A100" t="s">
        <v>186</v>
      </c>
      <c r="B100" s="1" t="s">
        <v>187</v>
      </c>
      <c r="C100" s="2">
        <v>45372</v>
      </c>
      <c r="D100" s="2">
        <v>45372</v>
      </c>
      <c r="E100" s="3">
        <v>160</v>
      </c>
      <c r="F100" s="11" t="s">
        <v>73</v>
      </c>
      <c r="G100" t="s">
        <v>12</v>
      </c>
    </row>
    <row r="101" spans="1:8">
      <c r="A101" t="s">
        <v>60</v>
      </c>
      <c r="B101" s="1" t="s">
        <v>188</v>
      </c>
      <c r="C101" s="2">
        <v>45372</v>
      </c>
      <c r="D101" s="2">
        <v>45372</v>
      </c>
      <c r="E101" s="3">
        <v>321.68</v>
      </c>
      <c r="F101" s="11" t="s">
        <v>73</v>
      </c>
      <c r="G101" t="s">
        <v>12</v>
      </c>
    </row>
    <row r="102" spans="1:8">
      <c r="A102" t="s">
        <v>60</v>
      </c>
      <c r="B102" s="1" t="s">
        <v>188</v>
      </c>
      <c r="C102" s="2">
        <v>45372</v>
      </c>
      <c r="D102" s="2">
        <v>45372</v>
      </c>
      <c r="E102" s="3">
        <v>321.68</v>
      </c>
      <c r="F102" s="11" t="s">
        <v>73</v>
      </c>
      <c r="G102" t="s">
        <v>12</v>
      </c>
    </row>
    <row r="103" spans="1:8" s="7" customFormat="1">
      <c r="A103" s="7" t="s">
        <v>60</v>
      </c>
      <c r="B103" s="8" t="s">
        <v>169</v>
      </c>
      <c r="C103" s="9">
        <v>45373</v>
      </c>
      <c r="E103" s="10">
        <v>15115.14</v>
      </c>
      <c r="F103" s="10" t="s">
        <v>133</v>
      </c>
      <c r="G103" s="7" t="s">
        <v>53</v>
      </c>
      <c r="H103" s="7" t="s">
        <v>170</v>
      </c>
    </row>
    <row r="104" spans="1:8" s="12" customFormat="1">
      <c r="A104" s="12" t="s">
        <v>189</v>
      </c>
      <c r="B104" s="13" t="s">
        <v>190</v>
      </c>
      <c r="C104" s="14">
        <v>45373</v>
      </c>
      <c r="D104" s="14">
        <v>45373</v>
      </c>
      <c r="E104" s="11">
        <v>700</v>
      </c>
      <c r="F104" s="11" t="s">
        <v>73</v>
      </c>
      <c r="G104" s="12" t="s">
        <v>15</v>
      </c>
    </row>
    <row r="105" spans="1:8">
      <c r="A105" t="s">
        <v>23</v>
      </c>
      <c r="B105" s="1" t="s">
        <v>24</v>
      </c>
      <c r="C105" s="2">
        <v>45375</v>
      </c>
      <c r="D105" s="2">
        <v>45373</v>
      </c>
      <c r="E105" s="3">
        <v>1076</v>
      </c>
      <c r="F105" s="3" t="s">
        <v>73</v>
      </c>
      <c r="G105" t="s">
        <v>12</v>
      </c>
    </row>
    <row r="106" spans="1:8">
      <c r="A106" t="s">
        <v>191</v>
      </c>
      <c r="B106" s="1" t="s">
        <v>192</v>
      </c>
      <c r="C106" s="2">
        <v>45375</v>
      </c>
      <c r="D106" s="2">
        <v>45387</v>
      </c>
      <c r="E106" s="3">
        <v>4455.5600000000004</v>
      </c>
      <c r="F106" s="3" t="s">
        <v>144</v>
      </c>
      <c r="G106" t="s">
        <v>12</v>
      </c>
    </row>
    <row r="107" spans="1:8">
      <c r="A107" t="s">
        <v>193</v>
      </c>
      <c r="B107" s="1" t="s">
        <v>194</v>
      </c>
      <c r="C107" s="2">
        <v>45375</v>
      </c>
      <c r="D107" s="2">
        <v>45373</v>
      </c>
      <c r="E107" s="3">
        <v>3500</v>
      </c>
      <c r="F107" s="3" t="s">
        <v>144</v>
      </c>
      <c r="G107" t="s">
        <v>80</v>
      </c>
    </row>
    <row r="108" spans="1:8">
      <c r="A108" t="s">
        <v>30</v>
      </c>
      <c r="B108" s="1" t="s">
        <v>195</v>
      </c>
      <c r="C108" s="2">
        <v>45376</v>
      </c>
      <c r="D108" s="2">
        <v>45387</v>
      </c>
      <c r="E108" s="3">
        <v>330</v>
      </c>
      <c r="F108" s="3" t="s">
        <v>144</v>
      </c>
      <c r="G108" t="s">
        <v>54</v>
      </c>
    </row>
    <row r="109" spans="1:8">
      <c r="A109" t="s">
        <v>30</v>
      </c>
      <c r="B109" s="1" t="s">
        <v>195</v>
      </c>
      <c r="C109" s="2">
        <v>45376</v>
      </c>
      <c r="D109" s="2">
        <v>45387</v>
      </c>
      <c r="E109" s="3">
        <v>272</v>
      </c>
      <c r="F109" s="3" t="s">
        <v>144</v>
      </c>
      <c r="G109" t="s">
        <v>54</v>
      </c>
    </row>
    <row r="110" spans="1:8">
      <c r="A110" t="s">
        <v>30</v>
      </c>
      <c r="B110" s="1" t="s">
        <v>195</v>
      </c>
      <c r="C110" s="2">
        <v>45376</v>
      </c>
      <c r="D110" s="2">
        <v>45387</v>
      </c>
      <c r="E110" s="3">
        <v>272</v>
      </c>
      <c r="F110" s="3" t="s">
        <v>144</v>
      </c>
      <c r="G110" t="s">
        <v>88</v>
      </c>
    </row>
    <row r="111" spans="1:8">
      <c r="A111" t="s">
        <v>30</v>
      </c>
      <c r="B111" s="1" t="s">
        <v>195</v>
      </c>
      <c r="C111" s="2">
        <v>45376</v>
      </c>
      <c r="D111" s="2">
        <v>45387</v>
      </c>
      <c r="E111" s="3">
        <v>294.5</v>
      </c>
      <c r="F111" s="3" t="s">
        <v>144</v>
      </c>
      <c r="G111" t="s">
        <v>54</v>
      </c>
    </row>
    <row r="112" spans="1:8">
      <c r="A112" t="s">
        <v>30</v>
      </c>
      <c r="B112" s="1" t="s">
        <v>195</v>
      </c>
      <c r="C112" s="2">
        <v>45376</v>
      </c>
      <c r="D112" s="2">
        <v>45387</v>
      </c>
      <c r="E112" s="3">
        <v>294.5</v>
      </c>
      <c r="F112" s="3" t="s">
        <v>144</v>
      </c>
      <c r="G112" t="s">
        <v>146</v>
      </c>
    </row>
    <row r="113" spans="1:7">
      <c r="A113" t="s">
        <v>30</v>
      </c>
      <c r="B113" s="1" t="s">
        <v>195</v>
      </c>
      <c r="C113" s="2">
        <v>45376</v>
      </c>
      <c r="D113" s="2">
        <v>45387</v>
      </c>
      <c r="E113" s="3">
        <v>233.7</v>
      </c>
      <c r="F113" s="3" t="s">
        <v>144</v>
      </c>
      <c r="G113" t="s">
        <v>54</v>
      </c>
    </row>
    <row r="114" spans="1:7">
      <c r="A114" t="s">
        <v>30</v>
      </c>
      <c r="B114" s="1" t="s">
        <v>195</v>
      </c>
      <c r="C114" s="2">
        <v>45376</v>
      </c>
      <c r="D114" s="2">
        <v>45386</v>
      </c>
      <c r="E114" s="3">
        <v>278</v>
      </c>
      <c r="F114" s="3" t="s">
        <v>144</v>
      </c>
      <c r="G114" t="s">
        <v>196</v>
      </c>
    </row>
    <row r="115" spans="1:7">
      <c r="A115" t="s">
        <v>99</v>
      </c>
      <c r="B115" s="1" t="s">
        <v>99</v>
      </c>
      <c r="C115" s="2">
        <v>45376</v>
      </c>
      <c r="D115" s="2">
        <v>45376</v>
      </c>
      <c r="E115" s="3">
        <v>66.48</v>
      </c>
      <c r="F115" s="3" t="s">
        <v>73</v>
      </c>
      <c r="G115" t="s">
        <v>75</v>
      </c>
    </row>
    <row r="116" spans="1:7">
      <c r="A116" t="s">
        <v>197</v>
      </c>
      <c r="B116" s="1" t="s">
        <v>198</v>
      </c>
      <c r="C116" s="2">
        <v>45377</v>
      </c>
      <c r="D116" s="2">
        <v>45377</v>
      </c>
      <c r="E116" s="3">
        <v>150</v>
      </c>
      <c r="F116" s="3" t="s">
        <v>73</v>
      </c>
      <c r="G116" t="s">
        <v>75</v>
      </c>
    </row>
    <row r="117" spans="1:7">
      <c r="A117" t="s">
        <v>199</v>
      </c>
      <c r="B117" s="1" t="s">
        <v>200</v>
      </c>
      <c r="C117" s="2">
        <v>45377</v>
      </c>
      <c r="D117" s="2">
        <v>45377</v>
      </c>
      <c r="E117" s="3">
        <v>100</v>
      </c>
      <c r="F117" s="3" t="s">
        <v>73</v>
      </c>
      <c r="G117" t="s">
        <v>75</v>
      </c>
    </row>
    <row r="118" spans="1:7">
      <c r="A118" t="s">
        <v>201</v>
      </c>
      <c r="B118" s="1" t="s">
        <v>24</v>
      </c>
      <c r="C118" s="2">
        <v>45377</v>
      </c>
      <c r="D118" s="2">
        <v>45377</v>
      </c>
      <c r="E118" s="3">
        <v>169.9</v>
      </c>
      <c r="F118" s="3" t="s">
        <v>73</v>
      </c>
      <c r="G118" t="s">
        <v>75</v>
      </c>
    </row>
    <row r="119" spans="1:7">
      <c r="A119" t="s">
        <v>202</v>
      </c>
      <c r="B119" s="1" t="s">
        <v>203</v>
      </c>
      <c r="C119" s="2">
        <v>45377</v>
      </c>
      <c r="D119" s="2">
        <v>45377</v>
      </c>
      <c r="E119" s="3">
        <v>100</v>
      </c>
      <c r="F119" s="3" t="s">
        <v>73</v>
      </c>
      <c r="G119" t="s">
        <v>75</v>
      </c>
    </row>
    <row r="120" spans="1:7">
      <c r="A120" t="s">
        <v>204</v>
      </c>
      <c r="B120" s="1" t="s">
        <v>205</v>
      </c>
      <c r="C120" s="2">
        <v>45377</v>
      </c>
      <c r="D120" s="2">
        <v>45377</v>
      </c>
      <c r="E120" s="3">
        <v>132</v>
      </c>
      <c r="F120" s="3" t="s">
        <v>73</v>
      </c>
      <c r="G120" t="s">
        <v>75</v>
      </c>
    </row>
    <row r="121" spans="1:7">
      <c r="A121" t="s">
        <v>84</v>
      </c>
      <c r="B121" s="1" t="s">
        <v>85</v>
      </c>
      <c r="C121" s="2">
        <v>45377</v>
      </c>
      <c r="D121" s="2">
        <v>45377</v>
      </c>
      <c r="E121" s="3">
        <v>440</v>
      </c>
      <c r="F121" s="3" t="s">
        <v>73</v>
      </c>
      <c r="G121" t="s">
        <v>206</v>
      </c>
    </row>
    <row r="122" spans="1:7">
      <c r="A122" t="s">
        <v>84</v>
      </c>
      <c r="B122" s="1" t="s">
        <v>85</v>
      </c>
      <c r="C122" s="2">
        <v>45377</v>
      </c>
      <c r="D122" s="2">
        <v>45377</v>
      </c>
      <c r="E122" s="3">
        <v>240</v>
      </c>
      <c r="F122" s="3" t="s">
        <v>73</v>
      </c>
      <c r="G122" t="s">
        <v>88</v>
      </c>
    </row>
    <row r="123" spans="1:7">
      <c r="A123" t="s">
        <v>6</v>
      </c>
      <c r="B123" s="1" t="s">
        <v>78</v>
      </c>
      <c r="C123" s="2">
        <v>45377</v>
      </c>
      <c r="D123" s="2">
        <v>45387</v>
      </c>
      <c r="E123" s="3">
        <v>1154.07</v>
      </c>
      <c r="F123" s="3" t="s">
        <v>144</v>
      </c>
      <c r="G123" t="s">
        <v>75</v>
      </c>
    </row>
    <row r="124" spans="1:7">
      <c r="A124" t="s">
        <v>207</v>
      </c>
      <c r="B124" s="1" t="s">
        <v>208</v>
      </c>
      <c r="C124" s="2">
        <v>45377</v>
      </c>
      <c r="D124" s="2">
        <v>45376</v>
      </c>
      <c r="E124" s="3">
        <v>150</v>
      </c>
      <c r="F124" s="3" t="s">
        <v>73</v>
      </c>
      <c r="G124" t="s">
        <v>54</v>
      </c>
    </row>
    <row r="125" spans="1:7">
      <c r="A125" t="s">
        <v>30</v>
      </c>
      <c r="B125" s="1" t="s">
        <v>79</v>
      </c>
      <c r="C125" s="2">
        <v>45377</v>
      </c>
      <c r="D125" s="2">
        <v>45387</v>
      </c>
      <c r="E125" s="3">
        <v>600</v>
      </c>
      <c r="F125" s="3" t="s">
        <v>73</v>
      </c>
      <c r="G125" t="s">
        <v>80</v>
      </c>
    </row>
    <row r="126" spans="1:7">
      <c r="A126" t="s">
        <v>209</v>
      </c>
      <c r="B126" s="1" t="s">
        <v>210</v>
      </c>
      <c r="C126" s="2">
        <v>45377</v>
      </c>
      <c r="D126" s="2">
        <v>45387</v>
      </c>
      <c r="E126" s="3">
        <v>500</v>
      </c>
      <c r="F126" s="3" t="s">
        <v>73</v>
      </c>
      <c r="G126" t="s">
        <v>53</v>
      </c>
    </row>
    <row r="127" spans="1:7">
      <c r="A127" t="s">
        <v>211</v>
      </c>
      <c r="B127" s="1" t="s">
        <v>107</v>
      </c>
      <c r="C127" s="2">
        <v>45378</v>
      </c>
      <c r="D127" s="2">
        <v>45378</v>
      </c>
      <c r="E127" s="15">
        <v>14.2</v>
      </c>
      <c r="F127" s="3" t="s">
        <v>73</v>
      </c>
      <c r="G127" t="s">
        <v>89</v>
      </c>
    </row>
    <row r="128" spans="1:7">
      <c r="A128" t="s">
        <v>116</v>
      </c>
      <c r="B128" s="1" t="s">
        <v>171</v>
      </c>
      <c r="C128" s="2">
        <v>45379</v>
      </c>
      <c r="D128" s="2">
        <v>45379</v>
      </c>
      <c r="E128" s="3">
        <v>18.420000000000002</v>
      </c>
      <c r="F128" s="3" t="s">
        <v>73</v>
      </c>
      <c r="G128" t="s">
        <v>54</v>
      </c>
    </row>
    <row r="129" spans="1:7">
      <c r="A129" t="s">
        <v>174</v>
      </c>
      <c r="B129" s="1" t="s">
        <v>212</v>
      </c>
      <c r="C129" s="2">
        <v>45379</v>
      </c>
      <c r="D129" s="2">
        <v>45379</v>
      </c>
      <c r="E129" s="3">
        <v>2093.5100000000002</v>
      </c>
      <c r="F129" s="3" t="s">
        <v>73</v>
      </c>
      <c r="G129" t="s">
        <v>89</v>
      </c>
    </row>
    <row r="130" spans="1:7">
      <c r="A130" t="s">
        <v>174</v>
      </c>
      <c r="B130" s="1" t="s">
        <v>55</v>
      </c>
      <c r="C130" s="2">
        <v>45379</v>
      </c>
      <c r="D130" s="2">
        <v>45379</v>
      </c>
      <c r="E130" s="3">
        <v>2258.12</v>
      </c>
      <c r="F130" s="3" t="s">
        <v>73</v>
      </c>
      <c r="G130" t="s">
        <v>89</v>
      </c>
    </row>
    <row r="131" spans="1:7">
      <c r="A131" t="s">
        <v>174</v>
      </c>
      <c r="B131" s="1" t="s">
        <v>55</v>
      </c>
      <c r="C131" s="2">
        <v>45379</v>
      </c>
      <c r="D131" s="2">
        <v>45379</v>
      </c>
      <c r="E131" s="3">
        <v>564.53</v>
      </c>
      <c r="F131" s="3" t="s">
        <v>73</v>
      </c>
      <c r="G131" t="s">
        <v>89</v>
      </c>
    </row>
    <row r="132" spans="1:7">
      <c r="A132" t="s">
        <v>174</v>
      </c>
      <c r="B132" s="1" t="s">
        <v>55</v>
      </c>
      <c r="C132" s="2">
        <v>45379</v>
      </c>
      <c r="D132" s="2">
        <v>45379</v>
      </c>
      <c r="E132" s="3">
        <v>527.45000000000005</v>
      </c>
      <c r="F132" s="3" t="s">
        <v>73</v>
      </c>
      <c r="G132" t="s">
        <v>18</v>
      </c>
    </row>
    <row r="133" spans="1:7">
      <c r="A133" t="s">
        <v>174</v>
      </c>
      <c r="B133" s="1" t="s">
        <v>213</v>
      </c>
      <c r="C133" s="2">
        <v>45379</v>
      </c>
      <c r="D133" s="2">
        <v>45379</v>
      </c>
      <c r="E133" s="3">
        <v>529.41</v>
      </c>
      <c r="F133" s="3" t="s">
        <v>73</v>
      </c>
      <c r="G133" t="s">
        <v>214</v>
      </c>
    </row>
    <row r="134" spans="1:7">
      <c r="A134" t="s">
        <v>174</v>
      </c>
      <c r="B134" s="1" t="s">
        <v>215</v>
      </c>
      <c r="C134" s="2">
        <v>45379</v>
      </c>
      <c r="D134" s="2">
        <v>45379</v>
      </c>
      <c r="E134" s="3">
        <v>520.86</v>
      </c>
      <c r="F134" s="3" t="s">
        <v>73</v>
      </c>
      <c r="G134" t="s">
        <v>9</v>
      </c>
    </row>
    <row r="135" spans="1:7">
      <c r="A135" t="s">
        <v>174</v>
      </c>
      <c r="B135" s="1" t="s">
        <v>216</v>
      </c>
      <c r="C135" s="2">
        <v>45379</v>
      </c>
      <c r="D135" s="2">
        <v>45379</v>
      </c>
      <c r="E135" s="3">
        <v>1052.27</v>
      </c>
      <c r="F135" s="3" t="s">
        <v>73</v>
      </c>
      <c r="G135" t="s">
        <v>12</v>
      </c>
    </row>
    <row r="136" spans="1:7">
      <c r="A136" t="s">
        <v>174</v>
      </c>
      <c r="B136" s="1" t="s">
        <v>216</v>
      </c>
      <c r="C136" s="2">
        <v>45379</v>
      </c>
      <c r="D136" s="2">
        <v>45379</v>
      </c>
      <c r="E136" s="3">
        <v>1684.19</v>
      </c>
      <c r="F136" s="3" t="s">
        <v>73</v>
      </c>
      <c r="G136" t="s">
        <v>214</v>
      </c>
    </row>
    <row r="137" spans="1:7">
      <c r="A137" t="s">
        <v>174</v>
      </c>
      <c r="B137" s="1" t="s">
        <v>175</v>
      </c>
      <c r="C137" s="2">
        <v>45379</v>
      </c>
      <c r="D137" s="2">
        <v>45379</v>
      </c>
      <c r="E137" s="3">
        <v>309.5</v>
      </c>
      <c r="F137" s="3" t="s">
        <v>73</v>
      </c>
      <c r="G137" t="s">
        <v>75</v>
      </c>
    </row>
    <row r="138" spans="1:7">
      <c r="A138" t="s">
        <v>60</v>
      </c>
      <c r="B138" s="1" t="s">
        <v>217</v>
      </c>
      <c r="C138" s="2">
        <v>45381</v>
      </c>
      <c r="D138" s="2">
        <v>45379</v>
      </c>
      <c r="E138" s="3">
        <v>298.5</v>
      </c>
      <c r="F138" s="3" t="s">
        <v>73</v>
      </c>
      <c r="G138" t="s">
        <v>54</v>
      </c>
    </row>
    <row r="139" spans="1:7">
      <c r="A139" t="s">
        <v>60</v>
      </c>
      <c r="B139" s="1" t="s">
        <v>61</v>
      </c>
      <c r="C139" s="2">
        <v>45381</v>
      </c>
      <c r="D139" s="2">
        <v>45379</v>
      </c>
      <c r="E139" s="3">
        <v>298.5</v>
      </c>
      <c r="F139" s="3" t="s">
        <v>73</v>
      </c>
      <c r="G139" t="s">
        <v>54</v>
      </c>
    </row>
    <row r="140" spans="1:7">
      <c r="A140" t="s">
        <v>39</v>
      </c>
      <c r="B140" s="1" t="s">
        <v>218</v>
      </c>
      <c r="C140" s="2">
        <v>45381</v>
      </c>
      <c r="D140" s="2">
        <v>45379</v>
      </c>
      <c r="E140" s="3">
        <v>100</v>
      </c>
      <c r="F140" s="3" t="s">
        <v>73</v>
      </c>
      <c r="G140" t="s">
        <v>54</v>
      </c>
    </row>
    <row r="141" spans="1:7">
      <c r="A141" s="1"/>
      <c r="B141" s="1"/>
      <c r="E141" s="3"/>
      <c r="F141" s="3"/>
    </row>
    <row r="142" spans="1:7" ht="15.75">
      <c r="A142" s="1" t="s">
        <v>219</v>
      </c>
      <c r="B142" s="4"/>
      <c r="E142" s="5">
        <f>SUM(E2:E141)</f>
        <v>273039.5500000001</v>
      </c>
      <c r="F142" s="5"/>
    </row>
    <row r="143" spans="1:7" ht="15.75">
      <c r="A143" s="4"/>
    </row>
    <row r="150" spans="1:2">
      <c r="A150" s="16" t="s">
        <v>68</v>
      </c>
      <c r="B150" t="s">
        <v>220</v>
      </c>
    </row>
    <row r="152" spans="1:2">
      <c r="A152" s="16" t="s">
        <v>221</v>
      </c>
      <c r="B152" t="s">
        <v>222</v>
      </c>
    </row>
    <row r="153" spans="1:2">
      <c r="A153" s="17">
        <v>45366</v>
      </c>
      <c r="B153" s="18">
        <v>7436.42</v>
      </c>
    </row>
    <row r="154" spans="1:2">
      <c r="A154" s="19" t="s">
        <v>78</v>
      </c>
      <c r="B154" s="18">
        <v>7436.42</v>
      </c>
    </row>
    <row r="155" spans="1:2">
      <c r="A155" s="17">
        <v>45371</v>
      </c>
      <c r="B155" s="18">
        <v>42994.100000000006</v>
      </c>
    </row>
    <row r="156" spans="1:2">
      <c r="A156" s="19" t="s">
        <v>153</v>
      </c>
      <c r="B156" s="18">
        <v>164.41000000000003</v>
      </c>
    </row>
    <row r="157" spans="1:2">
      <c r="A157" s="19" t="s">
        <v>162</v>
      </c>
      <c r="B157" s="18">
        <v>1475.21</v>
      </c>
    </row>
    <row r="158" spans="1:2">
      <c r="A158" s="19" t="s">
        <v>168</v>
      </c>
      <c r="B158" s="18">
        <v>160</v>
      </c>
    </row>
    <row r="159" spans="1:2">
      <c r="A159" s="19" t="s">
        <v>175</v>
      </c>
      <c r="B159" s="18">
        <v>15755.6</v>
      </c>
    </row>
    <row r="160" spans="1:2">
      <c r="A160" s="19" t="s">
        <v>100</v>
      </c>
      <c r="B160" s="18">
        <v>36.159999999999997</v>
      </c>
    </row>
    <row r="161" spans="1:2">
      <c r="A161" s="19" t="s">
        <v>154</v>
      </c>
      <c r="B161" s="18">
        <v>843.90000000000009</v>
      </c>
    </row>
    <row r="162" spans="1:2">
      <c r="A162" s="19" t="s">
        <v>156</v>
      </c>
      <c r="B162" s="18">
        <v>1375.5</v>
      </c>
    </row>
    <row r="163" spans="1:2">
      <c r="A163" s="19" t="s">
        <v>158</v>
      </c>
      <c r="B163" s="18">
        <v>1</v>
      </c>
    </row>
    <row r="164" spans="1:2">
      <c r="A164" s="19" t="s">
        <v>166</v>
      </c>
      <c r="B164" s="18">
        <v>2625</v>
      </c>
    </row>
    <row r="165" spans="1:2">
      <c r="A165" s="19" t="s">
        <v>171</v>
      </c>
      <c r="B165" s="18">
        <v>85.919999999999987</v>
      </c>
    </row>
    <row r="166" spans="1:2">
      <c r="A166" s="19" t="s">
        <v>172</v>
      </c>
      <c r="B166" s="18">
        <v>630</v>
      </c>
    </row>
    <row r="167" spans="1:2">
      <c r="A167" s="19" t="s">
        <v>177</v>
      </c>
      <c r="B167" s="18">
        <v>19841.400000000001</v>
      </c>
    </row>
    <row r="168" spans="1:2">
      <c r="A168" s="17" t="s">
        <v>223</v>
      </c>
      <c r="B168" s="18">
        <v>50430.520000000004</v>
      </c>
    </row>
  </sheetData>
  <sortState xmlns:xlrd2="http://schemas.microsoft.com/office/spreadsheetml/2017/richdata2" ref="A2:H118">
    <sortCondition ref="C2:C118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8"/>
  <sheetViews>
    <sheetView workbookViewId="0">
      <selection activeCell="H195" sqref="H195"/>
    </sheetView>
  </sheetViews>
  <sheetFormatPr defaultRowHeight="15"/>
  <cols>
    <col min="1" max="1" width="39.140625" bestFit="1" customWidth="1"/>
    <col min="2" max="2" width="14.7109375" style="3" bestFit="1" customWidth="1"/>
    <col min="3" max="3" width="37.85546875" customWidth="1"/>
  </cols>
  <sheetData>
    <row r="1" spans="1:3">
      <c r="A1" t="s">
        <v>1047</v>
      </c>
      <c r="B1" s="3">
        <v>6000</v>
      </c>
      <c r="C1" t="s">
        <v>206</v>
      </c>
    </row>
    <row r="2" spans="1:3">
      <c r="A2" t="s">
        <v>1048</v>
      </c>
      <c r="B2" s="3">
        <v>480</v>
      </c>
      <c r="C2" t="s">
        <v>436</v>
      </c>
    </row>
    <row r="3" spans="1:3">
      <c r="A3" t="s">
        <v>1049</v>
      </c>
      <c r="B3" s="3">
        <v>15350</v>
      </c>
      <c r="C3" t="s">
        <v>436</v>
      </c>
    </row>
    <row r="4" spans="1:3">
      <c r="A4" t="s">
        <v>1050</v>
      </c>
      <c r="B4" s="3">
        <v>3320</v>
      </c>
      <c r="C4" t="s">
        <v>206</v>
      </c>
    </row>
    <row r="5" spans="1:3">
      <c r="A5" t="s">
        <v>1051</v>
      </c>
      <c r="B5" s="3">
        <v>5100</v>
      </c>
      <c r="C5" t="s">
        <v>53</v>
      </c>
    </row>
    <row r="6" spans="1:3">
      <c r="A6" t="s">
        <v>1052</v>
      </c>
      <c r="B6" s="3">
        <v>30669</v>
      </c>
      <c r="C6" t="s">
        <v>1053</v>
      </c>
    </row>
    <row r="7" spans="1:3">
      <c r="A7" t="s">
        <v>1054</v>
      </c>
      <c r="B7" s="3">
        <v>9400</v>
      </c>
      <c r="C7" t="s">
        <v>1055</v>
      </c>
    </row>
    <row r="8" spans="1:3">
      <c r="A8" t="s">
        <v>1056</v>
      </c>
      <c r="B8" s="3">
        <v>16991</v>
      </c>
    </row>
    <row r="10" spans="1:3" s="4" customFormat="1" ht="15.75">
      <c r="A10" s="4" t="s">
        <v>1057</v>
      </c>
      <c r="B10" s="5">
        <f>SUM(B1:B9)</f>
        <v>87310</v>
      </c>
    </row>
    <row r="78" spans="1:1">
      <c r="A78" t="s">
        <v>67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5"/>
  <sheetViews>
    <sheetView workbookViewId="0">
      <selection activeCell="D23" sqref="D23"/>
    </sheetView>
  </sheetViews>
  <sheetFormatPr defaultRowHeight="15"/>
  <cols>
    <col min="1" max="1" width="10.7109375" bestFit="1" customWidth="1"/>
    <col min="2" max="2" width="13.28515625" style="3" bestFit="1" customWidth="1"/>
    <col min="3" max="3" width="15.140625" bestFit="1" customWidth="1"/>
    <col min="4" max="4" width="27.5703125" bestFit="1" customWidth="1"/>
  </cols>
  <sheetData>
    <row r="1" spans="1:4">
      <c r="A1" t="s">
        <v>1058</v>
      </c>
      <c r="B1" s="3" t="s">
        <v>1059</v>
      </c>
      <c r="C1" t="s">
        <v>1060</v>
      </c>
      <c r="D1" t="s">
        <v>1061</v>
      </c>
    </row>
    <row r="3" spans="1:4">
      <c r="A3" s="2">
        <v>45698</v>
      </c>
      <c r="B3" s="3">
        <v>2000</v>
      </c>
      <c r="C3" t="s">
        <v>1062</v>
      </c>
      <c r="D3" t="s">
        <v>1063</v>
      </c>
    </row>
    <row r="4" spans="1:4">
      <c r="A4" s="2">
        <v>45708</v>
      </c>
      <c r="B4" s="3">
        <v>1466</v>
      </c>
      <c r="C4" t="s">
        <v>1064</v>
      </c>
      <c r="D4" t="s">
        <v>1065</v>
      </c>
    </row>
    <row r="5" spans="1:4">
      <c r="A5" s="2">
        <v>45710</v>
      </c>
      <c r="B5" s="3">
        <v>2616.6</v>
      </c>
      <c r="C5" t="s">
        <v>1066</v>
      </c>
      <c r="D5" t="s">
        <v>1063</v>
      </c>
    </row>
    <row r="6" spans="1:4">
      <c r="A6" s="2">
        <v>45716</v>
      </c>
      <c r="B6" s="3">
        <v>2000</v>
      </c>
      <c r="C6" t="s">
        <v>1067</v>
      </c>
      <c r="D6" t="s">
        <v>1063</v>
      </c>
    </row>
    <row r="7" spans="1:4">
      <c r="A7" s="2">
        <v>45726</v>
      </c>
      <c r="B7" s="3">
        <v>2000</v>
      </c>
      <c r="C7" t="s">
        <v>1062</v>
      </c>
      <c r="D7" t="s">
        <v>1065</v>
      </c>
    </row>
    <row r="8" spans="1:4">
      <c r="A8" s="2">
        <v>45738</v>
      </c>
      <c r="B8" s="3">
        <v>841</v>
      </c>
      <c r="C8" t="s">
        <v>1068</v>
      </c>
      <c r="D8" t="s">
        <v>1069</v>
      </c>
    </row>
    <row r="9" spans="1:4">
      <c r="A9" s="2">
        <v>45746</v>
      </c>
      <c r="B9" s="3">
        <v>2000</v>
      </c>
      <c r="C9" t="s">
        <v>1067</v>
      </c>
      <c r="D9" t="s">
        <v>1063</v>
      </c>
    </row>
    <row r="10" spans="1:4">
      <c r="A10" s="2">
        <v>45746</v>
      </c>
      <c r="B10" s="3">
        <v>6675</v>
      </c>
      <c r="C10" t="s">
        <v>1070</v>
      </c>
      <c r="D10" t="s">
        <v>1071</v>
      </c>
    </row>
    <row r="11" spans="1:4">
      <c r="A11" s="2">
        <v>45755</v>
      </c>
      <c r="B11" s="3">
        <v>2384</v>
      </c>
      <c r="C11" t="s">
        <v>1072</v>
      </c>
      <c r="D11" t="s">
        <v>1073</v>
      </c>
    </row>
    <row r="12" spans="1:4">
      <c r="A12" s="2">
        <v>45757</v>
      </c>
      <c r="B12" s="3">
        <v>2000</v>
      </c>
      <c r="C12" t="s">
        <v>1062</v>
      </c>
      <c r="D12" t="s">
        <v>1074</v>
      </c>
    </row>
    <row r="13" spans="1:4">
      <c r="A13" s="2">
        <v>45757</v>
      </c>
      <c r="B13" s="3">
        <v>11635.05</v>
      </c>
      <c r="C13" t="s">
        <v>1075</v>
      </c>
      <c r="D13" t="s">
        <v>1076</v>
      </c>
    </row>
    <row r="14" spans="1:4">
      <c r="A14" s="2">
        <v>45769</v>
      </c>
      <c r="B14" s="3">
        <v>841</v>
      </c>
      <c r="C14" t="s">
        <v>1068</v>
      </c>
      <c r="D14" t="s">
        <v>1069</v>
      </c>
    </row>
    <row r="15" spans="1:4">
      <c r="A15" s="2">
        <v>45777</v>
      </c>
      <c r="B15" s="3">
        <v>2800</v>
      </c>
      <c r="C15" t="s">
        <v>1077</v>
      </c>
      <c r="D15" t="s">
        <v>1078</v>
      </c>
    </row>
    <row r="16" spans="1:4">
      <c r="A16" s="2">
        <v>45793</v>
      </c>
      <c r="B16" s="3">
        <v>5000</v>
      </c>
      <c r="C16" t="s">
        <v>1079</v>
      </c>
      <c r="D16" t="s">
        <v>1073</v>
      </c>
    </row>
    <row r="17" spans="1:4">
      <c r="A17" s="2">
        <v>45799</v>
      </c>
      <c r="B17" s="3">
        <v>841</v>
      </c>
      <c r="C17" t="s">
        <v>1068</v>
      </c>
      <c r="D17" t="s">
        <v>1069</v>
      </c>
    </row>
    <row r="18" spans="1:4">
      <c r="A18" s="2">
        <v>45809</v>
      </c>
      <c r="B18" s="3">
        <v>5700</v>
      </c>
      <c r="C18" t="s">
        <v>1080</v>
      </c>
      <c r="D18" t="s">
        <v>1081</v>
      </c>
    </row>
    <row r="19" spans="1:4">
      <c r="A19" s="2">
        <v>45830</v>
      </c>
      <c r="B19" s="3">
        <v>841</v>
      </c>
      <c r="C19" t="s">
        <v>1068</v>
      </c>
      <c r="D19" t="s">
        <v>1069</v>
      </c>
    </row>
    <row r="20" spans="1:4">
      <c r="A20" s="2">
        <v>45899</v>
      </c>
      <c r="B20" s="3">
        <v>2800</v>
      </c>
      <c r="C20" t="s">
        <v>1077</v>
      </c>
      <c r="D20" t="s">
        <v>1082</v>
      </c>
    </row>
    <row r="21" spans="1:4">
      <c r="A21" s="2">
        <v>45971</v>
      </c>
      <c r="B21" s="3">
        <v>2000</v>
      </c>
      <c r="C21" t="s">
        <v>1062</v>
      </c>
    </row>
    <row r="22" spans="1:4">
      <c r="A22" s="2">
        <v>45971</v>
      </c>
      <c r="B22" s="3">
        <v>10500</v>
      </c>
      <c r="C22" t="s">
        <v>1104</v>
      </c>
    </row>
    <row r="23" spans="1:4">
      <c r="A23" s="2">
        <v>45971</v>
      </c>
      <c r="B23" s="3">
        <v>1000</v>
      </c>
      <c r="C23" t="s">
        <v>1104</v>
      </c>
    </row>
    <row r="24" spans="1:4">
      <c r="A24" s="2">
        <v>46001</v>
      </c>
      <c r="B24" s="3">
        <v>4000</v>
      </c>
      <c r="C24" t="s">
        <v>1062</v>
      </c>
    </row>
    <row r="25" spans="1:4">
      <c r="A25" s="2">
        <v>46001</v>
      </c>
      <c r="B25" s="3">
        <v>2800</v>
      </c>
      <c r="C25" t="s">
        <v>1077</v>
      </c>
    </row>
    <row r="27" spans="1:4">
      <c r="A27" t="s">
        <v>1057</v>
      </c>
      <c r="B27" s="3">
        <f>SUM(B3:B26)</f>
        <v>74740.649999999994</v>
      </c>
    </row>
    <row r="75" spans="1:1">
      <c r="A75" t="s">
        <v>67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40"/>
  <sheetViews>
    <sheetView workbookViewId="0">
      <selection sqref="A1:XFD1048576"/>
    </sheetView>
  </sheetViews>
  <sheetFormatPr defaultRowHeight="15"/>
  <cols>
    <col min="2" max="2" width="32.28515625" customWidth="1"/>
    <col min="3" max="4" width="11.28515625" bestFit="1" customWidth="1"/>
    <col min="5" max="5" width="12.140625" bestFit="1" customWidth="1"/>
    <col min="6" max="11" width="11.28515625" bestFit="1" customWidth="1"/>
  </cols>
  <sheetData>
    <row r="1" spans="1:11">
      <c r="A1" s="89" t="s">
        <v>1083</v>
      </c>
      <c r="B1" s="90"/>
      <c r="C1" s="52">
        <v>45536</v>
      </c>
      <c r="D1" s="52">
        <v>45566</v>
      </c>
      <c r="E1" s="52">
        <v>45597</v>
      </c>
      <c r="F1" s="52">
        <v>45627</v>
      </c>
      <c r="G1" s="52">
        <v>45627</v>
      </c>
      <c r="H1" s="53">
        <v>45658</v>
      </c>
      <c r="I1" s="53">
        <v>45658</v>
      </c>
      <c r="J1" s="53">
        <v>45689</v>
      </c>
      <c r="K1" s="53">
        <v>45689</v>
      </c>
    </row>
    <row r="2" spans="1:11">
      <c r="A2" s="91"/>
      <c r="B2" s="92"/>
      <c r="C2" s="54" t="s">
        <v>1084</v>
      </c>
      <c r="D2" s="54" t="s">
        <v>1084</v>
      </c>
      <c r="E2" s="54" t="s">
        <v>1084</v>
      </c>
      <c r="F2" s="55" t="s">
        <v>732</v>
      </c>
      <c r="G2" s="54" t="s">
        <v>1084</v>
      </c>
      <c r="H2" s="55" t="s">
        <v>732</v>
      </c>
      <c r="I2" s="54" t="s">
        <v>1084</v>
      </c>
      <c r="J2" s="55" t="s">
        <v>732</v>
      </c>
      <c r="K2" s="54" t="s">
        <v>1084</v>
      </c>
    </row>
    <row r="3" spans="1:11">
      <c r="A3" s="74" t="s">
        <v>1085</v>
      </c>
      <c r="B3" s="75"/>
      <c r="C3" s="56">
        <f>SUM(C4:C9)</f>
        <v>482063.43000000005</v>
      </c>
      <c r="D3" s="56">
        <f t="shared" ref="D3:G3" si="0">SUM(D4:D9)</f>
        <v>521827.02999999991</v>
      </c>
      <c r="E3" s="56">
        <f t="shared" si="0"/>
        <v>923247.32000000007</v>
      </c>
      <c r="F3" s="56">
        <f t="shared" ref="F3:I3" si="1">SUM(F4:F9)</f>
        <v>415760.5</v>
      </c>
      <c r="G3" s="56">
        <f t="shared" si="0"/>
        <v>267652.47999999998</v>
      </c>
      <c r="H3" s="56">
        <f t="shared" si="1"/>
        <v>452591.33999999997</v>
      </c>
      <c r="I3" s="56">
        <f t="shared" si="1"/>
        <v>0</v>
      </c>
      <c r="J3" s="56">
        <f t="shared" ref="J3:K3" si="2">SUM(J4:J9)</f>
        <v>152059.30000000002</v>
      </c>
      <c r="K3" s="56">
        <f t="shared" si="2"/>
        <v>0</v>
      </c>
    </row>
    <row r="4" spans="1:11">
      <c r="A4" s="57"/>
      <c r="B4" s="49" t="s">
        <v>1086</v>
      </c>
      <c r="C4" s="58">
        <v>319361.76</v>
      </c>
      <c r="D4" s="58">
        <v>325603.99</v>
      </c>
      <c r="E4" s="58">
        <f>670920.06-300000</f>
        <v>370920.06000000006</v>
      </c>
      <c r="F4" s="58">
        <v>253189.48</v>
      </c>
      <c r="G4" s="58">
        <v>253189.48</v>
      </c>
      <c r="H4" s="58">
        <v>39507.83</v>
      </c>
      <c r="I4" s="58">
        <v>0</v>
      </c>
      <c r="J4" s="58">
        <v>185286.98</v>
      </c>
      <c r="K4" s="58">
        <v>0</v>
      </c>
    </row>
    <row r="5" spans="1:11">
      <c r="A5" s="57"/>
      <c r="B5" s="49" t="s">
        <v>767</v>
      </c>
      <c r="C5" s="58">
        <v>14939.68</v>
      </c>
      <c r="D5" s="58">
        <v>53159.23</v>
      </c>
      <c r="E5" s="58">
        <v>87762.5</v>
      </c>
      <c r="F5" s="58">
        <v>14463</v>
      </c>
      <c r="G5" s="58">
        <v>14463</v>
      </c>
      <c r="H5" s="58">
        <v>0</v>
      </c>
      <c r="I5" s="58">
        <v>0</v>
      </c>
      <c r="J5" s="58">
        <v>0</v>
      </c>
      <c r="K5" s="58">
        <v>0</v>
      </c>
    </row>
    <row r="6" spans="1:11">
      <c r="A6" s="57"/>
      <c r="B6" s="49" t="s">
        <v>768</v>
      </c>
      <c r="C6" s="58">
        <v>4512.1499999999996</v>
      </c>
      <c r="D6" s="58">
        <v>8372.6</v>
      </c>
      <c r="E6" s="58">
        <v>14324.76</v>
      </c>
      <c r="F6" s="58">
        <v>13285.8</v>
      </c>
      <c r="G6" s="58">
        <v>0</v>
      </c>
      <c r="H6" s="58">
        <v>28261.29</v>
      </c>
      <c r="I6" s="58">
        <v>0</v>
      </c>
      <c r="J6" s="58">
        <v>16772.32</v>
      </c>
      <c r="K6" s="58">
        <v>0</v>
      </c>
    </row>
    <row r="7" spans="1:11">
      <c r="A7" s="57"/>
      <c r="B7" s="49" t="s">
        <v>769</v>
      </c>
      <c r="C7" s="58">
        <v>143249.84</v>
      </c>
      <c r="D7" s="58">
        <v>134691.21</v>
      </c>
      <c r="E7" s="58">
        <v>150240</v>
      </c>
      <c r="F7" s="58">
        <v>134822.22</v>
      </c>
      <c r="G7" s="58">
        <v>0</v>
      </c>
      <c r="H7" s="58">
        <v>134822.22</v>
      </c>
      <c r="I7" s="58">
        <v>0</v>
      </c>
      <c r="J7" s="58">
        <v>0</v>
      </c>
      <c r="K7" s="58">
        <v>0</v>
      </c>
    </row>
    <row r="8" spans="1:11">
      <c r="A8" s="57"/>
      <c r="B8" s="49" t="s">
        <v>773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</row>
    <row r="9" spans="1:11">
      <c r="A9" s="57"/>
      <c r="B9" s="49" t="s">
        <v>763</v>
      </c>
      <c r="C9" s="59">
        <v>0</v>
      </c>
      <c r="D9" s="59">
        <v>0</v>
      </c>
      <c r="E9" s="59">
        <v>300000</v>
      </c>
      <c r="F9" s="59">
        <v>0</v>
      </c>
      <c r="G9" s="59">
        <v>0</v>
      </c>
      <c r="H9" s="59">
        <v>250000</v>
      </c>
      <c r="I9" s="59">
        <v>0</v>
      </c>
      <c r="J9" s="59">
        <f>(-E9/6)+(-F9/6)</f>
        <v>-50000</v>
      </c>
      <c r="K9" s="59">
        <v>0</v>
      </c>
    </row>
    <row r="10" spans="1:11">
      <c r="A10" s="91"/>
      <c r="B10" s="92"/>
      <c r="C10" s="78"/>
      <c r="D10" s="77"/>
      <c r="E10" s="77"/>
      <c r="F10" s="78"/>
      <c r="G10" s="79"/>
      <c r="K10" s="60"/>
    </row>
    <row r="11" spans="1:11">
      <c r="A11" s="74" t="s">
        <v>1087</v>
      </c>
      <c r="B11" s="75"/>
      <c r="C11" s="61">
        <f>SUM(C12:C17)</f>
        <v>350162.19000000006</v>
      </c>
      <c r="D11" s="61">
        <f t="shared" ref="D11:G11" si="3">SUM(D12:D17)</f>
        <v>365301.08399999997</v>
      </c>
      <c r="E11" s="61">
        <f t="shared" si="3"/>
        <v>476414.87000000005</v>
      </c>
      <c r="F11" s="61">
        <f t="shared" ref="F11:I11" si="4">SUM(F12:F17)</f>
        <v>669624.48999999987</v>
      </c>
      <c r="G11" s="61">
        <f t="shared" si="3"/>
        <v>583630.78999999992</v>
      </c>
      <c r="H11" s="61">
        <f t="shared" si="4"/>
        <v>368850</v>
      </c>
      <c r="I11" s="62">
        <f t="shared" si="4"/>
        <v>0</v>
      </c>
      <c r="J11" s="61">
        <f t="shared" ref="J11:K11" si="5">SUM(J12:J17)</f>
        <v>265350</v>
      </c>
      <c r="K11" s="61">
        <f t="shared" si="5"/>
        <v>0</v>
      </c>
    </row>
    <row r="12" spans="1:11">
      <c r="A12" s="57"/>
      <c r="B12" s="49" t="s">
        <v>615</v>
      </c>
      <c r="C12" s="63">
        <f>SUMIFS('Set 2024'!$G$1:$G$148,'Set 2024'!$D$1:$D$148,CASHFLOW!$B$12,'Set 2024'!$I$1:$I$148,"PAGO")</f>
        <v>39026.30999999999</v>
      </c>
      <c r="D12" s="63">
        <f>SUMIFS('Out 2024'!$G$1:$G$148,'Out 2024'!$D$1:$D$148,CASHFLOW!$B$12,'Out 2024'!$I$1:$I$148,"PAGO")</f>
        <v>50115.579999999987</v>
      </c>
      <c r="E12" s="63">
        <f>SUMIFS('Nov 2024'!$G$1:$G$153,'Nov 2024'!$D$1:$D$153,CASHFLOW!$B$12,'Nov 2024'!$I$1:$I$153,"PAGO")</f>
        <v>51763.590000000004</v>
      </c>
      <c r="F12" s="63">
        <f>SUMIFS('Dez 2024'!$G$1:$G$152,'Dez 2024'!$D$1:$D$152,CASHFLOW!$B$12,'Dez 2024'!$J$1:$J$152,"PREVISTO")</f>
        <v>52671.760000000009</v>
      </c>
      <c r="G12" s="63">
        <f>SUMIFS('Dez 2024'!$G$1:$G$152,'Dez 2024'!$D$1:$D$152,CASHFLOW!$B$12,'Dez 2024'!$I$1:$I$152,"PAGO")</f>
        <v>50827.91</v>
      </c>
      <c r="H12" s="63">
        <v>30000</v>
      </c>
      <c r="I12" s="64">
        <v>0</v>
      </c>
      <c r="J12" s="63">
        <v>30000</v>
      </c>
      <c r="K12" s="63">
        <v>0</v>
      </c>
    </row>
    <row r="13" spans="1:11">
      <c r="A13" s="57"/>
      <c r="B13" s="49" t="s">
        <v>631</v>
      </c>
      <c r="C13" s="63">
        <f>SUMIFS('Set 2024'!$G$1:$G$148,'Set 2024'!$D$1:$D$148,CASHFLOW!$B$13,'Set 2024'!$I$1:$I$148,"PAGO")</f>
        <v>291266.22000000003</v>
      </c>
      <c r="D13" s="63">
        <f>SUMIFS('Out 2024'!$G$1:$G$148,'Out 2024'!$D$1:$D$148,CASHFLOW!$B$13,'Out 2024'!$I$1:$I$148,"PAGO")</f>
        <v>299700.38999999996</v>
      </c>
      <c r="E13" s="63">
        <f>SUMIFS('Nov 2024'!$G$1:$G$153,'Nov 2024'!$D$1:$D$153,CASHFLOW!$B$13,'Nov 2024'!$I$1:$I$153,"PAGO")</f>
        <v>413358.76</v>
      </c>
      <c r="F13" s="63">
        <f>SUMIFS('Dez 2024'!$G$1:$G$152,'Dez 2024'!$D$1:$D$152,CASHFLOW!$B$13,'Dez 2024'!$J$1:$J$152,"PREVISTO")</f>
        <v>513546.37999999995</v>
      </c>
      <c r="G13" s="63">
        <f>SUMIFS('Dez 2024'!$G$1:$G$152,'Dez 2024'!$D$1:$D$152,CASHFLOW!$B$13,'Dez 2024'!$I$1:$I$152,"PAGO")</f>
        <v>516149.58999999997</v>
      </c>
      <c r="H13" s="58">
        <v>290000</v>
      </c>
      <c r="I13" s="65">
        <v>0</v>
      </c>
      <c r="J13" s="58">
        <v>200000</v>
      </c>
      <c r="K13" s="58">
        <v>0</v>
      </c>
    </row>
    <row r="14" spans="1:11">
      <c r="A14" s="57"/>
      <c r="B14" s="49" t="s">
        <v>623</v>
      </c>
      <c r="C14" s="63">
        <f>SUMIFS('Set 2024'!$G$1:$G$148,'Set 2024'!$D$1:$D$148,CASHFLOW!$B$14,'Set 2024'!$I$1:$I$148,"PAGO")</f>
        <v>10808.789999999999</v>
      </c>
      <c r="D14" s="63">
        <f>SUMIFS('Out 2024'!$G$1:$G$148,'Out 2024'!$D$1:$D$148,CASHFLOW!$B$14,'Out 2024'!$I$1:$I$148,"PAGO")</f>
        <v>10823.119999999999</v>
      </c>
      <c r="E14" s="63">
        <f>SUMIFS('Nov 2024'!$G$1:$G$153,'Nov 2024'!$D$1:$D$153,CASHFLOW!$B$14,'Nov 2024'!$I$1:$I$153,"PAGO")</f>
        <v>8906.369999999999</v>
      </c>
      <c r="F14" s="63">
        <f>SUMIFS('Dez 2024'!$G$1:$G$152,'Dez 2024'!$D$1:$D$152,CASHFLOW!$B$14,'Dez 2024'!$J$1:$J$152,"PREVISTO")</f>
        <v>84993</v>
      </c>
      <c r="G14" s="63">
        <f>SUMIFS('Dez 2024'!$G$1:$G$152,'Dez 2024'!$D$1:$D$152,CASHFLOW!$B$14,'Dez 2024'!$I$1:$I$152,"PAGO")</f>
        <v>14308.46</v>
      </c>
      <c r="H14" s="58">
        <f>+H13*0.15</f>
        <v>43500</v>
      </c>
      <c r="I14" s="65">
        <v>0</v>
      </c>
      <c r="J14" s="58">
        <f>+J13*0.15</f>
        <v>30000</v>
      </c>
      <c r="K14" s="58">
        <v>0</v>
      </c>
    </row>
    <row r="15" spans="1:11">
      <c r="A15" s="57"/>
      <c r="B15" s="49" t="s">
        <v>647</v>
      </c>
      <c r="C15" s="63">
        <f>SUMIFS('Set 2024'!$G$1:$G$148,'Set 2024'!$D$1:$D$148,CASHFLOW!$B$15,'Set 2024'!$I$1:$I$148,"PAGO")</f>
        <v>6736.3399999999992</v>
      </c>
      <c r="D15" s="63">
        <f>SUMIFS('Out 2024'!$G$1:$G$148,'Out 2024'!$D$1:$D$148,CASHFLOW!$B$15,'Out 2024'!$I$1:$I$148,"PAGO")</f>
        <v>596.70000000000005</v>
      </c>
      <c r="E15" s="63">
        <f>SUMIFS('Nov 2024'!$G$1:$G$153,'Nov 2024'!$D$1:$D$153,CASHFLOW!$B$15,'Nov 2024'!$I$1:$I$153,"PAGO")</f>
        <v>0</v>
      </c>
      <c r="F15" s="63">
        <f>SUMIFS('Dez 2024'!$G$1:$G$152,'Dez 2024'!$D$1:$D$152,CASHFLOW!$B$15,'Dez 2024'!$J$1:$J$152,"PREVISTO")</f>
        <v>16068.52</v>
      </c>
      <c r="G15" s="63">
        <f>SUMIFS('Dez 2024'!$G$1:$G$152,'Dez 2024'!$D$1:$D$152,CASHFLOW!$B$15,'Dez 2024'!$I$1:$I$152,"PAGO")</f>
        <v>0</v>
      </c>
      <c r="H15" s="58">
        <v>3000</v>
      </c>
      <c r="I15" s="65">
        <v>0</v>
      </c>
      <c r="J15" s="58">
        <v>3000</v>
      </c>
      <c r="K15" s="58">
        <v>0</v>
      </c>
    </row>
    <row r="16" spans="1:11">
      <c r="A16" s="57"/>
      <c r="B16" s="49" t="s">
        <v>625</v>
      </c>
      <c r="C16" s="63">
        <f>SUMIFS('Set 2024'!$G$1:$G$148,'Set 2024'!$D$1:$D$148,CASHFLOW!$B$16,'Set 2024'!$I$1:$I$148,"PAGO")</f>
        <v>1324.53</v>
      </c>
      <c r="D16" s="63">
        <f>SUMIFS('Out 2024'!$G$1:$G$148,'Out 2024'!$D$1:$D$148,CASHFLOW!$B$16,'Out 2024'!$I$1:$I$148,"PAGO")</f>
        <v>2408.8540000000003</v>
      </c>
      <c r="E16" s="63">
        <f>SUMIFS('Nov 2024'!$G$1:$G$153,'Nov 2024'!$D$1:$D$153,CASHFLOW!$B$16,'Nov 2024'!$I$1:$I$153,"PAGO")</f>
        <v>2386.15</v>
      </c>
      <c r="F16" s="63">
        <f>SUMIFS('Dez 2024'!$G$1:$G$152,'Dez 2024'!$D$1:$D$152,CASHFLOW!$B$16,'Dez 2024'!$J$1:$J$152,"PREVISTO")</f>
        <v>2344.83</v>
      </c>
      <c r="G16" s="63">
        <f>SUMIFS('Dez 2024'!$G$1:$G$152,'Dez 2024'!$D$1:$D$152,CASHFLOW!$B$16,'Dez 2024'!$I$1:$I$152,"PAGO")</f>
        <v>2344.83</v>
      </c>
      <c r="H16" s="58">
        <v>2350</v>
      </c>
      <c r="I16" s="65">
        <v>0</v>
      </c>
      <c r="J16" s="58">
        <v>2350</v>
      </c>
      <c r="K16" s="58">
        <v>0</v>
      </c>
    </row>
    <row r="17" spans="1:11">
      <c r="A17" s="57"/>
      <c r="B17" s="49" t="s">
        <v>385</v>
      </c>
      <c r="C17" s="66">
        <f>SUMIFS('Set 2024'!$G$1:$G$148,'Set 2024'!$D$1:$D$148,CASHFLOW!$B$17,'Set 2024'!$I$1:$I$148,"PAGO")</f>
        <v>1000</v>
      </c>
      <c r="D17" s="66">
        <f>SUMIFS('Out 2024'!$G$1:$G$148,'Out 2024'!$D$1:$D$148,CASHFLOW!$B$17,'Out 2024'!$I$1:$I$148,"PAGO")</f>
        <v>1656.44</v>
      </c>
      <c r="E17" s="66">
        <f>SUMIFS('Nov 2024'!$G$1:$G$153,'Nov 2024'!$D$1:$D$153,CASHFLOW!$B$17,'Nov 2024'!$I$1:$I$153,"PAGO")</f>
        <v>0</v>
      </c>
      <c r="F17" s="66">
        <f>SUMIFS('Dez 2024'!$G$1:$G$152,'Dez 2024'!$D$1:$D$152,CASHFLOW!$B$17,'Dez 2024'!$J$1:$J$152,"PREVISTO")</f>
        <v>0</v>
      </c>
      <c r="G17" s="66">
        <f>SUMIFS('Dez 2024'!$G$1:$G$152,'Dez 2024'!$D$1:$D$152,CASHFLOW!$B$17,'Dez 2024'!$I$1:$I$152,"PAGO")</f>
        <v>0</v>
      </c>
      <c r="H17" s="59">
        <v>0</v>
      </c>
      <c r="I17" s="65">
        <v>0</v>
      </c>
      <c r="J17" s="59">
        <v>0</v>
      </c>
      <c r="K17" s="59">
        <v>0</v>
      </c>
    </row>
    <row r="18" spans="1:11">
      <c r="A18" s="76"/>
      <c r="B18" s="77"/>
      <c r="C18" s="78"/>
      <c r="D18" s="78"/>
      <c r="E18" s="78"/>
      <c r="F18" s="78"/>
      <c r="G18" s="79"/>
      <c r="K18" s="60"/>
    </row>
    <row r="19" spans="1:11">
      <c r="A19" s="80" t="s">
        <v>1088</v>
      </c>
      <c r="B19" s="81"/>
      <c r="C19" s="67">
        <f t="shared" ref="C19:K19" si="6">+C3-C11</f>
        <v>131901.24</v>
      </c>
      <c r="D19" s="67">
        <f t="shared" si="6"/>
        <v>156525.94599999994</v>
      </c>
      <c r="E19" s="67">
        <f t="shared" si="6"/>
        <v>446832.45</v>
      </c>
      <c r="F19" s="67">
        <f t="shared" si="6"/>
        <v>-253863.98999999987</v>
      </c>
      <c r="G19" s="67">
        <f t="shared" si="6"/>
        <v>-315978.30999999994</v>
      </c>
      <c r="H19" s="67">
        <f t="shared" si="6"/>
        <v>83741.339999999967</v>
      </c>
      <c r="I19" s="67">
        <f t="shared" si="6"/>
        <v>0</v>
      </c>
      <c r="J19" s="67">
        <f t="shared" si="6"/>
        <v>-113290.69999999998</v>
      </c>
      <c r="K19" s="68">
        <f t="shared" si="6"/>
        <v>0</v>
      </c>
    </row>
    <row r="20" spans="1:11">
      <c r="A20" s="93"/>
      <c r="B20" s="94"/>
      <c r="C20" s="78"/>
      <c r="D20" s="78"/>
      <c r="E20" s="78"/>
      <c r="F20" s="78"/>
      <c r="G20" s="79"/>
      <c r="K20" s="60"/>
    </row>
    <row r="21" spans="1:11">
      <c r="A21" s="74" t="s">
        <v>1089</v>
      </c>
      <c r="B21" s="75"/>
      <c r="C21" s="69">
        <f>SUM(C22:C26)</f>
        <v>39714.69</v>
      </c>
      <c r="D21" s="69">
        <f t="shared" ref="D21:G21" si="7">SUM(D22:D26)</f>
        <v>36032.99</v>
      </c>
      <c r="E21" s="69">
        <f t="shared" si="7"/>
        <v>3587.26</v>
      </c>
      <c r="F21" s="69">
        <f t="shared" ref="F21:I21" si="8">SUM(F22:F26)</f>
        <v>16677.580000000002</v>
      </c>
      <c r="G21" s="69">
        <f t="shared" si="7"/>
        <v>1625</v>
      </c>
      <c r="H21" s="69">
        <f t="shared" si="8"/>
        <v>8625</v>
      </c>
      <c r="I21" s="69">
        <f t="shared" si="8"/>
        <v>0</v>
      </c>
      <c r="J21" s="69">
        <f t="shared" ref="J21:K21" si="9">SUM(J22:J26)</f>
        <v>3625</v>
      </c>
      <c r="K21" s="69">
        <f t="shared" si="9"/>
        <v>0</v>
      </c>
    </row>
    <row r="22" spans="1:11">
      <c r="A22" s="57"/>
      <c r="B22" s="49" t="s">
        <v>450</v>
      </c>
      <c r="C22" s="63">
        <f>SUMIFS('Set 2024'!$G$1:$G$148,'Set 2024'!$D$1:$D$148,"PARCIMPOSTOS",'Set 2024'!$I$1:$I$148,"PAGO")</f>
        <v>5306.7000000000007</v>
      </c>
      <c r="D22" s="63">
        <f>SUMIFS('Out 2024'!$G$1:$G$148,'Out 2024'!$D$1:$D$148,"PARCIMPOSTOS",'Out 2024'!$I$1:$I$148,"PAGO")</f>
        <v>0</v>
      </c>
      <c r="E22" s="63">
        <f>SUMIFS('Nov 2024'!$G$1:$G$153,'Nov 2024'!$D$1:$D$153,"PARCIMPOSTOS",'Nov 2024'!$I$1:$I$153,"PAGO")</f>
        <v>0</v>
      </c>
      <c r="F22" s="63">
        <f>SUMIFS('Dez 2024'!$G$1:$G$152,'Dez 2024'!$D$1:$D$152,"PARCIMPOSTOS",'Dez 2024'!$J$1:$J$152,"PREVISTO")</f>
        <v>7245</v>
      </c>
      <c r="G22" s="63">
        <f>SUMIFS('Dez 2024'!$G$1:$G$152,'Dez 2024'!$D$1:$D$152,"PARCIMPOSTOS",'Dez 2024'!$I$1:$I$152,"PAGO")</f>
        <v>0</v>
      </c>
      <c r="H22" s="58">
        <v>5000</v>
      </c>
      <c r="I22" s="58">
        <v>0</v>
      </c>
      <c r="J22" s="58">
        <v>0</v>
      </c>
      <c r="K22" s="58">
        <v>0</v>
      </c>
    </row>
    <row r="23" spans="1:11">
      <c r="A23" s="57"/>
      <c r="B23" s="49" t="s">
        <v>1090</v>
      </c>
      <c r="C23" s="63">
        <f>SUMIFS('Set 2024'!$G$1:$G$148,'Set 2024'!$D$1:$D$148,"PARCSOMOS",'Set 2024'!$I$1:$I$148,"PAGO")</f>
        <v>32445.73</v>
      </c>
      <c r="D23" s="63">
        <f>SUMIFS('Out 2024'!$G$1:$G$148,'Out 2024'!$D$1:$D$148,"PARCSOMOS",'Out 2024'!$I$1:$I$148,"PAGO")</f>
        <v>32445.73</v>
      </c>
      <c r="E23" s="63">
        <f>SUMIFS('Nov 2024'!$G$1:$G$153,'Nov 2024'!$D$1:$D$153,"PARCSOMOS",'Nov 2024'!$I$1:$I$153,"PAGO")</f>
        <v>0</v>
      </c>
      <c r="F23" s="63">
        <f>SUMIFS('Dez 2024'!$G$1:$G$152,'Dez 2024'!$D$1:$D$152,"PARCSOMOS",'Dez 2024'!$J$1:$J$152,"PREVISTO")</f>
        <v>0</v>
      </c>
      <c r="G23" s="63">
        <f>SUMIFS('Dez 2024'!$G$1:$G$152,'Dez 2024'!$D$1:$D$152,"PARCSOMOS",'Dez 2024'!$I$1:$I$152,"PAGO")</f>
        <v>0</v>
      </c>
      <c r="H23" s="58">
        <v>0</v>
      </c>
      <c r="I23" s="58">
        <v>0</v>
      </c>
      <c r="J23" s="58">
        <v>0</v>
      </c>
      <c r="K23" s="58">
        <v>0</v>
      </c>
    </row>
    <row r="24" spans="1:11">
      <c r="A24" s="57"/>
      <c r="B24" s="49" t="s">
        <v>1091</v>
      </c>
      <c r="C24" s="63">
        <f>SUMIFS('Set 2024'!$G$1:$G$148,'Set 2024'!$D$1:$D$148,"PARCCLOE",'Set 2024'!$I$1:$I$148,"PAGO")</f>
        <v>0</v>
      </c>
      <c r="D24" s="63">
        <f>SUMIFS('Out 2024'!$G$1:$G$148,'Out 2024'!$D$1:$D$148,"PARCCLOE",'Out 2024'!$I$1:$I$148,"PAGO")</f>
        <v>0</v>
      </c>
      <c r="E24" s="63">
        <f>SUMIFS('Nov 2024'!$G$1:$G$153,'Nov 2024'!$D$1:$D$153,"PARCCLOE",'Nov 2024'!$I$1:$I$153,"PAGO")</f>
        <v>0</v>
      </c>
      <c r="F24" s="63">
        <f>SUMIFS('Dez 2024'!$G$1:$G$152,'Dez 2024'!$D$1:$D$152,"PARCCLOE",'Dez 2024'!$J$1:$J$152,"PREVISTO")</f>
        <v>7807.58</v>
      </c>
      <c r="G24" s="63">
        <f>SUMIFS('Dez 2024'!$G$1:$G$152,'Dez 2024'!$D$1:$D$152,"PARCCLOE",'Dez 2024'!$I$1:$I$152,"PAGO")</f>
        <v>0</v>
      </c>
      <c r="H24" s="58">
        <v>2000</v>
      </c>
      <c r="I24" s="58">
        <v>0</v>
      </c>
      <c r="J24" s="58">
        <v>2000</v>
      </c>
      <c r="K24" s="58">
        <v>0</v>
      </c>
    </row>
    <row r="25" spans="1:11">
      <c r="A25" s="57"/>
      <c r="B25" s="49" t="s">
        <v>1092</v>
      </c>
      <c r="C25" s="63">
        <f>SUMIFS('Set 2024'!$G$1:$G$148,'Set 2024'!$D$1:$D$148,CASHFLOW!$B$25,'Set 2024'!$I$1:$I$148,"PAGO")</f>
        <v>0</v>
      </c>
      <c r="D25" s="63">
        <f>SUMIFS('Out 2024'!$G$1:$G$148,'Out 2024'!$D$1:$D$148,CASHFLOW!$B$25,'Out 2024'!$I$1:$I$148,"PAGO")</f>
        <v>0</v>
      </c>
      <c r="E25" s="63">
        <f>SUMIFS('Nov 2024'!$G$1:$G$153,'Nov 2024'!$D$1:$D$153,CASHFLOW!$B$25,'Nov 2024'!$I$1:$I$153,"PAGO")</f>
        <v>0</v>
      </c>
      <c r="F25" s="63">
        <f>SUMIFS('Dez 2024'!$G$1:$G$152,'Dez 2024'!$D$1:$D$152,CASHFLOW!$B$25,'Dez 2024'!$J$1:$J$152,"PREVISTO")</f>
        <v>0</v>
      </c>
      <c r="G25" s="63">
        <f>SUMIFS('Dez 2024'!$G$1:$G$152,'Dez 2024'!$D$1:$D$152,CASHFLOW!$B$25,'Dez 2024'!$I$1:$I$152,"PAGO")</f>
        <v>0</v>
      </c>
      <c r="H25" s="58">
        <v>0</v>
      </c>
      <c r="I25" s="58">
        <v>0</v>
      </c>
      <c r="J25" s="58">
        <v>0</v>
      </c>
      <c r="K25" s="58">
        <v>0</v>
      </c>
    </row>
    <row r="26" spans="1:11">
      <c r="A26" s="57"/>
      <c r="B26" s="49" t="s">
        <v>637</v>
      </c>
      <c r="C26" s="66">
        <f>SUMIFS('Set 2024'!$G$1:$G$148,'Set 2024'!$D$1:$D$148,CASHFLOW!$B$26,'Set 2024'!$I$1:$I$148,"PAGO")</f>
        <v>1962.26</v>
      </c>
      <c r="D26" s="66">
        <f>SUMIFS('Out 2024'!$G$1:$G$148,'Out 2024'!$D$1:$D$148,CASHFLOW!$B$26,'Out 2024'!$I$1:$I$148,"PAGO")</f>
        <v>3587.26</v>
      </c>
      <c r="E26" s="66">
        <f>SUMIFS('Nov 2024'!$G$1:$G$153,'Nov 2024'!$D$1:$D$153,CASHFLOW!$B$26,'Nov 2024'!$I$1:$I$153,"PAGO")</f>
        <v>3587.26</v>
      </c>
      <c r="F26" s="66">
        <f>SUMIFS('Dez 2024'!$G$1:$G$152,'Dez 2024'!$D$1:$D$152,CASHFLOW!$B$26,'Dez 2024'!$J$1:$J$152,"PREVISTO")</f>
        <v>1625</v>
      </c>
      <c r="G26" s="66">
        <f>SUMIFS('Dez 2024'!$G$1:$G$152,'Dez 2024'!$D$1:$D$152,CASHFLOW!$B$26,'Dez 2024'!$I$1:$I$152,"PAGO")</f>
        <v>1625</v>
      </c>
      <c r="H26" s="59">
        <v>1625</v>
      </c>
      <c r="I26" s="59">
        <v>0</v>
      </c>
      <c r="J26" s="59">
        <v>1625</v>
      </c>
      <c r="K26" s="59">
        <v>0</v>
      </c>
    </row>
    <row r="27" spans="1:11">
      <c r="A27" s="76"/>
      <c r="B27" s="77"/>
      <c r="C27" s="78"/>
      <c r="D27" s="78"/>
      <c r="E27" s="78"/>
      <c r="F27" s="78"/>
      <c r="G27" s="79"/>
      <c r="K27" s="60"/>
    </row>
    <row r="28" spans="1:11">
      <c r="A28" s="80" t="s">
        <v>1088</v>
      </c>
      <c r="B28" s="81"/>
      <c r="C28" s="70">
        <f t="shared" ref="C28:G28" si="10">+C19-C21</f>
        <v>92186.549999999988</v>
      </c>
      <c r="D28" s="70">
        <f t="shared" si="10"/>
        <v>120492.95599999995</v>
      </c>
      <c r="E28" s="70">
        <f t="shared" si="10"/>
        <v>443245.19</v>
      </c>
      <c r="F28" s="70">
        <f t="shared" ref="F28:I28" si="11">+F19-F21</f>
        <v>-270541.56999999989</v>
      </c>
      <c r="G28" s="70">
        <f t="shared" si="10"/>
        <v>-317603.30999999994</v>
      </c>
      <c r="H28" s="70">
        <f t="shared" si="11"/>
        <v>75116.339999999967</v>
      </c>
      <c r="I28" s="70">
        <f t="shared" si="11"/>
        <v>0</v>
      </c>
      <c r="J28" s="70">
        <f t="shared" ref="J28:K28" si="12">+J19-J21</f>
        <v>-116915.69999999998</v>
      </c>
      <c r="K28" s="71">
        <f t="shared" si="12"/>
        <v>0</v>
      </c>
    </row>
    <row r="29" spans="1:11">
      <c r="A29" s="85"/>
      <c r="B29" s="86"/>
      <c r="C29" s="87"/>
      <c r="D29" s="87"/>
      <c r="E29" s="87"/>
      <c r="F29" s="87"/>
      <c r="G29" s="88"/>
      <c r="K29" s="60"/>
    </row>
    <row r="30" spans="1:11">
      <c r="A30" s="74" t="s">
        <v>1093</v>
      </c>
      <c r="B30" s="75"/>
      <c r="C30" s="61">
        <f>SUM(C31:C34)</f>
        <v>4895.99</v>
      </c>
      <c r="D30" s="61">
        <f t="shared" ref="D30:G30" si="13">SUM(D31:D34)</f>
        <v>4945.91</v>
      </c>
      <c r="E30" s="61">
        <f t="shared" si="13"/>
        <v>4955.8900000000003</v>
      </c>
      <c r="F30" s="61">
        <f t="shared" ref="F30:I30" si="14">SUM(F31:F34)</f>
        <v>63987.71</v>
      </c>
      <c r="G30" s="61">
        <f t="shared" si="13"/>
        <v>6847.91</v>
      </c>
      <c r="H30" s="61">
        <f t="shared" si="14"/>
        <v>64059.28</v>
      </c>
      <c r="I30" s="61">
        <f t="shared" si="14"/>
        <v>0</v>
      </c>
      <c r="J30" s="61">
        <f t="shared" ref="J30:K30" si="15">SUM(J31:J34)</f>
        <v>64059.28</v>
      </c>
      <c r="K30" s="61">
        <f t="shared" si="15"/>
        <v>0</v>
      </c>
    </row>
    <row r="31" spans="1:11">
      <c r="A31" s="57"/>
      <c r="B31" s="49" t="s">
        <v>1094</v>
      </c>
      <c r="C31" s="63">
        <f>SUMIFS('Set 2024'!$G$1:$G$148,'Set 2024'!$D$1:$D$148,"PARCBB",'Set 2024'!$I$1:$I$148,"PAGO")</f>
        <v>4895.99</v>
      </c>
      <c r="D31" s="63">
        <f>SUMIFS('Out 2024'!$G$1:$G$148,'Out 2024'!$D$1:$D$148,"PARCBB",'Out 2024'!$I$1:$I$148,"PAGO")</f>
        <v>4945.91</v>
      </c>
      <c r="E31" s="63">
        <f>SUMIFS('Nov 2024'!$G$1:$G$153,'Nov 2024'!$D$1:$D$153,"PARCBB",'Nov 2024'!$I$1:$I$153,"PAGO")</f>
        <v>4955.8900000000003</v>
      </c>
      <c r="F31" s="58">
        <v>4955.8900000000003</v>
      </c>
      <c r="G31" s="63">
        <f>SUMIFS('Dez 2024'!$G$1:$G$152,'Dez 2024'!$D$1:$D$152,"PARCBB",'Dez 2024'!$I$1:$I$152,"PAGO")</f>
        <v>4895.99</v>
      </c>
      <c r="H31" s="58">
        <v>4955.8900000000003</v>
      </c>
      <c r="I31" s="58">
        <v>0</v>
      </c>
      <c r="J31" s="58">
        <v>4955.8900000000003</v>
      </c>
      <c r="K31" s="58">
        <v>0</v>
      </c>
    </row>
    <row r="32" spans="1:11">
      <c r="A32" s="57"/>
      <c r="B32" s="49" t="s">
        <v>1095</v>
      </c>
      <c r="C32" s="63">
        <f>SUMIFS('Set 2024'!$G$1:$G$148,'Set 2024'!$D$1:$D$148,"PARCBRADESCO",'Set 2024'!$I$1:$I$148,"PAGO")</f>
        <v>0</v>
      </c>
      <c r="D32" s="63">
        <f>SUMIFS('Out 2024'!$G$1:$G$148,'Out 2024'!$D$1:$D$148,"PARCBRADESCO",'Out 2024'!$I$1:$I$148,"PAGO")</f>
        <v>0</v>
      </c>
      <c r="E32" s="63">
        <f>SUMIFS('Nov 2024'!$G$1:$G$153,'Nov 2024'!$D$1:$D$153,"PARCBRADESCO",'Nov 2024'!$I$1:$I$153,"PAGO")</f>
        <v>0</v>
      </c>
      <c r="F32" s="58">
        <v>23500.39</v>
      </c>
      <c r="G32" s="63">
        <f>SUMIFS('Dez 2024'!$G$1:$G$152,'Dez 2024'!$D$1:$D$152,"PARCBRADESCO",'Dez 2024'!$I$1:$I$152,"PAGO")</f>
        <v>0</v>
      </c>
      <c r="H32" s="58">
        <v>23500.39</v>
      </c>
      <c r="I32" s="58">
        <v>0</v>
      </c>
      <c r="J32" s="58">
        <v>23500.39</v>
      </c>
      <c r="K32" s="58">
        <v>0</v>
      </c>
    </row>
    <row r="33" spans="1:11">
      <c r="A33" s="57"/>
      <c r="B33" s="49" t="s">
        <v>738</v>
      </c>
      <c r="C33" s="63">
        <f>SUMIFS('Set 2024'!$G$1:$G$148,'Set 2024'!$D$1:$D$148,"PARCSICREDI",'Set 2024'!$I$1:$I$148,"PAGO")</f>
        <v>0</v>
      </c>
      <c r="D33" s="63">
        <f>SUMIFS('Out 2024'!$G$1:$G$148,'Out 2024'!$D$1:$D$148,"PARCSICREDI",'Out 2024'!$I$1:$I$148,"PAGO")</f>
        <v>0</v>
      </c>
      <c r="E33" s="63">
        <f>SUMIFS('Nov 2024'!$G$1:$G$153,'Nov 2024'!$D$1:$D$153,"PARCSICREDI",'Nov 2024'!$I$1:$I$153,"PAGO")</f>
        <v>0</v>
      </c>
      <c r="F33" s="58">
        <v>24724.18</v>
      </c>
      <c r="G33" s="63">
        <f>SUMIFS('Dez 2024'!$G$1:$G$152,'Dez 2024'!$D$1:$D$152,"PARCSICREDI",'Dez 2024'!$I$1:$I$152,"PAGO")</f>
        <v>1951.92</v>
      </c>
      <c r="H33" s="58">
        <f>22843.83+1951.92</f>
        <v>24795.75</v>
      </c>
      <c r="I33" s="58">
        <v>0</v>
      </c>
      <c r="J33" s="58">
        <f>22843.83+1951.92</f>
        <v>24795.75</v>
      </c>
      <c r="K33" s="58">
        <v>0</v>
      </c>
    </row>
    <row r="34" spans="1:11">
      <c r="A34" s="57"/>
      <c r="B34" s="49" t="s">
        <v>1096</v>
      </c>
      <c r="C34" s="66">
        <f>SUMIFS('Set 2024'!$G$1:$G$148,'Set 2024'!$D$1:$D$148,"PARCSICOOB",'Set 2024'!$I$1:$I$148,"PAGO")</f>
        <v>0</v>
      </c>
      <c r="D34" s="66">
        <f>SUMIFS('Out 2024'!$G$1:$G$148,'Out 2024'!$D$1:$D$148,"PARCSICOOB",'Out 2024'!$I$1:$I$148,"PAGO")</f>
        <v>0</v>
      </c>
      <c r="E34" s="66">
        <f>SUMIFS('Nov 2024'!$G$1:$G$153,'Nov 2024'!$D$1:$D$153,"PARCSICOOB",'Nov 2024'!$I$1:$I$153,"PAGO")</f>
        <v>0</v>
      </c>
      <c r="F34" s="59">
        <v>10807.25</v>
      </c>
      <c r="G34" s="66">
        <f>SUMIFS('Dez 2024'!$G$1:$G$152,'Dez 2024'!$D$1:$D$152,"PARCSICOOB",'Dez 2024'!$I$1:$I$152,"PAGO")</f>
        <v>0</v>
      </c>
      <c r="H34" s="59">
        <v>10807.25</v>
      </c>
      <c r="I34" s="59">
        <v>0</v>
      </c>
      <c r="J34" s="59">
        <v>10807.25</v>
      </c>
      <c r="K34" s="59">
        <v>0</v>
      </c>
    </row>
    <row r="35" spans="1:11">
      <c r="A35" s="76"/>
      <c r="B35" s="77"/>
      <c r="C35" s="78"/>
      <c r="D35" s="78"/>
      <c r="E35" s="78"/>
      <c r="F35" s="78"/>
      <c r="G35" s="79"/>
      <c r="K35" s="60"/>
    </row>
    <row r="36" spans="1:11">
      <c r="A36" s="80" t="s">
        <v>1088</v>
      </c>
      <c r="B36" s="81"/>
      <c r="C36" s="70">
        <f t="shared" ref="C36:G36" si="16">+C28-C30</f>
        <v>87290.559999999983</v>
      </c>
      <c r="D36" s="70">
        <f t="shared" si="16"/>
        <v>115547.04599999994</v>
      </c>
      <c r="E36" s="70">
        <f t="shared" si="16"/>
        <v>438289.3</v>
      </c>
      <c r="F36" s="70">
        <f t="shared" ref="F36:I36" si="17">+F28-F30</f>
        <v>-334529.27999999991</v>
      </c>
      <c r="G36" s="70">
        <f t="shared" si="16"/>
        <v>-324451.21999999991</v>
      </c>
      <c r="H36" s="70">
        <f t="shared" si="17"/>
        <v>11057.059999999969</v>
      </c>
      <c r="I36" s="70">
        <f t="shared" si="17"/>
        <v>0</v>
      </c>
      <c r="J36" s="70">
        <f t="shared" ref="J36:K36" si="18">+J28-J30</f>
        <v>-180974.97999999998</v>
      </c>
      <c r="K36" s="71">
        <f t="shared" si="18"/>
        <v>0</v>
      </c>
    </row>
    <row r="37" spans="1:11">
      <c r="A37" s="82"/>
      <c r="B37" s="78"/>
      <c r="C37" s="78"/>
      <c r="D37" s="78"/>
      <c r="E37" s="78"/>
      <c r="F37" s="78"/>
      <c r="G37" s="79"/>
      <c r="K37" s="60"/>
    </row>
    <row r="38" spans="1:11">
      <c r="A38" s="83" t="s">
        <v>1097</v>
      </c>
      <c r="B38" s="84"/>
      <c r="C38" s="70">
        <f t="shared" ref="C38:G38" si="19">+C36</f>
        <v>87290.559999999983</v>
      </c>
      <c r="D38" s="70">
        <f t="shared" si="19"/>
        <v>115547.04599999994</v>
      </c>
      <c r="E38" s="70">
        <f t="shared" si="19"/>
        <v>438289.3</v>
      </c>
      <c r="F38" s="70">
        <f t="shared" ref="F38:I38" si="20">+F36</f>
        <v>-334529.27999999991</v>
      </c>
      <c r="G38" s="70">
        <f t="shared" si="19"/>
        <v>-324451.21999999991</v>
      </c>
      <c r="H38" s="70">
        <f t="shared" si="20"/>
        <v>11057.059999999969</v>
      </c>
      <c r="I38" s="70">
        <f t="shared" si="20"/>
        <v>0</v>
      </c>
      <c r="J38" s="70">
        <f t="shared" ref="J38:K38" si="21">+J36</f>
        <v>-180974.97999999998</v>
      </c>
      <c r="K38" s="71">
        <f t="shared" si="21"/>
        <v>0</v>
      </c>
    </row>
    <row r="40" spans="1:11">
      <c r="C40" s="72"/>
    </row>
  </sheetData>
  <sheetProtection algorithmName="SHA-512" hashValue="b7eOiWuMl20TOxMqJQKZkyqOr98El17RazrTGtSFmZ/SNjPGFb5PPqa/1fqod/C9vRmM7dBNK0FZ6fsRwycE0w==" saltValue="9z1QPig0+7Apm3Id1otGLA==" spinCount="100000" sheet="1" objects="1" scenarios="1"/>
  <mergeCells count="17">
    <mergeCell ref="A29:G29"/>
    <mergeCell ref="A1:B1"/>
    <mergeCell ref="A2:B2"/>
    <mergeCell ref="A3:B3"/>
    <mergeCell ref="A10:G10"/>
    <mergeCell ref="A11:B11"/>
    <mergeCell ref="A18:G18"/>
    <mergeCell ref="A19:B19"/>
    <mergeCell ref="A20:G20"/>
    <mergeCell ref="A21:B21"/>
    <mergeCell ref="A27:G27"/>
    <mergeCell ref="A28:B28"/>
    <mergeCell ref="A30:B30"/>
    <mergeCell ref="A35:G35"/>
    <mergeCell ref="A36:B36"/>
    <mergeCell ref="A37:G37"/>
    <mergeCell ref="A38:B3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4"/>
  <sheetViews>
    <sheetView topLeftCell="A67" workbookViewId="0">
      <selection activeCell="H195" sqref="H195"/>
    </sheetView>
  </sheetViews>
  <sheetFormatPr defaultRowHeight="15"/>
  <cols>
    <col min="1" max="1" width="32.7109375" bestFit="1" customWidth="1"/>
    <col min="2" max="2" width="32.7109375" customWidth="1"/>
    <col min="3" max="3" width="10.7109375" bestFit="1" customWidth="1"/>
    <col min="4" max="4" width="15.85546875" bestFit="1" customWidth="1"/>
    <col min="5" max="5" width="16.85546875" bestFit="1" customWidth="1"/>
    <col min="7" max="7" width="10.7109375" bestFit="1" customWidth="1"/>
  </cols>
  <sheetData>
    <row r="1" spans="1:7">
      <c r="A1" s="1" t="s">
        <v>71</v>
      </c>
      <c r="B1" s="1" t="s">
        <v>224</v>
      </c>
      <c r="C1" s="2">
        <v>45384</v>
      </c>
      <c r="D1" s="3">
        <v>55.47</v>
      </c>
      <c r="E1" t="s">
        <v>89</v>
      </c>
      <c r="F1" t="s">
        <v>73</v>
      </c>
    </row>
    <row r="2" spans="1:7">
      <c r="A2" s="1" t="s">
        <v>71</v>
      </c>
      <c r="B2" s="1" t="s">
        <v>224</v>
      </c>
      <c r="C2" s="2">
        <v>45384</v>
      </c>
      <c r="D2" s="3">
        <v>289.32</v>
      </c>
      <c r="E2" t="s">
        <v>146</v>
      </c>
      <c r="F2" t="s">
        <v>73</v>
      </c>
    </row>
    <row r="3" spans="1:7">
      <c r="A3" s="1" t="s">
        <v>71</v>
      </c>
      <c r="B3" s="1" t="s">
        <v>224</v>
      </c>
      <c r="C3" s="2">
        <v>45384</v>
      </c>
      <c r="D3" s="3">
        <v>55.47</v>
      </c>
      <c r="E3" t="s">
        <v>225</v>
      </c>
      <c r="F3" t="s">
        <v>73</v>
      </c>
    </row>
    <row r="4" spans="1:7">
      <c r="A4" s="1" t="s">
        <v>71</v>
      </c>
      <c r="B4" s="1" t="s">
        <v>224</v>
      </c>
      <c r="C4" s="2">
        <v>45384</v>
      </c>
      <c r="D4" s="3">
        <v>24.03</v>
      </c>
      <c r="E4" t="s">
        <v>225</v>
      </c>
      <c r="F4" t="s">
        <v>73</v>
      </c>
    </row>
    <row r="5" spans="1:7">
      <c r="A5" s="1" t="s">
        <v>71</v>
      </c>
      <c r="B5" s="1" t="s">
        <v>224</v>
      </c>
      <c r="C5" s="2">
        <v>45384</v>
      </c>
      <c r="D5" s="3">
        <v>169.1</v>
      </c>
      <c r="E5" t="s">
        <v>226</v>
      </c>
      <c r="F5" t="s">
        <v>73</v>
      </c>
    </row>
    <row r="6" spans="1:7">
      <c r="A6" s="1" t="s">
        <v>71</v>
      </c>
      <c r="B6" s="1" t="s">
        <v>224</v>
      </c>
      <c r="C6" s="2">
        <v>45384</v>
      </c>
      <c r="D6" s="3">
        <v>618.22</v>
      </c>
      <c r="E6" t="s">
        <v>89</v>
      </c>
      <c r="F6" t="s">
        <v>73</v>
      </c>
      <c r="G6" s="20">
        <v>45387</v>
      </c>
    </row>
    <row r="7" spans="1:7">
      <c r="A7" s="1" t="s">
        <v>71</v>
      </c>
      <c r="B7" s="1" t="s">
        <v>224</v>
      </c>
      <c r="C7" s="2">
        <v>45384</v>
      </c>
      <c r="D7" s="3">
        <v>1162.82</v>
      </c>
      <c r="E7" t="s">
        <v>54</v>
      </c>
      <c r="F7" t="s">
        <v>73</v>
      </c>
      <c r="G7" s="20">
        <v>45387</v>
      </c>
    </row>
    <row r="8" spans="1:7">
      <c r="A8" s="1" t="s">
        <v>227</v>
      </c>
      <c r="B8" s="1" t="s">
        <v>228</v>
      </c>
      <c r="C8" s="2">
        <v>45384</v>
      </c>
      <c r="D8" s="3">
        <v>142.09</v>
      </c>
      <c r="E8" t="s">
        <v>54</v>
      </c>
      <c r="F8" t="s">
        <v>73</v>
      </c>
      <c r="G8" s="20">
        <v>45387</v>
      </c>
    </row>
    <row r="9" spans="1:7">
      <c r="A9" s="1" t="s">
        <v>229</v>
      </c>
      <c r="B9" s="1" t="s">
        <v>230</v>
      </c>
      <c r="C9" s="2">
        <v>45384</v>
      </c>
      <c r="D9" s="3">
        <v>137.15</v>
      </c>
      <c r="E9" t="s">
        <v>29</v>
      </c>
      <c r="F9" t="s">
        <v>73</v>
      </c>
      <c r="G9" s="20">
        <v>45387</v>
      </c>
    </row>
    <row r="10" spans="1:7">
      <c r="A10" s="1" t="s">
        <v>231</v>
      </c>
      <c r="B10" s="1" t="s">
        <v>78</v>
      </c>
      <c r="C10" s="2">
        <v>45385</v>
      </c>
      <c r="D10" s="3">
        <v>156.87</v>
      </c>
      <c r="E10" t="s">
        <v>232</v>
      </c>
      <c r="F10" t="s">
        <v>73</v>
      </c>
      <c r="G10" s="20">
        <v>45387</v>
      </c>
    </row>
    <row r="11" spans="1:7">
      <c r="A11" s="1" t="s">
        <v>231</v>
      </c>
      <c r="B11" s="1" t="s">
        <v>78</v>
      </c>
      <c r="C11" s="2">
        <v>45386</v>
      </c>
      <c r="D11" s="3">
        <v>212.13</v>
      </c>
      <c r="E11" t="s">
        <v>54</v>
      </c>
      <c r="F11" t="s">
        <v>73</v>
      </c>
      <c r="G11" s="20">
        <v>45387</v>
      </c>
    </row>
    <row r="12" spans="1:7">
      <c r="A12" s="1" t="s">
        <v>231</v>
      </c>
      <c r="B12" s="1" t="s">
        <v>78</v>
      </c>
      <c r="C12" s="2">
        <v>45386</v>
      </c>
      <c r="D12" s="3">
        <v>1630.75</v>
      </c>
      <c r="E12" t="s">
        <v>89</v>
      </c>
      <c r="F12" t="s">
        <v>73</v>
      </c>
      <c r="G12" s="20">
        <v>45387</v>
      </c>
    </row>
    <row r="13" spans="1:7">
      <c r="A13" s="1" t="s">
        <v>231</v>
      </c>
      <c r="B13" s="1" t="s">
        <v>78</v>
      </c>
      <c r="C13" s="2">
        <v>45386</v>
      </c>
      <c r="D13" s="3">
        <v>189.64</v>
      </c>
      <c r="E13" t="s">
        <v>233</v>
      </c>
      <c r="F13" t="s">
        <v>73</v>
      </c>
      <c r="G13" s="20">
        <v>45387</v>
      </c>
    </row>
    <row r="14" spans="1:7">
      <c r="A14" s="1" t="s">
        <v>231</v>
      </c>
      <c r="B14" s="1" t="s">
        <v>78</v>
      </c>
      <c r="C14" s="2">
        <v>45386</v>
      </c>
      <c r="D14" s="3">
        <v>212.15</v>
      </c>
      <c r="E14" t="s">
        <v>89</v>
      </c>
      <c r="F14" t="s">
        <v>73</v>
      </c>
      <c r="G14" s="20">
        <v>45387</v>
      </c>
    </row>
    <row r="15" spans="1:7">
      <c r="A15" s="1" t="s">
        <v>231</v>
      </c>
      <c r="B15" s="1" t="s">
        <v>78</v>
      </c>
      <c r="C15" s="2">
        <v>45386</v>
      </c>
      <c r="D15" s="3">
        <v>189.62</v>
      </c>
      <c r="E15" t="s">
        <v>54</v>
      </c>
      <c r="F15" t="s">
        <v>73</v>
      </c>
      <c r="G15" s="20">
        <v>45387</v>
      </c>
    </row>
    <row r="16" spans="1:7">
      <c r="A16" s="1" t="s">
        <v>234</v>
      </c>
      <c r="B16" s="1" t="s">
        <v>11</v>
      </c>
      <c r="C16" s="2">
        <v>45387</v>
      </c>
      <c r="D16" s="3">
        <v>589</v>
      </c>
      <c r="E16" t="s">
        <v>53</v>
      </c>
      <c r="F16" t="s">
        <v>73</v>
      </c>
      <c r="G16" s="20">
        <v>45387</v>
      </c>
    </row>
    <row r="17" spans="1:7">
      <c r="A17" s="1" t="s">
        <v>235</v>
      </c>
      <c r="B17" s="1" t="s">
        <v>236</v>
      </c>
      <c r="C17" s="2">
        <v>45387</v>
      </c>
      <c r="D17" s="3">
        <v>1508.58</v>
      </c>
      <c r="E17" t="s">
        <v>225</v>
      </c>
      <c r="F17" t="s">
        <v>73</v>
      </c>
      <c r="G17" s="20">
        <v>45387</v>
      </c>
    </row>
    <row r="18" spans="1:7">
      <c r="A18" s="1" t="s">
        <v>237</v>
      </c>
      <c r="B18" s="1" t="s">
        <v>236</v>
      </c>
      <c r="C18" s="2">
        <v>45387</v>
      </c>
      <c r="D18" s="3">
        <v>3849.47</v>
      </c>
      <c r="E18" t="s">
        <v>225</v>
      </c>
      <c r="F18" t="s">
        <v>73</v>
      </c>
      <c r="G18" s="20">
        <v>45387</v>
      </c>
    </row>
    <row r="19" spans="1:7">
      <c r="A19" s="1" t="s">
        <v>238</v>
      </c>
      <c r="B19" s="1" t="s">
        <v>239</v>
      </c>
      <c r="C19" s="2">
        <v>45387</v>
      </c>
      <c r="D19" s="3">
        <v>4486.5200000000004</v>
      </c>
      <c r="E19" t="s">
        <v>54</v>
      </c>
      <c r="F19" t="s">
        <v>73</v>
      </c>
      <c r="G19" s="20">
        <v>45387</v>
      </c>
    </row>
    <row r="20" spans="1:7">
      <c r="A20" s="1" t="s">
        <v>240</v>
      </c>
      <c r="B20" s="1" t="s">
        <v>241</v>
      </c>
      <c r="C20" s="2">
        <v>45387</v>
      </c>
      <c r="D20" s="3">
        <v>450</v>
      </c>
      <c r="E20" t="s">
        <v>12</v>
      </c>
      <c r="F20" t="s">
        <v>73</v>
      </c>
      <c r="G20" s="20">
        <v>45387</v>
      </c>
    </row>
    <row r="21" spans="1:7">
      <c r="A21" s="1" t="s">
        <v>242</v>
      </c>
      <c r="B21" s="1" t="s">
        <v>243</v>
      </c>
      <c r="C21" s="2">
        <v>45387</v>
      </c>
      <c r="D21" s="3">
        <v>180</v>
      </c>
      <c r="E21" t="s">
        <v>18</v>
      </c>
      <c r="F21" t="s">
        <v>73</v>
      </c>
      <c r="G21" s="20">
        <v>45387</v>
      </c>
    </row>
    <row r="22" spans="1:7">
      <c r="A22" s="1" t="s">
        <v>244</v>
      </c>
      <c r="B22" s="1" t="s">
        <v>87</v>
      </c>
      <c r="C22" s="2">
        <v>45387</v>
      </c>
      <c r="D22" s="3">
        <v>2155.1</v>
      </c>
      <c r="E22" t="s">
        <v>89</v>
      </c>
      <c r="F22" t="s">
        <v>73</v>
      </c>
      <c r="G22" s="20">
        <v>45387</v>
      </c>
    </row>
    <row r="23" spans="1:7">
      <c r="A23" s="1" t="s">
        <v>244</v>
      </c>
      <c r="B23" s="1" t="s">
        <v>87</v>
      </c>
      <c r="C23" s="2">
        <v>45387</v>
      </c>
      <c r="D23" s="3">
        <v>89.49</v>
      </c>
      <c r="E23" t="s">
        <v>89</v>
      </c>
      <c r="F23" t="s">
        <v>73</v>
      </c>
      <c r="G23" s="20">
        <v>45387</v>
      </c>
    </row>
    <row r="24" spans="1:7">
      <c r="A24" s="1" t="s">
        <v>244</v>
      </c>
      <c r="B24" s="1" t="s">
        <v>87</v>
      </c>
      <c r="C24" s="2">
        <v>45387</v>
      </c>
      <c r="D24" s="3">
        <v>217.7</v>
      </c>
      <c r="E24" t="s">
        <v>233</v>
      </c>
      <c r="F24" t="s">
        <v>73</v>
      </c>
      <c r="G24" s="20">
        <v>45387</v>
      </c>
    </row>
    <row r="25" spans="1:7">
      <c r="A25" s="1" t="s">
        <v>244</v>
      </c>
      <c r="B25" s="1" t="s">
        <v>87</v>
      </c>
      <c r="C25" s="2">
        <v>45387</v>
      </c>
      <c r="D25" s="3">
        <v>469.82</v>
      </c>
      <c r="E25" t="s">
        <v>54</v>
      </c>
      <c r="F25" t="s">
        <v>73</v>
      </c>
      <c r="G25" s="20">
        <v>45387</v>
      </c>
    </row>
    <row r="26" spans="1:7">
      <c r="A26" s="1" t="s">
        <v>245</v>
      </c>
      <c r="B26" s="1" t="s">
        <v>246</v>
      </c>
      <c r="C26" s="2">
        <v>45387</v>
      </c>
      <c r="D26" s="3">
        <v>29.13</v>
      </c>
      <c r="E26" t="s">
        <v>54</v>
      </c>
      <c r="F26" t="s">
        <v>73</v>
      </c>
      <c r="G26" s="20">
        <v>45387</v>
      </c>
    </row>
    <row r="27" spans="1:7">
      <c r="A27" s="1" t="s">
        <v>247</v>
      </c>
      <c r="B27" s="1" t="s">
        <v>248</v>
      </c>
      <c r="C27" s="2">
        <v>45387</v>
      </c>
      <c r="D27" s="3">
        <v>600</v>
      </c>
      <c r="E27" t="s">
        <v>89</v>
      </c>
      <c r="F27" t="s">
        <v>73</v>
      </c>
      <c r="G27" s="20">
        <v>45387</v>
      </c>
    </row>
    <row r="28" spans="1:7">
      <c r="A28" s="1" t="s">
        <v>249</v>
      </c>
      <c r="B28" s="1" t="s">
        <v>250</v>
      </c>
      <c r="C28" s="2">
        <v>45387</v>
      </c>
      <c r="D28" s="3">
        <v>6000</v>
      </c>
      <c r="E28" t="s">
        <v>251</v>
      </c>
      <c r="F28" t="s">
        <v>73</v>
      </c>
      <c r="G28" s="20">
        <v>45387</v>
      </c>
    </row>
    <row r="29" spans="1:7">
      <c r="A29" s="1" t="s">
        <v>229</v>
      </c>
      <c r="B29" s="1" t="s">
        <v>230</v>
      </c>
      <c r="C29" s="2">
        <v>45390</v>
      </c>
      <c r="D29" s="3">
        <v>78.27</v>
      </c>
      <c r="E29" t="s">
        <v>29</v>
      </c>
      <c r="F29" t="s">
        <v>73</v>
      </c>
      <c r="G29" s="20">
        <v>45390</v>
      </c>
    </row>
    <row r="30" spans="1:7">
      <c r="A30" s="1" t="s">
        <v>252</v>
      </c>
      <c r="B30" s="1" t="s">
        <v>143</v>
      </c>
      <c r="C30" s="2">
        <v>45366</v>
      </c>
      <c r="D30" s="3">
        <v>1520.35</v>
      </c>
      <c r="E30" t="s">
        <v>53</v>
      </c>
      <c r="F30" t="s">
        <v>144</v>
      </c>
      <c r="G30" s="20">
        <v>45390</v>
      </c>
    </row>
    <row r="31" spans="1:7">
      <c r="A31" s="1" t="s">
        <v>253</v>
      </c>
      <c r="B31" s="1" t="s">
        <v>254</v>
      </c>
      <c r="C31" s="2">
        <v>45390</v>
      </c>
      <c r="D31" s="3">
        <v>590</v>
      </c>
      <c r="E31" t="s">
        <v>225</v>
      </c>
      <c r="F31" t="s">
        <v>73</v>
      </c>
      <c r="G31" s="20">
        <v>45390</v>
      </c>
    </row>
    <row r="32" spans="1:7">
      <c r="A32" s="1" t="s">
        <v>255</v>
      </c>
      <c r="B32" s="1" t="s">
        <v>256</v>
      </c>
      <c r="C32" s="2">
        <v>45390</v>
      </c>
      <c r="D32" s="3">
        <v>250</v>
      </c>
      <c r="E32" t="s">
        <v>9</v>
      </c>
      <c r="F32" t="s">
        <v>73</v>
      </c>
      <c r="G32" s="20">
        <v>45390</v>
      </c>
    </row>
    <row r="33" spans="1:7">
      <c r="A33" s="1" t="s">
        <v>257</v>
      </c>
      <c r="B33" s="1" t="s">
        <v>258</v>
      </c>
      <c r="C33" s="2">
        <v>45390</v>
      </c>
      <c r="D33" s="3">
        <v>1662.67</v>
      </c>
      <c r="E33" t="s">
        <v>89</v>
      </c>
      <c r="F33" t="s">
        <v>73</v>
      </c>
      <c r="G33" s="20">
        <v>45390</v>
      </c>
    </row>
    <row r="34" spans="1:7">
      <c r="A34" s="1" t="s">
        <v>259</v>
      </c>
      <c r="B34" s="1" t="s">
        <v>260</v>
      </c>
      <c r="C34" s="2">
        <v>45390</v>
      </c>
      <c r="D34" s="3">
        <v>200</v>
      </c>
      <c r="E34" t="s">
        <v>29</v>
      </c>
      <c r="F34" t="s">
        <v>73</v>
      </c>
      <c r="G34" s="20">
        <v>45390</v>
      </c>
    </row>
    <row r="35" spans="1:7">
      <c r="A35" s="1" t="s">
        <v>261</v>
      </c>
      <c r="B35" s="1" t="s">
        <v>262</v>
      </c>
      <c r="C35" s="2">
        <v>45392</v>
      </c>
      <c r="D35" s="3">
        <v>346.5</v>
      </c>
      <c r="E35" t="s">
        <v>32</v>
      </c>
      <c r="F35" t="s">
        <v>73</v>
      </c>
      <c r="G35" s="20">
        <v>45392</v>
      </c>
    </row>
    <row r="36" spans="1:7">
      <c r="A36" s="1" t="s">
        <v>261</v>
      </c>
      <c r="B36" s="1" t="s">
        <v>262</v>
      </c>
      <c r="C36" s="2">
        <v>45392</v>
      </c>
      <c r="D36" s="3">
        <v>346.5</v>
      </c>
      <c r="E36" t="s">
        <v>15</v>
      </c>
      <c r="F36" t="s">
        <v>73</v>
      </c>
      <c r="G36" s="20">
        <v>45392</v>
      </c>
    </row>
    <row r="37" spans="1:7">
      <c r="A37" s="1" t="s">
        <v>261</v>
      </c>
      <c r="B37" s="1" t="s">
        <v>262</v>
      </c>
      <c r="C37" s="2">
        <v>45392</v>
      </c>
      <c r="D37" s="3">
        <v>346.5</v>
      </c>
      <c r="E37" t="s">
        <v>263</v>
      </c>
      <c r="F37" t="s">
        <v>73</v>
      </c>
      <c r="G37" s="20">
        <v>45392</v>
      </c>
    </row>
    <row r="38" spans="1:7">
      <c r="A38" s="1" t="s">
        <v>264</v>
      </c>
      <c r="B38" s="1" t="s">
        <v>262</v>
      </c>
      <c r="C38" s="2">
        <v>45392</v>
      </c>
      <c r="D38" s="3">
        <v>256.5</v>
      </c>
      <c r="E38" t="s">
        <v>265</v>
      </c>
      <c r="F38" s="1" t="s">
        <v>73</v>
      </c>
      <c r="G38" s="20">
        <v>45392</v>
      </c>
    </row>
    <row r="39" spans="1:7" s="12" customFormat="1">
      <c r="A39" s="13" t="s">
        <v>266</v>
      </c>
      <c r="B39" s="13" t="s">
        <v>218</v>
      </c>
      <c r="C39" s="14">
        <v>45392</v>
      </c>
      <c r="D39" s="11">
        <v>1100</v>
      </c>
      <c r="E39" s="12" t="s">
        <v>89</v>
      </c>
      <c r="F39" s="13" t="s">
        <v>73</v>
      </c>
      <c r="G39" s="21">
        <v>45402</v>
      </c>
    </row>
    <row r="40" spans="1:7">
      <c r="A40" s="1" t="s">
        <v>267</v>
      </c>
      <c r="B40" s="1" t="s">
        <v>218</v>
      </c>
      <c r="C40" s="2">
        <v>45392</v>
      </c>
      <c r="D40" s="3">
        <v>507.53</v>
      </c>
      <c r="E40" t="s">
        <v>54</v>
      </c>
      <c r="F40" s="1" t="s">
        <v>73</v>
      </c>
      <c r="G40" s="20">
        <v>45397</v>
      </c>
    </row>
    <row r="41" spans="1:7">
      <c r="A41" s="1" t="s">
        <v>268</v>
      </c>
      <c r="B41" s="1" t="s">
        <v>107</v>
      </c>
      <c r="C41" s="2">
        <v>45392</v>
      </c>
      <c r="D41" s="3">
        <v>200</v>
      </c>
      <c r="E41" t="s">
        <v>53</v>
      </c>
      <c r="F41" s="1" t="s">
        <v>73</v>
      </c>
      <c r="G41" s="20">
        <v>45397</v>
      </c>
    </row>
    <row r="42" spans="1:7" s="12" customFormat="1">
      <c r="A42" s="13" t="s">
        <v>269</v>
      </c>
      <c r="B42" s="13" t="s">
        <v>270</v>
      </c>
      <c r="C42" s="14">
        <v>45392</v>
      </c>
      <c r="D42" s="11">
        <v>830.8</v>
      </c>
      <c r="E42" s="12" t="s">
        <v>54</v>
      </c>
      <c r="F42" s="13" t="s">
        <v>73</v>
      </c>
      <c r="G42" s="21">
        <v>45405</v>
      </c>
    </row>
    <row r="43" spans="1:7" s="12" customFormat="1">
      <c r="A43" s="13" t="s">
        <v>269</v>
      </c>
      <c r="B43" s="13" t="s">
        <v>271</v>
      </c>
      <c r="C43" s="14">
        <v>45392</v>
      </c>
      <c r="D43" s="11">
        <v>1650</v>
      </c>
      <c r="F43" s="13" t="s">
        <v>73</v>
      </c>
      <c r="G43" s="21">
        <v>45405</v>
      </c>
    </row>
    <row r="44" spans="1:7">
      <c r="A44" s="1" t="s">
        <v>211</v>
      </c>
      <c r="B44" s="1" t="s">
        <v>107</v>
      </c>
      <c r="C44" s="2">
        <v>45392</v>
      </c>
      <c r="D44" s="3">
        <v>165</v>
      </c>
      <c r="E44" t="s">
        <v>54</v>
      </c>
      <c r="F44" s="1" t="s">
        <v>73</v>
      </c>
      <c r="G44" s="20">
        <v>45392</v>
      </c>
    </row>
    <row r="45" spans="1:7">
      <c r="A45" s="1" t="s">
        <v>211</v>
      </c>
      <c r="B45" s="1" t="s">
        <v>107</v>
      </c>
      <c r="C45" s="2">
        <v>45392</v>
      </c>
      <c r="D45" s="3">
        <v>165</v>
      </c>
      <c r="E45" t="s">
        <v>89</v>
      </c>
      <c r="F45" s="1" t="s">
        <v>73</v>
      </c>
      <c r="G45" s="20">
        <v>45392</v>
      </c>
    </row>
    <row r="46" spans="1:7">
      <c r="A46" s="1" t="s">
        <v>211</v>
      </c>
      <c r="B46" s="1" t="s">
        <v>272</v>
      </c>
      <c r="C46" s="2">
        <v>45392</v>
      </c>
      <c r="D46" s="3">
        <v>145.24</v>
      </c>
      <c r="E46" t="s">
        <v>225</v>
      </c>
      <c r="F46" s="1" t="s">
        <v>73</v>
      </c>
      <c r="G46" s="20">
        <v>45392</v>
      </c>
    </row>
    <row r="47" spans="1:7">
      <c r="A47" s="1" t="s">
        <v>273</v>
      </c>
      <c r="B47" s="1" t="s">
        <v>274</v>
      </c>
      <c r="C47" s="2">
        <v>45392</v>
      </c>
      <c r="D47" s="3">
        <v>250</v>
      </c>
      <c r="E47" t="s">
        <v>225</v>
      </c>
      <c r="F47" s="1" t="s">
        <v>73</v>
      </c>
      <c r="G47" s="20">
        <v>45392</v>
      </c>
    </row>
    <row r="48" spans="1:7">
      <c r="A48" s="1" t="s">
        <v>275</v>
      </c>
      <c r="B48" s="1" t="s">
        <v>276</v>
      </c>
      <c r="C48" s="2">
        <v>45392</v>
      </c>
      <c r="D48" s="3">
        <v>30</v>
      </c>
      <c r="E48" t="s">
        <v>88</v>
      </c>
      <c r="F48" s="1" t="s">
        <v>73</v>
      </c>
      <c r="G48" s="20">
        <v>45397</v>
      </c>
    </row>
    <row r="49" spans="1:7">
      <c r="A49" s="1" t="s">
        <v>275</v>
      </c>
      <c r="B49" s="1" t="s">
        <v>107</v>
      </c>
      <c r="C49" s="2">
        <v>45392</v>
      </c>
      <c r="D49" s="3">
        <v>129</v>
      </c>
      <c r="E49" t="s">
        <v>32</v>
      </c>
      <c r="F49" s="1" t="s">
        <v>73</v>
      </c>
      <c r="G49" s="20">
        <v>45397</v>
      </c>
    </row>
    <row r="50" spans="1:7" s="12" customFormat="1">
      <c r="A50" s="13" t="s">
        <v>277</v>
      </c>
      <c r="B50" s="13" t="s">
        <v>278</v>
      </c>
      <c r="C50" s="14">
        <v>45392</v>
      </c>
      <c r="D50" s="11">
        <v>656.44</v>
      </c>
      <c r="E50" s="12" t="s">
        <v>54</v>
      </c>
      <c r="F50" s="13" t="s">
        <v>73</v>
      </c>
      <c r="G50" s="21"/>
    </row>
    <row r="51" spans="1:7" s="12" customFormat="1">
      <c r="A51" s="13" t="s">
        <v>279</v>
      </c>
      <c r="B51" s="13" t="s">
        <v>109</v>
      </c>
      <c r="C51" s="14">
        <v>45392</v>
      </c>
      <c r="D51" s="11">
        <v>937.53</v>
      </c>
      <c r="E51" s="12" t="s">
        <v>29</v>
      </c>
      <c r="F51" s="13" t="s">
        <v>73</v>
      </c>
      <c r="G51" s="21">
        <v>45397</v>
      </c>
    </row>
    <row r="52" spans="1:7">
      <c r="A52" s="1" t="s">
        <v>275</v>
      </c>
      <c r="B52" s="1" t="s">
        <v>276</v>
      </c>
      <c r="C52" s="2">
        <v>45394</v>
      </c>
      <c r="D52" s="3">
        <v>30</v>
      </c>
      <c r="E52" t="s">
        <v>54</v>
      </c>
      <c r="F52" s="1" t="s">
        <v>73</v>
      </c>
      <c r="G52" s="20">
        <v>45397</v>
      </c>
    </row>
    <row r="53" spans="1:7">
      <c r="A53" s="1" t="s">
        <v>275</v>
      </c>
      <c r="B53" s="1" t="s">
        <v>107</v>
      </c>
      <c r="C53" s="2">
        <v>45394</v>
      </c>
      <c r="D53" s="3">
        <v>129</v>
      </c>
      <c r="E53" t="s">
        <v>89</v>
      </c>
      <c r="F53" s="1" t="s">
        <v>73</v>
      </c>
      <c r="G53" s="20">
        <v>45397</v>
      </c>
    </row>
    <row r="54" spans="1:7">
      <c r="A54" s="1" t="s">
        <v>275</v>
      </c>
      <c r="B54" s="1" t="s">
        <v>276</v>
      </c>
      <c r="C54" s="2">
        <v>45394</v>
      </c>
      <c r="D54" s="3">
        <v>30</v>
      </c>
      <c r="E54" t="s">
        <v>89</v>
      </c>
      <c r="F54" s="1" t="s">
        <v>73</v>
      </c>
      <c r="G54" s="20">
        <v>45397</v>
      </c>
    </row>
    <row r="55" spans="1:7" s="12" customFormat="1">
      <c r="A55" s="13" t="s">
        <v>275</v>
      </c>
      <c r="B55" s="13" t="s">
        <v>107</v>
      </c>
      <c r="C55" s="14">
        <v>45394</v>
      </c>
      <c r="D55" s="11">
        <v>129</v>
      </c>
      <c r="E55" s="12" t="s">
        <v>54</v>
      </c>
      <c r="F55" s="13" t="s">
        <v>73</v>
      </c>
      <c r="G55" s="21"/>
    </row>
    <row r="56" spans="1:7" s="12" customFormat="1">
      <c r="A56" s="13" t="s">
        <v>280</v>
      </c>
      <c r="B56" s="13" t="s">
        <v>281</v>
      </c>
      <c r="C56" s="14">
        <v>45380</v>
      </c>
      <c r="D56" s="11">
        <v>833.34</v>
      </c>
      <c r="E56" s="12" t="s">
        <v>225</v>
      </c>
      <c r="F56" s="13" t="s">
        <v>73</v>
      </c>
      <c r="G56" s="21"/>
    </row>
    <row r="57" spans="1:7" s="7" customFormat="1">
      <c r="A57" s="8" t="s">
        <v>135</v>
      </c>
      <c r="B57" s="8" t="s">
        <v>282</v>
      </c>
      <c r="C57" s="9">
        <v>45394</v>
      </c>
      <c r="D57" s="10">
        <v>22138.51</v>
      </c>
      <c r="E57" s="7" t="s">
        <v>12</v>
      </c>
    </row>
    <row r="58" spans="1:7" s="7" customFormat="1">
      <c r="A58" s="8" t="s">
        <v>135</v>
      </c>
      <c r="B58" s="8" t="s">
        <v>282</v>
      </c>
      <c r="C58" s="9">
        <v>45394</v>
      </c>
      <c r="D58" s="10">
        <v>8948.17</v>
      </c>
      <c r="E58" s="7" t="s">
        <v>12</v>
      </c>
    </row>
    <row r="59" spans="1:7">
      <c r="A59" s="1" t="s">
        <v>283</v>
      </c>
      <c r="B59" s="1" t="s">
        <v>284</v>
      </c>
      <c r="C59" s="2">
        <v>45394</v>
      </c>
      <c r="D59" s="3">
        <v>199.67</v>
      </c>
      <c r="E59" t="s">
        <v>12</v>
      </c>
      <c r="F59" t="s">
        <v>73</v>
      </c>
      <c r="G59" s="20">
        <v>45397</v>
      </c>
    </row>
    <row r="60" spans="1:7" s="7" customFormat="1">
      <c r="A60" s="8" t="s">
        <v>64</v>
      </c>
      <c r="B60" s="8" t="s">
        <v>285</v>
      </c>
      <c r="C60" s="9">
        <v>45396</v>
      </c>
      <c r="D60" s="10">
        <v>47984.5</v>
      </c>
      <c r="E60" s="7" t="s">
        <v>12</v>
      </c>
    </row>
    <row r="61" spans="1:7" s="7" customFormat="1">
      <c r="A61" s="8" t="s">
        <v>64</v>
      </c>
      <c r="B61" s="8" t="s">
        <v>285</v>
      </c>
      <c r="C61" s="9">
        <v>45396</v>
      </c>
      <c r="D61" s="10">
        <v>31158.23</v>
      </c>
      <c r="E61" s="7" t="s">
        <v>12</v>
      </c>
    </row>
    <row r="62" spans="1:7" s="12" customFormat="1">
      <c r="A62" s="13" t="s">
        <v>286</v>
      </c>
      <c r="B62" s="13" t="s">
        <v>287</v>
      </c>
      <c r="C62" s="14">
        <v>45397</v>
      </c>
      <c r="D62" s="11">
        <v>537</v>
      </c>
      <c r="E62" s="12" t="s">
        <v>88</v>
      </c>
      <c r="F62" s="12" t="s">
        <v>73</v>
      </c>
    </row>
    <row r="63" spans="1:7" s="12" customFormat="1">
      <c r="A63" s="13" t="s">
        <v>244</v>
      </c>
      <c r="B63" s="13" t="s">
        <v>87</v>
      </c>
      <c r="C63" s="14">
        <v>45397</v>
      </c>
      <c r="D63" s="11">
        <v>1519.05</v>
      </c>
      <c r="E63" s="12" t="s">
        <v>288</v>
      </c>
      <c r="F63" s="12" t="s">
        <v>73</v>
      </c>
    </row>
    <row r="64" spans="1:7" s="12" customFormat="1">
      <c r="A64" s="13" t="s">
        <v>289</v>
      </c>
      <c r="B64" s="13" t="s">
        <v>290</v>
      </c>
      <c r="C64" s="14">
        <v>45397</v>
      </c>
      <c r="D64" s="11">
        <v>109.9</v>
      </c>
      <c r="E64" s="12" t="s">
        <v>54</v>
      </c>
      <c r="F64" s="12" t="s">
        <v>73</v>
      </c>
    </row>
    <row r="65" spans="1:7" s="12" customFormat="1">
      <c r="A65" s="13" t="s">
        <v>291</v>
      </c>
      <c r="B65" s="13" t="s">
        <v>272</v>
      </c>
      <c r="C65" s="14">
        <v>45397</v>
      </c>
      <c r="D65" s="11">
        <v>39.99</v>
      </c>
      <c r="E65" s="12" t="s">
        <v>225</v>
      </c>
      <c r="F65" s="12" t="s">
        <v>73</v>
      </c>
    </row>
    <row r="66" spans="1:7" s="7" customFormat="1">
      <c r="A66" s="8" t="s">
        <v>252</v>
      </c>
      <c r="B66" s="8" t="s">
        <v>143</v>
      </c>
      <c r="C66" s="9">
        <v>45397</v>
      </c>
      <c r="D66" s="10">
        <v>1688.4</v>
      </c>
      <c r="E66" s="7" t="s">
        <v>53</v>
      </c>
    </row>
    <row r="67" spans="1:7" s="7" customFormat="1">
      <c r="A67" s="8" t="s">
        <v>252</v>
      </c>
      <c r="B67" s="8" t="s">
        <v>143</v>
      </c>
      <c r="C67" s="9">
        <v>45397</v>
      </c>
      <c r="D67" s="10">
        <v>6119.18</v>
      </c>
      <c r="E67" s="7" t="s">
        <v>54</v>
      </c>
    </row>
    <row r="68" spans="1:7" s="12" customFormat="1">
      <c r="A68" s="13" t="s">
        <v>292</v>
      </c>
      <c r="B68" s="13" t="s">
        <v>293</v>
      </c>
      <c r="C68" s="14">
        <v>45397</v>
      </c>
      <c r="D68" s="11">
        <v>2036.45</v>
      </c>
      <c r="E68" s="12" t="s">
        <v>54</v>
      </c>
      <c r="F68" s="12" t="s">
        <v>73</v>
      </c>
    </row>
    <row r="69" spans="1:7" s="12" customFormat="1">
      <c r="A69" s="13" t="s">
        <v>292</v>
      </c>
      <c r="B69" s="13" t="s">
        <v>293</v>
      </c>
      <c r="C69" s="14">
        <v>45397</v>
      </c>
      <c r="D69" s="11">
        <v>1600</v>
      </c>
      <c r="E69" s="12" t="s">
        <v>54</v>
      </c>
      <c r="F69" s="12" t="s">
        <v>73</v>
      </c>
    </row>
    <row r="70" spans="1:7" s="12" customFormat="1">
      <c r="A70" s="13" t="s">
        <v>292</v>
      </c>
      <c r="B70" s="13" t="s">
        <v>293</v>
      </c>
      <c r="C70" s="14">
        <v>45397</v>
      </c>
      <c r="D70" s="11">
        <v>1640</v>
      </c>
      <c r="E70" s="12" t="s">
        <v>53</v>
      </c>
      <c r="F70" s="12" t="s">
        <v>73</v>
      </c>
    </row>
    <row r="71" spans="1:7" s="12" customFormat="1">
      <c r="A71" s="13" t="s">
        <v>98</v>
      </c>
      <c r="B71" s="13" t="s">
        <v>294</v>
      </c>
      <c r="C71" s="14">
        <v>45397</v>
      </c>
      <c r="D71" s="11">
        <v>3299.31</v>
      </c>
      <c r="E71" s="12" t="s">
        <v>9</v>
      </c>
      <c r="F71" s="12" t="s">
        <v>73</v>
      </c>
    </row>
    <row r="72" spans="1:7">
      <c r="A72" s="1" t="s">
        <v>231</v>
      </c>
      <c r="B72" s="1" t="s">
        <v>78</v>
      </c>
      <c r="C72" s="2">
        <v>45398</v>
      </c>
      <c r="D72" s="3">
        <v>192.02</v>
      </c>
      <c r="E72" t="s">
        <v>196</v>
      </c>
      <c r="F72" t="s">
        <v>73</v>
      </c>
    </row>
    <row r="73" spans="1:7">
      <c r="A73" s="1" t="s">
        <v>231</v>
      </c>
      <c r="B73" s="1" t="s">
        <v>78</v>
      </c>
      <c r="C73" s="2">
        <v>45398</v>
      </c>
      <c r="D73" s="3">
        <v>1899.43</v>
      </c>
      <c r="E73" t="s">
        <v>54</v>
      </c>
      <c r="F73" s="12" t="s">
        <v>73</v>
      </c>
    </row>
    <row r="74" spans="1:7">
      <c r="A74" s="1" t="s">
        <v>231</v>
      </c>
      <c r="B74" s="1" t="s">
        <v>78</v>
      </c>
      <c r="C74" s="2">
        <v>45398</v>
      </c>
      <c r="D74" s="3">
        <v>8254.1299999999992</v>
      </c>
      <c r="E74" s="12" t="s">
        <v>53</v>
      </c>
    </row>
    <row r="75" spans="1:7">
      <c r="A75" s="1" t="s">
        <v>231</v>
      </c>
      <c r="B75" s="1" t="s">
        <v>78</v>
      </c>
      <c r="C75" s="2">
        <v>45398</v>
      </c>
      <c r="D75" s="3">
        <v>139</v>
      </c>
      <c r="E75" t="s">
        <v>146</v>
      </c>
      <c r="F75" t="s">
        <v>73</v>
      </c>
    </row>
    <row r="76" spans="1:7">
      <c r="A76" s="1" t="s">
        <v>295</v>
      </c>
      <c r="B76" s="1" t="s">
        <v>293</v>
      </c>
      <c r="C76" s="2">
        <v>45398</v>
      </c>
      <c r="D76" s="3">
        <v>1000</v>
      </c>
      <c r="E76" t="s">
        <v>225</v>
      </c>
      <c r="F76" t="s">
        <v>296</v>
      </c>
      <c r="G76">
        <v>500</v>
      </c>
    </row>
    <row r="77" spans="1:7">
      <c r="A77" s="1" t="s">
        <v>67</v>
      </c>
      <c r="B77" s="1" t="s">
        <v>297</v>
      </c>
      <c r="C77" s="2">
        <v>45399</v>
      </c>
      <c r="D77" s="3">
        <v>496.09</v>
      </c>
      <c r="E77" t="s">
        <v>54</v>
      </c>
      <c r="F77" t="s">
        <v>73</v>
      </c>
    </row>
    <row r="78" spans="1:7">
      <c r="A78" s="1" t="s">
        <v>298</v>
      </c>
      <c r="B78" s="1" t="s">
        <v>299</v>
      </c>
      <c r="C78" s="2">
        <v>45399</v>
      </c>
      <c r="D78" s="3">
        <v>208.25</v>
      </c>
      <c r="E78" t="s">
        <v>29</v>
      </c>
      <c r="F78" t="s">
        <v>73</v>
      </c>
    </row>
    <row r="79" spans="1:7">
      <c r="A79" s="1" t="s">
        <v>94</v>
      </c>
      <c r="B79" s="1" t="s">
        <v>300</v>
      </c>
      <c r="C79" s="2">
        <v>45399</v>
      </c>
      <c r="D79" s="3">
        <v>380</v>
      </c>
      <c r="E79" t="s">
        <v>12</v>
      </c>
      <c r="F79" t="s">
        <v>73</v>
      </c>
    </row>
    <row r="80" spans="1:7">
      <c r="A80" s="1" t="s">
        <v>245</v>
      </c>
      <c r="B80" s="1" t="s">
        <v>246</v>
      </c>
      <c r="C80" s="2">
        <v>45399</v>
      </c>
      <c r="D80" s="3">
        <v>29.13</v>
      </c>
      <c r="E80" t="s">
        <v>54</v>
      </c>
      <c r="F80" t="s">
        <v>144</v>
      </c>
    </row>
    <row r="81" spans="1:7">
      <c r="A81" s="1" t="s">
        <v>301</v>
      </c>
      <c r="B81" s="1" t="s">
        <v>302</v>
      </c>
      <c r="C81" s="2">
        <v>45401</v>
      </c>
      <c r="D81" s="3">
        <v>113.44</v>
      </c>
      <c r="E81" t="s">
        <v>54</v>
      </c>
      <c r="F81" t="s">
        <v>144</v>
      </c>
    </row>
    <row r="82" spans="1:7">
      <c r="A82" s="1" t="s">
        <v>303</v>
      </c>
      <c r="B82" s="1" t="s">
        <v>304</v>
      </c>
      <c r="C82" s="2">
        <v>45401</v>
      </c>
      <c r="D82" s="3">
        <v>1470</v>
      </c>
      <c r="E82" t="s">
        <v>54</v>
      </c>
      <c r="F82" t="s">
        <v>73</v>
      </c>
    </row>
    <row r="83" spans="1:7">
      <c r="A83" s="1" t="s">
        <v>98</v>
      </c>
      <c r="B83" s="1" t="s">
        <v>98</v>
      </c>
      <c r="C83" s="2">
        <v>45401</v>
      </c>
      <c r="D83" s="3">
        <v>2106.31</v>
      </c>
      <c r="E83" t="s">
        <v>89</v>
      </c>
    </row>
    <row r="84" spans="1:7">
      <c r="A84" s="1" t="s">
        <v>16</v>
      </c>
      <c r="B84" s="1" t="s">
        <v>16</v>
      </c>
      <c r="C84" s="2">
        <v>45401</v>
      </c>
      <c r="D84" s="3">
        <v>4327.71</v>
      </c>
      <c r="E84" t="s">
        <v>89</v>
      </c>
    </row>
    <row r="85" spans="1:7">
      <c r="A85" s="1" t="s">
        <v>23</v>
      </c>
      <c r="B85" s="1" t="s">
        <v>305</v>
      </c>
      <c r="C85" s="2">
        <v>45402</v>
      </c>
      <c r="D85" s="3">
        <v>1076</v>
      </c>
      <c r="E85" t="s">
        <v>12</v>
      </c>
      <c r="F85" t="s">
        <v>144</v>
      </c>
    </row>
    <row r="86" spans="1:7">
      <c r="A86" s="1" t="s">
        <v>306</v>
      </c>
      <c r="B86" s="1" t="s">
        <v>306</v>
      </c>
      <c r="C86" s="2">
        <v>45402</v>
      </c>
      <c r="D86" s="3">
        <v>55.88</v>
      </c>
      <c r="E86" t="s">
        <v>54</v>
      </c>
      <c r="F86" t="s">
        <v>144</v>
      </c>
    </row>
    <row r="87" spans="1:7">
      <c r="A87" s="1" t="s">
        <v>306</v>
      </c>
      <c r="B87" s="1" t="s">
        <v>306</v>
      </c>
      <c r="C87" s="2">
        <v>45402</v>
      </c>
      <c r="D87" s="3">
        <v>49.42</v>
      </c>
      <c r="E87" t="s">
        <v>53</v>
      </c>
      <c r="F87" t="s">
        <v>144</v>
      </c>
    </row>
    <row r="88" spans="1:7">
      <c r="A88" s="1" t="s">
        <v>306</v>
      </c>
      <c r="B88" s="1" t="s">
        <v>306</v>
      </c>
      <c r="C88" s="2">
        <v>45402</v>
      </c>
      <c r="D88" s="3">
        <v>49.42</v>
      </c>
      <c r="E88" t="s">
        <v>86</v>
      </c>
      <c r="F88" t="s">
        <v>144</v>
      </c>
    </row>
    <row r="89" spans="1:7">
      <c r="A89" s="1" t="s">
        <v>307</v>
      </c>
      <c r="B89" s="1" t="s">
        <v>11</v>
      </c>
      <c r="C89" s="2">
        <v>45402</v>
      </c>
      <c r="D89" s="3">
        <v>489.65</v>
      </c>
      <c r="E89" t="s">
        <v>54</v>
      </c>
      <c r="F89" t="s">
        <v>144</v>
      </c>
    </row>
    <row r="90" spans="1:7">
      <c r="A90" s="1" t="s">
        <v>308</v>
      </c>
      <c r="B90" s="1" t="s">
        <v>309</v>
      </c>
      <c r="C90" s="2">
        <v>45402</v>
      </c>
      <c r="D90" s="3">
        <v>576</v>
      </c>
      <c r="E90" t="s">
        <v>54</v>
      </c>
      <c r="F90" t="s">
        <v>144</v>
      </c>
    </row>
    <row r="91" spans="1:7">
      <c r="A91" s="1" t="s">
        <v>269</v>
      </c>
      <c r="B91" s="1" t="s">
        <v>172</v>
      </c>
      <c r="C91" s="2">
        <v>45402</v>
      </c>
      <c r="D91" s="3">
        <v>1000</v>
      </c>
      <c r="E91" t="s">
        <v>54</v>
      </c>
      <c r="F91" t="s">
        <v>73</v>
      </c>
    </row>
    <row r="92" spans="1:7">
      <c r="A92" s="1" t="s">
        <v>269</v>
      </c>
      <c r="B92" s="1" t="s">
        <v>172</v>
      </c>
      <c r="C92" s="2">
        <v>45402</v>
      </c>
      <c r="D92" s="3">
        <v>595</v>
      </c>
      <c r="E92" t="s">
        <v>54</v>
      </c>
      <c r="F92" t="s">
        <v>73</v>
      </c>
    </row>
    <row r="93" spans="1:7">
      <c r="A93" s="1" t="s">
        <v>273</v>
      </c>
      <c r="B93" s="1" t="s">
        <v>274</v>
      </c>
      <c r="C93" s="2">
        <v>45402</v>
      </c>
      <c r="D93" s="3">
        <v>227.68</v>
      </c>
      <c r="E93" t="s">
        <v>225</v>
      </c>
      <c r="F93" t="s">
        <v>73</v>
      </c>
    </row>
    <row r="94" spans="1:7">
      <c r="A94" s="1" t="s">
        <v>310</v>
      </c>
      <c r="B94" s="1" t="s">
        <v>169</v>
      </c>
      <c r="C94" s="2">
        <v>45402</v>
      </c>
      <c r="D94" s="3">
        <v>15115.14</v>
      </c>
      <c r="E94" t="s">
        <v>53</v>
      </c>
    </row>
    <row r="95" spans="1:7">
      <c r="A95" s="1" t="s">
        <v>311</v>
      </c>
      <c r="B95" s="1" t="s">
        <v>305</v>
      </c>
      <c r="C95" s="2">
        <v>45402</v>
      </c>
      <c r="D95" s="3">
        <v>83</v>
      </c>
      <c r="E95" t="s">
        <v>54</v>
      </c>
      <c r="F95" t="s">
        <v>144</v>
      </c>
    </row>
    <row r="96" spans="1:7">
      <c r="A96" s="1" t="s">
        <v>312</v>
      </c>
      <c r="B96" s="1" t="s">
        <v>313</v>
      </c>
      <c r="C96" s="2">
        <v>45402</v>
      </c>
      <c r="D96" s="3">
        <v>700</v>
      </c>
      <c r="E96" t="s">
        <v>89</v>
      </c>
      <c r="F96" t="s">
        <v>73</v>
      </c>
      <c r="G96" s="2">
        <v>45763</v>
      </c>
    </row>
    <row r="97" spans="1:6">
      <c r="A97" s="1" t="s">
        <v>314</v>
      </c>
      <c r="B97" s="1" t="s">
        <v>272</v>
      </c>
      <c r="C97" s="2">
        <v>45402</v>
      </c>
      <c r="D97" s="3">
        <v>178</v>
      </c>
      <c r="E97" t="s">
        <v>54</v>
      </c>
      <c r="F97" t="s">
        <v>144</v>
      </c>
    </row>
    <row r="98" spans="1:6">
      <c r="A98" s="1" t="s">
        <v>315</v>
      </c>
      <c r="B98" s="1" t="s">
        <v>316</v>
      </c>
      <c r="C98" s="2">
        <v>45402</v>
      </c>
      <c r="D98" s="3">
        <v>4000</v>
      </c>
      <c r="E98" t="s">
        <v>54</v>
      </c>
      <c r="F98" t="s">
        <v>144</v>
      </c>
    </row>
    <row r="99" spans="1:6">
      <c r="A99" s="1" t="s">
        <v>317</v>
      </c>
      <c r="B99" s="1" t="s">
        <v>318</v>
      </c>
      <c r="C99" s="2">
        <v>45402</v>
      </c>
      <c r="D99" s="3">
        <v>926</v>
      </c>
      <c r="E99" t="s">
        <v>225</v>
      </c>
      <c r="F99" t="s">
        <v>73</v>
      </c>
    </row>
    <row r="100" spans="1:6">
      <c r="A100" s="1" t="s">
        <v>46</v>
      </c>
      <c r="B100" s="1" t="s">
        <v>49</v>
      </c>
      <c r="C100" s="2">
        <v>45404</v>
      </c>
      <c r="D100" s="3">
        <v>309.11</v>
      </c>
      <c r="E100" t="s">
        <v>54</v>
      </c>
    </row>
    <row r="101" spans="1:6">
      <c r="A101" s="1" t="s">
        <v>46</v>
      </c>
      <c r="B101" s="1" t="s">
        <v>49</v>
      </c>
      <c r="C101" s="2">
        <v>45404</v>
      </c>
      <c r="D101" s="3">
        <v>12146.85</v>
      </c>
      <c r="E101" t="s">
        <v>89</v>
      </c>
    </row>
    <row r="102" spans="1:6">
      <c r="A102" s="1" t="s">
        <v>319</v>
      </c>
      <c r="B102" s="1" t="s">
        <v>320</v>
      </c>
      <c r="C102" s="2">
        <v>45404</v>
      </c>
      <c r="D102" s="3">
        <v>300</v>
      </c>
      <c r="E102" t="s">
        <v>225</v>
      </c>
      <c r="F102" t="s">
        <v>73</v>
      </c>
    </row>
    <row r="103" spans="1:6">
      <c r="A103" s="1" t="s">
        <v>191</v>
      </c>
      <c r="B103" s="1" t="s">
        <v>321</v>
      </c>
      <c r="C103" s="2">
        <v>45405</v>
      </c>
      <c r="D103" s="3">
        <v>4455.5600000000004</v>
      </c>
      <c r="E103" t="s">
        <v>12</v>
      </c>
    </row>
    <row r="104" spans="1:6">
      <c r="A104" s="1" t="s">
        <v>322</v>
      </c>
      <c r="B104" s="1" t="s">
        <v>323</v>
      </c>
      <c r="C104" s="2">
        <v>45406</v>
      </c>
      <c r="D104" s="3">
        <v>3500</v>
      </c>
      <c r="E104" t="s">
        <v>29</v>
      </c>
      <c r="F104" t="s">
        <v>144</v>
      </c>
    </row>
    <row r="105" spans="1:6">
      <c r="A105" s="1" t="s">
        <v>229</v>
      </c>
      <c r="B105" s="1" t="s">
        <v>100</v>
      </c>
      <c r="C105" s="2">
        <v>45407</v>
      </c>
      <c r="D105" s="3">
        <v>66.48</v>
      </c>
      <c r="E105" t="s">
        <v>225</v>
      </c>
      <c r="F105" t="s">
        <v>144</v>
      </c>
    </row>
    <row r="106" spans="1:6">
      <c r="A106" s="1" t="s">
        <v>245</v>
      </c>
      <c r="B106" s="1" t="s">
        <v>324</v>
      </c>
      <c r="C106" s="2">
        <v>45407</v>
      </c>
      <c r="D106" s="3">
        <v>330</v>
      </c>
      <c r="E106" t="s">
        <v>54</v>
      </c>
      <c r="F106" t="s">
        <v>144</v>
      </c>
    </row>
    <row r="107" spans="1:6">
      <c r="A107" s="1" t="s">
        <v>245</v>
      </c>
      <c r="B107" s="1" t="s">
        <v>324</v>
      </c>
      <c r="C107" s="2">
        <v>45407</v>
      </c>
      <c r="D107" s="3">
        <v>272</v>
      </c>
      <c r="E107" t="s">
        <v>54</v>
      </c>
      <c r="F107" t="s">
        <v>144</v>
      </c>
    </row>
    <row r="108" spans="1:6">
      <c r="A108" s="1" t="s">
        <v>245</v>
      </c>
      <c r="B108" s="1" t="s">
        <v>324</v>
      </c>
      <c r="C108" s="2">
        <v>45407</v>
      </c>
      <c r="D108" s="3">
        <v>272</v>
      </c>
      <c r="E108" t="s">
        <v>88</v>
      </c>
      <c r="F108" t="s">
        <v>144</v>
      </c>
    </row>
    <row r="109" spans="1:6">
      <c r="A109" s="1" t="s">
        <v>245</v>
      </c>
      <c r="B109" s="1" t="s">
        <v>324</v>
      </c>
      <c r="C109" s="2">
        <v>45407</v>
      </c>
      <c r="D109" s="3">
        <v>294.5</v>
      </c>
      <c r="E109" t="s">
        <v>54</v>
      </c>
      <c r="F109" t="s">
        <v>73</v>
      </c>
    </row>
    <row r="110" spans="1:6">
      <c r="A110" s="1" t="s">
        <v>245</v>
      </c>
      <c r="B110" s="1" t="s">
        <v>324</v>
      </c>
      <c r="C110" s="2">
        <v>45407</v>
      </c>
      <c r="D110" s="3">
        <v>294.5</v>
      </c>
      <c r="E110" t="s">
        <v>146</v>
      </c>
      <c r="F110" t="s">
        <v>144</v>
      </c>
    </row>
    <row r="111" spans="1:6">
      <c r="A111" s="1" t="s">
        <v>245</v>
      </c>
      <c r="B111" s="1" t="s">
        <v>324</v>
      </c>
      <c r="C111" s="2">
        <v>45407</v>
      </c>
      <c r="D111" s="3">
        <v>278</v>
      </c>
      <c r="E111" t="s">
        <v>196</v>
      </c>
      <c r="F111" t="s">
        <v>73</v>
      </c>
    </row>
    <row r="112" spans="1:6">
      <c r="A112" s="1" t="s">
        <v>245</v>
      </c>
      <c r="B112" s="1" t="s">
        <v>324</v>
      </c>
      <c r="C112" s="2">
        <v>45407</v>
      </c>
      <c r="D112" s="3">
        <v>233.7</v>
      </c>
      <c r="E112" t="s">
        <v>325</v>
      </c>
      <c r="F112" t="s">
        <v>73</v>
      </c>
    </row>
    <row r="113" spans="1:6">
      <c r="A113" s="1" t="s">
        <v>319</v>
      </c>
      <c r="B113" s="1" t="s">
        <v>326</v>
      </c>
      <c r="C113" s="2">
        <v>45407</v>
      </c>
      <c r="D113" s="3">
        <v>80</v>
      </c>
      <c r="E113" t="s">
        <v>225</v>
      </c>
      <c r="F113" t="s">
        <v>73</v>
      </c>
    </row>
    <row r="114" spans="1:6">
      <c r="A114" s="1" t="s">
        <v>51</v>
      </c>
      <c r="B114" s="1" t="s">
        <v>327</v>
      </c>
      <c r="C114" s="2">
        <v>45407</v>
      </c>
      <c r="D114" s="3">
        <v>771.64</v>
      </c>
      <c r="E114" t="s">
        <v>265</v>
      </c>
      <c r="F114" t="s">
        <v>73</v>
      </c>
    </row>
    <row r="115" spans="1:6">
      <c r="A115" s="1" t="s">
        <v>51</v>
      </c>
      <c r="B115" s="1" t="s">
        <v>328</v>
      </c>
      <c r="C115" s="2">
        <v>45407</v>
      </c>
      <c r="D115" s="3">
        <v>167.19</v>
      </c>
      <c r="E115" t="s">
        <v>265</v>
      </c>
      <c r="F115" t="s">
        <v>73</v>
      </c>
    </row>
    <row r="116" spans="1:6">
      <c r="A116" s="1" t="s">
        <v>231</v>
      </c>
      <c r="B116" s="1" t="s">
        <v>78</v>
      </c>
      <c r="C116" s="2">
        <v>45408</v>
      </c>
      <c r="D116" s="3">
        <v>1513.88</v>
      </c>
      <c r="E116" t="s">
        <v>18</v>
      </c>
      <c r="F116" t="s">
        <v>73</v>
      </c>
    </row>
    <row r="117" spans="1:6">
      <c r="A117" s="1" t="s">
        <v>329</v>
      </c>
      <c r="B117" s="1" t="s">
        <v>330</v>
      </c>
      <c r="C117" s="2">
        <v>45408</v>
      </c>
      <c r="D117" s="3">
        <v>150</v>
      </c>
      <c r="E117" t="s">
        <v>54</v>
      </c>
      <c r="F117" t="s">
        <v>73</v>
      </c>
    </row>
    <row r="118" spans="1:6">
      <c r="A118" s="1" t="s">
        <v>311</v>
      </c>
      <c r="B118" s="1" t="s">
        <v>305</v>
      </c>
      <c r="C118" s="2">
        <v>45410</v>
      </c>
      <c r="D118" s="3">
        <v>411</v>
      </c>
      <c r="E118" t="s">
        <v>54</v>
      </c>
      <c r="F118" t="s">
        <v>73</v>
      </c>
    </row>
    <row r="119" spans="1:6">
      <c r="A119" s="1" t="s">
        <v>280</v>
      </c>
      <c r="B119" s="1" t="s">
        <v>281</v>
      </c>
      <c r="C119" s="2">
        <v>45380</v>
      </c>
      <c r="D119" s="3">
        <v>833.34</v>
      </c>
      <c r="F119" t="s">
        <v>73</v>
      </c>
    </row>
    <row r="120" spans="1:6">
      <c r="A120" s="1" t="s">
        <v>310</v>
      </c>
      <c r="B120" s="1" t="s">
        <v>331</v>
      </c>
      <c r="C120" s="2">
        <v>45412</v>
      </c>
      <c r="D120" s="3">
        <v>298.5</v>
      </c>
      <c r="E120" t="s">
        <v>54</v>
      </c>
      <c r="F120" t="s">
        <v>73</v>
      </c>
    </row>
    <row r="121" spans="1:6">
      <c r="A121" s="1" t="s">
        <v>310</v>
      </c>
      <c r="B121" s="1" t="s">
        <v>332</v>
      </c>
      <c r="C121" s="2">
        <v>45412</v>
      </c>
      <c r="D121" s="3">
        <v>298.5</v>
      </c>
      <c r="E121" t="s">
        <v>54</v>
      </c>
      <c r="F121" t="s">
        <v>73</v>
      </c>
    </row>
    <row r="122" spans="1:6">
      <c r="A122" s="1" t="s">
        <v>267</v>
      </c>
      <c r="B122" s="1" t="s">
        <v>218</v>
      </c>
      <c r="C122" s="2">
        <v>45412</v>
      </c>
      <c r="D122" s="3">
        <v>100</v>
      </c>
      <c r="E122" t="s">
        <v>54</v>
      </c>
      <c r="F122" t="s">
        <v>73</v>
      </c>
    </row>
    <row r="123" spans="1:6">
      <c r="A123" s="1" t="s">
        <v>46</v>
      </c>
      <c r="B123" s="1" t="s">
        <v>333</v>
      </c>
      <c r="C123" s="2">
        <v>45412</v>
      </c>
      <c r="D123" s="3">
        <v>2110.12</v>
      </c>
      <c r="E123" t="s">
        <v>89</v>
      </c>
    </row>
    <row r="124" spans="1:6">
      <c r="A124" s="1" t="s">
        <v>46</v>
      </c>
      <c r="B124" s="1" t="s">
        <v>334</v>
      </c>
      <c r="C124" s="2">
        <v>45412</v>
      </c>
      <c r="D124" s="3">
        <v>312.02</v>
      </c>
      <c r="E124" t="s">
        <v>225</v>
      </c>
    </row>
    <row r="125" spans="1:6">
      <c r="A125" s="1" t="s">
        <v>51</v>
      </c>
      <c r="B125" s="1" t="s">
        <v>335</v>
      </c>
      <c r="C125" s="2">
        <v>45412</v>
      </c>
      <c r="D125" s="3">
        <v>2850.57</v>
      </c>
      <c r="E125" t="s">
        <v>265</v>
      </c>
    </row>
    <row r="126" spans="1:6">
      <c r="A126" s="1" t="s">
        <v>51</v>
      </c>
      <c r="B126" s="1" t="s">
        <v>336</v>
      </c>
      <c r="C126" s="2">
        <v>45412</v>
      </c>
      <c r="D126" s="3">
        <v>4750.9399999999996</v>
      </c>
      <c r="E126" t="s">
        <v>265</v>
      </c>
    </row>
    <row r="127" spans="1:6">
      <c r="A127" s="1" t="s">
        <v>51</v>
      </c>
      <c r="B127" s="1" t="s">
        <v>55</v>
      </c>
      <c r="C127" s="2">
        <v>45412</v>
      </c>
      <c r="D127" s="3">
        <v>569.01</v>
      </c>
      <c r="E127" t="s">
        <v>89</v>
      </c>
    </row>
    <row r="128" spans="1:6">
      <c r="A128" s="1" t="s">
        <v>51</v>
      </c>
      <c r="B128" s="1" t="s">
        <v>55</v>
      </c>
      <c r="C128" s="2">
        <v>45412</v>
      </c>
      <c r="D128" s="3">
        <v>531.78</v>
      </c>
      <c r="E128" t="s">
        <v>225</v>
      </c>
    </row>
    <row r="129" spans="1:5">
      <c r="A129" s="1" t="s">
        <v>51</v>
      </c>
      <c r="B129" s="1" t="s">
        <v>55</v>
      </c>
      <c r="C129" s="2">
        <v>45412</v>
      </c>
      <c r="D129" s="3">
        <v>1060.8499999999999</v>
      </c>
      <c r="E129" t="s">
        <v>54</v>
      </c>
    </row>
    <row r="130" spans="1:5">
      <c r="A130" s="1" t="s">
        <v>51</v>
      </c>
      <c r="B130" s="1" t="s">
        <v>55</v>
      </c>
      <c r="C130" s="2">
        <v>45412</v>
      </c>
      <c r="D130" s="3">
        <v>533.72</v>
      </c>
      <c r="E130" t="s">
        <v>265</v>
      </c>
    </row>
    <row r="131" spans="1:5">
      <c r="A131" s="1" t="s">
        <v>51</v>
      </c>
      <c r="B131" s="1" t="s">
        <v>55</v>
      </c>
      <c r="C131" s="2">
        <v>45412</v>
      </c>
      <c r="D131" s="3">
        <v>525.11</v>
      </c>
      <c r="E131" t="s">
        <v>53</v>
      </c>
    </row>
    <row r="132" spans="1:5">
      <c r="A132" s="1"/>
      <c r="B132" s="1"/>
      <c r="C132" s="2"/>
      <c r="D132" s="3"/>
    </row>
    <row r="133" spans="1:5">
      <c r="A133" s="1"/>
      <c r="B133" s="1"/>
      <c r="D133" s="3"/>
    </row>
    <row r="134" spans="1:5" ht="15.75">
      <c r="A134" s="4" t="s">
        <v>66</v>
      </c>
      <c r="B134" s="4"/>
      <c r="D134" s="5">
        <f>SUM(D1:D133)</f>
        <v>254760.73999999996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9"/>
  <sheetViews>
    <sheetView topLeftCell="A117" workbookViewId="0">
      <selection activeCell="H195" sqref="H195"/>
    </sheetView>
  </sheetViews>
  <sheetFormatPr defaultRowHeight="15"/>
  <cols>
    <col min="1" max="1" width="32.140625" bestFit="1" customWidth="1"/>
    <col min="2" max="2" width="19.5703125" bestFit="1" customWidth="1"/>
    <col min="3" max="3" width="10.5703125" bestFit="1" customWidth="1"/>
    <col min="4" max="4" width="13.28515625" bestFit="1" customWidth="1"/>
    <col min="5" max="5" width="10.7109375" bestFit="1" customWidth="1"/>
    <col min="6" max="6" width="15.85546875" bestFit="1" customWidth="1"/>
    <col min="7" max="7" width="16.85546875" bestFit="1" customWidth="1"/>
    <col min="8" max="8" width="13.140625" bestFit="1" customWidth="1"/>
    <col min="10" max="10" width="6" bestFit="1" customWidth="1"/>
  </cols>
  <sheetData>
    <row r="1" spans="1:8" s="22" customFormat="1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 spans="1:8">
      <c r="A2" s="1" t="s">
        <v>71</v>
      </c>
      <c r="B2" s="1" t="s">
        <v>224</v>
      </c>
      <c r="D2" s="2">
        <v>45413</v>
      </c>
      <c r="E2" s="2">
        <v>45413</v>
      </c>
      <c r="F2" s="3">
        <v>2337.75</v>
      </c>
      <c r="G2" t="s">
        <v>12</v>
      </c>
      <c r="H2" t="s">
        <v>144</v>
      </c>
    </row>
    <row r="3" spans="1:8">
      <c r="A3" s="1" t="s">
        <v>71</v>
      </c>
      <c r="B3" s="1" t="s">
        <v>224</v>
      </c>
      <c r="D3" s="2">
        <v>45413</v>
      </c>
      <c r="E3" s="2">
        <v>45413</v>
      </c>
      <c r="F3" s="3">
        <v>66.97</v>
      </c>
      <c r="G3" t="s">
        <v>338</v>
      </c>
      <c r="H3" t="s">
        <v>144</v>
      </c>
    </row>
    <row r="4" spans="1:8">
      <c r="A4" s="1" t="s">
        <v>71</v>
      </c>
      <c r="B4" s="1" t="s">
        <v>224</v>
      </c>
      <c r="D4" s="2">
        <v>45413</v>
      </c>
      <c r="E4" s="2">
        <v>45413</v>
      </c>
      <c r="F4" s="3">
        <v>1678.26</v>
      </c>
      <c r="G4" t="s">
        <v>206</v>
      </c>
      <c r="H4" t="s">
        <v>144</v>
      </c>
    </row>
    <row r="5" spans="1:8">
      <c r="A5" s="1" t="s">
        <v>71</v>
      </c>
      <c r="B5" s="1" t="s">
        <v>224</v>
      </c>
      <c r="D5" s="2">
        <v>45413</v>
      </c>
      <c r="E5" s="2">
        <v>45413</v>
      </c>
      <c r="F5" s="3">
        <v>113.69</v>
      </c>
      <c r="G5" t="s">
        <v>9</v>
      </c>
      <c r="H5" t="s">
        <v>144</v>
      </c>
    </row>
    <row r="6" spans="1:8">
      <c r="A6" s="1" t="s">
        <v>71</v>
      </c>
      <c r="B6" s="1" t="s">
        <v>224</v>
      </c>
      <c r="D6" s="2">
        <v>45413</v>
      </c>
      <c r="E6" s="2">
        <v>45413</v>
      </c>
      <c r="F6" s="3">
        <v>46.07</v>
      </c>
      <c r="G6" t="s">
        <v>18</v>
      </c>
      <c r="H6" t="s">
        <v>144</v>
      </c>
    </row>
    <row r="7" spans="1:8">
      <c r="A7" s="1" t="s">
        <v>71</v>
      </c>
      <c r="B7" s="1" t="s">
        <v>224</v>
      </c>
      <c r="D7" s="2">
        <v>45413</v>
      </c>
      <c r="E7" s="2">
        <v>45413</v>
      </c>
      <c r="F7" s="3">
        <v>414.58</v>
      </c>
      <c r="G7" t="s">
        <v>32</v>
      </c>
      <c r="H7" t="s">
        <v>144</v>
      </c>
    </row>
    <row r="8" spans="1:8">
      <c r="A8" s="1" t="s">
        <v>71</v>
      </c>
      <c r="B8" s="1" t="s">
        <v>224</v>
      </c>
      <c r="D8" s="2">
        <v>45413</v>
      </c>
      <c r="E8" s="2">
        <v>45413</v>
      </c>
      <c r="F8" s="3">
        <v>309.76</v>
      </c>
      <c r="G8" t="s">
        <v>74</v>
      </c>
      <c r="H8" t="s">
        <v>144</v>
      </c>
    </row>
    <row r="9" spans="1:8">
      <c r="A9" s="1" t="s">
        <v>81</v>
      </c>
      <c r="B9" s="1" t="s">
        <v>339</v>
      </c>
      <c r="C9" t="s">
        <v>340</v>
      </c>
      <c r="D9" s="2">
        <v>45417</v>
      </c>
      <c r="E9" s="2">
        <v>45417</v>
      </c>
      <c r="F9" s="3">
        <v>4725.03</v>
      </c>
      <c r="G9" t="s">
        <v>54</v>
      </c>
      <c r="H9" t="s">
        <v>144</v>
      </c>
    </row>
    <row r="10" spans="1:8">
      <c r="A10" s="1" t="s">
        <v>341</v>
      </c>
      <c r="B10" s="1" t="s">
        <v>342</v>
      </c>
      <c r="C10" t="s">
        <v>343</v>
      </c>
      <c r="D10" s="2">
        <v>45417</v>
      </c>
      <c r="E10" s="2">
        <v>45417</v>
      </c>
      <c r="F10" s="3">
        <v>255.73</v>
      </c>
      <c r="G10" t="s">
        <v>206</v>
      </c>
      <c r="H10" t="s">
        <v>144</v>
      </c>
    </row>
    <row r="11" spans="1:8">
      <c r="A11" s="1" t="s">
        <v>344</v>
      </c>
      <c r="B11" s="1" t="s">
        <v>345</v>
      </c>
      <c r="C11" t="s">
        <v>305</v>
      </c>
      <c r="D11" s="2">
        <v>45417</v>
      </c>
      <c r="E11" s="2">
        <v>45417</v>
      </c>
      <c r="F11" s="3">
        <v>70</v>
      </c>
      <c r="G11" t="s">
        <v>54</v>
      </c>
      <c r="H11" t="s">
        <v>144</v>
      </c>
    </row>
    <row r="12" spans="1:8">
      <c r="A12" s="1" t="s">
        <v>242</v>
      </c>
      <c r="B12" s="1" t="s">
        <v>346</v>
      </c>
      <c r="D12" s="2">
        <v>45417</v>
      </c>
      <c r="E12" s="2">
        <v>45417</v>
      </c>
      <c r="F12" s="3">
        <v>180</v>
      </c>
      <c r="G12" t="s">
        <v>18</v>
      </c>
      <c r="H12" t="s">
        <v>144</v>
      </c>
    </row>
    <row r="13" spans="1:8">
      <c r="A13" s="1" t="s">
        <v>347</v>
      </c>
      <c r="B13" s="1" t="s">
        <v>59</v>
      </c>
      <c r="D13" s="2">
        <v>45417</v>
      </c>
      <c r="E13" s="2">
        <v>45417</v>
      </c>
      <c r="F13" s="3">
        <v>2155.1</v>
      </c>
      <c r="G13" t="s">
        <v>206</v>
      </c>
      <c r="H13" t="s">
        <v>144</v>
      </c>
    </row>
    <row r="14" spans="1:8">
      <c r="A14" s="1" t="s">
        <v>347</v>
      </c>
      <c r="B14" s="1" t="s">
        <v>59</v>
      </c>
      <c r="D14" s="2">
        <v>45417</v>
      </c>
      <c r="E14" s="2">
        <v>45417</v>
      </c>
      <c r="F14" s="3">
        <v>217.7</v>
      </c>
      <c r="G14" t="s">
        <v>32</v>
      </c>
      <c r="H14" t="s">
        <v>144</v>
      </c>
    </row>
    <row r="15" spans="1:8">
      <c r="A15" s="1" t="s">
        <v>347</v>
      </c>
      <c r="B15" s="1" t="s">
        <v>59</v>
      </c>
      <c r="D15" s="2">
        <v>45417</v>
      </c>
      <c r="E15" s="2">
        <v>45417</v>
      </c>
      <c r="F15" s="3">
        <v>469.82</v>
      </c>
      <c r="G15" t="s">
        <v>54</v>
      </c>
      <c r="H15" t="s">
        <v>144</v>
      </c>
    </row>
    <row r="16" spans="1:8">
      <c r="A16" s="1" t="s">
        <v>347</v>
      </c>
      <c r="B16" s="1" t="s">
        <v>59</v>
      </c>
      <c r="D16" s="2">
        <v>45417</v>
      </c>
      <c r="E16" s="2">
        <v>45417</v>
      </c>
      <c r="F16" s="3">
        <v>52.35</v>
      </c>
      <c r="G16" t="s">
        <v>54</v>
      </c>
      <c r="H16" t="s">
        <v>144</v>
      </c>
    </row>
    <row r="17" spans="1:8">
      <c r="A17" s="1" t="s">
        <v>231</v>
      </c>
      <c r="B17" s="1" t="s">
        <v>348</v>
      </c>
      <c r="D17" s="2">
        <v>45418</v>
      </c>
      <c r="E17" s="2">
        <v>45418</v>
      </c>
      <c r="F17" s="3">
        <v>133.53</v>
      </c>
      <c r="G17" t="s">
        <v>232</v>
      </c>
      <c r="H17" t="s">
        <v>144</v>
      </c>
    </row>
    <row r="18" spans="1:8">
      <c r="A18" s="1" t="s">
        <v>231</v>
      </c>
      <c r="B18" s="1" t="s">
        <v>348</v>
      </c>
      <c r="D18" s="2">
        <v>45418</v>
      </c>
      <c r="E18" s="2">
        <v>45418</v>
      </c>
      <c r="F18" s="3">
        <v>1142.67</v>
      </c>
      <c r="G18" t="s">
        <v>206</v>
      </c>
      <c r="H18" t="s">
        <v>144</v>
      </c>
    </row>
    <row r="19" spans="1:8">
      <c r="A19" s="1" t="s">
        <v>349</v>
      </c>
      <c r="B19" s="1" t="s">
        <v>350</v>
      </c>
      <c r="C19" t="s">
        <v>351</v>
      </c>
      <c r="D19" s="2">
        <v>45418</v>
      </c>
      <c r="E19" s="2">
        <v>45418</v>
      </c>
      <c r="F19" s="3">
        <v>50</v>
      </c>
      <c r="G19" t="s">
        <v>18</v>
      </c>
      <c r="H19" t="s">
        <v>144</v>
      </c>
    </row>
    <row r="20" spans="1:8">
      <c r="A20" s="1" t="s">
        <v>231</v>
      </c>
      <c r="B20" s="1" t="s">
        <v>348</v>
      </c>
      <c r="D20" s="2">
        <v>45419</v>
      </c>
      <c r="E20" s="2">
        <v>45419</v>
      </c>
      <c r="F20" s="3">
        <v>190.78</v>
      </c>
      <c r="G20" t="s">
        <v>54</v>
      </c>
      <c r="H20" t="s">
        <v>144</v>
      </c>
    </row>
    <row r="21" spans="1:8">
      <c r="A21" s="1" t="s">
        <v>231</v>
      </c>
      <c r="B21" s="1" t="s">
        <v>348</v>
      </c>
      <c r="D21" s="2">
        <v>45419</v>
      </c>
      <c r="E21" s="2">
        <v>45419</v>
      </c>
      <c r="F21" s="3">
        <v>213.15</v>
      </c>
      <c r="G21" t="s">
        <v>206</v>
      </c>
      <c r="H21" t="s">
        <v>144</v>
      </c>
    </row>
    <row r="22" spans="1:8">
      <c r="A22" s="1" t="s">
        <v>231</v>
      </c>
      <c r="B22" s="1" t="s">
        <v>348</v>
      </c>
      <c r="D22" s="2">
        <v>45419</v>
      </c>
      <c r="E22" s="2">
        <v>45419</v>
      </c>
      <c r="F22" s="3">
        <v>190.79</v>
      </c>
      <c r="G22" t="s">
        <v>32</v>
      </c>
      <c r="H22" t="s">
        <v>144</v>
      </c>
    </row>
    <row r="23" spans="1:8">
      <c r="A23" s="1" t="s">
        <v>352</v>
      </c>
      <c r="B23" s="1" t="s">
        <v>353</v>
      </c>
      <c r="D23" s="2">
        <v>45419</v>
      </c>
      <c r="E23" s="2">
        <v>45419</v>
      </c>
      <c r="F23" s="3">
        <v>168860.02</v>
      </c>
      <c r="G23" t="s">
        <v>12</v>
      </c>
      <c r="H23" t="s">
        <v>144</v>
      </c>
    </row>
    <row r="24" spans="1:8">
      <c r="A24" s="1" t="s">
        <v>352</v>
      </c>
      <c r="B24" s="1" t="s">
        <v>353</v>
      </c>
      <c r="D24" s="2">
        <v>45419</v>
      </c>
      <c r="E24" s="2">
        <v>45419</v>
      </c>
      <c r="F24" s="3">
        <v>48863.42</v>
      </c>
      <c r="G24" t="s">
        <v>9</v>
      </c>
      <c r="H24" t="s">
        <v>144</v>
      </c>
    </row>
    <row r="25" spans="1:8">
      <c r="A25" s="1" t="s">
        <v>352</v>
      </c>
      <c r="B25" s="1" t="s">
        <v>353</v>
      </c>
      <c r="D25" s="2">
        <v>45419</v>
      </c>
      <c r="E25" s="2">
        <v>45419</v>
      </c>
      <c r="F25" s="3">
        <v>46366.19</v>
      </c>
      <c r="G25" t="s">
        <v>206</v>
      </c>
      <c r="H25" t="s">
        <v>144</v>
      </c>
    </row>
    <row r="26" spans="1:8">
      <c r="A26" s="1" t="s">
        <v>352</v>
      </c>
      <c r="B26" s="1" t="s">
        <v>353</v>
      </c>
      <c r="D26" s="2">
        <v>45419</v>
      </c>
      <c r="E26" s="2">
        <v>45419</v>
      </c>
      <c r="F26" s="3">
        <v>13222.72</v>
      </c>
      <c r="G26" t="s">
        <v>18</v>
      </c>
      <c r="H26" t="s">
        <v>144</v>
      </c>
    </row>
    <row r="27" spans="1:8">
      <c r="A27" s="1" t="s">
        <v>354</v>
      </c>
      <c r="B27" s="1" t="s">
        <v>355</v>
      </c>
      <c r="D27" s="2">
        <v>45420</v>
      </c>
      <c r="E27" s="2">
        <v>45420</v>
      </c>
      <c r="F27" s="3">
        <v>1200</v>
      </c>
      <c r="G27" t="s">
        <v>8</v>
      </c>
      <c r="H27" t="s">
        <v>144</v>
      </c>
    </row>
    <row r="28" spans="1:8">
      <c r="A28" s="1" t="s">
        <v>356</v>
      </c>
      <c r="B28" s="1" t="s">
        <v>357</v>
      </c>
      <c r="D28" s="2">
        <v>45420</v>
      </c>
      <c r="E28" s="2">
        <v>45420</v>
      </c>
      <c r="F28" s="3">
        <v>2496.7600000000002</v>
      </c>
      <c r="G28" t="s">
        <v>358</v>
      </c>
      <c r="H28" t="s">
        <v>144</v>
      </c>
    </row>
    <row r="29" spans="1:8">
      <c r="A29" s="1" t="s">
        <v>356</v>
      </c>
      <c r="B29" s="1" t="s">
        <v>357</v>
      </c>
      <c r="D29" s="2">
        <v>45420</v>
      </c>
      <c r="E29" s="2">
        <v>45420</v>
      </c>
      <c r="F29" s="3">
        <v>2350</v>
      </c>
      <c r="G29" t="s">
        <v>206</v>
      </c>
      <c r="H29" t="s">
        <v>144</v>
      </c>
    </row>
    <row r="30" spans="1:8">
      <c r="A30" s="1" t="s">
        <v>359</v>
      </c>
      <c r="B30" s="1" t="s">
        <v>360</v>
      </c>
      <c r="D30" s="2">
        <v>45420</v>
      </c>
      <c r="E30" s="2">
        <v>45420</v>
      </c>
      <c r="F30" s="3">
        <v>920.71</v>
      </c>
      <c r="G30" t="s">
        <v>54</v>
      </c>
      <c r="H30" t="s">
        <v>144</v>
      </c>
    </row>
    <row r="31" spans="1:8">
      <c r="A31" s="1" t="s">
        <v>361</v>
      </c>
      <c r="B31" s="1" t="s">
        <v>362</v>
      </c>
      <c r="C31" t="s">
        <v>299</v>
      </c>
      <c r="D31" s="2">
        <v>45420</v>
      </c>
      <c r="E31" s="2">
        <v>45420</v>
      </c>
      <c r="F31" s="3">
        <v>3589.4760000000001</v>
      </c>
      <c r="G31" t="s">
        <v>9</v>
      </c>
      <c r="H31" t="s">
        <v>144</v>
      </c>
    </row>
    <row r="32" spans="1:8">
      <c r="A32" s="1" t="s">
        <v>363</v>
      </c>
      <c r="B32" s="1" t="s">
        <v>364</v>
      </c>
      <c r="C32" t="s">
        <v>365</v>
      </c>
      <c r="D32" s="2">
        <v>45420</v>
      </c>
      <c r="E32" s="2">
        <v>45420</v>
      </c>
      <c r="F32" s="3">
        <v>78.33</v>
      </c>
      <c r="G32" t="s">
        <v>232</v>
      </c>
      <c r="H32" t="s">
        <v>144</v>
      </c>
    </row>
    <row r="33" spans="1:8">
      <c r="A33" s="1" t="s">
        <v>366</v>
      </c>
      <c r="B33" s="1" t="s">
        <v>107</v>
      </c>
      <c r="D33" s="2">
        <v>45422</v>
      </c>
      <c r="E33" s="2">
        <v>45422</v>
      </c>
      <c r="F33" s="3">
        <v>200</v>
      </c>
      <c r="G33" t="s">
        <v>53</v>
      </c>
      <c r="H33" t="s">
        <v>144</v>
      </c>
    </row>
    <row r="34" spans="1:8">
      <c r="A34" s="1" t="s">
        <v>275</v>
      </c>
      <c r="B34" s="1" t="s">
        <v>107</v>
      </c>
      <c r="D34" s="2">
        <v>45422</v>
      </c>
      <c r="E34" s="2">
        <v>45422</v>
      </c>
      <c r="F34" s="3">
        <v>129</v>
      </c>
      <c r="G34" t="s">
        <v>32</v>
      </c>
      <c r="H34" t="s">
        <v>144</v>
      </c>
    </row>
    <row r="35" spans="1:8">
      <c r="A35" s="1" t="s">
        <v>275</v>
      </c>
      <c r="B35" s="1" t="s">
        <v>107</v>
      </c>
      <c r="D35" s="2">
        <v>45422</v>
      </c>
      <c r="E35" s="2">
        <v>45422</v>
      </c>
      <c r="F35" s="3">
        <v>30</v>
      </c>
      <c r="G35" t="s">
        <v>32</v>
      </c>
      <c r="H35" t="s">
        <v>144</v>
      </c>
    </row>
    <row r="36" spans="1:8">
      <c r="A36" s="1" t="s">
        <v>367</v>
      </c>
      <c r="B36" s="1" t="s">
        <v>368</v>
      </c>
      <c r="C36" t="s">
        <v>11</v>
      </c>
      <c r="D36" s="2">
        <v>45422</v>
      </c>
      <c r="E36" s="2">
        <v>45422</v>
      </c>
      <c r="F36" s="3">
        <v>180.48</v>
      </c>
      <c r="G36" t="s">
        <v>18</v>
      </c>
      <c r="H36" t="s">
        <v>144</v>
      </c>
    </row>
    <row r="37" spans="1:8">
      <c r="A37" s="1" t="s">
        <v>245</v>
      </c>
      <c r="B37" s="1" t="s">
        <v>346</v>
      </c>
      <c r="D37" s="2">
        <v>45422</v>
      </c>
      <c r="E37" s="2">
        <v>45422</v>
      </c>
      <c r="F37" s="3">
        <v>500</v>
      </c>
      <c r="G37" t="s">
        <v>196</v>
      </c>
      <c r="H37" t="s">
        <v>144</v>
      </c>
    </row>
    <row r="38" spans="1:8">
      <c r="A38" s="1" t="s">
        <v>269</v>
      </c>
      <c r="B38" s="1" t="s">
        <v>369</v>
      </c>
      <c r="C38" t="s">
        <v>370</v>
      </c>
      <c r="D38" s="2">
        <v>45422</v>
      </c>
      <c r="E38" s="2">
        <v>45422</v>
      </c>
      <c r="F38" s="3">
        <v>830</v>
      </c>
      <c r="G38" t="s">
        <v>206</v>
      </c>
      <c r="H38" t="s">
        <v>144</v>
      </c>
    </row>
    <row r="39" spans="1:8">
      <c r="A39" s="1" t="s">
        <v>371</v>
      </c>
      <c r="B39" s="1" t="s">
        <v>218</v>
      </c>
      <c r="D39" s="2">
        <v>45422</v>
      </c>
      <c r="E39" s="2">
        <v>45422</v>
      </c>
      <c r="F39" s="3">
        <v>1100</v>
      </c>
      <c r="G39" t="s">
        <v>54</v>
      </c>
      <c r="H39" t="s">
        <v>144</v>
      </c>
    </row>
    <row r="40" spans="1:8">
      <c r="A40" s="1" t="s">
        <v>267</v>
      </c>
      <c r="B40" s="1" t="s">
        <v>218</v>
      </c>
      <c r="D40" s="2">
        <v>45422</v>
      </c>
      <c r="E40" s="2">
        <v>45422</v>
      </c>
      <c r="F40" s="3">
        <v>507.53</v>
      </c>
      <c r="G40" t="s">
        <v>54</v>
      </c>
      <c r="H40" t="s">
        <v>144</v>
      </c>
    </row>
    <row r="41" spans="1:8">
      <c r="A41" s="1" t="s">
        <v>211</v>
      </c>
      <c r="B41" s="1" t="s">
        <v>364</v>
      </c>
      <c r="C41" t="s">
        <v>372</v>
      </c>
      <c r="D41" s="2">
        <v>45422</v>
      </c>
      <c r="E41" s="2">
        <v>45422</v>
      </c>
      <c r="F41" s="3">
        <v>102.15</v>
      </c>
      <c r="G41" t="s">
        <v>206</v>
      </c>
      <c r="H41" t="s">
        <v>144</v>
      </c>
    </row>
    <row r="42" spans="1:8">
      <c r="A42" s="1" t="s">
        <v>211</v>
      </c>
      <c r="B42" s="1" t="s">
        <v>364</v>
      </c>
      <c r="C42" t="s">
        <v>372</v>
      </c>
      <c r="D42" s="2">
        <v>45422</v>
      </c>
      <c r="E42" s="2">
        <v>45422</v>
      </c>
      <c r="F42" s="3">
        <v>162.30000000000001</v>
      </c>
      <c r="G42" t="s">
        <v>18</v>
      </c>
      <c r="H42" t="s">
        <v>144</v>
      </c>
    </row>
    <row r="43" spans="1:8">
      <c r="A43" s="1" t="s">
        <v>211</v>
      </c>
      <c r="B43" s="1" t="s">
        <v>364</v>
      </c>
      <c r="C43" t="s">
        <v>372</v>
      </c>
      <c r="D43" s="2">
        <v>45422</v>
      </c>
      <c r="E43" s="2">
        <v>45422</v>
      </c>
      <c r="F43" s="3">
        <v>165</v>
      </c>
      <c r="G43" t="s">
        <v>54</v>
      </c>
      <c r="H43" t="s">
        <v>144</v>
      </c>
    </row>
    <row r="44" spans="1:8">
      <c r="A44" s="1" t="s">
        <v>275</v>
      </c>
      <c r="B44" s="1" t="s">
        <v>107</v>
      </c>
      <c r="D44" s="2">
        <v>45424</v>
      </c>
      <c r="E44" s="2">
        <v>45424</v>
      </c>
      <c r="F44" s="3">
        <v>30</v>
      </c>
      <c r="G44" t="s">
        <v>54</v>
      </c>
      <c r="H44" t="s">
        <v>144</v>
      </c>
    </row>
    <row r="45" spans="1:8">
      <c r="A45" s="1" t="s">
        <v>275</v>
      </c>
      <c r="B45" s="1" t="s">
        <v>107</v>
      </c>
      <c r="D45" s="2">
        <v>45424</v>
      </c>
      <c r="E45" s="2">
        <v>45424</v>
      </c>
      <c r="F45" s="3">
        <v>129</v>
      </c>
      <c r="G45" t="s">
        <v>54</v>
      </c>
      <c r="H45" t="s">
        <v>144</v>
      </c>
    </row>
    <row r="46" spans="1:8">
      <c r="A46" s="1" t="s">
        <v>275</v>
      </c>
      <c r="B46" s="1" t="s">
        <v>107</v>
      </c>
      <c r="D46" s="2">
        <v>45424</v>
      </c>
      <c r="E46" s="2">
        <v>45424</v>
      </c>
      <c r="F46" s="3">
        <v>30</v>
      </c>
      <c r="G46" t="s">
        <v>206</v>
      </c>
      <c r="H46" t="s">
        <v>144</v>
      </c>
    </row>
    <row r="47" spans="1:8">
      <c r="A47" s="1" t="s">
        <v>275</v>
      </c>
      <c r="B47" s="1" t="s">
        <v>107</v>
      </c>
      <c r="D47" s="2">
        <v>45424</v>
      </c>
      <c r="E47" s="2">
        <v>45424</v>
      </c>
      <c r="F47" s="3">
        <v>129</v>
      </c>
      <c r="G47" t="s">
        <v>206</v>
      </c>
      <c r="H47" t="s">
        <v>144</v>
      </c>
    </row>
    <row r="48" spans="1:8">
      <c r="A48" s="1" t="s">
        <v>347</v>
      </c>
      <c r="B48" s="1" t="s">
        <v>59</v>
      </c>
      <c r="D48" s="2">
        <v>45427</v>
      </c>
      <c r="E48" s="2">
        <v>45427</v>
      </c>
      <c r="F48" s="3">
        <v>1787.24</v>
      </c>
      <c r="G48" t="s">
        <v>12</v>
      </c>
      <c r="H48" t="s">
        <v>144</v>
      </c>
    </row>
    <row r="49" spans="1:8">
      <c r="A49" s="1" t="s">
        <v>373</v>
      </c>
      <c r="B49" s="1" t="s">
        <v>374</v>
      </c>
      <c r="C49" t="s">
        <v>375</v>
      </c>
      <c r="D49" s="2">
        <v>45427</v>
      </c>
      <c r="E49" s="2">
        <v>45427</v>
      </c>
      <c r="F49" s="3">
        <v>495</v>
      </c>
      <c r="G49" t="s">
        <v>32</v>
      </c>
      <c r="H49" t="s">
        <v>144</v>
      </c>
    </row>
    <row r="50" spans="1:8">
      <c r="A50" s="1" t="s">
        <v>71</v>
      </c>
      <c r="B50" s="1" t="s">
        <v>224</v>
      </c>
      <c r="D50" s="2">
        <v>45428</v>
      </c>
      <c r="E50" s="2">
        <v>45428</v>
      </c>
      <c r="F50" s="3">
        <v>392.15</v>
      </c>
      <c r="G50" t="s">
        <v>206</v>
      </c>
      <c r="H50" t="s">
        <v>144</v>
      </c>
    </row>
    <row r="51" spans="1:8">
      <c r="A51" s="1" t="s">
        <v>71</v>
      </c>
      <c r="B51" s="1" t="s">
        <v>224</v>
      </c>
      <c r="D51" s="2">
        <v>45428</v>
      </c>
      <c r="E51" s="2">
        <v>45428</v>
      </c>
      <c r="F51" s="3">
        <v>1391.1</v>
      </c>
      <c r="G51" t="s">
        <v>12</v>
      </c>
      <c r="H51" t="s">
        <v>144</v>
      </c>
    </row>
    <row r="52" spans="1:8">
      <c r="A52" s="1" t="s">
        <v>376</v>
      </c>
      <c r="B52" s="1" t="s">
        <v>377</v>
      </c>
      <c r="C52" t="s">
        <v>378</v>
      </c>
      <c r="D52" s="2">
        <v>45428</v>
      </c>
      <c r="E52" s="2">
        <v>45428</v>
      </c>
      <c r="F52" s="3">
        <v>109.9</v>
      </c>
      <c r="G52" t="s">
        <v>12</v>
      </c>
      <c r="H52" t="s">
        <v>144</v>
      </c>
    </row>
    <row r="53" spans="1:8">
      <c r="A53" s="1" t="s">
        <v>379</v>
      </c>
      <c r="B53" s="1" t="s">
        <v>355</v>
      </c>
      <c r="D53" s="2">
        <v>45428</v>
      </c>
      <c r="E53" s="2">
        <v>45428</v>
      </c>
      <c r="F53" s="3">
        <v>300</v>
      </c>
      <c r="G53" t="s">
        <v>18</v>
      </c>
      <c r="H53" t="s">
        <v>144</v>
      </c>
    </row>
    <row r="54" spans="1:8">
      <c r="A54" s="1" t="s">
        <v>380</v>
      </c>
      <c r="B54" s="1" t="s">
        <v>355</v>
      </c>
      <c r="D54" s="2">
        <v>45428</v>
      </c>
      <c r="E54" s="2">
        <v>45428</v>
      </c>
      <c r="F54" s="3">
        <v>1200</v>
      </c>
      <c r="G54" t="s">
        <v>18</v>
      </c>
      <c r="H54" t="s">
        <v>144</v>
      </c>
    </row>
    <row r="55" spans="1:8">
      <c r="A55" s="1" t="s">
        <v>381</v>
      </c>
      <c r="B55" s="1" t="s">
        <v>355</v>
      </c>
      <c r="D55" s="2">
        <v>45428</v>
      </c>
      <c r="E55" s="2">
        <v>45428</v>
      </c>
      <c r="F55" s="3">
        <v>300</v>
      </c>
      <c r="G55" t="s">
        <v>18</v>
      </c>
      <c r="H55" t="s">
        <v>144</v>
      </c>
    </row>
    <row r="56" spans="1:8">
      <c r="A56" s="1" t="s">
        <v>382</v>
      </c>
      <c r="B56" s="1" t="s">
        <v>383</v>
      </c>
      <c r="D56" s="2">
        <v>45428</v>
      </c>
      <c r="E56" s="2">
        <v>45428</v>
      </c>
      <c r="F56" s="3">
        <v>100</v>
      </c>
      <c r="G56" t="s">
        <v>54</v>
      </c>
      <c r="H56" t="s">
        <v>144</v>
      </c>
    </row>
    <row r="57" spans="1:8">
      <c r="A57" s="1" t="s">
        <v>231</v>
      </c>
      <c r="B57" s="1" t="s">
        <v>348</v>
      </c>
      <c r="D57" s="2">
        <v>45428</v>
      </c>
      <c r="E57" s="2">
        <v>45428</v>
      </c>
      <c r="F57" s="3">
        <v>1425.44</v>
      </c>
      <c r="G57" t="s">
        <v>54</v>
      </c>
      <c r="H57" t="s">
        <v>144</v>
      </c>
    </row>
    <row r="58" spans="1:8">
      <c r="A58" s="1" t="s">
        <v>231</v>
      </c>
      <c r="B58" s="1" t="s">
        <v>348</v>
      </c>
      <c r="D58" s="2">
        <v>45428</v>
      </c>
      <c r="E58" s="2">
        <v>45428</v>
      </c>
      <c r="F58" s="3">
        <v>168.38</v>
      </c>
      <c r="G58" t="s">
        <v>196</v>
      </c>
      <c r="H58" t="s">
        <v>144</v>
      </c>
    </row>
    <row r="59" spans="1:8">
      <c r="A59" s="1" t="s">
        <v>384</v>
      </c>
      <c r="B59" s="1" t="s">
        <v>385</v>
      </c>
      <c r="C59" t="s">
        <v>386</v>
      </c>
      <c r="D59" s="2">
        <v>45428</v>
      </c>
      <c r="E59" s="2">
        <v>45428</v>
      </c>
      <c r="F59" s="3">
        <v>200</v>
      </c>
      <c r="G59" t="s">
        <v>18</v>
      </c>
      <c r="H59" t="s">
        <v>144</v>
      </c>
    </row>
    <row r="60" spans="1:8">
      <c r="A60" s="1" t="s">
        <v>387</v>
      </c>
      <c r="B60" s="1" t="s">
        <v>388</v>
      </c>
      <c r="D60" s="2">
        <v>45428</v>
      </c>
      <c r="E60" s="2">
        <v>45428</v>
      </c>
      <c r="F60" s="3">
        <v>500</v>
      </c>
      <c r="G60" t="s">
        <v>9</v>
      </c>
      <c r="H60" t="s">
        <v>144</v>
      </c>
    </row>
    <row r="61" spans="1:8">
      <c r="A61" s="1" t="s">
        <v>389</v>
      </c>
      <c r="B61" s="1" t="s">
        <v>388</v>
      </c>
      <c r="D61" s="2">
        <v>45428</v>
      </c>
      <c r="E61" s="2">
        <v>45428</v>
      </c>
      <c r="F61" s="3">
        <v>500</v>
      </c>
      <c r="G61" t="s">
        <v>12</v>
      </c>
      <c r="H61" t="s">
        <v>144</v>
      </c>
    </row>
    <row r="62" spans="1:8">
      <c r="A62" s="1" t="s">
        <v>390</v>
      </c>
      <c r="B62" s="1" t="s">
        <v>362</v>
      </c>
      <c r="C62" t="s">
        <v>391</v>
      </c>
      <c r="D62" s="2">
        <v>45428</v>
      </c>
      <c r="E62" s="2">
        <v>45428</v>
      </c>
      <c r="F62" s="3">
        <v>1028.71</v>
      </c>
      <c r="G62" t="s">
        <v>9</v>
      </c>
      <c r="H62" t="s">
        <v>144</v>
      </c>
    </row>
    <row r="63" spans="1:8">
      <c r="A63" s="1" t="s">
        <v>392</v>
      </c>
      <c r="B63" s="1" t="s">
        <v>362</v>
      </c>
      <c r="C63" t="s">
        <v>391</v>
      </c>
      <c r="D63" s="2">
        <v>45428</v>
      </c>
      <c r="E63" s="2">
        <v>45428</v>
      </c>
      <c r="F63" s="3">
        <v>1485.36</v>
      </c>
      <c r="G63" t="s">
        <v>9</v>
      </c>
      <c r="H63" t="s">
        <v>144</v>
      </c>
    </row>
    <row r="64" spans="1:8">
      <c r="A64" s="1" t="s">
        <v>165</v>
      </c>
      <c r="B64" s="1" t="s">
        <v>353</v>
      </c>
      <c r="C64" t="s">
        <v>393</v>
      </c>
      <c r="D64" s="2">
        <v>45428</v>
      </c>
      <c r="E64" s="2">
        <v>45428</v>
      </c>
      <c r="F64" s="3">
        <v>2625</v>
      </c>
      <c r="G64" t="s">
        <v>12</v>
      </c>
      <c r="H64" t="s">
        <v>144</v>
      </c>
    </row>
    <row r="65" spans="1:8">
      <c r="A65" s="1" t="s">
        <v>394</v>
      </c>
      <c r="B65" s="1" t="s">
        <v>369</v>
      </c>
      <c r="C65" t="s">
        <v>395</v>
      </c>
      <c r="D65" s="2">
        <v>45428</v>
      </c>
      <c r="E65" s="2">
        <v>45428</v>
      </c>
      <c r="F65" s="3">
        <v>350</v>
      </c>
      <c r="G65" t="s">
        <v>9</v>
      </c>
      <c r="H65" t="s">
        <v>144</v>
      </c>
    </row>
    <row r="66" spans="1:8">
      <c r="A66" s="1" t="s">
        <v>394</v>
      </c>
      <c r="B66" s="1" t="s">
        <v>369</v>
      </c>
      <c r="C66" t="s">
        <v>395</v>
      </c>
      <c r="D66" s="2">
        <v>45428</v>
      </c>
      <c r="E66" s="2">
        <v>45428</v>
      </c>
      <c r="F66" s="3">
        <v>210</v>
      </c>
      <c r="G66" t="s">
        <v>9</v>
      </c>
      <c r="H66" t="s">
        <v>144</v>
      </c>
    </row>
    <row r="67" spans="1:8">
      <c r="A67" s="1" t="s">
        <v>396</v>
      </c>
      <c r="B67" s="1" t="s">
        <v>369</v>
      </c>
      <c r="C67" t="s">
        <v>395</v>
      </c>
      <c r="D67" s="2">
        <v>45428</v>
      </c>
      <c r="E67" s="2">
        <v>45428</v>
      </c>
      <c r="F67" s="3">
        <v>250</v>
      </c>
      <c r="G67" t="s">
        <v>12</v>
      </c>
      <c r="H67" t="s">
        <v>144</v>
      </c>
    </row>
    <row r="68" spans="1:8">
      <c r="A68" s="1" t="s">
        <v>13</v>
      </c>
      <c r="B68" s="1" t="s">
        <v>13</v>
      </c>
      <c r="D68" s="2">
        <v>45432</v>
      </c>
      <c r="E68" s="2">
        <v>45432</v>
      </c>
      <c r="F68" s="3">
        <v>49.42</v>
      </c>
      <c r="G68" t="s">
        <v>9</v>
      </c>
      <c r="H68" t="s">
        <v>144</v>
      </c>
    </row>
    <row r="69" spans="1:8">
      <c r="A69" s="1" t="s">
        <v>13</v>
      </c>
      <c r="B69" s="1" t="s">
        <v>13</v>
      </c>
      <c r="D69" s="2">
        <v>45432</v>
      </c>
      <c r="E69" s="2">
        <v>45432</v>
      </c>
      <c r="F69" s="3">
        <v>69.42</v>
      </c>
      <c r="G69" t="s">
        <v>206</v>
      </c>
      <c r="H69" t="s">
        <v>144</v>
      </c>
    </row>
    <row r="70" spans="1:8">
      <c r="A70" s="1" t="s">
        <v>13</v>
      </c>
      <c r="B70" s="1" t="s">
        <v>13</v>
      </c>
      <c r="D70" s="2">
        <v>45432</v>
      </c>
      <c r="E70" s="2">
        <v>45432</v>
      </c>
      <c r="F70" s="3">
        <v>103.52</v>
      </c>
      <c r="G70" t="s">
        <v>12</v>
      </c>
      <c r="H70" t="s">
        <v>144</v>
      </c>
    </row>
    <row r="71" spans="1:8">
      <c r="A71" s="1" t="s">
        <v>397</v>
      </c>
      <c r="B71" s="1" t="s">
        <v>398</v>
      </c>
      <c r="C71" t="s">
        <v>98</v>
      </c>
      <c r="D71" s="2">
        <v>45432</v>
      </c>
      <c r="E71" s="2">
        <v>45432</v>
      </c>
      <c r="F71" s="3">
        <v>152.96</v>
      </c>
      <c r="G71" t="s">
        <v>399</v>
      </c>
      <c r="H71" t="s">
        <v>144</v>
      </c>
    </row>
    <row r="72" spans="1:8">
      <c r="A72" s="1" t="s">
        <v>397</v>
      </c>
      <c r="B72" s="1" t="s">
        <v>398</v>
      </c>
      <c r="C72" t="s">
        <v>98</v>
      </c>
      <c r="D72" s="2">
        <v>45432</v>
      </c>
      <c r="E72" s="2">
        <v>45432</v>
      </c>
      <c r="F72" s="3">
        <v>4158.58</v>
      </c>
      <c r="G72" t="s">
        <v>9</v>
      </c>
      <c r="H72" t="s">
        <v>144</v>
      </c>
    </row>
    <row r="73" spans="1:8">
      <c r="A73" s="1" t="s">
        <v>397</v>
      </c>
      <c r="B73" s="1" t="s">
        <v>398</v>
      </c>
      <c r="C73" t="s">
        <v>98</v>
      </c>
      <c r="D73" s="2">
        <v>45432</v>
      </c>
      <c r="E73" s="2">
        <v>45432</v>
      </c>
      <c r="F73" s="3">
        <v>1779.54</v>
      </c>
      <c r="G73" t="s">
        <v>206</v>
      </c>
      <c r="H73" t="s">
        <v>144</v>
      </c>
    </row>
    <row r="74" spans="1:8">
      <c r="A74" s="1" t="s">
        <v>400</v>
      </c>
      <c r="B74" s="1" t="s">
        <v>398</v>
      </c>
      <c r="C74" t="s">
        <v>16</v>
      </c>
      <c r="D74" s="2">
        <v>45432</v>
      </c>
      <c r="E74" s="2">
        <v>45432</v>
      </c>
      <c r="F74" s="3">
        <v>653.75</v>
      </c>
      <c r="G74" t="s">
        <v>399</v>
      </c>
      <c r="H74" t="s">
        <v>144</v>
      </c>
    </row>
    <row r="75" spans="1:8">
      <c r="A75" s="1" t="s">
        <v>400</v>
      </c>
      <c r="B75" s="1" t="s">
        <v>398</v>
      </c>
      <c r="C75" t="s">
        <v>16</v>
      </c>
      <c r="D75" s="2">
        <v>45432</v>
      </c>
      <c r="E75" s="2">
        <v>45432</v>
      </c>
      <c r="F75" s="3">
        <v>1195.1300000000001</v>
      </c>
      <c r="G75" t="s">
        <v>18</v>
      </c>
      <c r="H75" t="s">
        <v>144</v>
      </c>
    </row>
    <row r="76" spans="1:8">
      <c r="A76" s="1" t="s">
        <v>147</v>
      </c>
      <c r="B76" s="1" t="s">
        <v>401</v>
      </c>
      <c r="D76" s="2">
        <v>45432</v>
      </c>
      <c r="E76" s="2">
        <v>45432</v>
      </c>
      <c r="F76" s="3">
        <v>630</v>
      </c>
      <c r="G76" t="s">
        <v>12</v>
      </c>
      <c r="H76" t="s">
        <v>144</v>
      </c>
    </row>
    <row r="77" spans="1:8">
      <c r="A77" s="1" t="s">
        <v>67</v>
      </c>
      <c r="B77" s="1" t="s">
        <v>401</v>
      </c>
      <c r="D77" s="2">
        <v>45432</v>
      </c>
      <c r="E77" s="2">
        <v>45432</v>
      </c>
      <c r="F77" s="3">
        <v>80</v>
      </c>
      <c r="G77" t="s">
        <v>9</v>
      </c>
      <c r="H77" t="s">
        <v>144</v>
      </c>
    </row>
    <row r="78" spans="1:8">
      <c r="A78" s="1" t="s">
        <v>402</v>
      </c>
      <c r="B78" s="1" t="s">
        <v>403</v>
      </c>
      <c r="D78" s="2">
        <v>45432</v>
      </c>
      <c r="E78" s="2">
        <v>45432</v>
      </c>
      <c r="F78" s="3">
        <v>54.72</v>
      </c>
      <c r="G78" t="s">
        <v>338</v>
      </c>
      <c r="H78" t="s">
        <v>144</v>
      </c>
    </row>
    <row r="79" spans="1:8">
      <c r="A79" s="1" t="s">
        <v>402</v>
      </c>
      <c r="B79" s="1" t="s">
        <v>403</v>
      </c>
      <c r="D79" s="2">
        <v>45432</v>
      </c>
      <c r="E79" s="2">
        <v>45432</v>
      </c>
      <c r="F79" s="3">
        <v>49.07</v>
      </c>
      <c r="G79" t="s">
        <v>338</v>
      </c>
      <c r="H79" t="s">
        <v>144</v>
      </c>
    </row>
    <row r="80" spans="1:8">
      <c r="A80" s="1" t="s">
        <v>344</v>
      </c>
      <c r="B80" s="1" t="s">
        <v>345</v>
      </c>
      <c r="C80" t="s">
        <v>305</v>
      </c>
      <c r="D80" s="2">
        <v>45432</v>
      </c>
      <c r="E80" s="2">
        <v>45432</v>
      </c>
      <c r="F80" s="3">
        <v>1076</v>
      </c>
      <c r="G80" t="s">
        <v>12</v>
      </c>
      <c r="H80" t="s">
        <v>144</v>
      </c>
    </row>
    <row r="81" spans="1:8">
      <c r="A81" s="1" t="s">
        <v>404</v>
      </c>
      <c r="B81" s="1" t="s">
        <v>405</v>
      </c>
      <c r="C81" t="s">
        <v>406</v>
      </c>
      <c r="D81" s="2">
        <v>45432</v>
      </c>
      <c r="E81" s="2">
        <v>45432</v>
      </c>
      <c r="F81" s="3">
        <v>632</v>
      </c>
      <c r="G81" t="s">
        <v>54</v>
      </c>
      <c r="H81" t="s">
        <v>144</v>
      </c>
    </row>
    <row r="82" spans="1:8">
      <c r="A82" s="1" t="s">
        <v>269</v>
      </c>
      <c r="B82" s="1" t="s">
        <v>369</v>
      </c>
      <c r="C82" t="s">
        <v>172</v>
      </c>
      <c r="D82" s="2">
        <v>45432</v>
      </c>
      <c r="E82" s="2">
        <v>45432</v>
      </c>
      <c r="F82" s="3">
        <v>595</v>
      </c>
      <c r="G82" t="s">
        <v>54</v>
      </c>
      <c r="H82" t="s">
        <v>144</v>
      </c>
    </row>
    <row r="83" spans="1:8">
      <c r="A83" s="1" t="s">
        <v>407</v>
      </c>
      <c r="B83" s="1" t="s">
        <v>407</v>
      </c>
      <c r="D83" s="2">
        <v>45432</v>
      </c>
      <c r="E83" s="2">
        <v>45432</v>
      </c>
      <c r="F83" s="3">
        <v>57.01</v>
      </c>
      <c r="G83" t="s">
        <v>12</v>
      </c>
      <c r="H83" t="s">
        <v>144</v>
      </c>
    </row>
    <row r="84" spans="1:8">
      <c r="A84" s="1" t="s">
        <v>408</v>
      </c>
      <c r="B84" s="1" t="s">
        <v>409</v>
      </c>
      <c r="D84" s="2">
        <v>45432</v>
      </c>
      <c r="E84" s="2">
        <v>45432</v>
      </c>
      <c r="F84" s="3">
        <v>178</v>
      </c>
      <c r="G84" t="s">
        <v>54</v>
      </c>
      <c r="H84" t="s">
        <v>144</v>
      </c>
    </row>
    <row r="85" spans="1:8">
      <c r="A85" s="1" t="s">
        <v>280</v>
      </c>
      <c r="B85" s="1" t="s">
        <v>350</v>
      </c>
      <c r="C85" t="s">
        <v>281</v>
      </c>
      <c r="D85" s="2">
        <v>45411</v>
      </c>
      <c r="E85" s="2">
        <v>45432</v>
      </c>
      <c r="F85" s="3">
        <v>833.34</v>
      </c>
      <c r="G85" t="s">
        <v>18</v>
      </c>
      <c r="H85" t="s">
        <v>144</v>
      </c>
    </row>
    <row r="86" spans="1:8">
      <c r="A86" s="1" t="s">
        <v>410</v>
      </c>
      <c r="B86" s="1" t="s">
        <v>411</v>
      </c>
      <c r="D86" s="2">
        <v>45417</v>
      </c>
      <c r="E86" s="2"/>
      <c r="F86" s="3">
        <v>1508.56</v>
      </c>
      <c r="G86" t="s">
        <v>18</v>
      </c>
    </row>
    <row r="87" spans="1:8">
      <c r="A87" s="1" t="s">
        <v>412</v>
      </c>
      <c r="B87" s="1" t="s">
        <v>411</v>
      </c>
      <c r="D87" s="2">
        <v>45417</v>
      </c>
      <c r="E87" s="2">
        <v>45448</v>
      </c>
      <c r="F87" s="3">
        <v>3849.47</v>
      </c>
      <c r="G87" t="s">
        <v>18</v>
      </c>
      <c r="H87" t="s">
        <v>144</v>
      </c>
    </row>
    <row r="88" spans="1:8">
      <c r="A88" s="1" t="s">
        <v>10</v>
      </c>
      <c r="B88" s="1" t="s">
        <v>368</v>
      </c>
      <c r="C88" t="s">
        <v>11</v>
      </c>
      <c r="D88" s="2">
        <v>45417</v>
      </c>
      <c r="E88" s="2"/>
      <c r="F88" s="3">
        <v>489.65</v>
      </c>
      <c r="G88" t="s">
        <v>54</v>
      </c>
    </row>
    <row r="89" spans="1:8">
      <c r="A89" s="1" t="s">
        <v>413</v>
      </c>
      <c r="B89" s="1" t="s">
        <v>405</v>
      </c>
      <c r="C89" t="s">
        <v>406</v>
      </c>
      <c r="D89" s="2">
        <v>45417</v>
      </c>
      <c r="E89" s="2"/>
      <c r="F89" s="3">
        <v>5976.5</v>
      </c>
      <c r="G89" t="s">
        <v>54</v>
      </c>
    </row>
    <row r="90" spans="1:8">
      <c r="A90" s="1" t="s">
        <v>414</v>
      </c>
      <c r="B90" s="1" t="s">
        <v>385</v>
      </c>
      <c r="C90" t="s">
        <v>415</v>
      </c>
      <c r="D90" s="2">
        <v>45418</v>
      </c>
      <c r="E90" s="2">
        <v>45448</v>
      </c>
      <c r="F90" s="3">
        <v>656.44</v>
      </c>
      <c r="G90" t="s">
        <v>54</v>
      </c>
      <c r="H90" t="s">
        <v>144</v>
      </c>
    </row>
    <row r="91" spans="1:8">
      <c r="A91" s="1" t="s">
        <v>231</v>
      </c>
      <c r="B91" s="1" t="s">
        <v>348</v>
      </c>
      <c r="D91" s="2">
        <v>45419</v>
      </c>
      <c r="E91" s="2"/>
      <c r="F91" s="3">
        <v>4727.04</v>
      </c>
      <c r="G91" t="s">
        <v>206</v>
      </c>
      <c r="H91" t="s">
        <v>73</v>
      </c>
    </row>
    <row r="92" spans="1:8">
      <c r="A92" s="1" t="s">
        <v>416</v>
      </c>
      <c r="B92" s="1" t="s">
        <v>417</v>
      </c>
      <c r="C92" t="s">
        <v>418</v>
      </c>
      <c r="D92" s="2">
        <v>45419</v>
      </c>
      <c r="E92" s="2"/>
      <c r="F92" s="3">
        <v>4000</v>
      </c>
      <c r="G92" t="s">
        <v>12</v>
      </c>
    </row>
    <row r="93" spans="1:8">
      <c r="A93" s="1" t="s">
        <v>416</v>
      </c>
      <c r="B93" s="1" t="s">
        <v>350</v>
      </c>
      <c r="C93" t="s">
        <v>419</v>
      </c>
      <c r="D93" s="2">
        <v>45419</v>
      </c>
      <c r="E93" s="2"/>
      <c r="F93" s="3">
        <v>2000</v>
      </c>
      <c r="G93" t="s">
        <v>12</v>
      </c>
    </row>
    <row r="94" spans="1:8">
      <c r="A94" s="1" t="s">
        <v>420</v>
      </c>
      <c r="B94" s="1" t="s">
        <v>362</v>
      </c>
      <c r="C94" t="s">
        <v>391</v>
      </c>
      <c r="D94" s="2">
        <v>45420</v>
      </c>
      <c r="E94" s="2"/>
      <c r="F94" s="3">
        <v>2928.92</v>
      </c>
      <c r="G94" t="s">
        <v>9</v>
      </c>
    </row>
    <row r="95" spans="1:8">
      <c r="A95" s="1" t="s">
        <v>407</v>
      </c>
      <c r="B95" s="1" t="s">
        <v>407</v>
      </c>
      <c r="D95" s="2">
        <v>45421</v>
      </c>
      <c r="E95" s="2"/>
      <c r="F95" s="3">
        <v>3221.4</v>
      </c>
      <c r="G95" t="s">
        <v>18</v>
      </c>
    </row>
    <row r="96" spans="1:8">
      <c r="A96" s="1" t="s">
        <v>421</v>
      </c>
      <c r="B96" s="1" t="s">
        <v>369</v>
      </c>
      <c r="C96" t="s">
        <v>422</v>
      </c>
      <c r="D96" s="2">
        <v>45422</v>
      </c>
      <c r="E96" s="2"/>
      <c r="F96" s="3">
        <v>1650</v>
      </c>
      <c r="G96" t="s">
        <v>206</v>
      </c>
    </row>
    <row r="97" spans="1:8">
      <c r="A97" s="1" t="s">
        <v>135</v>
      </c>
      <c r="B97" s="1" t="s">
        <v>423</v>
      </c>
      <c r="C97" t="s">
        <v>282</v>
      </c>
      <c r="D97" s="2">
        <v>45424</v>
      </c>
      <c r="E97" s="2"/>
      <c r="F97" s="3">
        <v>21758.44</v>
      </c>
      <c r="G97" t="s">
        <v>12</v>
      </c>
      <c r="H97" t="s">
        <v>424</v>
      </c>
    </row>
    <row r="98" spans="1:8">
      <c r="A98" s="1" t="s">
        <v>64</v>
      </c>
      <c r="B98" s="1" t="s">
        <v>423</v>
      </c>
      <c r="C98" t="s">
        <v>282</v>
      </c>
      <c r="D98" s="2">
        <v>45426</v>
      </c>
      <c r="E98" s="2"/>
      <c r="F98" s="3">
        <v>47984.5</v>
      </c>
      <c r="G98" t="s">
        <v>12</v>
      </c>
      <c r="H98" t="s">
        <v>424</v>
      </c>
    </row>
    <row r="99" spans="1:8">
      <c r="A99" s="1" t="s">
        <v>64</v>
      </c>
      <c r="B99" s="1" t="s">
        <v>423</v>
      </c>
      <c r="C99" t="s">
        <v>285</v>
      </c>
      <c r="D99" s="2">
        <v>45426</v>
      </c>
      <c r="E99" s="2"/>
      <c r="F99" s="3">
        <v>31158.23</v>
      </c>
      <c r="G99" t="s">
        <v>12</v>
      </c>
      <c r="H99" t="s">
        <v>424</v>
      </c>
    </row>
    <row r="100" spans="1:8">
      <c r="A100" s="1" t="s">
        <v>295</v>
      </c>
      <c r="B100" s="1" t="s">
        <v>425</v>
      </c>
      <c r="D100" s="2">
        <v>45427</v>
      </c>
      <c r="E100" s="2"/>
      <c r="F100" s="3">
        <v>1500</v>
      </c>
      <c r="G100" t="s">
        <v>206</v>
      </c>
    </row>
    <row r="101" spans="1:8">
      <c r="A101" s="1" t="s">
        <v>426</v>
      </c>
      <c r="B101" s="1" t="s">
        <v>427</v>
      </c>
      <c r="D101" s="2">
        <v>45427</v>
      </c>
      <c r="E101" s="2"/>
      <c r="F101" s="3">
        <v>1210.9100000000001</v>
      </c>
      <c r="G101" t="s">
        <v>399</v>
      </c>
    </row>
    <row r="102" spans="1:8">
      <c r="A102" s="1" t="s">
        <v>142</v>
      </c>
      <c r="B102" s="1" t="s">
        <v>374</v>
      </c>
      <c r="C102" t="s">
        <v>428</v>
      </c>
      <c r="D102" s="2">
        <v>45427</v>
      </c>
      <c r="E102" s="2"/>
      <c r="F102" s="3">
        <v>6119.18</v>
      </c>
      <c r="G102" t="s">
        <v>12</v>
      </c>
      <c r="H102" t="s">
        <v>424</v>
      </c>
    </row>
    <row r="103" spans="1:8">
      <c r="A103" s="1" t="s">
        <v>142</v>
      </c>
      <c r="B103" s="1" t="s">
        <v>374</v>
      </c>
      <c r="C103" t="s">
        <v>428</v>
      </c>
      <c r="D103" s="2">
        <v>45427</v>
      </c>
      <c r="E103" s="2"/>
      <c r="F103" s="3">
        <v>1688.4</v>
      </c>
      <c r="G103" t="s">
        <v>9</v>
      </c>
      <c r="H103" t="s">
        <v>424</v>
      </c>
    </row>
    <row r="104" spans="1:8">
      <c r="A104" s="1" t="s">
        <v>231</v>
      </c>
      <c r="B104" s="1" t="s">
        <v>348</v>
      </c>
      <c r="D104" s="2">
        <v>45429</v>
      </c>
      <c r="E104" s="2"/>
      <c r="F104" s="3">
        <v>6712.33</v>
      </c>
      <c r="G104" t="s">
        <v>9</v>
      </c>
    </row>
    <row r="105" spans="1:8">
      <c r="A105" s="1" t="s">
        <v>429</v>
      </c>
      <c r="B105" s="1" t="s">
        <v>411</v>
      </c>
      <c r="D105" s="2">
        <v>45432</v>
      </c>
      <c r="E105" s="2">
        <v>45448</v>
      </c>
      <c r="F105" s="3">
        <v>4000</v>
      </c>
      <c r="G105" t="s">
        <v>54</v>
      </c>
      <c r="H105" t="s">
        <v>144</v>
      </c>
    </row>
    <row r="106" spans="1:8">
      <c r="A106" s="1" t="s">
        <v>397</v>
      </c>
      <c r="B106" s="1" t="s">
        <v>398</v>
      </c>
      <c r="C106" t="s">
        <v>98</v>
      </c>
      <c r="D106" s="2">
        <v>45432</v>
      </c>
      <c r="E106" s="2"/>
      <c r="F106" s="3">
        <v>14020.93</v>
      </c>
      <c r="G106" t="s">
        <v>12</v>
      </c>
    </row>
    <row r="107" spans="1:8">
      <c r="A107" s="1" t="s">
        <v>397</v>
      </c>
      <c r="B107" s="1" t="s">
        <v>398</v>
      </c>
      <c r="C107" t="s">
        <v>98</v>
      </c>
      <c r="D107" s="2">
        <v>45432</v>
      </c>
      <c r="E107" s="2"/>
      <c r="F107" s="3">
        <v>2561.15</v>
      </c>
      <c r="G107" t="s">
        <v>206</v>
      </c>
    </row>
    <row r="108" spans="1:8">
      <c r="A108" s="1" t="s">
        <v>400</v>
      </c>
      <c r="B108" s="1" t="s">
        <v>398</v>
      </c>
      <c r="C108" t="s">
        <v>16</v>
      </c>
      <c r="D108" s="2">
        <v>45432</v>
      </c>
      <c r="E108" s="2"/>
      <c r="F108" s="3">
        <v>3755.99</v>
      </c>
      <c r="G108" t="s">
        <v>9</v>
      </c>
    </row>
    <row r="109" spans="1:8">
      <c r="A109" s="1" t="s">
        <v>400</v>
      </c>
      <c r="B109" s="1" t="s">
        <v>398</v>
      </c>
      <c r="C109" t="s">
        <v>16</v>
      </c>
      <c r="D109" s="2">
        <v>45432</v>
      </c>
      <c r="E109" s="2"/>
      <c r="F109" s="3">
        <v>18526.79</v>
      </c>
      <c r="G109" t="s">
        <v>12</v>
      </c>
    </row>
    <row r="110" spans="1:8">
      <c r="A110" s="1" t="s">
        <v>67</v>
      </c>
      <c r="B110" s="1" t="s">
        <v>425</v>
      </c>
      <c r="D110" s="2">
        <v>45432</v>
      </c>
      <c r="E110" s="2"/>
      <c r="F110" s="3">
        <v>2036.45</v>
      </c>
      <c r="G110" t="s">
        <v>12</v>
      </c>
    </row>
    <row r="111" spans="1:8">
      <c r="A111" s="1" t="s">
        <v>67</v>
      </c>
      <c r="B111" s="1" t="s">
        <v>425</v>
      </c>
      <c r="D111" s="2">
        <v>45432</v>
      </c>
      <c r="E111" s="2"/>
      <c r="F111" s="3">
        <v>1600</v>
      </c>
      <c r="G111" t="s">
        <v>12</v>
      </c>
    </row>
    <row r="112" spans="1:8">
      <c r="A112" s="1" t="s">
        <v>67</v>
      </c>
      <c r="B112" s="1" t="s">
        <v>425</v>
      </c>
      <c r="D112" s="2">
        <v>45432</v>
      </c>
      <c r="E112" s="2"/>
      <c r="F112" s="3">
        <v>1640</v>
      </c>
      <c r="G112" t="s">
        <v>430</v>
      </c>
    </row>
    <row r="113" spans="1:8">
      <c r="A113" s="1" t="s">
        <v>407</v>
      </c>
      <c r="B113" s="1" t="s">
        <v>407</v>
      </c>
      <c r="D113" s="2">
        <v>45432</v>
      </c>
      <c r="E113" s="2"/>
      <c r="F113" s="3">
        <v>2933.9</v>
      </c>
      <c r="G113" t="s">
        <v>18</v>
      </c>
    </row>
    <row r="114" spans="1:8">
      <c r="A114" s="1" t="s">
        <v>191</v>
      </c>
      <c r="B114" s="1" t="s">
        <v>374</v>
      </c>
      <c r="C114" t="s">
        <v>431</v>
      </c>
      <c r="D114" s="2">
        <v>45432</v>
      </c>
      <c r="E114" s="2"/>
      <c r="F114" s="3">
        <v>4455.5600000000004</v>
      </c>
      <c r="G114" t="s">
        <v>12</v>
      </c>
    </row>
    <row r="115" spans="1:8">
      <c r="A115" s="1" t="s">
        <v>310</v>
      </c>
      <c r="B115" s="1" t="s">
        <v>374</v>
      </c>
      <c r="C115" t="s">
        <v>169</v>
      </c>
      <c r="D115" s="2">
        <v>45432</v>
      </c>
      <c r="E115" s="2"/>
      <c r="F115" s="3">
        <v>15115.14</v>
      </c>
      <c r="G115" t="s">
        <v>53</v>
      </c>
      <c r="H115" t="s">
        <v>424</v>
      </c>
    </row>
    <row r="116" spans="1:8">
      <c r="A116" s="1" t="s">
        <v>319</v>
      </c>
      <c r="B116" s="1" t="s">
        <v>350</v>
      </c>
      <c r="C116" t="s">
        <v>320</v>
      </c>
      <c r="D116" s="2">
        <v>45434</v>
      </c>
      <c r="E116" s="2"/>
      <c r="F116" s="3">
        <v>300</v>
      </c>
      <c r="G116" t="s">
        <v>18</v>
      </c>
      <c r="H116" t="s">
        <v>73</v>
      </c>
    </row>
    <row r="117" spans="1:8">
      <c r="A117" s="1" t="s">
        <v>283</v>
      </c>
      <c r="B117" s="1" t="s">
        <v>405</v>
      </c>
      <c r="C117" t="s">
        <v>406</v>
      </c>
      <c r="D117" s="2">
        <v>45434</v>
      </c>
      <c r="E117" s="2"/>
      <c r="F117" s="3">
        <v>386.01</v>
      </c>
      <c r="G117" t="s">
        <v>18</v>
      </c>
      <c r="H117" t="s">
        <v>73</v>
      </c>
    </row>
    <row r="118" spans="1:8">
      <c r="A118" s="1" t="s">
        <v>432</v>
      </c>
      <c r="B118" s="1" t="s">
        <v>405</v>
      </c>
      <c r="C118" t="s">
        <v>433</v>
      </c>
      <c r="D118" s="2">
        <v>45434</v>
      </c>
      <c r="E118" s="2"/>
      <c r="F118" s="3">
        <v>458.36</v>
      </c>
      <c r="G118" t="s">
        <v>12</v>
      </c>
      <c r="H118" t="s">
        <v>73</v>
      </c>
    </row>
    <row r="119" spans="1:8">
      <c r="A119" s="1" t="s">
        <v>25</v>
      </c>
      <c r="B119" s="1" t="s">
        <v>434</v>
      </c>
      <c r="D119" s="2">
        <v>45434</v>
      </c>
      <c r="E119" s="2"/>
      <c r="F119" s="3">
        <v>700</v>
      </c>
      <c r="G119" t="s">
        <v>206</v>
      </c>
    </row>
    <row r="120" spans="1:8">
      <c r="A120" s="1" t="s">
        <v>191</v>
      </c>
      <c r="B120" s="1" t="s">
        <v>374</v>
      </c>
      <c r="C120" t="s">
        <v>435</v>
      </c>
      <c r="D120" s="2">
        <v>45435</v>
      </c>
      <c r="E120" s="2"/>
      <c r="F120" s="3">
        <v>4455.54</v>
      </c>
      <c r="G120" t="s">
        <v>436</v>
      </c>
      <c r="H120" t="s">
        <v>73</v>
      </c>
    </row>
    <row r="121" spans="1:8">
      <c r="A121" s="1" t="s">
        <v>400</v>
      </c>
      <c r="B121" s="1" t="s">
        <v>398</v>
      </c>
      <c r="C121" t="s">
        <v>16</v>
      </c>
      <c r="D121" s="2">
        <v>45436</v>
      </c>
      <c r="E121" s="2"/>
      <c r="F121" s="3">
        <v>726.54</v>
      </c>
      <c r="G121" t="s">
        <v>399</v>
      </c>
    </row>
    <row r="122" spans="1:8">
      <c r="A122" s="1" t="s">
        <v>400</v>
      </c>
      <c r="B122" s="1" t="s">
        <v>398</v>
      </c>
      <c r="C122" t="s">
        <v>16</v>
      </c>
      <c r="D122" s="2">
        <v>45436</v>
      </c>
      <c r="E122" s="2"/>
      <c r="F122" s="3">
        <v>157.41999999999999</v>
      </c>
      <c r="G122" t="s">
        <v>399</v>
      </c>
    </row>
    <row r="123" spans="1:8">
      <c r="A123" s="1" t="s">
        <v>437</v>
      </c>
      <c r="B123" s="1" t="s">
        <v>438</v>
      </c>
      <c r="C123" t="s">
        <v>439</v>
      </c>
      <c r="D123" s="2">
        <v>45436</v>
      </c>
      <c r="E123" s="2"/>
      <c r="F123" s="3">
        <v>200</v>
      </c>
      <c r="G123" t="s">
        <v>18</v>
      </c>
      <c r="H123" t="s">
        <v>73</v>
      </c>
    </row>
    <row r="124" spans="1:8">
      <c r="A124" s="1" t="s">
        <v>440</v>
      </c>
      <c r="B124" s="1" t="s">
        <v>438</v>
      </c>
      <c r="C124" t="s">
        <v>441</v>
      </c>
      <c r="D124" s="2">
        <v>45436</v>
      </c>
      <c r="E124" s="2"/>
      <c r="F124" s="3">
        <v>1208.32</v>
      </c>
      <c r="G124" t="s">
        <v>12</v>
      </c>
      <c r="H124" t="s">
        <v>73</v>
      </c>
    </row>
    <row r="125" spans="1:8">
      <c r="A125" s="1" t="s">
        <v>442</v>
      </c>
      <c r="B125" s="1" t="s">
        <v>443</v>
      </c>
      <c r="D125" s="2">
        <v>45436</v>
      </c>
      <c r="E125" s="2">
        <v>45436</v>
      </c>
      <c r="F125" s="3">
        <v>3500</v>
      </c>
      <c r="G125" t="s">
        <v>80</v>
      </c>
      <c r="H125" t="s">
        <v>73</v>
      </c>
    </row>
    <row r="126" spans="1:8">
      <c r="A126" s="1" t="s">
        <v>245</v>
      </c>
      <c r="B126" s="1" t="s">
        <v>195</v>
      </c>
      <c r="D126" s="2">
        <v>45437</v>
      </c>
      <c r="E126" s="2">
        <v>45471</v>
      </c>
      <c r="F126" s="3">
        <v>330</v>
      </c>
      <c r="G126" t="s">
        <v>54</v>
      </c>
      <c r="H126" t="s">
        <v>73</v>
      </c>
    </row>
    <row r="127" spans="1:8">
      <c r="A127" s="1" t="s">
        <v>245</v>
      </c>
      <c r="B127" s="1" t="s">
        <v>195</v>
      </c>
      <c r="D127" s="2">
        <v>45437</v>
      </c>
      <c r="E127" s="2">
        <v>45471</v>
      </c>
      <c r="F127" s="3">
        <v>294.5</v>
      </c>
      <c r="G127" t="s">
        <v>54</v>
      </c>
      <c r="H127" t="s">
        <v>73</v>
      </c>
    </row>
    <row r="128" spans="1:8">
      <c r="A128" s="1" t="s">
        <v>245</v>
      </c>
      <c r="B128" s="1" t="s">
        <v>195</v>
      </c>
      <c r="D128" s="2">
        <v>45437</v>
      </c>
      <c r="E128" s="2">
        <v>45471</v>
      </c>
      <c r="F128" s="3">
        <v>233.7</v>
      </c>
      <c r="G128" t="s">
        <v>54</v>
      </c>
      <c r="H128" t="s">
        <v>73</v>
      </c>
    </row>
    <row r="129" spans="1:8">
      <c r="A129" s="1" t="s">
        <v>245</v>
      </c>
      <c r="B129" s="1" t="s">
        <v>195</v>
      </c>
      <c r="D129" s="2">
        <v>45437</v>
      </c>
      <c r="E129" s="2">
        <v>45471</v>
      </c>
      <c r="F129" s="3">
        <v>272</v>
      </c>
      <c r="G129" t="s">
        <v>32</v>
      </c>
      <c r="H129" t="s">
        <v>73</v>
      </c>
    </row>
    <row r="130" spans="1:8">
      <c r="A130" s="1" t="s">
        <v>245</v>
      </c>
      <c r="B130" s="1" t="s">
        <v>195</v>
      </c>
      <c r="D130" s="2">
        <v>45437</v>
      </c>
      <c r="E130" s="2">
        <v>45471</v>
      </c>
      <c r="F130" s="3">
        <v>278</v>
      </c>
      <c r="G130" t="s">
        <v>196</v>
      </c>
      <c r="H130" t="s">
        <v>73</v>
      </c>
    </row>
    <row r="131" spans="1:8">
      <c r="A131" s="1" t="s">
        <v>245</v>
      </c>
      <c r="B131" s="1" t="s">
        <v>195</v>
      </c>
      <c r="D131" s="2">
        <v>45437</v>
      </c>
      <c r="E131" s="2">
        <v>45471</v>
      </c>
      <c r="F131" s="3">
        <v>294.5</v>
      </c>
      <c r="G131" t="s">
        <v>53</v>
      </c>
      <c r="H131" t="s">
        <v>73</v>
      </c>
    </row>
    <row r="132" spans="1:8">
      <c r="A132" s="1" t="s">
        <v>245</v>
      </c>
      <c r="B132" s="1" t="s">
        <v>195</v>
      </c>
      <c r="D132" s="2">
        <v>45437</v>
      </c>
      <c r="E132" s="2">
        <v>45471</v>
      </c>
      <c r="F132" s="3">
        <v>272</v>
      </c>
      <c r="G132" t="s">
        <v>54</v>
      </c>
      <c r="H132" t="s">
        <v>73</v>
      </c>
    </row>
    <row r="133" spans="1:8">
      <c r="A133" s="1" t="s">
        <v>231</v>
      </c>
      <c r="B133" s="1" t="s">
        <v>348</v>
      </c>
      <c r="D133" s="2">
        <v>45438</v>
      </c>
      <c r="E133" s="2">
        <v>45438</v>
      </c>
      <c r="F133" s="3">
        <v>1500.15</v>
      </c>
      <c r="G133" t="s">
        <v>18</v>
      </c>
      <c r="H133" t="s">
        <v>73</v>
      </c>
    </row>
    <row r="134" spans="1:8">
      <c r="A134" s="1" t="s">
        <v>444</v>
      </c>
      <c r="B134" s="1" t="s">
        <v>350</v>
      </c>
      <c r="C134" t="s">
        <v>208</v>
      </c>
      <c r="D134" s="2">
        <v>45438</v>
      </c>
      <c r="E134" s="2">
        <v>45438</v>
      </c>
      <c r="F134" s="3">
        <v>150</v>
      </c>
      <c r="G134" t="s">
        <v>436</v>
      </c>
      <c r="H134" t="s">
        <v>73</v>
      </c>
    </row>
    <row r="135" spans="1:8">
      <c r="A135" s="1" t="s">
        <v>445</v>
      </c>
      <c r="B135" s="1" t="s">
        <v>195</v>
      </c>
      <c r="C135" t="s">
        <v>79</v>
      </c>
      <c r="D135" s="2">
        <v>45438</v>
      </c>
      <c r="E135" s="2">
        <v>45471</v>
      </c>
      <c r="F135" s="3">
        <v>600</v>
      </c>
      <c r="G135" t="s">
        <v>80</v>
      </c>
      <c r="H135" t="s">
        <v>73</v>
      </c>
    </row>
    <row r="136" spans="1:8">
      <c r="A136" s="1" t="s">
        <v>94</v>
      </c>
      <c r="B136" s="1" t="s">
        <v>446</v>
      </c>
      <c r="C136" t="s">
        <v>300</v>
      </c>
      <c r="D136" s="2">
        <v>45439</v>
      </c>
      <c r="E136" s="2">
        <v>45439</v>
      </c>
      <c r="F136" s="3">
        <v>380</v>
      </c>
      <c r="G136" t="s">
        <v>12</v>
      </c>
      <c r="H136" t="s">
        <v>73</v>
      </c>
    </row>
    <row r="137" spans="1:8">
      <c r="A137" s="1" t="s">
        <v>344</v>
      </c>
      <c r="B137" s="1" t="s">
        <v>447</v>
      </c>
      <c r="C137" t="s">
        <v>305</v>
      </c>
      <c r="D137" s="2">
        <v>45442</v>
      </c>
      <c r="E137" s="2">
        <v>45442</v>
      </c>
      <c r="F137" s="3">
        <v>450</v>
      </c>
      <c r="G137" t="s">
        <v>12</v>
      </c>
      <c r="H137" t="s">
        <v>73</v>
      </c>
    </row>
    <row r="138" spans="1:8">
      <c r="A138" s="1" t="s">
        <v>267</v>
      </c>
      <c r="B138" s="1" t="s">
        <v>218</v>
      </c>
      <c r="D138" s="2">
        <v>45442</v>
      </c>
      <c r="E138" s="2">
        <v>45442</v>
      </c>
      <c r="F138" s="3">
        <v>100</v>
      </c>
      <c r="G138" t="s">
        <v>12</v>
      </c>
      <c r="H138" t="s">
        <v>73</v>
      </c>
    </row>
    <row r="139" spans="1:8">
      <c r="A139" s="1" t="s">
        <v>310</v>
      </c>
      <c r="B139" s="1" t="s">
        <v>374</v>
      </c>
      <c r="C139" t="s">
        <v>448</v>
      </c>
      <c r="D139" s="2">
        <v>45442</v>
      </c>
      <c r="E139" s="2">
        <v>45442</v>
      </c>
      <c r="F139" s="3">
        <v>298.5</v>
      </c>
      <c r="G139" t="s">
        <v>12</v>
      </c>
      <c r="H139" t="s">
        <v>73</v>
      </c>
    </row>
    <row r="140" spans="1:8">
      <c r="A140" s="1" t="s">
        <v>310</v>
      </c>
      <c r="B140" s="1" t="s">
        <v>374</v>
      </c>
      <c r="C140" t="s">
        <v>448</v>
      </c>
      <c r="D140" s="2">
        <v>45442</v>
      </c>
      <c r="E140" s="2">
        <v>45442</v>
      </c>
      <c r="F140" s="3">
        <v>298.5</v>
      </c>
      <c r="G140" t="s">
        <v>12</v>
      </c>
      <c r="H140" t="s">
        <v>73</v>
      </c>
    </row>
    <row r="141" spans="1:8">
      <c r="A141" s="1" t="s">
        <v>449</v>
      </c>
      <c r="B141" s="1" t="s">
        <v>450</v>
      </c>
      <c r="C141" t="s">
        <v>55</v>
      </c>
      <c r="D141" s="2">
        <v>45443</v>
      </c>
      <c r="E141" s="2"/>
      <c r="F141" s="3">
        <v>573.80999999999995</v>
      </c>
      <c r="G141" t="s">
        <v>206</v>
      </c>
    </row>
    <row r="142" spans="1:8">
      <c r="A142" s="1" t="s">
        <v>55</v>
      </c>
      <c r="B142" s="1" t="s">
        <v>450</v>
      </c>
      <c r="C142" t="s">
        <v>55</v>
      </c>
      <c r="D142" s="2">
        <v>45443</v>
      </c>
      <c r="E142" s="2"/>
      <c r="F142" s="3">
        <v>573.80999999999995</v>
      </c>
      <c r="G142" t="s">
        <v>206</v>
      </c>
    </row>
    <row r="143" spans="1:8">
      <c r="A143" s="1" t="s">
        <v>407</v>
      </c>
      <c r="B143" s="1" t="s">
        <v>450</v>
      </c>
      <c r="C143" t="s">
        <v>451</v>
      </c>
      <c r="D143" s="2">
        <v>45443</v>
      </c>
      <c r="E143" s="2"/>
      <c r="F143" s="3">
        <v>2127.94</v>
      </c>
      <c r="G143" t="s">
        <v>206</v>
      </c>
    </row>
    <row r="144" spans="1:8">
      <c r="A144" s="1" t="s">
        <v>407</v>
      </c>
      <c r="B144" s="1" t="s">
        <v>450</v>
      </c>
      <c r="C144" t="s">
        <v>452</v>
      </c>
      <c r="D144" s="2">
        <v>45443</v>
      </c>
      <c r="E144" s="2"/>
      <c r="F144" s="3">
        <v>227.94</v>
      </c>
      <c r="G144" t="s">
        <v>206</v>
      </c>
    </row>
    <row r="145" spans="1:7">
      <c r="A145" s="1" t="s">
        <v>407</v>
      </c>
      <c r="B145" s="1" t="s">
        <v>450</v>
      </c>
      <c r="C145" s="23" t="s">
        <v>453</v>
      </c>
      <c r="D145" s="2">
        <v>45443</v>
      </c>
      <c r="E145" s="2"/>
      <c r="F145" s="3">
        <v>314.73</v>
      </c>
      <c r="G145" t="s">
        <v>18</v>
      </c>
    </row>
    <row r="146" spans="1:7">
      <c r="A146" s="1" t="s">
        <v>407</v>
      </c>
      <c r="B146" s="1" t="s">
        <v>450</v>
      </c>
      <c r="C146" t="s">
        <v>454</v>
      </c>
      <c r="D146" s="2">
        <v>45443</v>
      </c>
      <c r="E146" s="2"/>
      <c r="F146" s="3">
        <v>314.73</v>
      </c>
      <c r="G146" t="s">
        <v>18</v>
      </c>
    </row>
    <row r="147" spans="1:7">
      <c r="A147" s="1"/>
      <c r="B147" s="1"/>
      <c r="D147" s="2"/>
      <c r="E147" s="2"/>
      <c r="F147" s="3"/>
    </row>
    <row r="148" spans="1:7">
      <c r="A148" s="1"/>
      <c r="B148" s="1"/>
      <c r="F148" s="3"/>
    </row>
    <row r="149" spans="1:7" ht="15.75">
      <c r="A149" s="4" t="s">
        <v>66</v>
      </c>
      <c r="B149" s="4"/>
      <c r="F149" s="5">
        <f>SUM(F2:F148)</f>
        <v>576114.4360000001</v>
      </c>
    </row>
    <row r="155" spans="1:7">
      <c r="A155" s="16" t="s">
        <v>222</v>
      </c>
      <c r="B155" s="16" t="s">
        <v>455</v>
      </c>
    </row>
    <row r="156" spans="1:7">
      <c r="A156" s="16" t="s">
        <v>221</v>
      </c>
      <c r="B156" t="s">
        <v>144</v>
      </c>
      <c r="C156" t="s">
        <v>456</v>
      </c>
      <c r="D156" t="s">
        <v>424</v>
      </c>
      <c r="E156" t="s">
        <v>223</v>
      </c>
    </row>
    <row r="157" spans="1:7">
      <c r="A157" s="24" t="s">
        <v>13</v>
      </c>
      <c r="B157" s="18">
        <v>222.36</v>
      </c>
      <c r="C157" s="18"/>
      <c r="D157" s="18"/>
      <c r="E157" s="18">
        <v>222.36</v>
      </c>
    </row>
    <row r="158" spans="1:7">
      <c r="A158" s="24" t="s">
        <v>224</v>
      </c>
      <c r="B158" s="18">
        <v>6750.3299999999981</v>
      </c>
      <c r="C158" s="18"/>
      <c r="D158" s="18"/>
      <c r="E158" s="18">
        <v>6750.3299999999981</v>
      </c>
    </row>
    <row r="159" spans="1:7">
      <c r="A159" s="24" t="s">
        <v>339</v>
      </c>
      <c r="B159" s="18">
        <v>4725.03</v>
      </c>
      <c r="C159" s="18"/>
      <c r="D159" s="18"/>
      <c r="E159" s="18">
        <v>4725.03</v>
      </c>
    </row>
    <row r="160" spans="1:7">
      <c r="A160" s="24" t="s">
        <v>411</v>
      </c>
      <c r="B160" s="18"/>
      <c r="C160" s="18">
        <v>9358.0299999999988</v>
      </c>
      <c r="D160" s="18"/>
      <c r="E160" s="18">
        <v>9358.0299999999988</v>
      </c>
    </row>
    <row r="161" spans="1:5">
      <c r="A161" s="24" t="s">
        <v>423</v>
      </c>
      <c r="B161" s="18"/>
      <c r="C161" s="18"/>
      <c r="D161" s="18">
        <v>100901.17</v>
      </c>
      <c r="E161" s="18">
        <v>100901.17</v>
      </c>
    </row>
    <row r="162" spans="1:5">
      <c r="A162" s="24" t="s">
        <v>342</v>
      </c>
      <c r="B162" s="18">
        <v>255.73</v>
      </c>
      <c r="C162" s="18"/>
      <c r="D162" s="18"/>
      <c r="E162" s="18">
        <v>255.73</v>
      </c>
    </row>
    <row r="163" spans="1:5">
      <c r="A163" s="24" t="s">
        <v>355</v>
      </c>
      <c r="B163" s="18">
        <v>3000</v>
      </c>
      <c r="C163" s="18"/>
      <c r="D163" s="18"/>
      <c r="E163" s="18">
        <v>3000</v>
      </c>
    </row>
    <row r="164" spans="1:5">
      <c r="A164" s="24" t="s">
        <v>447</v>
      </c>
      <c r="B164" s="18"/>
      <c r="C164" s="18">
        <v>450</v>
      </c>
      <c r="D164" s="18"/>
      <c r="E164" s="18">
        <v>450</v>
      </c>
    </row>
    <row r="165" spans="1:5">
      <c r="A165" s="24" t="s">
        <v>383</v>
      </c>
      <c r="B165" s="18">
        <v>100</v>
      </c>
      <c r="C165" s="18"/>
      <c r="D165" s="18"/>
      <c r="E165" s="18">
        <v>100</v>
      </c>
    </row>
    <row r="166" spans="1:5">
      <c r="A166" s="24" t="s">
        <v>357</v>
      </c>
      <c r="B166" s="18">
        <v>4846.76</v>
      </c>
      <c r="C166" s="18"/>
      <c r="D166" s="18"/>
      <c r="E166" s="18">
        <v>4846.76</v>
      </c>
    </row>
    <row r="167" spans="1:5">
      <c r="A167" s="24" t="s">
        <v>398</v>
      </c>
      <c r="B167" s="18">
        <v>7939.96</v>
      </c>
      <c r="C167" s="18">
        <v>39748.82</v>
      </c>
      <c r="D167" s="18"/>
      <c r="E167" s="18">
        <v>47688.78</v>
      </c>
    </row>
    <row r="168" spans="1:5">
      <c r="A168" s="24" t="s">
        <v>348</v>
      </c>
      <c r="B168" s="18">
        <v>3464.7400000000002</v>
      </c>
      <c r="C168" s="18">
        <v>12939.519999999999</v>
      </c>
      <c r="D168" s="18"/>
      <c r="E168" s="18">
        <v>16404.259999999998</v>
      </c>
    </row>
    <row r="169" spans="1:5">
      <c r="A169" s="24" t="s">
        <v>417</v>
      </c>
      <c r="B169" s="18"/>
      <c r="C169" s="18">
        <v>4000</v>
      </c>
      <c r="D169" s="18"/>
      <c r="E169" s="18">
        <v>4000</v>
      </c>
    </row>
    <row r="170" spans="1:5">
      <c r="A170" s="24" t="s">
        <v>401</v>
      </c>
      <c r="B170" s="18">
        <v>710</v>
      </c>
      <c r="C170" s="18"/>
      <c r="D170" s="18"/>
      <c r="E170" s="18">
        <v>710</v>
      </c>
    </row>
    <row r="171" spans="1:5">
      <c r="A171" s="24" t="s">
        <v>385</v>
      </c>
      <c r="B171" s="18">
        <v>200</v>
      </c>
      <c r="C171" s="18">
        <v>656.44</v>
      </c>
      <c r="D171" s="18"/>
      <c r="E171" s="18">
        <v>856.44</v>
      </c>
    </row>
    <row r="172" spans="1:5">
      <c r="A172" s="24" t="s">
        <v>425</v>
      </c>
      <c r="B172" s="18"/>
      <c r="C172" s="18">
        <v>6776.45</v>
      </c>
      <c r="D172" s="18"/>
      <c r="E172" s="18">
        <v>6776.45</v>
      </c>
    </row>
    <row r="173" spans="1:5">
      <c r="A173" s="24" t="s">
        <v>450</v>
      </c>
      <c r="B173" s="18"/>
      <c r="C173" s="18">
        <v>4132.96</v>
      </c>
      <c r="D173" s="18"/>
      <c r="E173" s="18">
        <v>4132.96</v>
      </c>
    </row>
    <row r="174" spans="1:5">
      <c r="A174" s="24" t="s">
        <v>427</v>
      </c>
      <c r="B174" s="18"/>
      <c r="C174" s="18">
        <v>1210.9100000000001</v>
      </c>
      <c r="D174" s="18"/>
      <c r="E174" s="18">
        <v>1210.9100000000001</v>
      </c>
    </row>
    <row r="175" spans="1:5">
      <c r="A175" s="24" t="s">
        <v>107</v>
      </c>
      <c r="B175" s="18">
        <v>677</v>
      </c>
      <c r="C175" s="18"/>
      <c r="D175" s="18"/>
      <c r="E175" s="18">
        <v>677</v>
      </c>
    </row>
    <row r="176" spans="1:5">
      <c r="A176" s="24" t="s">
        <v>403</v>
      </c>
      <c r="B176" s="18">
        <v>103.78999999999999</v>
      </c>
      <c r="C176" s="18"/>
      <c r="D176" s="18"/>
      <c r="E176" s="18">
        <v>103.78999999999999</v>
      </c>
    </row>
    <row r="177" spans="1:5">
      <c r="A177" s="24" t="s">
        <v>350</v>
      </c>
      <c r="B177" s="18">
        <v>50</v>
      </c>
      <c r="C177" s="18">
        <v>3283.34</v>
      </c>
      <c r="D177" s="18"/>
      <c r="E177" s="18">
        <v>3333.34</v>
      </c>
    </row>
    <row r="178" spans="1:5">
      <c r="A178" s="24" t="s">
        <v>345</v>
      </c>
      <c r="B178" s="18">
        <v>1146</v>
      </c>
      <c r="C178" s="18"/>
      <c r="D178" s="18"/>
      <c r="E178" s="18">
        <v>1146</v>
      </c>
    </row>
    <row r="179" spans="1:5">
      <c r="A179" s="24" t="s">
        <v>446</v>
      </c>
      <c r="B179" s="18"/>
      <c r="C179" s="18">
        <v>380</v>
      </c>
      <c r="D179" s="18"/>
      <c r="E179" s="18">
        <v>380</v>
      </c>
    </row>
    <row r="180" spans="1:5">
      <c r="A180" s="24" t="s">
        <v>368</v>
      </c>
      <c r="B180" s="18">
        <v>180.48</v>
      </c>
      <c r="C180" s="18">
        <v>489.65</v>
      </c>
      <c r="D180" s="18"/>
      <c r="E180" s="18">
        <v>670.13</v>
      </c>
    </row>
    <row r="181" spans="1:5">
      <c r="A181" s="24" t="s">
        <v>405</v>
      </c>
      <c r="B181" s="18">
        <v>632</v>
      </c>
      <c r="C181" s="18">
        <v>6820.87</v>
      </c>
      <c r="D181" s="18"/>
      <c r="E181" s="18">
        <v>7452.87</v>
      </c>
    </row>
    <row r="182" spans="1:5">
      <c r="A182" s="24" t="s">
        <v>360</v>
      </c>
      <c r="B182" s="18">
        <v>920.71</v>
      </c>
      <c r="C182" s="18"/>
      <c r="D182" s="18"/>
      <c r="E182" s="18">
        <v>920.71</v>
      </c>
    </row>
    <row r="183" spans="1:5">
      <c r="A183" s="24" t="s">
        <v>346</v>
      </c>
      <c r="B183" s="18">
        <v>680</v>
      </c>
      <c r="C183" s="18"/>
      <c r="D183" s="18"/>
      <c r="E183" s="18">
        <v>680</v>
      </c>
    </row>
    <row r="184" spans="1:5">
      <c r="A184" s="24" t="s">
        <v>438</v>
      </c>
      <c r="B184" s="18"/>
      <c r="C184" s="18">
        <v>1380</v>
      </c>
      <c r="D184" s="18"/>
      <c r="E184" s="18">
        <v>1380</v>
      </c>
    </row>
    <row r="185" spans="1:5">
      <c r="A185" s="24" t="s">
        <v>59</v>
      </c>
      <c r="B185" s="18">
        <v>4682.21</v>
      </c>
      <c r="C185" s="18"/>
      <c r="D185" s="18"/>
      <c r="E185" s="18">
        <v>4682.21</v>
      </c>
    </row>
    <row r="186" spans="1:5">
      <c r="A186" s="24" t="s">
        <v>443</v>
      </c>
      <c r="B186" s="18"/>
      <c r="C186" s="18">
        <v>3500</v>
      </c>
      <c r="D186" s="18"/>
      <c r="E186" s="18">
        <v>3500</v>
      </c>
    </row>
    <row r="187" spans="1:5">
      <c r="A187" s="24" t="s">
        <v>434</v>
      </c>
      <c r="B187" s="18"/>
      <c r="C187" s="18">
        <v>700</v>
      </c>
      <c r="D187" s="18"/>
      <c r="E187" s="18">
        <v>700</v>
      </c>
    </row>
    <row r="188" spans="1:5">
      <c r="A188" s="24" t="s">
        <v>388</v>
      </c>
      <c r="B188" s="18">
        <v>1000</v>
      </c>
      <c r="C188" s="18"/>
      <c r="D188" s="18"/>
      <c r="E188" s="18">
        <v>1000</v>
      </c>
    </row>
    <row r="189" spans="1:5">
      <c r="A189" s="24" t="s">
        <v>362</v>
      </c>
      <c r="B189" s="18">
        <v>6103.5459999999994</v>
      </c>
      <c r="C189" s="18">
        <v>2928.92</v>
      </c>
      <c r="D189" s="18"/>
      <c r="E189" s="18">
        <v>9032.4660000000003</v>
      </c>
    </row>
    <row r="190" spans="1:5">
      <c r="A190" s="24" t="s">
        <v>353</v>
      </c>
      <c r="B190" s="18">
        <v>279937.34999999998</v>
      </c>
      <c r="C190" s="18"/>
      <c r="D190" s="18"/>
      <c r="E190" s="18">
        <v>279937.34999999998</v>
      </c>
    </row>
    <row r="191" spans="1:5">
      <c r="A191" s="24" t="s">
        <v>195</v>
      </c>
      <c r="B191" s="18"/>
      <c r="C191" s="18">
        <v>2574.6999999999998</v>
      </c>
      <c r="D191" s="18"/>
      <c r="E191" s="18">
        <v>2574.6999999999998</v>
      </c>
    </row>
    <row r="192" spans="1:5">
      <c r="A192" s="24" t="s">
        <v>369</v>
      </c>
      <c r="B192" s="18">
        <v>2235</v>
      </c>
      <c r="C192" s="18">
        <v>1650</v>
      </c>
      <c r="D192" s="18"/>
      <c r="E192" s="18">
        <v>3885</v>
      </c>
    </row>
    <row r="193" spans="1:5">
      <c r="A193" s="24" t="s">
        <v>407</v>
      </c>
      <c r="B193" s="18">
        <v>57.01</v>
      </c>
      <c r="C193" s="18">
        <v>6155.3</v>
      </c>
      <c r="D193" s="18"/>
      <c r="E193" s="18">
        <v>6212.31</v>
      </c>
    </row>
    <row r="194" spans="1:5">
      <c r="A194" s="24" t="s">
        <v>218</v>
      </c>
      <c r="B194" s="18">
        <v>1607.53</v>
      </c>
      <c r="C194" s="18">
        <v>100</v>
      </c>
      <c r="D194" s="18"/>
      <c r="E194" s="18">
        <v>1707.53</v>
      </c>
    </row>
    <row r="195" spans="1:5">
      <c r="A195" s="24" t="s">
        <v>374</v>
      </c>
      <c r="B195" s="18">
        <v>495</v>
      </c>
      <c r="C195" s="18">
        <v>9508.1</v>
      </c>
      <c r="D195" s="18">
        <v>22922.720000000001</v>
      </c>
      <c r="E195" s="18">
        <v>32925.82</v>
      </c>
    </row>
    <row r="196" spans="1:5">
      <c r="A196" s="24" t="s">
        <v>377</v>
      </c>
      <c r="B196" s="18">
        <v>109.9</v>
      </c>
      <c r="C196" s="18"/>
      <c r="D196" s="18"/>
      <c r="E196" s="18">
        <v>109.9</v>
      </c>
    </row>
    <row r="197" spans="1:5">
      <c r="A197" s="24" t="s">
        <v>364</v>
      </c>
      <c r="B197" s="18">
        <v>507.78000000000003</v>
      </c>
      <c r="C197" s="18"/>
      <c r="D197" s="18"/>
      <c r="E197" s="18">
        <v>507.78000000000003</v>
      </c>
    </row>
    <row r="198" spans="1:5">
      <c r="A198" s="24" t="s">
        <v>409</v>
      </c>
      <c r="B198" s="18">
        <v>178</v>
      </c>
      <c r="C198" s="18"/>
      <c r="D198" s="18"/>
      <c r="E198" s="18">
        <v>178</v>
      </c>
    </row>
    <row r="199" spans="1:5">
      <c r="A199" s="24" t="s">
        <v>223</v>
      </c>
      <c r="B199" s="18">
        <v>333518.21600000007</v>
      </c>
      <c r="C199" s="18">
        <v>118744.01</v>
      </c>
      <c r="D199" s="18">
        <v>123823.89</v>
      </c>
      <c r="E199" s="18">
        <v>576086.11600000004</v>
      </c>
    </row>
  </sheetData>
  <sortState xmlns:xlrd2="http://schemas.microsoft.com/office/spreadsheetml/2017/richdata2" ref="A2:H146">
    <sortCondition ref="H2:H146"/>
    <sortCondition ref="D2:D146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8"/>
  <sheetViews>
    <sheetView topLeftCell="A112" workbookViewId="0">
      <selection activeCell="H195" sqref="H195"/>
    </sheetView>
  </sheetViews>
  <sheetFormatPr defaultRowHeight="15"/>
  <cols>
    <col min="1" max="1" width="32.7109375" bestFit="1" customWidth="1"/>
    <col min="2" max="2" width="32.7109375" customWidth="1"/>
    <col min="3" max="3" width="34.42578125" bestFit="1" customWidth="1"/>
    <col min="4" max="4" width="15.85546875" bestFit="1" customWidth="1"/>
    <col min="5" max="5" width="18.42578125" bestFit="1" customWidth="1"/>
    <col min="6" max="6" width="15.85546875" bestFit="1" customWidth="1"/>
    <col min="7" max="7" width="16.85546875" bestFit="1" customWidth="1"/>
    <col min="8" max="8" width="13.140625" bestFit="1" customWidth="1"/>
    <col min="9" max="9" width="12.140625" bestFit="1" customWidth="1"/>
  </cols>
  <sheetData>
    <row r="1" spans="1:9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 spans="1:9">
      <c r="A2" s="1" t="s">
        <v>71</v>
      </c>
      <c r="B2" s="1" t="s">
        <v>224</v>
      </c>
      <c r="D2" s="2">
        <v>45446</v>
      </c>
      <c r="E2" s="2">
        <v>45448</v>
      </c>
      <c r="F2" s="3">
        <v>115.87</v>
      </c>
      <c r="G2" t="s">
        <v>9</v>
      </c>
      <c r="H2" t="s">
        <v>73</v>
      </c>
    </row>
    <row r="3" spans="1:9">
      <c r="A3" s="1" t="s">
        <v>71</v>
      </c>
      <c r="B3" s="1" t="s">
        <v>224</v>
      </c>
      <c r="D3" s="2">
        <v>45446</v>
      </c>
      <c r="E3" s="2">
        <v>45448</v>
      </c>
      <c r="F3" s="3">
        <v>55.47</v>
      </c>
      <c r="G3" t="s">
        <v>12</v>
      </c>
      <c r="H3" t="s">
        <v>73</v>
      </c>
    </row>
    <row r="4" spans="1:9">
      <c r="A4" s="1" t="s">
        <v>71</v>
      </c>
      <c r="B4" s="1" t="s">
        <v>224</v>
      </c>
      <c r="D4" s="2">
        <v>45446</v>
      </c>
      <c r="E4" s="2">
        <v>45448</v>
      </c>
      <c r="F4" s="3">
        <v>107.27</v>
      </c>
      <c r="G4" t="s">
        <v>15</v>
      </c>
      <c r="H4" t="s">
        <v>73</v>
      </c>
    </row>
    <row r="5" spans="1:9">
      <c r="A5" s="1" t="s">
        <v>71</v>
      </c>
      <c r="B5" s="1" t="s">
        <v>224</v>
      </c>
      <c r="D5" s="2">
        <v>45446</v>
      </c>
      <c r="E5" s="2">
        <v>45448</v>
      </c>
      <c r="F5" s="3">
        <v>788.42</v>
      </c>
      <c r="G5" t="s">
        <v>15</v>
      </c>
      <c r="H5" t="s">
        <v>73</v>
      </c>
    </row>
    <row r="6" spans="1:9">
      <c r="A6" s="1" t="s">
        <v>71</v>
      </c>
      <c r="B6" s="1" t="s">
        <v>224</v>
      </c>
      <c r="D6" s="2">
        <v>45450</v>
      </c>
      <c r="E6" s="2">
        <v>45448</v>
      </c>
      <c r="F6" s="3">
        <v>46.07</v>
      </c>
      <c r="G6" t="s">
        <v>18</v>
      </c>
      <c r="H6" t="s">
        <v>73</v>
      </c>
    </row>
    <row r="7" spans="1:9">
      <c r="A7" s="1" t="s">
        <v>71</v>
      </c>
      <c r="B7" s="1" t="s">
        <v>224</v>
      </c>
      <c r="D7" s="2">
        <v>45446</v>
      </c>
      <c r="E7" s="2">
        <v>45448</v>
      </c>
      <c r="F7" s="3">
        <v>135.96</v>
      </c>
      <c r="G7" t="s">
        <v>32</v>
      </c>
      <c r="H7" t="s">
        <v>73</v>
      </c>
    </row>
    <row r="8" spans="1:9">
      <c r="A8" s="1" t="s">
        <v>71</v>
      </c>
      <c r="B8" s="1" t="s">
        <v>224</v>
      </c>
      <c r="D8" s="2">
        <v>45446</v>
      </c>
      <c r="E8" s="2">
        <v>45448</v>
      </c>
      <c r="F8" s="3">
        <v>1121.22</v>
      </c>
      <c r="G8" t="s">
        <v>12</v>
      </c>
      <c r="H8" t="s">
        <v>73</v>
      </c>
    </row>
    <row r="9" spans="1:9">
      <c r="A9" s="1" t="s">
        <v>81</v>
      </c>
      <c r="B9" s="1" t="s">
        <v>339</v>
      </c>
      <c r="C9" t="s">
        <v>340</v>
      </c>
      <c r="D9" s="2">
        <v>45448</v>
      </c>
      <c r="E9" s="2">
        <v>45448</v>
      </c>
      <c r="F9" s="3">
        <v>3350.69</v>
      </c>
      <c r="G9" t="s">
        <v>15</v>
      </c>
      <c r="H9" t="s">
        <v>73</v>
      </c>
      <c r="I9" s="10"/>
    </row>
    <row r="10" spans="1:9">
      <c r="A10" s="1" t="s">
        <v>341</v>
      </c>
      <c r="B10" s="1" t="s">
        <v>342</v>
      </c>
      <c r="C10" t="s">
        <v>343</v>
      </c>
      <c r="D10" s="2">
        <v>45448</v>
      </c>
      <c r="E10" s="2">
        <v>45448</v>
      </c>
      <c r="F10" s="3">
        <v>480.16</v>
      </c>
      <c r="G10" t="s">
        <v>15</v>
      </c>
      <c r="H10" t="s">
        <v>73</v>
      </c>
    </row>
    <row r="11" spans="1:9">
      <c r="A11" s="1" t="s">
        <v>242</v>
      </c>
      <c r="B11" s="1" t="s">
        <v>346</v>
      </c>
      <c r="D11" s="2">
        <v>45448</v>
      </c>
      <c r="E11" s="2">
        <v>45448</v>
      </c>
      <c r="F11" s="3">
        <v>180</v>
      </c>
      <c r="G11" t="s">
        <v>18</v>
      </c>
      <c r="H11" t="s">
        <v>73</v>
      </c>
    </row>
    <row r="12" spans="1:9">
      <c r="A12" s="1" t="s">
        <v>347</v>
      </c>
      <c r="B12" s="1" t="s">
        <v>59</v>
      </c>
      <c r="D12" s="2">
        <v>45448</v>
      </c>
      <c r="E12" s="2">
        <v>45448</v>
      </c>
      <c r="F12" s="3">
        <v>780</v>
      </c>
      <c r="G12" t="s">
        <v>12</v>
      </c>
      <c r="H12" t="s">
        <v>73</v>
      </c>
    </row>
    <row r="13" spans="1:9">
      <c r="A13" s="1" t="s">
        <v>347</v>
      </c>
      <c r="B13" s="1" t="s">
        <v>59</v>
      </c>
      <c r="D13" s="2">
        <v>45448</v>
      </c>
      <c r="E13" s="2">
        <v>45448</v>
      </c>
      <c r="F13" s="3">
        <v>469.82</v>
      </c>
      <c r="G13" t="s">
        <v>12</v>
      </c>
      <c r="H13" t="s">
        <v>73</v>
      </c>
    </row>
    <row r="14" spans="1:9">
      <c r="A14" s="1" t="s">
        <v>347</v>
      </c>
      <c r="B14" s="1" t="s">
        <v>59</v>
      </c>
      <c r="D14" s="2">
        <v>45448</v>
      </c>
      <c r="E14" s="2">
        <v>45448</v>
      </c>
      <c r="F14" s="3">
        <v>252.53</v>
      </c>
      <c r="G14" t="s">
        <v>32</v>
      </c>
      <c r="H14" t="s">
        <v>73</v>
      </c>
    </row>
    <row r="15" spans="1:9">
      <c r="A15" s="1" t="s">
        <v>347</v>
      </c>
      <c r="B15" s="1" t="s">
        <v>59</v>
      </c>
      <c r="D15" s="2">
        <v>45448</v>
      </c>
      <c r="E15" s="2">
        <v>45448</v>
      </c>
      <c r="F15" s="3">
        <v>2499.91</v>
      </c>
      <c r="G15" t="s">
        <v>15</v>
      </c>
      <c r="H15" t="s">
        <v>73</v>
      </c>
    </row>
    <row r="16" spans="1:9">
      <c r="A16" s="1" t="s">
        <v>347</v>
      </c>
      <c r="B16" s="1" t="s">
        <v>59</v>
      </c>
      <c r="D16" s="2">
        <v>45448</v>
      </c>
      <c r="E16" s="2">
        <v>45448</v>
      </c>
      <c r="F16" s="3">
        <v>1061.28</v>
      </c>
      <c r="G16" t="s">
        <v>15</v>
      </c>
      <c r="H16" t="s">
        <v>73</v>
      </c>
    </row>
    <row r="17" spans="1:8">
      <c r="A17" s="1" t="s">
        <v>457</v>
      </c>
      <c r="B17" s="1" t="s">
        <v>458</v>
      </c>
      <c r="D17" s="2">
        <v>45448</v>
      </c>
      <c r="E17" s="2">
        <v>45448</v>
      </c>
      <c r="F17" s="3">
        <v>1577.94</v>
      </c>
      <c r="G17" t="s">
        <v>9</v>
      </c>
      <c r="H17" t="s">
        <v>73</v>
      </c>
    </row>
    <row r="18" spans="1:8">
      <c r="A18" s="1" t="s">
        <v>459</v>
      </c>
      <c r="B18" s="1" t="s">
        <v>460</v>
      </c>
      <c r="C18" t="s">
        <v>461</v>
      </c>
      <c r="D18" s="2">
        <v>45448</v>
      </c>
      <c r="E18" s="2">
        <v>45448</v>
      </c>
      <c r="F18" s="3">
        <v>75</v>
      </c>
      <c r="G18" t="s">
        <v>12</v>
      </c>
      <c r="H18" t="s">
        <v>73</v>
      </c>
    </row>
    <row r="19" spans="1:8">
      <c r="A19" s="1" t="s">
        <v>462</v>
      </c>
      <c r="B19" s="1" t="s">
        <v>463</v>
      </c>
      <c r="D19" s="2">
        <v>45433</v>
      </c>
      <c r="E19" s="2">
        <v>45448</v>
      </c>
      <c r="F19" s="3">
        <v>600</v>
      </c>
      <c r="G19" t="s">
        <v>18</v>
      </c>
      <c r="H19" t="s">
        <v>73</v>
      </c>
    </row>
    <row r="20" spans="1:8">
      <c r="A20" s="1" t="s">
        <v>464</v>
      </c>
      <c r="B20" s="1" t="s">
        <v>465</v>
      </c>
      <c r="D20" s="2">
        <v>45448</v>
      </c>
      <c r="E20" s="2">
        <v>45448</v>
      </c>
      <c r="F20" s="3">
        <v>259</v>
      </c>
      <c r="G20" t="s">
        <v>12</v>
      </c>
      <c r="H20" t="s">
        <v>73</v>
      </c>
    </row>
    <row r="21" spans="1:8">
      <c r="A21" s="1" t="s">
        <v>412</v>
      </c>
      <c r="B21" s="1" t="s">
        <v>466</v>
      </c>
      <c r="D21" s="2">
        <v>45417</v>
      </c>
      <c r="E21" s="2">
        <v>45448</v>
      </c>
      <c r="F21" s="3">
        <v>4269.95</v>
      </c>
      <c r="G21" t="s">
        <v>18</v>
      </c>
      <c r="H21" t="s">
        <v>73</v>
      </c>
    </row>
    <row r="22" spans="1:8">
      <c r="A22" s="1" t="s">
        <v>412</v>
      </c>
      <c r="B22" s="1" t="s">
        <v>467</v>
      </c>
      <c r="D22" s="2">
        <v>45448</v>
      </c>
      <c r="E22" s="2">
        <v>45490</v>
      </c>
      <c r="F22" s="3">
        <v>4269.95</v>
      </c>
      <c r="G22" t="s">
        <v>18</v>
      </c>
      <c r="H22" t="s">
        <v>73</v>
      </c>
    </row>
    <row r="23" spans="1:8">
      <c r="A23" s="1" t="s">
        <v>468</v>
      </c>
      <c r="B23" s="1" t="s">
        <v>458</v>
      </c>
      <c r="D23" s="2">
        <v>45448</v>
      </c>
      <c r="E23" s="2">
        <v>45448</v>
      </c>
      <c r="F23" s="3">
        <v>700</v>
      </c>
      <c r="G23" t="s">
        <v>54</v>
      </c>
      <c r="H23" t="s">
        <v>469</v>
      </c>
    </row>
    <row r="24" spans="1:8">
      <c r="A24" s="1" t="s">
        <v>231</v>
      </c>
      <c r="B24" s="1" t="s">
        <v>348</v>
      </c>
      <c r="D24" s="2">
        <v>45411</v>
      </c>
      <c r="E24" s="2">
        <v>45448</v>
      </c>
      <c r="F24" s="3">
        <v>1497.6</v>
      </c>
      <c r="G24" t="s">
        <v>18</v>
      </c>
      <c r="H24" t="s">
        <v>144</v>
      </c>
    </row>
    <row r="25" spans="1:8">
      <c r="A25" s="1" t="s">
        <v>352</v>
      </c>
      <c r="B25" s="1" t="s">
        <v>353</v>
      </c>
      <c r="D25" s="2">
        <v>45449</v>
      </c>
      <c r="E25" s="2">
        <v>45449</v>
      </c>
      <c r="F25" s="3">
        <v>161905</v>
      </c>
      <c r="G25" t="s">
        <v>12</v>
      </c>
      <c r="H25" t="s">
        <v>73</v>
      </c>
    </row>
    <row r="26" spans="1:8">
      <c r="A26" s="1" t="s">
        <v>352</v>
      </c>
      <c r="B26" s="1" t="s">
        <v>353</v>
      </c>
      <c r="D26" s="2">
        <v>45449</v>
      </c>
      <c r="E26" s="2">
        <v>45449</v>
      </c>
      <c r="F26" s="3">
        <v>53067</v>
      </c>
      <c r="G26" t="s">
        <v>53</v>
      </c>
      <c r="H26" t="s">
        <v>469</v>
      </c>
    </row>
    <row r="27" spans="1:8">
      <c r="A27" s="1" t="s">
        <v>352</v>
      </c>
      <c r="B27" s="1" t="s">
        <v>353</v>
      </c>
      <c r="D27" s="2">
        <v>45449</v>
      </c>
      <c r="E27" s="2">
        <v>45449</v>
      </c>
      <c r="F27" s="3">
        <v>37918</v>
      </c>
      <c r="G27" t="s">
        <v>15</v>
      </c>
      <c r="H27" t="s">
        <v>73</v>
      </c>
    </row>
    <row r="28" spans="1:8">
      <c r="A28" s="1" t="s">
        <v>352</v>
      </c>
      <c r="B28" s="1" t="s">
        <v>353</v>
      </c>
      <c r="D28" s="2">
        <v>45449</v>
      </c>
      <c r="E28" s="2">
        <v>45449</v>
      </c>
      <c r="F28" s="3">
        <v>14512.26</v>
      </c>
      <c r="G28" t="s">
        <v>18</v>
      </c>
      <c r="H28" t="s">
        <v>73</v>
      </c>
    </row>
    <row r="29" spans="1:8">
      <c r="A29" s="1" t="s">
        <v>231</v>
      </c>
      <c r="B29" s="1" t="s">
        <v>348</v>
      </c>
      <c r="D29" s="2">
        <v>45449</v>
      </c>
      <c r="E29" s="2">
        <v>45490</v>
      </c>
      <c r="F29" s="3">
        <v>4593.75</v>
      </c>
      <c r="G29" t="s">
        <v>12</v>
      </c>
      <c r="H29" t="s">
        <v>73</v>
      </c>
    </row>
    <row r="30" spans="1:8">
      <c r="A30" s="1" t="s">
        <v>470</v>
      </c>
      <c r="B30" s="1" t="s">
        <v>471</v>
      </c>
      <c r="D30" s="2">
        <v>45450</v>
      </c>
      <c r="E30" s="2">
        <v>45457</v>
      </c>
      <c r="F30" s="3">
        <v>195</v>
      </c>
      <c r="G30" t="s">
        <v>225</v>
      </c>
      <c r="H30" t="s">
        <v>469</v>
      </c>
    </row>
    <row r="31" spans="1:8">
      <c r="A31" s="1" t="s">
        <v>71</v>
      </c>
      <c r="B31" s="1" t="s">
        <v>472</v>
      </c>
      <c r="D31" s="2">
        <v>45450</v>
      </c>
      <c r="E31" s="2">
        <v>45450</v>
      </c>
      <c r="F31" s="3">
        <v>76.19</v>
      </c>
      <c r="G31" t="s">
        <v>18</v>
      </c>
      <c r="H31" t="s">
        <v>73</v>
      </c>
    </row>
    <row r="32" spans="1:8">
      <c r="A32" s="1" t="s">
        <v>231</v>
      </c>
      <c r="B32" s="1" t="s">
        <v>348</v>
      </c>
      <c r="D32" s="2">
        <v>45449</v>
      </c>
      <c r="E32" s="2">
        <v>45449</v>
      </c>
      <c r="F32" s="3">
        <v>622.09</v>
      </c>
      <c r="G32" t="s">
        <v>32</v>
      </c>
      <c r="H32" t="s">
        <v>73</v>
      </c>
    </row>
    <row r="33" spans="1:8">
      <c r="A33" s="1" t="s">
        <v>231</v>
      </c>
      <c r="B33" s="1" t="s">
        <v>348</v>
      </c>
      <c r="D33" s="2">
        <v>45449</v>
      </c>
      <c r="E33" s="2">
        <v>45449</v>
      </c>
      <c r="F33" s="3">
        <v>491.98</v>
      </c>
      <c r="G33" t="s">
        <v>15</v>
      </c>
      <c r="H33" t="s">
        <v>73</v>
      </c>
    </row>
    <row r="34" spans="1:8">
      <c r="A34" s="1" t="s">
        <v>231</v>
      </c>
      <c r="B34" s="1" t="s">
        <v>348</v>
      </c>
      <c r="D34" s="2">
        <v>45449</v>
      </c>
      <c r="E34" s="2">
        <v>45449</v>
      </c>
      <c r="F34" s="3">
        <v>212.5</v>
      </c>
      <c r="G34" t="s">
        <v>15</v>
      </c>
      <c r="H34" t="s">
        <v>73</v>
      </c>
    </row>
    <row r="35" spans="1:8">
      <c r="A35" s="1" t="s">
        <v>231</v>
      </c>
      <c r="B35" s="1" t="s">
        <v>348</v>
      </c>
      <c r="D35" s="2">
        <v>45449</v>
      </c>
      <c r="E35" s="2">
        <v>45449</v>
      </c>
      <c r="F35" s="3">
        <v>133.16</v>
      </c>
      <c r="G35" t="s">
        <v>80</v>
      </c>
      <c r="H35" t="s">
        <v>144</v>
      </c>
    </row>
    <row r="36" spans="1:8">
      <c r="A36" s="1" t="s">
        <v>231</v>
      </c>
      <c r="B36" s="1" t="s">
        <v>348</v>
      </c>
      <c r="D36" s="2">
        <v>45449</v>
      </c>
      <c r="E36" s="2">
        <v>45449</v>
      </c>
      <c r="F36" s="3">
        <v>167.66</v>
      </c>
      <c r="G36" t="s">
        <v>54</v>
      </c>
      <c r="H36" t="s">
        <v>73</v>
      </c>
    </row>
    <row r="37" spans="1:8">
      <c r="A37" s="1" t="s">
        <v>473</v>
      </c>
      <c r="B37" s="1" t="s">
        <v>474</v>
      </c>
      <c r="D37" s="2">
        <v>45453</v>
      </c>
      <c r="E37" s="2">
        <v>45453</v>
      </c>
      <c r="F37" s="3">
        <v>937.53</v>
      </c>
      <c r="G37" t="s">
        <v>29</v>
      </c>
      <c r="H37" t="s">
        <v>73</v>
      </c>
    </row>
    <row r="38" spans="1:8">
      <c r="A38" s="1" t="s">
        <v>356</v>
      </c>
      <c r="B38" s="1" t="s">
        <v>357</v>
      </c>
      <c r="D38" s="2">
        <v>45453</v>
      </c>
      <c r="E38" s="2">
        <v>45454</v>
      </c>
      <c r="F38" s="3">
        <v>2399.23</v>
      </c>
      <c r="G38" t="s">
        <v>89</v>
      </c>
      <c r="H38" t="s">
        <v>73</v>
      </c>
    </row>
    <row r="39" spans="1:8">
      <c r="A39" s="1" t="s">
        <v>356</v>
      </c>
      <c r="B39" s="1" t="s">
        <v>357</v>
      </c>
      <c r="D39" s="2">
        <v>45453</v>
      </c>
      <c r="E39" s="2">
        <v>45454</v>
      </c>
      <c r="F39" s="3">
        <v>2496.7600000000002</v>
      </c>
      <c r="G39" t="s">
        <v>399</v>
      </c>
      <c r="H39" t="s">
        <v>73</v>
      </c>
    </row>
    <row r="40" spans="1:8">
      <c r="A40" s="1" t="s">
        <v>366</v>
      </c>
      <c r="B40" s="1" t="s">
        <v>107</v>
      </c>
      <c r="D40" s="2">
        <v>45453</v>
      </c>
      <c r="E40" s="2">
        <v>45453</v>
      </c>
      <c r="F40" s="3">
        <v>200</v>
      </c>
      <c r="G40" t="s">
        <v>9</v>
      </c>
      <c r="H40" t="s">
        <v>73</v>
      </c>
    </row>
    <row r="41" spans="1:8">
      <c r="A41" s="1" t="s">
        <v>275</v>
      </c>
      <c r="B41" s="1" t="s">
        <v>107</v>
      </c>
      <c r="D41" s="2">
        <v>45453</v>
      </c>
      <c r="E41" s="2">
        <v>45455</v>
      </c>
      <c r="F41" s="3">
        <v>129</v>
      </c>
      <c r="G41" t="s">
        <v>32</v>
      </c>
      <c r="H41" t="s">
        <v>73</v>
      </c>
    </row>
    <row r="42" spans="1:8">
      <c r="A42" s="1" t="s">
        <v>275</v>
      </c>
      <c r="B42" s="1" t="s">
        <v>107</v>
      </c>
      <c r="C42" t="s">
        <v>475</v>
      </c>
      <c r="D42" s="2">
        <v>45453</v>
      </c>
      <c r="E42" s="2">
        <v>45455</v>
      </c>
      <c r="F42" s="3">
        <v>30</v>
      </c>
      <c r="G42" t="s">
        <v>32</v>
      </c>
      <c r="H42" t="s">
        <v>73</v>
      </c>
    </row>
    <row r="43" spans="1:8">
      <c r="A43" s="1" t="s">
        <v>245</v>
      </c>
      <c r="B43" s="1" t="s">
        <v>346</v>
      </c>
      <c r="C43" t="s">
        <v>196</v>
      </c>
      <c r="D43" s="2">
        <v>45453</v>
      </c>
      <c r="E43" s="2">
        <v>45461</v>
      </c>
      <c r="F43" s="3">
        <v>500</v>
      </c>
      <c r="G43" t="s">
        <v>80</v>
      </c>
      <c r="H43" t="s">
        <v>144</v>
      </c>
    </row>
    <row r="44" spans="1:8">
      <c r="A44" s="1" t="s">
        <v>269</v>
      </c>
      <c r="B44" s="1" t="s">
        <v>369</v>
      </c>
      <c r="C44" t="s">
        <v>370</v>
      </c>
      <c r="D44" s="2">
        <v>45453</v>
      </c>
      <c r="E44" s="2">
        <v>45463</v>
      </c>
      <c r="F44" s="3">
        <v>830.8</v>
      </c>
      <c r="G44" t="s">
        <v>12</v>
      </c>
      <c r="H44" t="s">
        <v>73</v>
      </c>
    </row>
    <row r="45" spans="1:8">
      <c r="A45" s="1" t="s">
        <v>387</v>
      </c>
      <c r="B45" s="1" t="s">
        <v>210</v>
      </c>
      <c r="D45" s="2">
        <v>45453</v>
      </c>
      <c r="E45" s="2">
        <v>45478</v>
      </c>
      <c r="F45" s="3">
        <v>500</v>
      </c>
      <c r="G45" t="s">
        <v>53</v>
      </c>
      <c r="H45" t="s">
        <v>73</v>
      </c>
    </row>
    <row r="46" spans="1:8">
      <c r="A46" s="1" t="s">
        <v>371</v>
      </c>
      <c r="B46" s="1" t="s">
        <v>218</v>
      </c>
      <c r="D46" s="2">
        <v>45453</v>
      </c>
      <c r="E46" s="2">
        <v>45457</v>
      </c>
      <c r="F46" s="3">
        <v>1100</v>
      </c>
      <c r="G46" t="s">
        <v>12</v>
      </c>
      <c r="H46" t="s">
        <v>73</v>
      </c>
    </row>
    <row r="47" spans="1:8">
      <c r="A47" s="1" t="s">
        <v>267</v>
      </c>
      <c r="B47" s="1" t="s">
        <v>218</v>
      </c>
      <c r="D47" s="2">
        <v>45453</v>
      </c>
      <c r="E47" s="2">
        <v>45457</v>
      </c>
      <c r="F47" s="3">
        <v>507.53</v>
      </c>
      <c r="G47" t="s">
        <v>12</v>
      </c>
      <c r="H47" t="s">
        <v>73</v>
      </c>
    </row>
    <row r="48" spans="1:8">
      <c r="A48" s="1" t="s">
        <v>414</v>
      </c>
      <c r="B48" s="1" t="s">
        <v>434</v>
      </c>
      <c r="D48" s="2">
        <v>45453</v>
      </c>
      <c r="E48" s="2">
        <v>45463</v>
      </c>
      <c r="F48" s="3">
        <v>656.44</v>
      </c>
      <c r="G48" t="s">
        <v>54</v>
      </c>
      <c r="H48" t="s">
        <v>73</v>
      </c>
    </row>
    <row r="49" spans="1:8">
      <c r="A49" s="1" t="s">
        <v>476</v>
      </c>
      <c r="B49" s="1" t="s">
        <v>425</v>
      </c>
      <c r="D49" s="2">
        <v>45453</v>
      </c>
      <c r="E49" s="2">
        <v>45463</v>
      </c>
      <c r="F49" s="3">
        <v>1338.38</v>
      </c>
      <c r="G49" t="s">
        <v>225</v>
      </c>
      <c r="H49" t="s">
        <v>73</v>
      </c>
    </row>
    <row r="50" spans="1:8">
      <c r="A50" s="1" t="s">
        <v>477</v>
      </c>
      <c r="B50" s="1" t="s">
        <v>478</v>
      </c>
      <c r="D50" s="2">
        <v>45453</v>
      </c>
      <c r="E50" s="2">
        <v>45453</v>
      </c>
      <c r="F50" s="3">
        <v>203.88</v>
      </c>
      <c r="G50" t="s">
        <v>479</v>
      </c>
      <c r="H50" t="s">
        <v>73</v>
      </c>
    </row>
    <row r="51" spans="1:8">
      <c r="A51" s="1" t="s">
        <v>211</v>
      </c>
      <c r="B51" s="1" t="s">
        <v>364</v>
      </c>
      <c r="C51" t="s">
        <v>372</v>
      </c>
      <c r="D51" s="2">
        <v>45453</v>
      </c>
      <c r="E51" s="2">
        <v>45453</v>
      </c>
      <c r="F51" s="3">
        <v>168.52</v>
      </c>
      <c r="G51" t="s">
        <v>12</v>
      </c>
      <c r="H51" t="s">
        <v>73</v>
      </c>
    </row>
    <row r="52" spans="1:8">
      <c r="A52" s="1" t="s">
        <v>211</v>
      </c>
      <c r="B52" s="1" t="s">
        <v>364</v>
      </c>
      <c r="C52" t="s">
        <v>372</v>
      </c>
      <c r="D52" s="2">
        <v>45453</v>
      </c>
      <c r="E52" s="2">
        <v>45453</v>
      </c>
      <c r="F52" s="3">
        <v>120.2</v>
      </c>
      <c r="G52" t="s">
        <v>18</v>
      </c>
      <c r="H52" t="s">
        <v>73</v>
      </c>
    </row>
    <row r="53" spans="1:8">
      <c r="A53" s="1" t="s">
        <v>211</v>
      </c>
      <c r="B53" s="1" t="s">
        <v>364</v>
      </c>
      <c r="C53" t="s">
        <v>372</v>
      </c>
      <c r="D53" s="2">
        <v>45453</v>
      </c>
      <c r="E53" s="2">
        <v>45453</v>
      </c>
      <c r="F53" s="3">
        <v>186.99</v>
      </c>
      <c r="G53" t="s">
        <v>15</v>
      </c>
      <c r="H53" t="s">
        <v>73</v>
      </c>
    </row>
    <row r="54" spans="1:8">
      <c r="A54" s="1" t="s">
        <v>275</v>
      </c>
      <c r="B54" s="1" t="s">
        <v>107</v>
      </c>
      <c r="C54" t="s">
        <v>475</v>
      </c>
      <c r="D54" s="2">
        <v>45455</v>
      </c>
      <c r="E54" s="2">
        <v>45455</v>
      </c>
      <c r="F54" s="3">
        <v>30</v>
      </c>
      <c r="G54" t="s">
        <v>12</v>
      </c>
      <c r="H54" t="s">
        <v>73</v>
      </c>
    </row>
    <row r="55" spans="1:8">
      <c r="A55" s="1" t="s">
        <v>275</v>
      </c>
      <c r="B55" s="1" t="s">
        <v>107</v>
      </c>
      <c r="D55" s="2">
        <v>45455</v>
      </c>
      <c r="E55" s="2">
        <v>45455</v>
      </c>
      <c r="F55" s="3">
        <v>129</v>
      </c>
      <c r="G55" t="s">
        <v>480</v>
      </c>
      <c r="H55" t="s">
        <v>73</v>
      </c>
    </row>
    <row r="56" spans="1:8">
      <c r="A56" s="1" t="s">
        <v>275</v>
      </c>
      <c r="B56" s="1" t="s">
        <v>107</v>
      </c>
      <c r="D56" s="2">
        <v>45455</v>
      </c>
      <c r="E56" s="2">
        <v>45455</v>
      </c>
      <c r="F56" s="3">
        <v>129</v>
      </c>
      <c r="G56" t="s">
        <v>15</v>
      </c>
      <c r="H56" t="s">
        <v>73</v>
      </c>
    </row>
    <row r="57" spans="1:8">
      <c r="A57" s="1" t="s">
        <v>275</v>
      </c>
      <c r="B57" s="1" t="s">
        <v>107</v>
      </c>
      <c r="C57" t="s">
        <v>475</v>
      </c>
      <c r="D57" s="2">
        <v>45455</v>
      </c>
      <c r="E57" s="2">
        <v>45455</v>
      </c>
      <c r="F57" s="3">
        <v>30</v>
      </c>
      <c r="G57" t="s">
        <v>15</v>
      </c>
      <c r="H57" t="s">
        <v>73</v>
      </c>
    </row>
    <row r="58" spans="1:8">
      <c r="A58" s="1" t="s">
        <v>481</v>
      </c>
      <c r="B58" s="1" t="s">
        <v>482</v>
      </c>
      <c r="D58" s="2">
        <v>45455</v>
      </c>
      <c r="E58" s="2"/>
      <c r="F58" s="3">
        <v>32625.08</v>
      </c>
      <c r="G58" t="s">
        <v>12</v>
      </c>
    </row>
    <row r="59" spans="1:8">
      <c r="A59" s="1" t="s">
        <v>135</v>
      </c>
      <c r="B59" s="1" t="s">
        <v>483</v>
      </c>
      <c r="C59" s="2"/>
      <c r="D59" s="25">
        <v>45455</v>
      </c>
      <c r="E59" t="s">
        <v>12</v>
      </c>
      <c r="F59" s="3">
        <v>23254.19</v>
      </c>
      <c r="G59" t="s">
        <v>12</v>
      </c>
    </row>
    <row r="60" spans="1:8">
      <c r="A60" s="1" t="s">
        <v>64</v>
      </c>
      <c r="B60" s="1" t="s">
        <v>484</v>
      </c>
      <c r="C60" s="2"/>
      <c r="D60" s="25">
        <v>45457</v>
      </c>
      <c r="E60" t="s">
        <v>12</v>
      </c>
      <c r="F60" s="3">
        <v>3456.18</v>
      </c>
      <c r="G60" t="s">
        <v>12</v>
      </c>
    </row>
    <row r="61" spans="1:8">
      <c r="A61" s="1" t="s">
        <v>64</v>
      </c>
      <c r="B61" s="1" t="s">
        <v>484</v>
      </c>
      <c r="C61" s="2"/>
      <c r="D61" s="25">
        <v>45467</v>
      </c>
      <c r="E61" t="s">
        <v>12</v>
      </c>
      <c r="F61" s="3">
        <v>7789.69</v>
      </c>
      <c r="G61" t="s">
        <v>12</v>
      </c>
    </row>
    <row r="62" spans="1:8">
      <c r="A62" s="1" t="s">
        <v>485</v>
      </c>
      <c r="B62" s="1" t="s">
        <v>486</v>
      </c>
      <c r="D62" s="2">
        <v>45457</v>
      </c>
      <c r="E62" s="2">
        <v>45457</v>
      </c>
      <c r="F62" s="3">
        <v>709.34</v>
      </c>
      <c r="G62" t="s">
        <v>15</v>
      </c>
      <c r="H62" t="s">
        <v>144</v>
      </c>
    </row>
    <row r="63" spans="1:8">
      <c r="A63" s="1" t="s">
        <v>71</v>
      </c>
      <c r="B63" s="1" t="s">
        <v>472</v>
      </c>
      <c r="D63" s="2">
        <v>45457</v>
      </c>
      <c r="E63" s="2">
        <v>45457</v>
      </c>
      <c r="F63" s="3">
        <v>131.96</v>
      </c>
      <c r="G63" t="s">
        <v>225</v>
      </c>
      <c r="H63" t="s">
        <v>73</v>
      </c>
    </row>
    <row r="64" spans="1:8">
      <c r="A64" s="1" t="s">
        <v>289</v>
      </c>
      <c r="B64" s="1" t="s">
        <v>290</v>
      </c>
      <c r="D64" s="2">
        <v>45457</v>
      </c>
      <c r="E64" s="2">
        <v>45457</v>
      </c>
      <c r="F64" s="3">
        <v>109.9</v>
      </c>
      <c r="G64" t="s">
        <v>54</v>
      </c>
      <c r="H64" t="s">
        <v>144</v>
      </c>
    </row>
    <row r="65" spans="1:8">
      <c r="A65" s="1" t="s">
        <v>487</v>
      </c>
      <c r="B65" s="1" t="s">
        <v>488</v>
      </c>
      <c r="D65" s="2">
        <v>45457</v>
      </c>
      <c r="E65" s="2">
        <v>45460</v>
      </c>
      <c r="F65" s="3">
        <v>400.92</v>
      </c>
      <c r="G65" t="s">
        <v>54</v>
      </c>
      <c r="H65" t="s">
        <v>73</v>
      </c>
    </row>
    <row r="66" spans="1:8">
      <c r="A66" s="1" t="s">
        <v>373</v>
      </c>
      <c r="B66" s="1" t="s">
        <v>374</v>
      </c>
      <c r="C66" t="s">
        <v>375</v>
      </c>
      <c r="D66" s="2">
        <v>45458</v>
      </c>
      <c r="E66" s="2">
        <v>45460</v>
      </c>
      <c r="F66" s="3">
        <v>495</v>
      </c>
      <c r="G66" t="s">
        <v>88</v>
      </c>
      <c r="H66" t="s">
        <v>73</v>
      </c>
    </row>
    <row r="67" spans="1:8">
      <c r="A67" s="1" t="s">
        <v>426</v>
      </c>
      <c r="B67" s="1" t="s">
        <v>427</v>
      </c>
      <c r="D67" s="2">
        <v>45458</v>
      </c>
      <c r="E67" s="2"/>
      <c r="F67" s="3">
        <v>1204.78</v>
      </c>
      <c r="G67" t="s">
        <v>430</v>
      </c>
    </row>
    <row r="68" spans="1:8">
      <c r="A68" s="1" t="s">
        <v>347</v>
      </c>
      <c r="B68" s="1" t="s">
        <v>59</v>
      </c>
      <c r="D68" s="2">
        <v>45458</v>
      </c>
      <c r="E68" s="2">
        <v>45460</v>
      </c>
      <c r="F68" s="3">
        <v>510.45</v>
      </c>
      <c r="G68" t="s">
        <v>54</v>
      </c>
      <c r="H68" t="s">
        <v>73</v>
      </c>
    </row>
    <row r="69" spans="1:8">
      <c r="A69" s="1" t="s">
        <v>347</v>
      </c>
      <c r="B69" s="1" t="s">
        <v>59</v>
      </c>
      <c r="D69" s="2">
        <v>45458</v>
      </c>
      <c r="E69" s="2">
        <v>45460</v>
      </c>
      <c r="F69" s="26">
        <v>19.80263157894737</v>
      </c>
      <c r="G69" t="s">
        <v>54</v>
      </c>
      <c r="H69" t="s">
        <v>73</v>
      </c>
    </row>
    <row r="70" spans="1:8">
      <c r="A70" s="1" t="s">
        <v>363</v>
      </c>
      <c r="B70" s="1" t="s">
        <v>489</v>
      </c>
      <c r="D70" s="2">
        <v>45458</v>
      </c>
      <c r="E70" s="2">
        <v>45462</v>
      </c>
      <c r="F70" s="3">
        <v>110.5</v>
      </c>
      <c r="G70" t="s">
        <v>225</v>
      </c>
      <c r="H70" t="s">
        <v>73</v>
      </c>
    </row>
    <row r="71" spans="1:8">
      <c r="A71" s="1" t="s">
        <v>142</v>
      </c>
      <c r="B71" s="1" t="s">
        <v>374</v>
      </c>
      <c r="C71" t="s">
        <v>428</v>
      </c>
      <c r="D71" s="2">
        <v>45460</v>
      </c>
      <c r="E71" s="2"/>
      <c r="F71" s="3">
        <v>1688.4</v>
      </c>
      <c r="G71" t="s">
        <v>53</v>
      </c>
    </row>
    <row r="72" spans="1:8">
      <c r="A72" s="1" t="s">
        <v>142</v>
      </c>
      <c r="B72" s="1" t="s">
        <v>374</v>
      </c>
      <c r="C72" t="s">
        <v>428</v>
      </c>
      <c r="D72" s="2">
        <v>45460</v>
      </c>
      <c r="E72" s="2"/>
      <c r="F72" s="3">
        <v>6119.18</v>
      </c>
      <c r="G72" t="s">
        <v>12</v>
      </c>
    </row>
    <row r="73" spans="1:8">
      <c r="A73" s="1" t="s">
        <v>490</v>
      </c>
      <c r="B73" s="1" t="s">
        <v>491</v>
      </c>
      <c r="D73" s="2">
        <v>45460</v>
      </c>
      <c r="E73" s="2">
        <v>45460</v>
      </c>
      <c r="F73" s="3">
        <v>150</v>
      </c>
      <c r="G73" t="s">
        <v>53</v>
      </c>
      <c r="H73" t="s">
        <v>469</v>
      </c>
    </row>
    <row r="74" spans="1:8">
      <c r="A74" s="1" t="s">
        <v>382</v>
      </c>
      <c r="B74" s="1" t="s">
        <v>383</v>
      </c>
      <c r="D74" s="2">
        <v>45460</v>
      </c>
      <c r="E74" s="2">
        <v>45460</v>
      </c>
      <c r="F74" s="3">
        <v>200</v>
      </c>
      <c r="G74" t="s">
        <v>54</v>
      </c>
      <c r="H74" t="s">
        <v>144</v>
      </c>
    </row>
    <row r="75" spans="1:8">
      <c r="A75" s="1" t="s">
        <v>231</v>
      </c>
      <c r="B75" s="1" t="s">
        <v>348</v>
      </c>
      <c r="D75" s="2">
        <v>45429</v>
      </c>
      <c r="E75" s="2">
        <v>45554</v>
      </c>
      <c r="F75" s="3">
        <v>6712.33</v>
      </c>
      <c r="G75" t="s">
        <v>53</v>
      </c>
      <c r="H75" t="s">
        <v>73</v>
      </c>
    </row>
    <row r="76" spans="1:8">
      <c r="A76" s="1" t="s">
        <v>231</v>
      </c>
      <c r="B76" s="1" t="s">
        <v>348</v>
      </c>
      <c r="D76" s="2">
        <v>45459</v>
      </c>
      <c r="E76" s="2">
        <v>45490</v>
      </c>
      <c r="F76" s="3">
        <v>3669.51</v>
      </c>
      <c r="G76" t="s">
        <v>53</v>
      </c>
      <c r="H76" t="s">
        <v>469</v>
      </c>
    </row>
    <row r="77" spans="1:8">
      <c r="A77" s="1" t="s">
        <v>67</v>
      </c>
      <c r="B77" s="1" t="s">
        <v>348</v>
      </c>
      <c r="D77" s="2">
        <v>45459</v>
      </c>
      <c r="E77" s="2">
        <v>45462</v>
      </c>
      <c r="F77" s="3">
        <v>858.17</v>
      </c>
      <c r="G77" t="s">
        <v>54</v>
      </c>
      <c r="H77" t="s">
        <v>469</v>
      </c>
    </row>
    <row r="78" spans="1:8">
      <c r="A78" s="1" t="s">
        <v>231</v>
      </c>
      <c r="B78" s="1" t="s">
        <v>348</v>
      </c>
      <c r="D78" s="2">
        <v>45459</v>
      </c>
      <c r="E78" s="2">
        <v>45460</v>
      </c>
      <c r="F78" s="3">
        <v>167.84</v>
      </c>
      <c r="G78" t="s">
        <v>80</v>
      </c>
      <c r="H78" t="s">
        <v>469</v>
      </c>
    </row>
    <row r="79" spans="1:8">
      <c r="A79" s="1" t="s">
        <v>492</v>
      </c>
      <c r="B79" s="1" t="s">
        <v>493</v>
      </c>
      <c r="D79" s="2">
        <v>45460</v>
      </c>
      <c r="E79" s="2">
        <v>45460</v>
      </c>
      <c r="F79" s="3">
        <v>180</v>
      </c>
      <c r="G79" t="s">
        <v>89</v>
      </c>
      <c r="H79" t="s">
        <v>469</v>
      </c>
    </row>
    <row r="80" spans="1:8">
      <c r="A80" s="1" t="s">
        <v>382</v>
      </c>
      <c r="B80" s="1" t="s">
        <v>383</v>
      </c>
      <c r="D80" s="2">
        <v>45460</v>
      </c>
      <c r="E80" s="2">
        <v>45460</v>
      </c>
      <c r="F80" s="3">
        <v>200</v>
      </c>
      <c r="G80" t="s">
        <v>54</v>
      </c>
      <c r="H80" t="s">
        <v>469</v>
      </c>
    </row>
    <row r="81" spans="1:8">
      <c r="A81" s="1" t="s">
        <v>494</v>
      </c>
      <c r="B81" s="1" t="s">
        <v>495</v>
      </c>
      <c r="D81" s="2">
        <v>45460</v>
      </c>
      <c r="E81" s="2">
        <v>45460</v>
      </c>
      <c r="F81" s="3">
        <v>74.2</v>
      </c>
      <c r="G81" t="s">
        <v>54</v>
      </c>
      <c r="H81" t="s">
        <v>469</v>
      </c>
    </row>
    <row r="82" spans="1:8">
      <c r="A82" s="1" t="s">
        <v>231</v>
      </c>
      <c r="B82" s="1" t="s">
        <v>348</v>
      </c>
      <c r="D82" s="2">
        <v>45461</v>
      </c>
      <c r="E82" s="2">
        <v>45462</v>
      </c>
      <c r="F82" s="3">
        <v>132.44999999999999</v>
      </c>
      <c r="G82" t="s">
        <v>146</v>
      </c>
      <c r="H82" t="s">
        <v>469</v>
      </c>
    </row>
    <row r="83" spans="1:8">
      <c r="A83" s="1" t="s">
        <v>496</v>
      </c>
      <c r="B83" s="1" t="s">
        <v>355</v>
      </c>
      <c r="D83" s="2">
        <v>45461</v>
      </c>
      <c r="E83" s="2">
        <v>45461</v>
      </c>
      <c r="F83" s="3">
        <v>360</v>
      </c>
      <c r="G83" t="s">
        <v>15</v>
      </c>
      <c r="H83" t="s">
        <v>73</v>
      </c>
    </row>
    <row r="84" spans="1:8">
      <c r="A84" s="1" t="s">
        <v>497</v>
      </c>
      <c r="B84" s="1" t="s">
        <v>355</v>
      </c>
      <c r="D84" s="2">
        <v>45461</v>
      </c>
      <c r="E84" s="2">
        <v>45461</v>
      </c>
      <c r="F84" s="3">
        <v>150</v>
      </c>
      <c r="G84" t="s">
        <v>15</v>
      </c>
      <c r="H84" t="s">
        <v>144</v>
      </c>
    </row>
    <row r="85" spans="1:8">
      <c r="A85" s="1" t="s">
        <v>498</v>
      </c>
      <c r="B85" s="1" t="s">
        <v>499</v>
      </c>
      <c r="D85" s="2">
        <v>45461</v>
      </c>
      <c r="E85" s="2">
        <v>45461</v>
      </c>
      <c r="F85" s="3">
        <v>300</v>
      </c>
      <c r="G85" t="s">
        <v>54</v>
      </c>
      <c r="H85" t="s">
        <v>469</v>
      </c>
    </row>
    <row r="86" spans="1:8">
      <c r="A86" s="1" t="s">
        <v>500</v>
      </c>
      <c r="B86" s="1" t="s">
        <v>501</v>
      </c>
      <c r="D86" s="2">
        <v>45462</v>
      </c>
      <c r="E86" s="2">
        <v>45462</v>
      </c>
      <c r="F86" s="3">
        <v>539.29</v>
      </c>
      <c r="G86" t="s">
        <v>12</v>
      </c>
      <c r="H86" t="s">
        <v>73</v>
      </c>
    </row>
    <row r="87" spans="1:8">
      <c r="A87" s="1" t="s">
        <v>502</v>
      </c>
      <c r="B87" s="1" t="s">
        <v>503</v>
      </c>
      <c r="D87" s="2">
        <v>45462</v>
      </c>
      <c r="E87" s="2">
        <v>45462</v>
      </c>
      <c r="F87" s="3">
        <v>30</v>
      </c>
      <c r="G87" t="s">
        <v>54</v>
      </c>
      <c r="H87" t="s">
        <v>144</v>
      </c>
    </row>
    <row r="88" spans="1:8">
      <c r="A88" s="1" t="s">
        <v>504</v>
      </c>
      <c r="B88" s="1" t="s">
        <v>505</v>
      </c>
      <c r="D88" s="2">
        <v>45462</v>
      </c>
      <c r="E88" s="2">
        <v>45462</v>
      </c>
      <c r="F88" s="3">
        <v>407.28</v>
      </c>
      <c r="G88" t="s">
        <v>89</v>
      </c>
      <c r="H88" t="s">
        <v>469</v>
      </c>
    </row>
    <row r="89" spans="1:8">
      <c r="A89" s="1" t="s">
        <v>506</v>
      </c>
      <c r="B89" s="1" t="s">
        <v>507</v>
      </c>
      <c r="D89" s="2">
        <v>45462</v>
      </c>
      <c r="E89" s="2">
        <v>45462</v>
      </c>
      <c r="F89" s="3">
        <v>100</v>
      </c>
      <c r="G89" t="s">
        <v>436</v>
      </c>
      <c r="H89" t="s">
        <v>144</v>
      </c>
    </row>
    <row r="90" spans="1:8">
      <c r="A90" s="1" t="s">
        <v>508</v>
      </c>
      <c r="B90" s="1" t="s">
        <v>509</v>
      </c>
      <c r="D90" s="2">
        <v>45462</v>
      </c>
      <c r="E90" s="2">
        <v>45462</v>
      </c>
      <c r="F90" s="3">
        <v>100</v>
      </c>
      <c r="G90" t="s">
        <v>54</v>
      </c>
      <c r="H90" t="s">
        <v>469</v>
      </c>
    </row>
    <row r="91" spans="1:8">
      <c r="A91" s="1" t="s">
        <v>510</v>
      </c>
      <c r="B91" s="1" t="s">
        <v>511</v>
      </c>
      <c r="D91" s="2">
        <v>45462</v>
      </c>
      <c r="E91" s="2">
        <v>45462</v>
      </c>
      <c r="F91" s="3">
        <v>105</v>
      </c>
      <c r="G91" t="s">
        <v>54</v>
      </c>
      <c r="H91" t="s">
        <v>469</v>
      </c>
    </row>
    <row r="92" spans="1:8">
      <c r="A92" s="1" t="s">
        <v>512</v>
      </c>
      <c r="B92" s="1" t="s">
        <v>513</v>
      </c>
      <c r="D92" s="2">
        <v>45462</v>
      </c>
      <c r="E92" s="2">
        <v>45462</v>
      </c>
      <c r="F92" s="3">
        <v>5300</v>
      </c>
      <c r="G92" t="s">
        <v>54</v>
      </c>
      <c r="H92" t="s">
        <v>144</v>
      </c>
    </row>
    <row r="93" spans="1:8">
      <c r="A93" s="1" t="s">
        <v>310</v>
      </c>
      <c r="B93" s="1" t="s">
        <v>514</v>
      </c>
      <c r="D93" s="2">
        <v>45463</v>
      </c>
      <c r="E93" s="2"/>
      <c r="F93" s="3">
        <v>15115.14</v>
      </c>
      <c r="G93" t="s">
        <v>9</v>
      </c>
    </row>
    <row r="94" spans="1:8">
      <c r="A94" s="1" t="s">
        <v>13</v>
      </c>
      <c r="B94" s="1" t="s">
        <v>13</v>
      </c>
      <c r="D94" s="2">
        <v>45463</v>
      </c>
      <c r="E94" s="2">
        <v>45463</v>
      </c>
      <c r="F94" s="3">
        <v>49.42</v>
      </c>
      <c r="G94" t="s">
        <v>53</v>
      </c>
      <c r="H94" t="s">
        <v>73</v>
      </c>
    </row>
    <row r="95" spans="1:8">
      <c r="A95" s="1" t="s">
        <v>13</v>
      </c>
      <c r="B95" s="1" t="s">
        <v>13</v>
      </c>
      <c r="D95" s="2">
        <v>45463</v>
      </c>
      <c r="E95" s="2">
        <v>45463</v>
      </c>
      <c r="F95" s="3">
        <v>49.42</v>
      </c>
      <c r="G95" t="s">
        <v>86</v>
      </c>
      <c r="H95" t="s">
        <v>73</v>
      </c>
    </row>
    <row r="96" spans="1:8">
      <c r="A96" s="1" t="s">
        <v>13</v>
      </c>
      <c r="B96" s="1" t="s">
        <v>13</v>
      </c>
      <c r="D96" s="2">
        <v>45463</v>
      </c>
      <c r="E96" s="2">
        <v>45463</v>
      </c>
      <c r="F96" s="3">
        <v>52.65</v>
      </c>
      <c r="G96" t="s">
        <v>12</v>
      </c>
      <c r="H96" t="s">
        <v>144</v>
      </c>
    </row>
    <row r="97" spans="1:8">
      <c r="A97" s="1" t="s">
        <v>147</v>
      </c>
      <c r="B97" s="1" t="s">
        <v>401</v>
      </c>
      <c r="D97" s="2">
        <v>45463</v>
      </c>
      <c r="E97" s="2">
        <v>45463</v>
      </c>
      <c r="F97" s="3">
        <v>930</v>
      </c>
      <c r="G97" t="s">
        <v>12</v>
      </c>
      <c r="H97" t="s">
        <v>73</v>
      </c>
    </row>
    <row r="98" spans="1:8">
      <c r="A98" s="1" t="s">
        <v>147</v>
      </c>
      <c r="B98" s="1" t="s">
        <v>401</v>
      </c>
      <c r="D98" s="2">
        <v>45463</v>
      </c>
      <c r="E98" s="2">
        <v>45463</v>
      </c>
      <c r="F98" s="3">
        <v>80</v>
      </c>
      <c r="G98" t="s">
        <v>9</v>
      </c>
      <c r="H98" t="s">
        <v>73</v>
      </c>
    </row>
    <row r="99" spans="1:8">
      <c r="A99" s="1" t="s">
        <v>402</v>
      </c>
      <c r="B99" s="1" t="s">
        <v>403</v>
      </c>
      <c r="D99" s="2"/>
      <c r="E99" s="2"/>
      <c r="F99" s="3"/>
    </row>
    <row r="100" spans="1:8">
      <c r="A100" s="1" t="s">
        <v>402</v>
      </c>
      <c r="B100" s="1" t="s">
        <v>403</v>
      </c>
      <c r="D100" s="2"/>
      <c r="E100" s="2"/>
      <c r="F100" s="3"/>
    </row>
    <row r="101" spans="1:8">
      <c r="A101" s="1" t="s">
        <v>344</v>
      </c>
      <c r="B101" s="1" t="s">
        <v>345</v>
      </c>
      <c r="C101" t="s">
        <v>305</v>
      </c>
      <c r="D101" s="2">
        <v>45463</v>
      </c>
      <c r="E101" s="2">
        <v>45463</v>
      </c>
      <c r="F101" s="3">
        <v>1076</v>
      </c>
      <c r="G101" t="s">
        <v>12</v>
      </c>
      <c r="H101" t="s">
        <v>73</v>
      </c>
    </row>
    <row r="102" spans="1:8">
      <c r="A102" s="1" t="s">
        <v>407</v>
      </c>
      <c r="B102" s="1" t="s">
        <v>407</v>
      </c>
      <c r="D102" s="2">
        <v>45463</v>
      </c>
      <c r="E102" s="2"/>
      <c r="F102" s="3">
        <v>11686.86</v>
      </c>
      <c r="G102" t="s">
        <v>15</v>
      </c>
    </row>
    <row r="103" spans="1:8">
      <c r="A103" s="1" t="s">
        <v>407</v>
      </c>
      <c r="B103" s="1" t="s">
        <v>407</v>
      </c>
      <c r="D103" s="2">
        <v>45463</v>
      </c>
      <c r="E103" s="2">
        <v>45463</v>
      </c>
      <c r="F103" s="3">
        <v>147.25</v>
      </c>
      <c r="G103" t="s">
        <v>12</v>
      </c>
      <c r="H103" t="s">
        <v>73</v>
      </c>
    </row>
    <row r="104" spans="1:8">
      <c r="A104" s="1" t="s">
        <v>98</v>
      </c>
      <c r="B104" s="1" t="s">
        <v>98</v>
      </c>
      <c r="D104" s="2">
        <v>45463</v>
      </c>
      <c r="E104" s="2"/>
      <c r="F104" s="3">
        <v>13886.9</v>
      </c>
      <c r="G104" t="s">
        <v>12</v>
      </c>
    </row>
    <row r="105" spans="1:8">
      <c r="A105" s="1" t="s">
        <v>98</v>
      </c>
      <c r="B105" s="1" t="s">
        <v>98</v>
      </c>
      <c r="D105" s="2">
        <v>45463</v>
      </c>
      <c r="E105" s="2"/>
      <c r="F105" s="3">
        <v>4321.91</v>
      </c>
      <c r="G105" t="s">
        <v>9</v>
      </c>
    </row>
    <row r="106" spans="1:8">
      <c r="A106" s="1" t="s">
        <v>98</v>
      </c>
      <c r="B106" s="1" t="s">
        <v>98</v>
      </c>
      <c r="D106" s="2">
        <v>45463</v>
      </c>
      <c r="E106" s="2"/>
      <c r="F106" s="3">
        <v>879.07</v>
      </c>
      <c r="G106" t="s">
        <v>18</v>
      </c>
    </row>
    <row r="107" spans="1:8">
      <c r="A107" s="1" t="s">
        <v>98</v>
      </c>
      <c r="B107" s="1" t="s">
        <v>98</v>
      </c>
      <c r="D107" s="2">
        <v>45463</v>
      </c>
      <c r="E107" s="2"/>
      <c r="F107" s="3">
        <v>1872.98</v>
      </c>
      <c r="G107" t="s">
        <v>15</v>
      </c>
    </row>
    <row r="108" spans="1:8">
      <c r="A108" s="1" t="s">
        <v>16</v>
      </c>
      <c r="B108" s="1" t="s">
        <v>16</v>
      </c>
      <c r="D108" s="2">
        <v>45463</v>
      </c>
      <c r="E108" s="2"/>
      <c r="F108" s="3">
        <v>18445.009999999998</v>
      </c>
      <c r="G108" t="s">
        <v>12</v>
      </c>
    </row>
    <row r="109" spans="1:8">
      <c r="A109" s="1" t="s">
        <v>16</v>
      </c>
      <c r="B109" s="1" t="s">
        <v>16</v>
      </c>
      <c r="D109" s="2">
        <v>45463</v>
      </c>
      <c r="E109" s="2"/>
      <c r="F109" s="3">
        <v>4022.38</v>
      </c>
      <c r="G109" t="s">
        <v>9</v>
      </c>
    </row>
    <row r="110" spans="1:8">
      <c r="A110" s="1" t="s">
        <v>16</v>
      </c>
      <c r="B110" s="1" t="s">
        <v>16</v>
      </c>
      <c r="D110" s="2">
        <v>45463</v>
      </c>
      <c r="E110" s="2"/>
      <c r="F110" s="3">
        <v>949.54</v>
      </c>
      <c r="G110" t="s">
        <v>18</v>
      </c>
    </row>
    <row r="111" spans="1:8">
      <c r="A111" s="1" t="s">
        <v>16</v>
      </c>
      <c r="B111" s="1" t="s">
        <v>16</v>
      </c>
      <c r="D111" s="2">
        <v>45463</v>
      </c>
      <c r="E111" s="2"/>
      <c r="F111" s="3">
        <v>2335.2600000000002</v>
      </c>
      <c r="G111" t="s">
        <v>15</v>
      </c>
    </row>
    <row r="112" spans="1:8">
      <c r="A112" s="1" t="s">
        <v>408</v>
      </c>
      <c r="B112" s="1" t="s">
        <v>409</v>
      </c>
      <c r="D112" s="2">
        <v>45463</v>
      </c>
      <c r="E112" s="2">
        <v>45463</v>
      </c>
      <c r="F112" s="3">
        <v>178</v>
      </c>
      <c r="G112" t="s">
        <v>12</v>
      </c>
      <c r="H112" t="s">
        <v>73</v>
      </c>
    </row>
    <row r="113" spans="1:8">
      <c r="A113" s="1" t="s">
        <v>10</v>
      </c>
      <c r="B113" s="1" t="s">
        <v>368</v>
      </c>
      <c r="C113" t="s">
        <v>11</v>
      </c>
      <c r="D113" s="2">
        <v>45463</v>
      </c>
      <c r="E113" s="2">
        <v>45463</v>
      </c>
      <c r="F113" s="3">
        <v>387.55</v>
      </c>
      <c r="G113" t="s">
        <v>12</v>
      </c>
      <c r="H113" t="s">
        <v>73</v>
      </c>
    </row>
    <row r="114" spans="1:8">
      <c r="A114" s="1" t="s">
        <v>429</v>
      </c>
      <c r="B114" s="1" t="s">
        <v>411</v>
      </c>
      <c r="D114" s="2">
        <v>45463</v>
      </c>
      <c r="E114" s="2">
        <v>45463</v>
      </c>
      <c r="F114" s="3">
        <v>4000</v>
      </c>
      <c r="G114" t="s">
        <v>12</v>
      </c>
      <c r="H114" t="s">
        <v>73</v>
      </c>
    </row>
    <row r="115" spans="1:8">
      <c r="A115" s="1" t="s">
        <v>381</v>
      </c>
      <c r="B115" s="1" t="s">
        <v>515</v>
      </c>
      <c r="D115" s="2">
        <v>45463</v>
      </c>
      <c r="E115" s="2">
        <v>45463</v>
      </c>
      <c r="F115" s="3">
        <v>914.72</v>
      </c>
      <c r="G115" t="s">
        <v>225</v>
      </c>
      <c r="H115" t="s">
        <v>73</v>
      </c>
    </row>
    <row r="116" spans="1:8">
      <c r="A116" s="1" t="s">
        <v>516</v>
      </c>
      <c r="B116" s="1" t="s">
        <v>517</v>
      </c>
      <c r="D116" s="2">
        <v>45463</v>
      </c>
      <c r="E116" s="2">
        <v>45463</v>
      </c>
      <c r="F116" s="3">
        <v>454</v>
      </c>
      <c r="G116" t="s">
        <v>53</v>
      </c>
      <c r="H116" t="s">
        <v>73</v>
      </c>
    </row>
    <row r="117" spans="1:8">
      <c r="A117" s="1" t="s">
        <v>67</v>
      </c>
      <c r="B117" s="1" t="s">
        <v>425</v>
      </c>
      <c r="D117" s="2"/>
      <c r="E117" s="2"/>
      <c r="F117" s="3"/>
    </row>
    <row r="118" spans="1:8">
      <c r="A118" s="1" t="s">
        <v>67</v>
      </c>
      <c r="B118" s="1" t="s">
        <v>425</v>
      </c>
      <c r="D118" s="2"/>
      <c r="E118" s="2"/>
      <c r="F118" s="3"/>
    </row>
    <row r="119" spans="1:8">
      <c r="A119" s="1" t="s">
        <v>67</v>
      </c>
      <c r="B119" s="1" t="s">
        <v>425</v>
      </c>
      <c r="D119" s="2"/>
      <c r="E119" s="2"/>
      <c r="F119" s="3"/>
    </row>
    <row r="120" spans="1:8">
      <c r="A120" s="1" t="s">
        <v>407</v>
      </c>
      <c r="B120" s="1" t="s">
        <v>407</v>
      </c>
      <c r="D120" s="2">
        <v>45463</v>
      </c>
      <c r="E120" s="2"/>
      <c r="F120" s="3">
        <v>2664.93</v>
      </c>
      <c r="G120" t="s">
        <v>399</v>
      </c>
    </row>
    <row r="121" spans="1:8">
      <c r="A121" s="1" t="s">
        <v>25</v>
      </c>
      <c r="B121" s="1" t="s">
        <v>434</v>
      </c>
      <c r="D121" s="2">
        <v>45465</v>
      </c>
      <c r="E121" s="2">
        <v>45503</v>
      </c>
      <c r="F121" s="3">
        <v>700</v>
      </c>
      <c r="G121" t="s">
        <v>206</v>
      </c>
      <c r="H121" t="s">
        <v>15</v>
      </c>
    </row>
    <row r="122" spans="1:8">
      <c r="A122" s="1" t="s">
        <v>440</v>
      </c>
      <c r="B122" s="1" t="s">
        <v>438</v>
      </c>
      <c r="C122" t="s">
        <v>441</v>
      </c>
      <c r="D122" s="2">
        <v>45467</v>
      </c>
      <c r="E122" s="2">
        <v>45471</v>
      </c>
      <c r="F122" s="3">
        <v>1205.17</v>
      </c>
      <c r="G122" t="s">
        <v>15</v>
      </c>
      <c r="H122" t="s">
        <v>144</v>
      </c>
    </row>
    <row r="123" spans="1:8">
      <c r="A123" s="1" t="s">
        <v>442</v>
      </c>
      <c r="B123" s="1" t="s">
        <v>443</v>
      </c>
      <c r="D123" s="2">
        <v>45467</v>
      </c>
      <c r="E123" s="2">
        <v>45467</v>
      </c>
      <c r="F123" s="3">
        <v>3500</v>
      </c>
      <c r="G123" t="s">
        <v>29</v>
      </c>
      <c r="H123" t="s">
        <v>73</v>
      </c>
    </row>
    <row r="124" spans="1:8">
      <c r="A124" s="1" t="s">
        <v>245</v>
      </c>
      <c r="B124" s="1" t="s">
        <v>195</v>
      </c>
      <c r="D124" s="2">
        <v>45468</v>
      </c>
      <c r="E124" s="2">
        <v>45503</v>
      </c>
      <c r="F124" s="3">
        <v>330</v>
      </c>
      <c r="G124" t="s">
        <v>12</v>
      </c>
      <c r="H124" t="s">
        <v>73</v>
      </c>
    </row>
    <row r="125" spans="1:8">
      <c r="A125" s="1" t="s">
        <v>245</v>
      </c>
      <c r="B125" s="1" t="s">
        <v>195</v>
      </c>
      <c r="D125" s="2">
        <v>45468</v>
      </c>
      <c r="E125" s="2">
        <v>45503</v>
      </c>
      <c r="F125" s="3">
        <v>294.5</v>
      </c>
      <c r="G125" t="s">
        <v>9</v>
      </c>
      <c r="H125" t="s">
        <v>73</v>
      </c>
    </row>
    <row r="126" spans="1:8">
      <c r="A126" s="1" t="s">
        <v>245</v>
      </c>
      <c r="B126" s="1" t="s">
        <v>195</v>
      </c>
      <c r="D126" s="2">
        <v>45468</v>
      </c>
      <c r="E126" s="2">
        <v>45503</v>
      </c>
      <c r="F126" s="3">
        <v>272</v>
      </c>
      <c r="G126" t="s">
        <v>12</v>
      </c>
      <c r="H126" t="s">
        <v>73</v>
      </c>
    </row>
    <row r="127" spans="1:8">
      <c r="A127" s="1" t="s">
        <v>245</v>
      </c>
      <c r="B127" s="1" t="s">
        <v>195</v>
      </c>
      <c r="D127" s="2">
        <v>45468</v>
      </c>
      <c r="E127" s="2">
        <v>45503</v>
      </c>
      <c r="F127" s="3">
        <v>294.5</v>
      </c>
      <c r="G127" t="s">
        <v>12</v>
      </c>
      <c r="H127" t="s">
        <v>73</v>
      </c>
    </row>
    <row r="128" spans="1:8">
      <c r="A128" s="1" t="s">
        <v>245</v>
      </c>
      <c r="B128" s="1" t="s">
        <v>195</v>
      </c>
      <c r="D128" s="2">
        <v>45468</v>
      </c>
      <c r="E128" s="2">
        <v>45503</v>
      </c>
      <c r="F128" s="3">
        <v>272</v>
      </c>
      <c r="G128" t="s">
        <v>518</v>
      </c>
      <c r="H128" t="s">
        <v>73</v>
      </c>
    </row>
    <row r="129" spans="1:8">
      <c r="A129" s="1" t="s">
        <v>245</v>
      </c>
      <c r="B129" s="1" t="s">
        <v>195</v>
      </c>
      <c r="D129" s="2">
        <v>45468</v>
      </c>
      <c r="E129" s="2">
        <v>45503</v>
      </c>
      <c r="F129" s="3">
        <v>233.7</v>
      </c>
      <c r="G129" t="s">
        <v>12</v>
      </c>
      <c r="H129" t="s">
        <v>73</v>
      </c>
    </row>
    <row r="130" spans="1:8">
      <c r="A130" s="1" t="s">
        <v>51</v>
      </c>
      <c r="B130" s="1" t="s">
        <v>51</v>
      </c>
      <c r="D130" s="2">
        <v>45468</v>
      </c>
      <c r="E130" s="2"/>
      <c r="F130" s="3">
        <v>156.62</v>
      </c>
      <c r="G130" t="s">
        <v>399</v>
      </c>
    </row>
    <row r="131" spans="1:8">
      <c r="A131" s="1" t="s">
        <v>51</v>
      </c>
      <c r="B131" s="1" t="s">
        <v>51</v>
      </c>
      <c r="D131" s="2">
        <v>45468</v>
      </c>
      <c r="E131" s="2"/>
      <c r="F131" s="3">
        <v>722.87</v>
      </c>
      <c r="G131" t="s">
        <v>399</v>
      </c>
    </row>
    <row r="132" spans="1:8">
      <c r="A132" s="1" t="s">
        <v>363</v>
      </c>
      <c r="B132" s="1" t="s">
        <v>229</v>
      </c>
      <c r="D132" s="2">
        <v>45468</v>
      </c>
      <c r="E132" s="2"/>
      <c r="F132" s="3">
        <v>61.22</v>
      </c>
      <c r="G132" t="s">
        <v>18</v>
      </c>
    </row>
    <row r="133" spans="1:8">
      <c r="A133" s="1" t="s">
        <v>231</v>
      </c>
      <c r="B133" s="1" t="s">
        <v>348</v>
      </c>
      <c r="D133" s="2">
        <v>45469</v>
      </c>
      <c r="E133" s="2"/>
      <c r="F133" s="3">
        <v>1202.73</v>
      </c>
      <c r="G133" t="s">
        <v>18</v>
      </c>
    </row>
    <row r="134" spans="1:8">
      <c r="A134" s="1" t="s">
        <v>444</v>
      </c>
      <c r="B134" s="1" t="s">
        <v>350</v>
      </c>
      <c r="C134" t="s">
        <v>208</v>
      </c>
      <c r="D134" s="2">
        <v>45469</v>
      </c>
      <c r="E134" s="2">
        <v>45469</v>
      </c>
      <c r="F134" s="3">
        <v>150</v>
      </c>
      <c r="G134" t="s">
        <v>54</v>
      </c>
      <c r="H134" t="s">
        <v>73</v>
      </c>
    </row>
    <row r="135" spans="1:8">
      <c r="A135" s="1" t="s">
        <v>445</v>
      </c>
      <c r="B135" s="1" t="s">
        <v>195</v>
      </c>
      <c r="C135" t="s">
        <v>79</v>
      </c>
      <c r="D135" s="2">
        <v>45469</v>
      </c>
      <c r="E135" s="2">
        <v>45468</v>
      </c>
      <c r="F135" s="3">
        <v>600</v>
      </c>
      <c r="G135" t="s">
        <v>29</v>
      </c>
      <c r="H135" t="s">
        <v>73</v>
      </c>
    </row>
    <row r="136" spans="1:8">
      <c r="A136" s="1" t="s">
        <v>519</v>
      </c>
      <c r="B136" s="1" t="s">
        <v>520</v>
      </c>
      <c r="D136" s="2">
        <v>45441</v>
      </c>
      <c r="E136" s="2">
        <v>45471</v>
      </c>
      <c r="F136" s="3">
        <v>858.31</v>
      </c>
      <c r="G136" t="s">
        <v>225</v>
      </c>
      <c r="H136" t="s">
        <v>144</v>
      </c>
    </row>
    <row r="137" spans="1:8">
      <c r="A137" s="1" t="s">
        <v>267</v>
      </c>
      <c r="B137" s="1" t="s">
        <v>218</v>
      </c>
      <c r="D137" s="2">
        <v>45473</v>
      </c>
      <c r="E137" s="2">
        <v>45473</v>
      </c>
      <c r="F137" s="3">
        <v>100</v>
      </c>
      <c r="G137" t="s">
        <v>12</v>
      </c>
      <c r="H137" t="s">
        <v>144</v>
      </c>
    </row>
    <row r="138" spans="1:8">
      <c r="A138" s="1" t="s">
        <v>310</v>
      </c>
      <c r="B138" s="1" t="s">
        <v>374</v>
      </c>
      <c r="C138" t="s">
        <v>448</v>
      </c>
      <c r="D138" s="2">
        <v>45473</v>
      </c>
      <c r="E138" s="2">
        <v>45473</v>
      </c>
      <c r="F138" s="3">
        <v>298.5</v>
      </c>
      <c r="G138" t="s">
        <v>12</v>
      </c>
      <c r="H138" t="s">
        <v>144</v>
      </c>
    </row>
    <row r="139" spans="1:8">
      <c r="A139" s="1" t="s">
        <v>310</v>
      </c>
      <c r="B139" s="1" t="s">
        <v>374</v>
      </c>
      <c r="C139" t="s">
        <v>448</v>
      </c>
      <c r="D139" s="2">
        <v>45473</v>
      </c>
      <c r="E139" s="2">
        <v>45473</v>
      </c>
      <c r="F139" s="3">
        <v>298.5</v>
      </c>
      <c r="G139" t="s">
        <v>12</v>
      </c>
      <c r="H139" t="s">
        <v>144</v>
      </c>
    </row>
    <row r="140" spans="1:8">
      <c r="A140" s="1" t="s">
        <v>449</v>
      </c>
      <c r="B140" s="1" t="s">
        <v>450</v>
      </c>
      <c r="C140" t="s">
        <v>55</v>
      </c>
      <c r="D140" s="2">
        <v>45471</v>
      </c>
      <c r="E140" s="2">
        <v>45473</v>
      </c>
      <c r="F140" s="3">
        <v>533.91</v>
      </c>
      <c r="G140" t="s">
        <v>53</v>
      </c>
      <c r="H140" t="s">
        <v>73</v>
      </c>
    </row>
    <row r="141" spans="1:8">
      <c r="A141" s="1" t="s">
        <v>55</v>
      </c>
      <c r="B141" s="1" t="s">
        <v>450</v>
      </c>
      <c r="C141" t="s">
        <v>55</v>
      </c>
      <c r="D141" s="2">
        <v>45471</v>
      </c>
      <c r="E141" s="2"/>
      <c r="F141" s="3">
        <v>533.91</v>
      </c>
      <c r="G141" t="s">
        <v>53</v>
      </c>
    </row>
    <row r="142" spans="1:8">
      <c r="A142" s="1" t="s">
        <v>55</v>
      </c>
      <c r="B142" s="1" t="s">
        <v>450</v>
      </c>
      <c r="C142" t="s">
        <v>55</v>
      </c>
      <c r="D142" s="2">
        <v>45471</v>
      </c>
      <c r="E142" s="2"/>
      <c r="F142" s="3">
        <v>533.91</v>
      </c>
      <c r="G142" t="s">
        <v>9</v>
      </c>
    </row>
    <row r="143" spans="1:8">
      <c r="A143" s="1" t="s">
        <v>55</v>
      </c>
      <c r="B143" s="1" t="s">
        <v>450</v>
      </c>
      <c r="C143" t="s">
        <v>55</v>
      </c>
      <c r="D143" s="2">
        <v>45471</v>
      </c>
      <c r="E143" s="2">
        <v>45473</v>
      </c>
      <c r="F143" s="3">
        <v>1078.6300000000001</v>
      </c>
      <c r="G143" t="s">
        <v>12</v>
      </c>
      <c r="H143" t="s">
        <v>73</v>
      </c>
    </row>
    <row r="144" spans="1:8">
      <c r="A144" s="1" t="s">
        <v>55</v>
      </c>
      <c r="B144" s="1" t="s">
        <v>450</v>
      </c>
      <c r="C144" t="s">
        <v>55</v>
      </c>
      <c r="D144" s="2">
        <v>45471</v>
      </c>
      <c r="E144" s="2"/>
      <c r="F144" s="3">
        <v>1078.6300000000001</v>
      </c>
      <c r="G144" t="s">
        <v>12</v>
      </c>
    </row>
    <row r="145" spans="1:8">
      <c r="A145" s="1" t="s">
        <v>55</v>
      </c>
      <c r="B145" s="1" t="s">
        <v>521</v>
      </c>
      <c r="C145" s="27" t="s">
        <v>522</v>
      </c>
      <c r="D145" s="2">
        <v>45471</v>
      </c>
      <c r="E145" s="2"/>
      <c r="F145" s="3">
        <v>578.29</v>
      </c>
      <c r="G145" t="s">
        <v>15</v>
      </c>
    </row>
    <row r="146" spans="1:8">
      <c r="A146" s="1" t="s">
        <v>55</v>
      </c>
      <c r="B146" s="1" t="s">
        <v>521</v>
      </c>
      <c r="C146" t="s">
        <v>523</v>
      </c>
      <c r="D146" s="2">
        <v>45471</v>
      </c>
      <c r="E146" s="2"/>
      <c r="F146" s="3">
        <v>578.29</v>
      </c>
      <c r="G146" t="s">
        <v>15</v>
      </c>
    </row>
    <row r="147" spans="1:8">
      <c r="A147" s="1" t="s">
        <v>55</v>
      </c>
      <c r="B147" s="1" t="s">
        <v>524</v>
      </c>
      <c r="C147" t="s">
        <v>525</v>
      </c>
      <c r="D147" s="2">
        <v>45471</v>
      </c>
      <c r="E147" s="2">
        <v>45473</v>
      </c>
      <c r="F147" s="3">
        <v>540.69000000000005</v>
      </c>
      <c r="H147" t="s">
        <v>73</v>
      </c>
    </row>
    <row r="148" spans="1:8">
      <c r="A148" s="1" t="s">
        <v>407</v>
      </c>
      <c r="B148" s="1" t="s">
        <v>450</v>
      </c>
      <c r="C148" t="s">
        <v>526</v>
      </c>
      <c r="D148" s="2">
        <v>45471</v>
      </c>
      <c r="E148" s="2">
        <v>45473</v>
      </c>
      <c r="F148" s="3">
        <v>1726.38</v>
      </c>
      <c r="G148" t="s">
        <v>399</v>
      </c>
      <c r="H148" t="s">
        <v>144</v>
      </c>
    </row>
    <row r="149" spans="1:8">
      <c r="A149" s="1" t="s">
        <v>407</v>
      </c>
      <c r="B149" s="1" t="s">
        <v>450</v>
      </c>
      <c r="C149" t="s">
        <v>527</v>
      </c>
      <c r="D149" s="2">
        <v>45471</v>
      </c>
      <c r="E149" s="2"/>
      <c r="F149" s="3">
        <v>1726.38</v>
      </c>
      <c r="G149" t="s">
        <v>399</v>
      </c>
    </row>
    <row r="150" spans="1:8">
      <c r="A150" s="1" t="s">
        <v>407</v>
      </c>
      <c r="B150" s="1" t="s">
        <v>450</v>
      </c>
      <c r="C150" s="23" t="s">
        <v>528</v>
      </c>
      <c r="D150" s="2">
        <v>45471</v>
      </c>
      <c r="E150" s="2"/>
      <c r="F150" s="3">
        <v>1726.38</v>
      </c>
      <c r="G150" t="s">
        <v>399</v>
      </c>
    </row>
    <row r="151" spans="1:8">
      <c r="A151" s="1" t="s">
        <v>407</v>
      </c>
      <c r="B151" s="1" t="s">
        <v>450</v>
      </c>
      <c r="C151" t="s">
        <v>451</v>
      </c>
      <c r="D151" s="2">
        <v>45471</v>
      </c>
      <c r="E151" s="2"/>
      <c r="F151" s="3">
        <v>2144.56</v>
      </c>
      <c r="G151" t="s">
        <v>89</v>
      </c>
    </row>
    <row r="152" spans="1:8">
      <c r="A152" s="1" t="s">
        <v>407</v>
      </c>
      <c r="B152" s="1" t="s">
        <v>450</v>
      </c>
      <c r="C152" t="s">
        <v>452</v>
      </c>
      <c r="D152" s="2">
        <v>45471</v>
      </c>
      <c r="E152" s="2"/>
      <c r="F152" s="3">
        <v>2144.56</v>
      </c>
      <c r="G152" t="s">
        <v>15</v>
      </c>
    </row>
    <row r="153" spans="1:8">
      <c r="A153" s="1" t="s">
        <v>407</v>
      </c>
      <c r="B153" s="1" t="s">
        <v>450</v>
      </c>
      <c r="C153" t="s">
        <v>529</v>
      </c>
      <c r="D153" s="2">
        <v>45471</v>
      </c>
      <c r="E153" s="2"/>
      <c r="F153" s="3">
        <v>2144.56</v>
      </c>
      <c r="G153" t="s">
        <v>15</v>
      </c>
    </row>
    <row r="154" spans="1:8">
      <c r="A154" s="1" t="s">
        <v>407</v>
      </c>
      <c r="B154" s="1" t="s">
        <v>530</v>
      </c>
      <c r="C154" t="s">
        <v>531</v>
      </c>
      <c r="D154" s="2">
        <v>45471</v>
      </c>
      <c r="E154" s="2">
        <v>45473</v>
      </c>
      <c r="F154" s="3">
        <v>317.25</v>
      </c>
      <c r="G154" t="s">
        <v>225</v>
      </c>
      <c r="H154" t="s">
        <v>73</v>
      </c>
    </row>
    <row r="155" spans="1:8">
      <c r="A155" s="1" t="s">
        <v>407</v>
      </c>
      <c r="B155" s="1" t="s">
        <v>530</v>
      </c>
      <c r="C155" t="s">
        <v>532</v>
      </c>
      <c r="D155" s="2">
        <v>45471</v>
      </c>
      <c r="E155" s="2"/>
      <c r="F155" s="3">
        <v>317.25</v>
      </c>
      <c r="G155" t="s">
        <v>225</v>
      </c>
    </row>
    <row r="156" spans="1:8">
      <c r="A156" s="1" t="s">
        <v>407</v>
      </c>
      <c r="B156" s="1" t="s">
        <v>530</v>
      </c>
      <c r="C156" t="s">
        <v>533</v>
      </c>
      <c r="D156" s="2">
        <v>45471</v>
      </c>
      <c r="E156" s="2"/>
      <c r="F156" s="3">
        <v>317.25</v>
      </c>
      <c r="G156" t="s">
        <v>225</v>
      </c>
    </row>
    <row r="157" spans="1:8">
      <c r="A157" s="1"/>
      <c r="B157" s="1"/>
      <c r="F157" s="3"/>
    </row>
    <row r="158" spans="1:8" ht="15.75">
      <c r="A158" s="4" t="s">
        <v>66</v>
      </c>
      <c r="B158" s="4"/>
      <c r="F158" s="5">
        <f>SUM(F2:F157)</f>
        <v>523643.84263157891</v>
      </c>
    </row>
    <row r="164" spans="1:5">
      <c r="A164" s="16" t="s">
        <v>222</v>
      </c>
      <c r="B164" s="16" t="s">
        <v>455</v>
      </c>
    </row>
    <row r="165" spans="1:5">
      <c r="A165" s="16" t="s">
        <v>221</v>
      </c>
      <c r="B165" t="s">
        <v>144</v>
      </c>
      <c r="C165" t="s">
        <v>456</v>
      </c>
      <c r="D165" t="s">
        <v>424</v>
      </c>
      <c r="E165" t="s">
        <v>223</v>
      </c>
    </row>
    <row r="166" spans="1:5">
      <c r="A166" s="24" t="s">
        <v>13</v>
      </c>
      <c r="B166" s="18">
        <v>222.36</v>
      </c>
      <c r="C166" s="18"/>
      <c r="D166" s="18"/>
      <c r="E166" s="18">
        <v>222.36</v>
      </c>
    </row>
    <row r="167" spans="1:5">
      <c r="A167" s="24" t="s">
        <v>224</v>
      </c>
      <c r="B167" s="18">
        <v>6750.3299999999981</v>
      </c>
      <c r="C167" s="18"/>
      <c r="D167" s="18"/>
      <c r="E167" s="18">
        <v>6750.3299999999981</v>
      </c>
    </row>
    <row r="168" spans="1:5">
      <c r="A168" s="24" t="s">
        <v>339</v>
      </c>
      <c r="B168" s="18">
        <v>4725.03</v>
      </c>
      <c r="C168" s="18"/>
      <c r="D168" s="18"/>
      <c r="E168" s="18">
        <v>4725.03</v>
      </c>
    </row>
    <row r="169" spans="1:5">
      <c r="A169" s="24" t="s">
        <v>411</v>
      </c>
      <c r="B169" s="18"/>
      <c r="C169" s="18">
        <v>9358.0299999999988</v>
      </c>
      <c r="D169" s="18"/>
      <c r="E169" s="18">
        <v>9358.0299999999988</v>
      </c>
    </row>
    <row r="170" spans="1:5">
      <c r="A170" s="24" t="s">
        <v>423</v>
      </c>
      <c r="B170" s="18"/>
      <c r="C170" s="18"/>
      <c r="D170" s="18">
        <v>100901.17</v>
      </c>
      <c r="E170" s="18">
        <v>100901.17</v>
      </c>
    </row>
    <row r="171" spans="1:5">
      <c r="A171" s="24" t="s">
        <v>342</v>
      </c>
      <c r="B171" s="18">
        <v>255.73</v>
      </c>
      <c r="C171" s="18"/>
      <c r="D171" s="18"/>
      <c r="E171" s="18">
        <v>255.73</v>
      </c>
    </row>
    <row r="172" spans="1:5">
      <c r="A172" s="24" t="s">
        <v>355</v>
      </c>
      <c r="B172" s="18">
        <v>3000</v>
      </c>
      <c r="C172" s="18"/>
      <c r="D172" s="18"/>
      <c r="E172" s="18">
        <v>3000</v>
      </c>
    </row>
    <row r="173" spans="1:5">
      <c r="A173" s="24" t="s">
        <v>447</v>
      </c>
      <c r="B173" s="18"/>
      <c r="C173" s="18">
        <v>450</v>
      </c>
      <c r="D173" s="18"/>
      <c r="E173" s="18">
        <v>450</v>
      </c>
    </row>
    <row r="174" spans="1:5">
      <c r="A174" s="24" t="s">
        <v>383</v>
      </c>
      <c r="B174" s="18">
        <v>100</v>
      </c>
      <c r="C174" s="18"/>
      <c r="D174" s="18"/>
      <c r="E174" s="18">
        <v>100</v>
      </c>
    </row>
    <row r="175" spans="1:5">
      <c r="A175" s="24" t="s">
        <v>357</v>
      </c>
      <c r="B175" s="18">
        <v>4846.76</v>
      </c>
      <c r="C175" s="18"/>
      <c r="D175" s="18"/>
      <c r="E175" s="18">
        <v>4846.76</v>
      </c>
    </row>
    <row r="176" spans="1:5">
      <c r="A176" s="24" t="s">
        <v>398</v>
      </c>
      <c r="B176" s="18">
        <v>7939.96</v>
      </c>
      <c r="C176" s="18">
        <v>39748.82</v>
      </c>
      <c r="D176" s="18"/>
      <c r="E176" s="18">
        <v>47688.78</v>
      </c>
    </row>
    <row r="177" spans="1:5">
      <c r="A177" s="24" t="s">
        <v>348</v>
      </c>
      <c r="B177" s="18">
        <v>3464.7400000000002</v>
      </c>
      <c r="C177" s="18">
        <v>12939.519999999999</v>
      </c>
      <c r="D177" s="18"/>
      <c r="E177" s="18">
        <v>16404.259999999998</v>
      </c>
    </row>
    <row r="178" spans="1:5">
      <c r="A178" s="24" t="s">
        <v>417</v>
      </c>
      <c r="B178" s="18"/>
      <c r="C178" s="18">
        <v>4000</v>
      </c>
      <c r="D178" s="18"/>
      <c r="E178" s="18">
        <v>4000</v>
      </c>
    </row>
    <row r="179" spans="1:5">
      <c r="A179" s="24" t="s">
        <v>401</v>
      </c>
      <c r="B179" s="18">
        <v>710</v>
      </c>
      <c r="C179" s="18"/>
      <c r="D179" s="18"/>
      <c r="E179" s="18">
        <v>710</v>
      </c>
    </row>
    <row r="180" spans="1:5">
      <c r="A180" s="24" t="s">
        <v>385</v>
      </c>
      <c r="B180" s="18">
        <v>200</v>
      </c>
      <c r="C180" s="18">
        <v>656.44</v>
      </c>
      <c r="D180" s="18"/>
      <c r="E180" s="18">
        <v>856.44</v>
      </c>
    </row>
    <row r="181" spans="1:5">
      <c r="A181" s="24" t="s">
        <v>425</v>
      </c>
      <c r="B181" s="18"/>
      <c r="C181" s="18">
        <v>6776.45</v>
      </c>
      <c r="D181" s="18"/>
      <c r="E181" s="18">
        <v>6776.45</v>
      </c>
    </row>
    <row r="182" spans="1:5">
      <c r="A182" s="24" t="s">
        <v>450</v>
      </c>
      <c r="B182" s="18"/>
      <c r="C182" s="18">
        <v>4132.96</v>
      </c>
      <c r="D182" s="18"/>
      <c r="E182" s="18">
        <v>4132.96</v>
      </c>
    </row>
    <row r="183" spans="1:5">
      <c r="A183" s="24" t="s">
        <v>427</v>
      </c>
      <c r="B183" s="18"/>
      <c r="C183" s="18">
        <v>1210.9100000000001</v>
      </c>
      <c r="D183" s="18"/>
      <c r="E183" s="18">
        <v>1210.9100000000001</v>
      </c>
    </row>
    <row r="184" spans="1:5">
      <c r="A184" s="24" t="s">
        <v>107</v>
      </c>
      <c r="B184" s="18">
        <v>677</v>
      </c>
      <c r="C184" s="18"/>
      <c r="D184" s="18"/>
      <c r="E184" s="18">
        <v>677</v>
      </c>
    </row>
    <row r="185" spans="1:5">
      <c r="A185" s="24" t="s">
        <v>403</v>
      </c>
      <c r="B185" s="18">
        <v>103.78999999999999</v>
      </c>
      <c r="C185" s="18"/>
      <c r="D185" s="18"/>
      <c r="E185" s="18">
        <v>103.78999999999999</v>
      </c>
    </row>
    <row r="186" spans="1:5">
      <c r="A186" s="24" t="s">
        <v>350</v>
      </c>
      <c r="B186" s="18">
        <v>50</v>
      </c>
      <c r="C186" s="18">
        <v>3283.34</v>
      </c>
      <c r="D186" s="18"/>
      <c r="E186" s="18">
        <v>3333.34</v>
      </c>
    </row>
    <row r="187" spans="1:5">
      <c r="A187" s="24" t="s">
        <v>345</v>
      </c>
      <c r="B187" s="18">
        <v>1146</v>
      </c>
      <c r="C187" s="18"/>
      <c r="D187" s="18"/>
      <c r="E187" s="18">
        <v>1146</v>
      </c>
    </row>
    <row r="188" spans="1:5">
      <c r="A188" s="24" t="s">
        <v>446</v>
      </c>
      <c r="B188" s="18"/>
      <c r="C188" s="18">
        <v>380</v>
      </c>
      <c r="D188" s="18"/>
      <c r="E188" s="18">
        <v>380</v>
      </c>
    </row>
    <row r="189" spans="1:5">
      <c r="A189" s="24" t="s">
        <v>368</v>
      </c>
      <c r="B189" s="18">
        <v>180.48</v>
      </c>
      <c r="C189" s="18">
        <v>489.65</v>
      </c>
      <c r="D189" s="18"/>
      <c r="E189" s="18">
        <v>670.13</v>
      </c>
    </row>
    <row r="190" spans="1:5">
      <c r="A190" s="24" t="s">
        <v>405</v>
      </c>
      <c r="B190" s="18">
        <v>632</v>
      </c>
      <c r="C190" s="18">
        <v>6820.87</v>
      </c>
      <c r="D190" s="18"/>
      <c r="E190" s="18">
        <v>7452.87</v>
      </c>
    </row>
    <row r="191" spans="1:5">
      <c r="A191" s="24" t="s">
        <v>360</v>
      </c>
      <c r="B191" s="18">
        <v>920.71</v>
      </c>
      <c r="C191" s="18"/>
      <c r="D191" s="18"/>
      <c r="E191" s="18">
        <v>920.71</v>
      </c>
    </row>
    <row r="192" spans="1:5">
      <c r="A192" s="24" t="s">
        <v>346</v>
      </c>
      <c r="B192" s="18">
        <v>680</v>
      </c>
      <c r="C192" s="18"/>
      <c r="D192" s="18"/>
      <c r="E192" s="18">
        <v>680</v>
      </c>
    </row>
    <row r="193" spans="1:5">
      <c r="A193" s="24" t="s">
        <v>438</v>
      </c>
      <c r="B193" s="18"/>
      <c r="C193" s="18">
        <v>1380</v>
      </c>
      <c r="D193" s="18"/>
      <c r="E193" s="18">
        <v>1380</v>
      </c>
    </row>
    <row r="194" spans="1:5">
      <c r="A194" s="24" t="s">
        <v>59</v>
      </c>
      <c r="B194" s="18">
        <v>4682.21</v>
      </c>
      <c r="C194" s="18"/>
      <c r="D194" s="18"/>
      <c r="E194" s="18">
        <v>4682.21</v>
      </c>
    </row>
    <row r="195" spans="1:5">
      <c r="A195" s="24" t="s">
        <v>443</v>
      </c>
      <c r="B195" s="18"/>
      <c r="C195" s="18">
        <v>3500</v>
      </c>
      <c r="D195" s="18"/>
      <c r="E195" s="18">
        <v>3500</v>
      </c>
    </row>
    <row r="196" spans="1:5">
      <c r="A196" s="24" t="s">
        <v>434</v>
      </c>
      <c r="B196" s="18"/>
      <c r="C196" s="18">
        <v>700</v>
      </c>
      <c r="D196" s="18"/>
      <c r="E196" s="18">
        <v>700</v>
      </c>
    </row>
    <row r="197" spans="1:5">
      <c r="A197" s="24" t="s">
        <v>388</v>
      </c>
      <c r="B197" s="18">
        <v>1000</v>
      </c>
      <c r="C197" s="18"/>
      <c r="D197" s="18"/>
      <c r="E197" s="18">
        <v>1000</v>
      </c>
    </row>
    <row r="198" spans="1:5">
      <c r="A198" s="24" t="s">
        <v>362</v>
      </c>
      <c r="B198" s="18">
        <v>6103.5459999999994</v>
      </c>
      <c r="C198" s="18">
        <v>2928.92</v>
      </c>
      <c r="D198" s="18"/>
      <c r="E198" s="18">
        <v>9032.4660000000003</v>
      </c>
    </row>
    <row r="199" spans="1:5">
      <c r="A199" s="24" t="s">
        <v>353</v>
      </c>
      <c r="B199" s="18">
        <v>279937.34999999998</v>
      </c>
      <c r="C199" s="18"/>
      <c r="D199" s="18"/>
      <c r="E199" s="18">
        <v>279937.34999999998</v>
      </c>
    </row>
    <row r="200" spans="1:5">
      <c r="A200" s="24" t="s">
        <v>195</v>
      </c>
      <c r="B200" s="18"/>
      <c r="C200" s="18">
        <v>2574.6999999999998</v>
      </c>
      <c r="D200" s="18"/>
      <c r="E200" s="18">
        <v>2574.6999999999998</v>
      </c>
    </row>
    <row r="201" spans="1:5">
      <c r="A201" s="24" t="s">
        <v>369</v>
      </c>
      <c r="B201" s="18">
        <v>2235</v>
      </c>
      <c r="C201" s="18">
        <v>1650</v>
      </c>
      <c r="D201" s="18"/>
      <c r="E201" s="18">
        <v>3885</v>
      </c>
    </row>
    <row r="202" spans="1:5">
      <c r="A202" s="24" t="s">
        <v>407</v>
      </c>
      <c r="B202" s="18">
        <v>57.01</v>
      </c>
      <c r="C202" s="18">
        <v>6155.3</v>
      </c>
      <c r="D202" s="18"/>
      <c r="E202" s="18">
        <v>6212.31</v>
      </c>
    </row>
    <row r="203" spans="1:5">
      <c r="A203" s="24" t="s">
        <v>218</v>
      </c>
      <c r="B203" s="18">
        <v>1607.53</v>
      </c>
      <c r="C203" s="18">
        <v>100</v>
      </c>
      <c r="D203" s="18"/>
      <c r="E203" s="18">
        <v>1707.53</v>
      </c>
    </row>
    <row r="204" spans="1:5">
      <c r="A204" s="24" t="s">
        <v>374</v>
      </c>
      <c r="B204" s="18">
        <v>495</v>
      </c>
      <c r="C204" s="18">
        <v>9508.1</v>
      </c>
      <c r="D204" s="18">
        <v>22922.720000000001</v>
      </c>
      <c r="E204" s="18">
        <v>32925.82</v>
      </c>
    </row>
    <row r="205" spans="1:5">
      <c r="A205" s="24" t="s">
        <v>377</v>
      </c>
      <c r="B205" s="18">
        <v>109.9</v>
      </c>
      <c r="C205" s="18"/>
      <c r="D205" s="18"/>
      <c r="E205" s="18">
        <v>109.9</v>
      </c>
    </row>
    <row r="206" spans="1:5">
      <c r="A206" s="24" t="s">
        <v>364</v>
      </c>
      <c r="B206" s="18">
        <v>507.78000000000003</v>
      </c>
      <c r="C206" s="18"/>
      <c r="D206" s="18"/>
      <c r="E206" s="18">
        <v>507.78000000000003</v>
      </c>
    </row>
    <row r="207" spans="1:5">
      <c r="A207" s="24" t="s">
        <v>409</v>
      </c>
      <c r="B207" s="18">
        <v>178</v>
      </c>
      <c r="C207" s="18"/>
      <c r="D207" s="18"/>
      <c r="E207" s="18">
        <v>178</v>
      </c>
    </row>
    <row r="208" spans="1:5">
      <c r="A208" s="24" t="s">
        <v>223</v>
      </c>
      <c r="B208" s="18">
        <v>333518.21600000007</v>
      </c>
      <c r="C208" s="18">
        <v>118744.01</v>
      </c>
      <c r="D208" s="18">
        <v>123823.89</v>
      </c>
      <c r="E208" s="18">
        <v>576086.11600000004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8"/>
  <sheetViews>
    <sheetView workbookViewId="0">
      <selection activeCell="H195" sqref="H195"/>
    </sheetView>
  </sheetViews>
  <sheetFormatPr defaultRowHeight="15"/>
  <cols>
    <col min="1" max="1" width="23.85546875" bestFit="1" customWidth="1"/>
    <col min="2" max="2" width="23.85546875" customWidth="1"/>
    <col min="3" max="3" width="10.7109375" bestFit="1" customWidth="1"/>
    <col min="4" max="4" width="13.28515625" bestFit="1" customWidth="1"/>
    <col min="5" max="5" width="18.42578125" bestFit="1" customWidth="1"/>
    <col min="6" max="6" width="15.85546875" bestFit="1" customWidth="1"/>
    <col min="7" max="7" width="13.85546875" bestFit="1" customWidth="1"/>
  </cols>
  <sheetData>
    <row r="1" spans="1:9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 spans="1:9">
      <c r="A2" s="1" t="s">
        <v>71</v>
      </c>
      <c r="B2" s="1" t="s">
        <v>224</v>
      </c>
      <c r="D2" s="2">
        <v>45474</v>
      </c>
      <c r="E2" s="2">
        <v>45490</v>
      </c>
      <c r="F2" s="3">
        <v>865.91</v>
      </c>
      <c r="G2" t="s">
        <v>12</v>
      </c>
      <c r="H2" t="s">
        <v>73</v>
      </c>
    </row>
    <row r="3" spans="1:9">
      <c r="A3" s="1" t="s">
        <v>71</v>
      </c>
      <c r="B3" s="1" t="s">
        <v>224</v>
      </c>
      <c r="C3" t="s">
        <v>534</v>
      </c>
      <c r="D3" s="2">
        <v>45474</v>
      </c>
      <c r="E3" s="2">
        <v>45490</v>
      </c>
      <c r="F3" s="3">
        <v>774.98</v>
      </c>
      <c r="G3" t="s">
        <v>535</v>
      </c>
      <c r="H3" t="s">
        <v>73</v>
      </c>
    </row>
    <row r="4" spans="1:9">
      <c r="A4" s="1" t="s">
        <v>71</v>
      </c>
      <c r="B4" s="1" t="s">
        <v>224</v>
      </c>
      <c r="D4" s="2">
        <v>45474</v>
      </c>
      <c r="E4" s="2">
        <v>45474</v>
      </c>
      <c r="F4" s="3">
        <v>33.159999999999997</v>
      </c>
      <c r="G4" t="s">
        <v>9</v>
      </c>
      <c r="H4" t="s">
        <v>73</v>
      </c>
    </row>
    <row r="5" spans="1:9">
      <c r="A5" s="1" t="s">
        <v>71</v>
      </c>
      <c r="B5" s="1" t="s">
        <v>224</v>
      </c>
      <c r="D5" s="2">
        <v>45474</v>
      </c>
      <c r="E5" s="2">
        <v>45474</v>
      </c>
      <c r="F5" s="3">
        <v>58.14</v>
      </c>
      <c r="G5" t="s">
        <v>535</v>
      </c>
      <c r="H5" t="s">
        <v>73</v>
      </c>
    </row>
    <row r="6" spans="1:9">
      <c r="A6" s="1" t="s">
        <v>71</v>
      </c>
      <c r="B6" s="1" t="s">
        <v>224</v>
      </c>
      <c r="D6" s="2">
        <v>45474</v>
      </c>
      <c r="E6" s="2">
        <v>45474</v>
      </c>
      <c r="F6" s="3">
        <v>208.72</v>
      </c>
      <c r="G6" t="s">
        <v>32</v>
      </c>
      <c r="H6" t="s">
        <v>73</v>
      </c>
    </row>
    <row r="7" spans="1:9">
      <c r="A7" s="1" t="s">
        <v>487</v>
      </c>
      <c r="B7" s="1" t="s">
        <v>495</v>
      </c>
      <c r="D7" s="2">
        <v>45474</v>
      </c>
      <c r="E7" s="2">
        <v>45475</v>
      </c>
      <c r="F7" s="3">
        <v>585</v>
      </c>
      <c r="G7" t="s">
        <v>12</v>
      </c>
      <c r="H7" t="s">
        <v>73</v>
      </c>
    </row>
    <row r="8" spans="1:9">
      <c r="A8" s="1" t="s">
        <v>536</v>
      </c>
      <c r="B8" s="1" t="s">
        <v>537</v>
      </c>
      <c r="D8" s="2">
        <v>45474</v>
      </c>
      <c r="E8" s="2">
        <v>45474</v>
      </c>
      <c r="F8" s="3">
        <v>340</v>
      </c>
      <c r="G8" t="s">
        <v>12</v>
      </c>
      <c r="H8" t="s">
        <v>73</v>
      </c>
    </row>
    <row r="9" spans="1:9">
      <c r="A9" s="1" t="s">
        <v>94</v>
      </c>
      <c r="B9" s="1" t="s">
        <v>300</v>
      </c>
      <c r="D9" s="2">
        <v>45478</v>
      </c>
      <c r="E9" s="2">
        <v>45483</v>
      </c>
      <c r="F9" s="3">
        <v>380</v>
      </c>
      <c r="G9" t="s">
        <v>12</v>
      </c>
      <c r="H9" t="s">
        <v>73</v>
      </c>
    </row>
    <row r="10" spans="1:9">
      <c r="A10" s="1" t="s">
        <v>81</v>
      </c>
      <c r="B10" s="1" t="s">
        <v>339</v>
      </c>
      <c r="C10" t="s">
        <v>340</v>
      </c>
      <c r="D10" s="2">
        <v>45478</v>
      </c>
      <c r="E10" s="2">
        <v>45490</v>
      </c>
      <c r="F10" s="3">
        <v>3466.08</v>
      </c>
      <c r="G10" t="s">
        <v>12</v>
      </c>
      <c r="H10" t="s">
        <v>73</v>
      </c>
      <c r="I10" s="10"/>
    </row>
    <row r="11" spans="1:9">
      <c r="A11" s="1" t="s">
        <v>341</v>
      </c>
      <c r="B11" s="1" t="s">
        <v>342</v>
      </c>
      <c r="C11" t="s">
        <v>343</v>
      </c>
      <c r="D11" s="2">
        <v>45478</v>
      </c>
      <c r="E11" s="2">
        <v>45478</v>
      </c>
      <c r="F11" s="3">
        <v>940.88</v>
      </c>
      <c r="G11" t="s">
        <v>535</v>
      </c>
      <c r="H11" t="s">
        <v>73</v>
      </c>
    </row>
    <row r="12" spans="1:9">
      <c r="A12" s="1" t="s">
        <v>347</v>
      </c>
      <c r="B12" s="1" t="s">
        <v>59</v>
      </c>
      <c r="D12" s="2">
        <v>45478</v>
      </c>
      <c r="E12" s="2">
        <v>45478</v>
      </c>
      <c r="F12" s="3">
        <v>469.82</v>
      </c>
      <c r="G12" t="s">
        <v>12</v>
      </c>
      <c r="H12" t="s">
        <v>73</v>
      </c>
    </row>
    <row r="13" spans="1:9">
      <c r="A13" s="1" t="s">
        <v>347</v>
      </c>
      <c r="B13" s="1" t="s">
        <v>59</v>
      </c>
      <c r="D13" s="2">
        <v>45478</v>
      </c>
      <c r="E13" s="2">
        <v>45478</v>
      </c>
      <c r="F13" s="3">
        <v>52.35</v>
      </c>
      <c r="G13" t="s">
        <v>12</v>
      </c>
      <c r="H13" t="s">
        <v>73</v>
      </c>
    </row>
    <row r="14" spans="1:9">
      <c r="A14" s="1" t="s">
        <v>347</v>
      </c>
      <c r="B14" s="1" t="s">
        <v>59</v>
      </c>
      <c r="D14" s="2">
        <v>45478</v>
      </c>
      <c r="E14" s="2">
        <v>45478</v>
      </c>
      <c r="F14" s="3">
        <v>2499.91</v>
      </c>
      <c r="G14" t="s">
        <v>535</v>
      </c>
      <c r="H14" t="s">
        <v>73</v>
      </c>
    </row>
    <row r="15" spans="1:9">
      <c r="A15" s="1" t="s">
        <v>347</v>
      </c>
      <c r="B15" s="1" t="s">
        <v>59</v>
      </c>
      <c r="D15" s="2">
        <v>45478</v>
      </c>
      <c r="E15" s="2">
        <v>45478</v>
      </c>
      <c r="F15" s="3">
        <v>444.7</v>
      </c>
      <c r="G15" t="s">
        <v>535</v>
      </c>
      <c r="H15" t="s">
        <v>73</v>
      </c>
    </row>
    <row r="16" spans="1:9">
      <c r="A16" s="1" t="s">
        <v>347</v>
      </c>
      <c r="B16" s="1" t="s">
        <v>59</v>
      </c>
      <c r="D16" s="2">
        <v>45478</v>
      </c>
      <c r="E16" s="2">
        <v>45478</v>
      </c>
      <c r="F16" s="3">
        <v>252.53</v>
      </c>
      <c r="G16" t="s">
        <v>32</v>
      </c>
      <c r="H16" t="s">
        <v>73</v>
      </c>
    </row>
    <row r="17" spans="1:8">
      <c r="A17" s="1" t="s">
        <v>259</v>
      </c>
      <c r="B17" s="1" t="s">
        <v>538</v>
      </c>
      <c r="D17" s="2">
        <v>45478</v>
      </c>
      <c r="E17" s="2">
        <v>45478</v>
      </c>
      <c r="F17" s="3">
        <v>532</v>
      </c>
      <c r="G17" t="s">
        <v>29</v>
      </c>
      <c r="H17" t="s">
        <v>73</v>
      </c>
    </row>
    <row r="18" spans="1:8">
      <c r="A18" s="1" t="s">
        <v>64</v>
      </c>
      <c r="B18" s="1" t="s">
        <v>539</v>
      </c>
      <c r="C18" t="s">
        <v>540</v>
      </c>
      <c r="D18" s="2">
        <v>45478</v>
      </c>
      <c r="E18" s="2">
        <v>45478</v>
      </c>
      <c r="F18" s="3">
        <v>20000</v>
      </c>
      <c r="G18" t="s">
        <v>338</v>
      </c>
      <c r="H18" t="s">
        <v>73</v>
      </c>
    </row>
    <row r="19" spans="1:8">
      <c r="A19" s="1" t="s">
        <v>64</v>
      </c>
      <c r="B19" s="1" t="s">
        <v>539</v>
      </c>
      <c r="C19" t="s">
        <v>541</v>
      </c>
      <c r="D19" s="2">
        <v>45478</v>
      </c>
      <c r="E19" s="2">
        <v>45478</v>
      </c>
      <c r="F19" s="3">
        <v>45000</v>
      </c>
      <c r="G19" t="s">
        <v>12</v>
      </c>
      <c r="H19" t="s">
        <v>73</v>
      </c>
    </row>
    <row r="20" spans="1:8">
      <c r="A20" s="1" t="s">
        <v>99</v>
      </c>
      <c r="B20" s="1" t="s">
        <v>542</v>
      </c>
      <c r="D20" s="2">
        <v>45478</v>
      </c>
      <c r="E20" s="2">
        <v>45478</v>
      </c>
      <c r="F20" s="3">
        <v>78.33</v>
      </c>
      <c r="G20" t="s">
        <v>29</v>
      </c>
      <c r="H20" t="s">
        <v>73</v>
      </c>
    </row>
    <row r="21" spans="1:8">
      <c r="A21" s="1" t="s">
        <v>543</v>
      </c>
      <c r="B21" s="1" t="s">
        <v>346</v>
      </c>
      <c r="D21" s="2">
        <v>45478</v>
      </c>
      <c r="E21" s="2">
        <v>45478</v>
      </c>
      <c r="F21" s="3">
        <v>200</v>
      </c>
      <c r="G21" t="s">
        <v>18</v>
      </c>
      <c r="H21" t="s">
        <v>73</v>
      </c>
    </row>
    <row r="22" spans="1:8">
      <c r="A22" s="1" t="s">
        <v>352</v>
      </c>
      <c r="B22" s="1" t="s">
        <v>353</v>
      </c>
      <c r="D22" s="2">
        <v>45478</v>
      </c>
      <c r="E22" s="2"/>
      <c r="F22" s="3">
        <v>172345.27</v>
      </c>
      <c r="G22" t="s">
        <v>12</v>
      </c>
      <c r="H22" t="s">
        <v>73</v>
      </c>
    </row>
    <row r="23" spans="1:8">
      <c r="A23" s="1" t="s">
        <v>352</v>
      </c>
      <c r="B23" s="1" t="s">
        <v>353</v>
      </c>
      <c r="D23" s="2">
        <v>45478</v>
      </c>
      <c r="E23" s="2"/>
      <c r="F23" s="3">
        <v>14360.75</v>
      </c>
      <c r="G23" t="s">
        <v>18</v>
      </c>
      <c r="H23" t="s">
        <v>73</v>
      </c>
    </row>
    <row r="24" spans="1:8">
      <c r="A24" s="1" t="s">
        <v>352</v>
      </c>
      <c r="B24" s="1" t="s">
        <v>353</v>
      </c>
      <c r="D24" s="2">
        <v>45478</v>
      </c>
      <c r="E24" s="2"/>
      <c r="F24" s="3">
        <v>46967.4</v>
      </c>
      <c r="G24" t="s">
        <v>9</v>
      </c>
      <c r="H24" t="s">
        <v>73</v>
      </c>
    </row>
    <row r="25" spans="1:8">
      <c r="A25" s="1" t="s">
        <v>352</v>
      </c>
      <c r="B25" s="1" t="s">
        <v>353</v>
      </c>
      <c r="D25" s="2">
        <v>45478</v>
      </c>
      <c r="E25" s="2"/>
      <c r="F25" s="3">
        <v>37776.800000000003</v>
      </c>
      <c r="G25" t="s">
        <v>15</v>
      </c>
      <c r="H25" t="s">
        <v>73</v>
      </c>
    </row>
    <row r="26" spans="1:8">
      <c r="A26" s="1" t="s">
        <v>231</v>
      </c>
      <c r="B26" s="1" t="s">
        <v>348</v>
      </c>
      <c r="D26" s="2">
        <v>45481</v>
      </c>
      <c r="E26" s="2">
        <v>45481</v>
      </c>
      <c r="F26" s="3">
        <v>210.2</v>
      </c>
      <c r="G26" t="s">
        <v>15</v>
      </c>
      <c r="H26" t="s">
        <v>73</v>
      </c>
    </row>
    <row r="27" spans="1:8">
      <c r="A27" s="1" t="s">
        <v>231</v>
      </c>
      <c r="B27" s="1" t="s">
        <v>348</v>
      </c>
      <c r="D27" s="2">
        <v>45481</v>
      </c>
      <c r="E27" s="2">
        <v>45481</v>
      </c>
      <c r="F27" s="3">
        <v>165.38</v>
      </c>
      <c r="G27" t="s">
        <v>12</v>
      </c>
      <c r="H27" t="s">
        <v>73</v>
      </c>
    </row>
    <row r="28" spans="1:8">
      <c r="A28" s="1" t="s">
        <v>231</v>
      </c>
      <c r="B28" s="1" t="s">
        <v>348</v>
      </c>
      <c r="D28" s="2">
        <v>45481</v>
      </c>
      <c r="E28" s="2">
        <v>45481</v>
      </c>
      <c r="F28" s="3">
        <v>165.38</v>
      </c>
      <c r="G28" t="s">
        <v>32</v>
      </c>
      <c r="H28" t="s">
        <v>73</v>
      </c>
    </row>
    <row r="29" spans="1:8">
      <c r="A29" s="1" t="s">
        <v>231</v>
      </c>
      <c r="B29" s="1" t="s">
        <v>348</v>
      </c>
      <c r="D29" s="2">
        <v>45481</v>
      </c>
      <c r="E29" s="2">
        <v>45481</v>
      </c>
      <c r="F29" s="3">
        <v>382.03</v>
      </c>
      <c r="G29" t="s">
        <v>12</v>
      </c>
      <c r="H29" t="s">
        <v>73</v>
      </c>
    </row>
    <row r="30" spans="1:8">
      <c r="A30" s="1" t="s">
        <v>231</v>
      </c>
      <c r="B30" s="1" t="s">
        <v>348</v>
      </c>
      <c r="D30" s="2">
        <v>45481</v>
      </c>
      <c r="E30" s="2"/>
      <c r="F30" s="3">
        <v>3198.15</v>
      </c>
      <c r="G30" t="s">
        <v>12</v>
      </c>
    </row>
    <row r="31" spans="1:8">
      <c r="A31" s="1" t="s">
        <v>356</v>
      </c>
      <c r="B31" s="1" t="s">
        <v>357</v>
      </c>
      <c r="D31" s="2">
        <v>45481</v>
      </c>
      <c r="E31" s="2">
        <v>45481</v>
      </c>
      <c r="F31" s="3">
        <v>2496.7600000000002</v>
      </c>
      <c r="G31" t="s">
        <v>15</v>
      </c>
      <c r="H31" t="s">
        <v>73</v>
      </c>
    </row>
    <row r="32" spans="1:8">
      <c r="A32" s="1" t="s">
        <v>356</v>
      </c>
      <c r="B32" s="1" t="s">
        <v>357</v>
      </c>
      <c r="D32" s="2">
        <v>45481</v>
      </c>
      <c r="E32" s="2">
        <v>45481</v>
      </c>
      <c r="F32" s="3">
        <v>2300</v>
      </c>
      <c r="G32" t="s">
        <v>544</v>
      </c>
      <c r="H32" t="s">
        <v>73</v>
      </c>
    </row>
    <row r="33" spans="1:8">
      <c r="A33" s="1" t="s">
        <v>473</v>
      </c>
      <c r="B33" s="1" t="s">
        <v>474</v>
      </c>
      <c r="D33" s="2">
        <v>45483</v>
      </c>
      <c r="E33" s="2">
        <v>45483</v>
      </c>
      <c r="F33" s="3">
        <v>937.53</v>
      </c>
      <c r="G33" t="s">
        <v>29</v>
      </c>
      <c r="H33" t="s">
        <v>73</v>
      </c>
    </row>
    <row r="34" spans="1:8">
      <c r="A34" s="1" t="s">
        <v>366</v>
      </c>
      <c r="B34" s="1" t="s">
        <v>107</v>
      </c>
      <c r="D34" s="2">
        <v>45483</v>
      </c>
      <c r="E34" s="2">
        <v>45483</v>
      </c>
      <c r="F34" s="3">
        <v>200</v>
      </c>
      <c r="G34" t="s">
        <v>9</v>
      </c>
      <c r="H34" t="s">
        <v>73</v>
      </c>
    </row>
    <row r="35" spans="1:8">
      <c r="A35" s="1" t="s">
        <v>275</v>
      </c>
      <c r="B35" s="1" t="s">
        <v>107</v>
      </c>
      <c r="D35" s="2">
        <v>45483</v>
      </c>
      <c r="E35" s="2">
        <v>45483</v>
      </c>
      <c r="F35" s="3">
        <v>129</v>
      </c>
      <c r="G35" t="s">
        <v>32</v>
      </c>
      <c r="H35" t="s">
        <v>73</v>
      </c>
    </row>
    <row r="36" spans="1:8">
      <c r="A36" s="1" t="s">
        <v>275</v>
      </c>
      <c r="B36" s="1" t="s">
        <v>107</v>
      </c>
      <c r="C36" t="s">
        <v>475</v>
      </c>
      <c r="D36" s="2">
        <v>45483</v>
      </c>
      <c r="E36" s="2">
        <v>45483</v>
      </c>
      <c r="F36" s="3">
        <v>30</v>
      </c>
      <c r="G36" t="s">
        <v>32</v>
      </c>
      <c r="H36" t="s">
        <v>73</v>
      </c>
    </row>
    <row r="37" spans="1:8">
      <c r="A37" s="1" t="s">
        <v>245</v>
      </c>
      <c r="B37" s="1" t="s">
        <v>346</v>
      </c>
      <c r="C37" t="s">
        <v>196</v>
      </c>
      <c r="D37" s="2"/>
      <c r="E37" s="2"/>
      <c r="F37" s="3"/>
    </row>
    <row r="38" spans="1:8">
      <c r="A38" s="1" t="s">
        <v>269</v>
      </c>
      <c r="B38" s="1" t="s">
        <v>369</v>
      </c>
      <c r="C38" t="s">
        <v>370</v>
      </c>
      <c r="D38" s="2">
        <v>45478</v>
      </c>
      <c r="E38" s="2"/>
      <c r="F38" s="3">
        <v>1650</v>
      </c>
      <c r="G38" t="s">
        <v>15</v>
      </c>
      <c r="H38" t="s">
        <v>73</v>
      </c>
    </row>
    <row r="39" spans="1:8">
      <c r="A39" s="1" t="s">
        <v>387</v>
      </c>
      <c r="B39" s="1" t="s">
        <v>210</v>
      </c>
      <c r="D39" s="2">
        <v>45483</v>
      </c>
      <c r="E39" s="2">
        <v>45483</v>
      </c>
      <c r="F39" s="3">
        <v>500</v>
      </c>
      <c r="G39" t="s">
        <v>9</v>
      </c>
      <c r="H39" t="s">
        <v>73</v>
      </c>
    </row>
    <row r="40" spans="1:8">
      <c r="A40" s="1" t="s">
        <v>371</v>
      </c>
      <c r="B40" s="1" t="s">
        <v>218</v>
      </c>
      <c r="D40" s="2">
        <v>45483</v>
      </c>
      <c r="E40" s="2">
        <v>45489</v>
      </c>
      <c r="F40" s="3">
        <v>1100</v>
      </c>
      <c r="G40" t="s">
        <v>12</v>
      </c>
      <c r="H40" t="s">
        <v>73</v>
      </c>
    </row>
    <row r="41" spans="1:8">
      <c r="A41" s="1" t="s">
        <v>545</v>
      </c>
      <c r="B41" s="1" t="s">
        <v>546</v>
      </c>
      <c r="D41" s="2">
        <v>45483</v>
      </c>
      <c r="E41" s="2">
        <v>45483</v>
      </c>
      <c r="F41" s="3">
        <v>211.33</v>
      </c>
      <c r="G41" t="s">
        <v>12</v>
      </c>
      <c r="H41" t="s">
        <v>73</v>
      </c>
    </row>
    <row r="42" spans="1:8">
      <c r="A42" s="1" t="s">
        <v>267</v>
      </c>
      <c r="B42" s="1" t="s">
        <v>218</v>
      </c>
      <c r="D42" s="2">
        <v>45483</v>
      </c>
      <c r="E42" s="2">
        <v>45484</v>
      </c>
      <c r="F42" s="3">
        <v>507.53</v>
      </c>
      <c r="G42" t="s">
        <v>12</v>
      </c>
      <c r="H42" t="s">
        <v>73</v>
      </c>
    </row>
    <row r="43" spans="1:8">
      <c r="A43" s="1" t="s">
        <v>414</v>
      </c>
      <c r="B43" s="1" t="s">
        <v>434</v>
      </c>
      <c r="D43" s="2">
        <v>45483</v>
      </c>
      <c r="E43" s="2">
        <v>45484</v>
      </c>
      <c r="F43" s="3">
        <v>656.44</v>
      </c>
      <c r="G43" t="s">
        <v>12</v>
      </c>
      <c r="H43" t="s">
        <v>73</v>
      </c>
    </row>
    <row r="44" spans="1:8">
      <c r="A44" s="1" t="s">
        <v>476</v>
      </c>
      <c r="B44" s="1" t="s">
        <v>425</v>
      </c>
      <c r="D44" s="2">
        <v>45483</v>
      </c>
      <c r="E44" s="2"/>
      <c r="F44" s="3">
        <v>1000</v>
      </c>
      <c r="G44" t="s">
        <v>15</v>
      </c>
    </row>
    <row r="45" spans="1:8">
      <c r="A45" s="1" t="s">
        <v>211</v>
      </c>
      <c r="B45" s="1" t="s">
        <v>364</v>
      </c>
      <c r="C45" t="s">
        <v>372</v>
      </c>
      <c r="D45" s="2">
        <v>45483</v>
      </c>
      <c r="E45" s="2">
        <v>45483</v>
      </c>
      <c r="F45" s="3">
        <v>165</v>
      </c>
      <c r="G45" t="s">
        <v>12</v>
      </c>
      <c r="H45" t="s">
        <v>73</v>
      </c>
    </row>
    <row r="46" spans="1:8">
      <c r="A46" s="1" t="s">
        <v>211</v>
      </c>
      <c r="B46" s="1" t="s">
        <v>364</v>
      </c>
      <c r="C46" t="s">
        <v>372</v>
      </c>
      <c r="D46" s="2">
        <v>45483</v>
      </c>
      <c r="E46" s="2">
        <v>45483</v>
      </c>
      <c r="F46" s="3">
        <v>185</v>
      </c>
      <c r="G46" t="s">
        <v>15</v>
      </c>
      <c r="H46" t="s">
        <v>73</v>
      </c>
    </row>
    <row r="47" spans="1:8">
      <c r="A47" s="1" t="s">
        <v>211</v>
      </c>
      <c r="B47" s="1" t="s">
        <v>364</v>
      </c>
      <c r="C47" t="s">
        <v>372</v>
      </c>
      <c r="D47" s="2">
        <v>45483</v>
      </c>
      <c r="E47" s="2">
        <v>45483</v>
      </c>
      <c r="F47" s="3">
        <v>117.62</v>
      </c>
      <c r="G47" t="s">
        <v>18</v>
      </c>
      <c r="H47" t="s">
        <v>73</v>
      </c>
    </row>
    <row r="48" spans="1:8">
      <c r="A48" s="1" t="s">
        <v>387</v>
      </c>
      <c r="B48" s="1" t="s">
        <v>434</v>
      </c>
      <c r="D48" s="2">
        <v>45483</v>
      </c>
      <c r="E48" s="2">
        <v>45489</v>
      </c>
      <c r="F48" s="3">
        <v>500</v>
      </c>
      <c r="G48" t="s">
        <v>9</v>
      </c>
      <c r="H48" t="s">
        <v>73</v>
      </c>
    </row>
    <row r="49" spans="1:8">
      <c r="A49" s="1" t="s">
        <v>547</v>
      </c>
      <c r="B49" s="1" t="s">
        <v>548</v>
      </c>
      <c r="D49" s="2">
        <v>45483</v>
      </c>
      <c r="E49" s="2">
        <v>45478</v>
      </c>
      <c r="F49" s="3">
        <v>1962.26</v>
      </c>
      <c r="G49" t="s">
        <v>29</v>
      </c>
      <c r="H49" t="s">
        <v>73</v>
      </c>
    </row>
    <row r="50" spans="1:8">
      <c r="A50" s="1" t="s">
        <v>67</v>
      </c>
      <c r="B50" s="1" t="s">
        <v>425</v>
      </c>
      <c r="D50" s="2">
        <v>45483</v>
      </c>
      <c r="E50" s="2">
        <v>45489</v>
      </c>
      <c r="F50" s="3">
        <v>900</v>
      </c>
      <c r="G50" t="s">
        <v>15</v>
      </c>
      <c r="H50" t="s">
        <v>73</v>
      </c>
    </row>
    <row r="51" spans="1:8">
      <c r="A51" s="1" t="s">
        <v>19</v>
      </c>
      <c r="B51" s="1" t="s">
        <v>549</v>
      </c>
      <c r="D51" s="2">
        <v>45483</v>
      </c>
      <c r="E51" s="2">
        <v>45489</v>
      </c>
      <c r="F51" s="3">
        <v>830.8</v>
      </c>
      <c r="G51" t="s">
        <v>12</v>
      </c>
      <c r="H51" t="s">
        <v>73</v>
      </c>
    </row>
    <row r="52" spans="1:8">
      <c r="A52" s="1" t="s">
        <v>550</v>
      </c>
      <c r="B52" s="1" t="s">
        <v>551</v>
      </c>
      <c r="D52" s="2">
        <v>45483</v>
      </c>
      <c r="E52" s="2">
        <v>45484</v>
      </c>
      <c r="F52" s="3">
        <v>360</v>
      </c>
      <c r="G52" t="s">
        <v>9</v>
      </c>
      <c r="H52" t="s">
        <v>73</v>
      </c>
    </row>
    <row r="53" spans="1:8">
      <c r="A53" s="1" t="s">
        <v>552</v>
      </c>
      <c r="B53" s="1" t="s">
        <v>553</v>
      </c>
      <c r="D53" s="2">
        <v>45483</v>
      </c>
      <c r="E53" s="2">
        <v>45489</v>
      </c>
      <c r="F53" s="3">
        <v>515</v>
      </c>
      <c r="G53" t="s">
        <v>15</v>
      </c>
      <c r="H53" t="s">
        <v>73</v>
      </c>
    </row>
    <row r="54" spans="1:8">
      <c r="A54" s="1" t="s">
        <v>151</v>
      </c>
      <c r="B54" s="1" t="s">
        <v>554</v>
      </c>
      <c r="D54" s="2">
        <v>45484</v>
      </c>
      <c r="E54" s="2">
        <v>45484</v>
      </c>
      <c r="F54" s="3">
        <v>140</v>
      </c>
      <c r="G54" t="s">
        <v>18</v>
      </c>
      <c r="H54" t="s">
        <v>73</v>
      </c>
    </row>
    <row r="55" spans="1:8">
      <c r="A55" s="1" t="s">
        <v>275</v>
      </c>
      <c r="B55" s="1" t="s">
        <v>107</v>
      </c>
      <c r="C55" t="s">
        <v>475</v>
      </c>
      <c r="D55" s="2">
        <v>45485</v>
      </c>
      <c r="E55" s="2">
        <v>45484</v>
      </c>
      <c r="F55" s="3">
        <v>30</v>
      </c>
      <c r="G55" t="s">
        <v>15</v>
      </c>
      <c r="H55" t="s">
        <v>73</v>
      </c>
    </row>
    <row r="56" spans="1:8">
      <c r="A56" s="1" t="s">
        <v>275</v>
      </c>
      <c r="B56" s="1" t="s">
        <v>107</v>
      </c>
      <c r="D56" s="2">
        <v>45485</v>
      </c>
      <c r="E56" s="2">
        <v>45484</v>
      </c>
      <c r="F56" s="3">
        <v>129</v>
      </c>
      <c r="G56" t="s">
        <v>15</v>
      </c>
      <c r="H56" t="s">
        <v>73</v>
      </c>
    </row>
    <row r="57" spans="1:8">
      <c r="A57" s="1" t="s">
        <v>275</v>
      </c>
      <c r="B57" s="1" t="s">
        <v>107</v>
      </c>
      <c r="D57" s="2">
        <v>45485</v>
      </c>
      <c r="E57" s="2">
        <v>45484</v>
      </c>
      <c r="F57" s="3">
        <v>129</v>
      </c>
      <c r="G57" t="s">
        <v>12</v>
      </c>
      <c r="H57" t="s">
        <v>73</v>
      </c>
    </row>
    <row r="58" spans="1:8">
      <c r="A58" s="1" t="s">
        <v>275</v>
      </c>
      <c r="B58" s="1" t="s">
        <v>107</v>
      </c>
      <c r="C58" t="s">
        <v>475</v>
      </c>
      <c r="D58" s="2">
        <v>45485</v>
      </c>
      <c r="E58" s="2">
        <v>45484</v>
      </c>
      <c r="F58" s="3">
        <v>30</v>
      </c>
      <c r="G58" t="s">
        <v>12</v>
      </c>
      <c r="H58" t="s">
        <v>73</v>
      </c>
    </row>
    <row r="59" spans="1:8">
      <c r="A59" s="1" t="s">
        <v>135</v>
      </c>
      <c r="B59" s="1" t="s">
        <v>483</v>
      </c>
      <c r="C59" s="2"/>
      <c r="D59" s="25"/>
      <c r="F59" s="3">
        <v>32625.08</v>
      </c>
      <c r="G59" t="s">
        <v>12</v>
      </c>
    </row>
    <row r="60" spans="1:8">
      <c r="A60" s="1" t="s">
        <v>64</v>
      </c>
      <c r="B60" s="1" t="s">
        <v>484</v>
      </c>
      <c r="C60" s="2"/>
      <c r="D60" s="25"/>
      <c r="F60" s="3">
        <v>23254.19</v>
      </c>
      <c r="G60" t="s">
        <v>12</v>
      </c>
    </row>
    <row r="61" spans="1:8">
      <c r="A61" s="1" t="s">
        <v>64</v>
      </c>
      <c r="B61" s="1" t="s">
        <v>484</v>
      </c>
      <c r="C61" s="2"/>
      <c r="D61" s="25"/>
      <c r="F61" s="3">
        <v>3456.18</v>
      </c>
      <c r="G61" t="s">
        <v>12</v>
      </c>
    </row>
    <row r="62" spans="1:8">
      <c r="A62" s="1" t="s">
        <v>555</v>
      </c>
      <c r="B62" s="1" t="s">
        <v>556</v>
      </c>
      <c r="C62" s="2"/>
      <c r="D62" s="25">
        <v>45485</v>
      </c>
      <c r="E62" s="2">
        <v>45484</v>
      </c>
      <c r="F62" s="3">
        <v>189.5</v>
      </c>
      <c r="G62" t="s">
        <v>18</v>
      </c>
      <c r="H62" t="s">
        <v>73</v>
      </c>
    </row>
    <row r="63" spans="1:8">
      <c r="A63" s="1" t="s">
        <v>557</v>
      </c>
      <c r="B63" s="1" t="s">
        <v>160</v>
      </c>
      <c r="C63" s="2"/>
      <c r="D63" s="25">
        <v>45487</v>
      </c>
      <c r="E63" s="2">
        <v>45484</v>
      </c>
      <c r="F63" s="3">
        <v>153</v>
      </c>
      <c r="G63" t="s">
        <v>18</v>
      </c>
      <c r="H63" t="s">
        <v>73</v>
      </c>
    </row>
    <row r="64" spans="1:8">
      <c r="A64" s="1" t="s">
        <v>289</v>
      </c>
      <c r="B64" s="1" t="s">
        <v>290</v>
      </c>
      <c r="D64" s="2">
        <v>45488</v>
      </c>
      <c r="E64" s="2">
        <v>45489</v>
      </c>
      <c r="F64" s="3">
        <v>109.9</v>
      </c>
      <c r="G64" t="s">
        <v>12</v>
      </c>
      <c r="H64" t="s">
        <v>73</v>
      </c>
    </row>
    <row r="65" spans="1:8">
      <c r="A65" s="1" t="s">
        <v>558</v>
      </c>
      <c r="B65" s="1" t="s">
        <v>559</v>
      </c>
      <c r="D65" s="2">
        <v>45488</v>
      </c>
      <c r="E65" s="2">
        <v>45489</v>
      </c>
      <c r="F65" s="3">
        <v>2625</v>
      </c>
      <c r="G65" t="s">
        <v>12</v>
      </c>
      <c r="H65" t="s">
        <v>73</v>
      </c>
    </row>
    <row r="66" spans="1:8">
      <c r="A66" s="1" t="s">
        <v>373</v>
      </c>
      <c r="B66" s="1" t="s">
        <v>374</v>
      </c>
      <c r="C66" t="s">
        <v>375</v>
      </c>
      <c r="D66" s="2"/>
      <c r="E66" s="2"/>
      <c r="F66" s="3"/>
    </row>
    <row r="67" spans="1:8">
      <c r="A67" s="1" t="s">
        <v>426</v>
      </c>
      <c r="B67" s="1" t="s">
        <v>427</v>
      </c>
      <c r="D67" s="2">
        <v>45488</v>
      </c>
      <c r="E67" s="2"/>
      <c r="F67" s="3">
        <v>1115.3699999999999</v>
      </c>
      <c r="G67" t="s">
        <v>544</v>
      </c>
    </row>
    <row r="68" spans="1:8">
      <c r="A68" s="1" t="s">
        <v>347</v>
      </c>
      <c r="B68" s="1" t="s">
        <v>59</v>
      </c>
      <c r="D68" s="2">
        <v>45488</v>
      </c>
      <c r="E68" s="2">
        <v>45489</v>
      </c>
      <c r="F68" s="3">
        <v>299.51</v>
      </c>
      <c r="G68" t="s">
        <v>12</v>
      </c>
      <c r="H68" t="s">
        <v>73</v>
      </c>
    </row>
    <row r="69" spans="1:8">
      <c r="A69" s="1" t="s">
        <v>347</v>
      </c>
      <c r="B69" s="1" t="s">
        <v>59</v>
      </c>
      <c r="D69" s="2">
        <v>45488</v>
      </c>
      <c r="E69" s="2">
        <v>45489</v>
      </c>
      <c r="F69" s="26">
        <v>1505.76</v>
      </c>
      <c r="G69" t="s">
        <v>12</v>
      </c>
      <c r="H69" t="s">
        <v>73</v>
      </c>
    </row>
    <row r="70" spans="1:8">
      <c r="A70" s="1" t="s">
        <v>363</v>
      </c>
      <c r="B70" s="1" t="s">
        <v>489</v>
      </c>
      <c r="D70" s="2">
        <v>45488</v>
      </c>
      <c r="E70" s="2">
        <v>45489</v>
      </c>
      <c r="F70" s="3">
        <v>112.25</v>
      </c>
      <c r="G70" t="s">
        <v>18</v>
      </c>
      <c r="H70" t="s">
        <v>73</v>
      </c>
    </row>
    <row r="71" spans="1:8">
      <c r="A71" s="1" t="s">
        <v>560</v>
      </c>
      <c r="B71" s="1" t="s">
        <v>489</v>
      </c>
      <c r="D71" s="2">
        <v>45488</v>
      </c>
      <c r="E71" s="2">
        <v>45428</v>
      </c>
      <c r="F71" s="3">
        <v>45.95</v>
      </c>
      <c r="G71" t="s">
        <v>18</v>
      </c>
      <c r="H71" t="s">
        <v>73</v>
      </c>
    </row>
    <row r="72" spans="1:8">
      <c r="A72" s="1" t="s">
        <v>142</v>
      </c>
      <c r="B72" s="1" t="s">
        <v>374</v>
      </c>
      <c r="C72" t="s">
        <v>428</v>
      </c>
      <c r="D72" s="2">
        <v>45488</v>
      </c>
      <c r="E72" s="2"/>
      <c r="F72" s="3">
        <v>1688.4</v>
      </c>
      <c r="G72" t="s">
        <v>9</v>
      </c>
    </row>
    <row r="73" spans="1:8">
      <c r="A73" s="1" t="s">
        <v>142</v>
      </c>
      <c r="B73" s="1" t="s">
        <v>374</v>
      </c>
      <c r="C73" t="s">
        <v>428</v>
      </c>
      <c r="D73" s="2">
        <v>45488</v>
      </c>
      <c r="E73" s="2"/>
      <c r="F73" s="3">
        <v>6119.18</v>
      </c>
      <c r="G73" t="s">
        <v>12</v>
      </c>
    </row>
    <row r="74" spans="1:8">
      <c r="A74" s="1" t="s">
        <v>231</v>
      </c>
      <c r="B74" s="1" t="s">
        <v>348</v>
      </c>
      <c r="D74" s="2">
        <v>45489</v>
      </c>
      <c r="E74" s="2"/>
      <c r="F74" s="3">
        <v>832.45</v>
      </c>
      <c r="G74" t="s">
        <v>12</v>
      </c>
    </row>
    <row r="75" spans="1:8">
      <c r="A75" s="1" t="s">
        <v>492</v>
      </c>
      <c r="B75" s="1" t="s">
        <v>493</v>
      </c>
      <c r="D75" s="2">
        <v>45489</v>
      </c>
      <c r="E75" s="2">
        <v>45489</v>
      </c>
      <c r="F75" s="3">
        <v>180</v>
      </c>
      <c r="G75" t="s">
        <v>15</v>
      </c>
      <c r="H75" t="s">
        <v>73</v>
      </c>
    </row>
    <row r="76" spans="1:8">
      <c r="A76" s="1" t="s">
        <v>561</v>
      </c>
      <c r="B76" s="1" t="s">
        <v>562</v>
      </c>
      <c r="C76" t="s">
        <v>563</v>
      </c>
      <c r="D76" s="2">
        <v>45489</v>
      </c>
      <c r="E76" s="2">
        <v>45489</v>
      </c>
      <c r="F76" s="3">
        <v>109.82</v>
      </c>
      <c r="G76" t="s">
        <v>12</v>
      </c>
      <c r="H76" t="s">
        <v>73</v>
      </c>
    </row>
    <row r="77" spans="1:8">
      <c r="A77" s="1" t="s">
        <v>67</v>
      </c>
      <c r="B77" s="1" t="s">
        <v>562</v>
      </c>
      <c r="C77" t="s">
        <v>563</v>
      </c>
      <c r="D77" s="2">
        <v>45489</v>
      </c>
      <c r="E77" s="2">
        <v>45489</v>
      </c>
      <c r="F77" s="3">
        <v>623</v>
      </c>
      <c r="G77" t="s">
        <v>12</v>
      </c>
      <c r="H77" t="s">
        <v>73</v>
      </c>
    </row>
    <row r="78" spans="1:8">
      <c r="A78" s="1" t="s">
        <v>564</v>
      </c>
      <c r="B78" s="1" t="s">
        <v>562</v>
      </c>
      <c r="C78" t="s">
        <v>563</v>
      </c>
      <c r="D78" s="2">
        <v>45489</v>
      </c>
      <c r="E78" s="2">
        <v>45489</v>
      </c>
      <c r="F78" s="3">
        <v>470.9</v>
      </c>
      <c r="G78" t="s">
        <v>12</v>
      </c>
      <c r="H78" t="s">
        <v>73</v>
      </c>
    </row>
    <row r="79" spans="1:8">
      <c r="A79" s="1" t="s">
        <v>565</v>
      </c>
      <c r="B79" s="1" t="s">
        <v>562</v>
      </c>
      <c r="C79" t="s">
        <v>563</v>
      </c>
      <c r="D79" s="2">
        <v>45489</v>
      </c>
      <c r="E79" s="2">
        <v>45489</v>
      </c>
      <c r="F79" s="3">
        <v>472.88</v>
      </c>
      <c r="G79" t="s">
        <v>12</v>
      </c>
      <c r="H79" t="s">
        <v>73</v>
      </c>
    </row>
    <row r="80" spans="1:8">
      <c r="A80" s="1" t="s">
        <v>99</v>
      </c>
      <c r="B80" s="1" t="s">
        <v>99</v>
      </c>
      <c r="D80" s="2">
        <v>45489</v>
      </c>
      <c r="E80" s="2">
        <v>45489</v>
      </c>
      <c r="F80" s="3">
        <v>112</v>
      </c>
      <c r="H80" t="s">
        <v>73</v>
      </c>
    </row>
    <row r="81" spans="1:8">
      <c r="A81" s="1" t="s">
        <v>106</v>
      </c>
      <c r="B81" s="1" t="s">
        <v>364</v>
      </c>
      <c r="D81" s="2">
        <v>45490</v>
      </c>
      <c r="E81" s="2"/>
      <c r="F81" s="3"/>
      <c r="G81" t="s">
        <v>18</v>
      </c>
    </row>
    <row r="82" spans="1:8">
      <c r="A82" s="1" t="s">
        <v>211</v>
      </c>
      <c r="B82" s="1" t="s">
        <v>566</v>
      </c>
      <c r="D82" s="2">
        <v>45490</v>
      </c>
      <c r="E82" s="2">
        <v>45490</v>
      </c>
      <c r="F82" s="3">
        <v>39.47</v>
      </c>
      <c r="G82" t="s">
        <v>18</v>
      </c>
      <c r="H82" t="s">
        <v>73</v>
      </c>
    </row>
    <row r="83" spans="1:8">
      <c r="A83" s="1" t="s">
        <v>382</v>
      </c>
      <c r="B83" s="1" t="s">
        <v>383</v>
      </c>
      <c r="D83" s="2">
        <v>45490</v>
      </c>
      <c r="E83" s="2">
        <v>45490</v>
      </c>
      <c r="F83" s="3">
        <v>100</v>
      </c>
      <c r="G83" t="s">
        <v>12</v>
      </c>
      <c r="H83" t="s">
        <v>73</v>
      </c>
    </row>
    <row r="84" spans="1:8">
      <c r="A84" s="1" t="s">
        <v>567</v>
      </c>
      <c r="B84" s="1" t="s">
        <v>568</v>
      </c>
      <c r="D84" s="2">
        <v>45490</v>
      </c>
      <c r="E84" s="2">
        <v>45490</v>
      </c>
      <c r="F84" s="3">
        <v>4363.08</v>
      </c>
      <c r="G84" t="s">
        <v>12</v>
      </c>
      <c r="H84" t="s">
        <v>73</v>
      </c>
    </row>
    <row r="85" spans="1:8">
      <c r="A85" s="1" t="s">
        <v>569</v>
      </c>
      <c r="B85" s="1" t="s">
        <v>562</v>
      </c>
      <c r="D85" s="2">
        <v>45490</v>
      </c>
      <c r="E85" s="2">
        <v>45490</v>
      </c>
      <c r="F85" s="3">
        <v>686.43</v>
      </c>
      <c r="G85" t="s">
        <v>570</v>
      </c>
      <c r="H85" t="s">
        <v>73</v>
      </c>
    </row>
    <row r="86" spans="1:8">
      <c r="A86" s="1" t="s">
        <v>571</v>
      </c>
      <c r="B86" s="1" t="s">
        <v>562</v>
      </c>
      <c r="C86" t="s">
        <v>563</v>
      </c>
      <c r="D86" s="2">
        <v>45490</v>
      </c>
      <c r="E86" s="2">
        <v>45490</v>
      </c>
      <c r="F86" s="3">
        <v>172.58</v>
      </c>
      <c r="G86" t="s">
        <v>9</v>
      </c>
      <c r="H86" t="s">
        <v>73</v>
      </c>
    </row>
    <row r="87" spans="1:8">
      <c r="A87" s="1" t="s">
        <v>572</v>
      </c>
      <c r="B87" s="1" t="s">
        <v>562</v>
      </c>
      <c r="C87" t="s">
        <v>563</v>
      </c>
      <c r="D87" s="2">
        <v>45490</v>
      </c>
      <c r="E87" s="2">
        <v>45490</v>
      </c>
      <c r="F87" s="3">
        <v>188.24</v>
      </c>
      <c r="G87" t="s">
        <v>9</v>
      </c>
      <c r="H87" t="s">
        <v>73</v>
      </c>
    </row>
    <row r="88" spans="1:8">
      <c r="A88" s="1" t="s">
        <v>98</v>
      </c>
      <c r="B88" s="1" t="s">
        <v>573</v>
      </c>
      <c r="D88" s="2">
        <v>45490</v>
      </c>
      <c r="E88" s="2">
        <v>45490</v>
      </c>
      <c r="F88" s="3">
        <v>205.39</v>
      </c>
      <c r="G88" t="s">
        <v>12</v>
      </c>
      <c r="H88" t="s">
        <v>73</v>
      </c>
    </row>
    <row r="89" spans="1:8">
      <c r="A89" s="1" t="s">
        <v>98</v>
      </c>
      <c r="B89" s="1" t="s">
        <v>573</v>
      </c>
      <c r="D89" s="2">
        <v>45490</v>
      </c>
      <c r="E89" s="2">
        <v>45490</v>
      </c>
      <c r="F89" s="3">
        <v>184</v>
      </c>
      <c r="G89" t="s">
        <v>12</v>
      </c>
      <c r="H89" t="s">
        <v>73</v>
      </c>
    </row>
    <row r="90" spans="1:8">
      <c r="A90" s="1" t="s">
        <v>98</v>
      </c>
      <c r="B90" s="1" t="s">
        <v>573</v>
      </c>
      <c r="D90" s="2">
        <v>45490</v>
      </c>
      <c r="E90" s="2">
        <v>45490</v>
      </c>
      <c r="F90" s="3">
        <v>206.49</v>
      </c>
      <c r="G90" t="s">
        <v>12</v>
      </c>
      <c r="H90" t="s">
        <v>73</v>
      </c>
    </row>
    <row r="91" spans="1:8">
      <c r="A91" s="1" t="s">
        <v>98</v>
      </c>
      <c r="B91" s="1" t="s">
        <v>573</v>
      </c>
      <c r="D91" s="2">
        <v>45490</v>
      </c>
      <c r="E91" s="2">
        <v>45490</v>
      </c>
      <c r="F91" s="3">
        <v>204.31</v>
      </c>
      <c r="G91" t="s">
        <v>12</v>
      </c>
      <c r="H91" t="s">
        <v>73</v>
      </c>
    </row>
    <row r="92" spans="1:8">
      <c r="A92" s="1"/>
      <c r="B92" s="1"/>
      <c r="D92" s="2"/>
      <c r="E92" s="2"/>
      <c r="F92" s="3"/>
    </row>
    <row r="93" spans="1:8">
      <c r="A93" s="1" t="s">
        <v>13</v>
      </c>
      <c r="B93" s="1" t="s">
        <v>13</v>
      </c>
      <c r="D93" s="2">
        <v>45493</v>
      </c>
      <c r="E93" s="2">
        <v>45503</v>
      </c>
      <c r="F93" s="3">
        <v>50.5</v>
      </c>
      <c r="G93" t="s">
        <v>12</v>
      </c>
      <c r="H93" t="s">
        <v>73</v>
      </c>
    </row>
    <row r="94" spans="1:8">
      <c r="A94" s="1" t="s">
        <v>13</v>
      </c>
      <c r="B94" s="1" t="s">
        <v>13</v>
      </c>
      <c r="D94" s="2">
        <v>45493</v>
      </c>
      <c r="E94" s="2">
        <v>45503</v>
      </c>
      <c r="F94" s="3">
        <v>50.5</v>
      </c>
      <c r="G94" t="s">
        <v>338</v>
      </c>
      <c r="H94" t="s">
        <v>73</v>
      </c>
    </row>
    <row r="95" spans="1:8">
      <c r="A95" s="1" t="s">
        <v>13</v>
      </c>
      <c r="B95" s="1" t="s">
        <v>13</v>
      </c>
      <c r="D95" s="2">
        <v>45493</v>
      </c>
      <c r="E95" s="2">
        <v>45503</v>
      </c>
      <c r="F95" s="3">
        <v>50.5</v>
      </c>
      <c r="G95" t="s">
        <v>9</v>
      </c>
      <c r="H95" t="s">
        <v>73</v>
      </c>
    </row>
    <row r="96" spans="1:8">
      <c r="A96" s="1" t="s">
        <v>161</v>
      </c>
      <c r="B96" s="1" t="s">
        <v>574</v>
      </c>
      <c r="D96" s="2">
        <v>45493</v>
      </c>
      <c r="E96" s="2">
        <v>45493</v>
      </c>
      <c r="F96" s="3">
        <v>652</v>
      </c>
      <c r="G96" t="s">
        <v>18</v>
      </c>
      <c r="H96" t="s">
        <v>73</v>
      </c>
    </row>
    <row r="97" spans="1:8">
      <c r="A97" s="1" t="s">
        <v>147</v>
      </c>
      <c r="B97" s="1" t="s">
        <v>401</v>
      </c>
      <c r="D97" s="2">
        <v>45493</v>
      </c>
      <c r="E97" s="2">
        <v>45503</v>
      </c>
      <c r="F97" s="3">
        <v>80</v>
      </c>
      <c r="G97" t="s">
        <v>9</v>
      </c>
      <c r="H97" t="s">
        <v>73</v>
      </c>
    </row>
    <row r="98" spans="1:8">
      <c r="A98" s="1" t="s">
        <v>147</v>
      </c>
      <c r="B98" s="1" t="s">
        <v>401</v>
      </c>
      <c r="D98" s="2">
        <v>45493</v>
      </c>
      <c r="E98" s="2">
        <v>45503</v>
      </c>
      <c r="F98" s="3">
        <v>900</v>
      </c>
      <c r="G98" t="s">
        <v>12</v>
      </c>
      <c r="H98" t="s">
        <v>73</v>
      </c>
    </row>
    <row r="99" spans="1:8">
      <c r="A99" s="1" t="s">
        <v>402</v>
      </c>
      <c r="B99" s="1" t="s">
        <v>403</v>
      </c>
      <c r="D99" s="2"/>
      <c r="E99" s="2"/>
      <c r="F99" s="3"/>
    </row>
    <row r="100" spans="1:8">
      <c r="A100" s="1" t="s">
        <v>402</v>
      </c>
      <c r="B100" s="1" t="s">
        <v>403</v>
      </c>
      <c r="D100" s="2"/>
      <c r="E100" s="2"/>
      <c r="F100" s="3"/>
    </row>
    <row r="101" spans="1:8">
      <c r="A101" s="1" t="s">
        <v>344</v>
      </c>
      <c r="B101" s="1" t="s">
        <v>345</v>
      </c>
      <c r="C101" t="s">
        <v>305</v>
      </c>
      <c r="D101" s="2"/>
      <c r="E101" s="2"/>
      <c r="F101" s="3"/>
    </row>
    <row r="102" spans="1:8">
      <c r="A102" s="1" t="s">
        <v>407</v>
      </c>
      <c r="B102" s="1" t="s">
        <v>407</v>
      </c>
      <c r="D102" s="2"/>
      <c r="E102" s="2"/>
      <c r="F102" s="3"/>
    </row>
    <row r="103" spans="1:8">
      <c r="A103" s="1" t="s">
        <v>407</v>
      </c>
      <c r="B103" s="1" t="s">
        <v>407</v>
      </c>
      <c r="D103" s="2"/>
      <c r="E103" s="2"/>
      <c r="F103" s="3"/>
    </row>
    <row r="104" spans="1:8">
      <c r="A104" s="1" t="s">
        <v>16</v>
      </c>
      <c r="B104" s="1" t="s">
        <v>16</v>
      </c>
      <c r="D104" s="2">
        <v>45492</v>
      </c>
      <c r="E104" s="2"/>
      <c r="F104" s="3">
        <v>18525.310000000001</v>
      </c>
      <c r="G104" t="s">
        <v>12</v>
      </c>
    </row>
    <row r="105" spans="1:8">
      <c r="A105" s="1" t="s">
        <v>16</v>
      </c>
      <c r="B105" s="1" t="s">
        <v>16</v>
      </c>
      <c r="D105" s="2">
        <v>45492</v>
      </c>
      <c r="E105" s="2"/>
      <c r="F105" s="3">
        <v>901.4</v>
      </c>
      <c r="G105" t="s">
        <v>18</v>
      </c>
    </row>
    <row r="106" spans="1:8">
      <c r="A106" s="1" t="s">
        <v>16</v>
      </c>
      <c r="B106" s="1" t="s">
        <v>16</v>
      </c>
      <c r="D106" s="2">
        <v>45492</v>
      </c>
      <c r="E106" s="2"/>
      <c r="F106" s="3">
        <v>4020.5</v>
      </c>
      <c r="G106" t="s">
        <v>9</v>
      </c>
    </row>
    <row r="107" spans="1:8">
      <c r="A107" s="1" t="s">
        <v>16</v>
      </c>
      <c r="B107" s="1" t="s">
        <v>16</v>
      </c>
      <c r="D107" s="2">
        <v>45492</v>
      </c>
      <c r="E107" s="2"/>
      <c r="F107" s="3">
        <v>2275.89</v>
      </c>
      <c r="G107" t="s">
        <v>15</v>
      </c>
    </row>
    <row r="108" spans="1:8">
      <c r="A108" s="1" t="s">
        <v>98</v>
      </c>
      <c r="B108" s="1" t="s">
        <v>98</v>
      </c>
      <c r="D108" s="2">
        <v>45492</v>
      </c>
      <c r="E108" s="2"/>
      <c r="F108" s="3">
        <v>944.83</v>
      </c>
      <c r="G108" t="s">
        <v>18</v>
      </c>
    </row>
    <row r="109" spans="1:8">
      <c r="A109" s="1" t="s">
        <v>98</v>
      </c>
      <c r="B109" s="1" t="s">
        <v>98</v>
      </c>
      <c r="D109" s="2">
        <v>45492</v>
      </c>
      <c r="E109" s="2"/>
      <c r="F109" s="3">
        <v>4271.28</v>
      </c>
      <c r="G109" t="s">
        <v>430</v>
      </c>
    </row>
    <row r="110" spans="1:8">
      <c r="A110" s="1" t="s">
        <v>98</v>
      </c>
      <c r="B110" s="1" t="s">
        <v>98</v>
      </c>
      <c r="D110" s="2">
        <v>45492</v>
      </c>
      <c r="E110" s="2"/>
      <c r="F110" s="3">
        <v>1768.43</v>
      </c>
      <c r="G110" t="s">
        <v>15</v>
      </c>
    </row>
    <row r="111" spans="1:8">
      <c r="A111" s="1" t="s">
        <v>98</v>
      </c>
      <c r="B111" s="1" t="s">
        <v>98</v>
      </c>
      <c r="D111" s="2">
        <v>13938.05</v>
      </c>
      <c r="E111" s="2"/>
      <c r="F111" s="3">
        <v>13938.05</v>
      </c>
      <c r="G111" t="s">
        <v>436</v>
      </c>
    </row>
    <row r="112" spans="1:8">
      <c r="A112" s="1" t="s">
        <v>408</v>
      </c>
      <c r="B112" s="1" t="s">
        <v>409</v>
      </c>
      <c r="D112" s="2">
        <v>45493</v>
      </c>
      <c r="E112" s="2"/>
      <c r="F112" s="3">
        <v>178</v>
      </c>
      <c r="G112" t="s">
        <v>12</v>
      </c>
    </row>
    <row r="113" spans="1:8">
      <c r="A113" s="1" t="s">
        <v>10</v>
      </c>
      <c r="B113" s="1" t="s">
        <v>368</v>
      </c>
      <c r="C113" t="s">
        <v>11</v>
      </c>
      <c r="D113" s="2">
        <v>45493</v>
      </c>
      <c r="E113" s="2">
        <v>45498</v>
      </c>
      <c r="F113" s="3">
        <v>252.07</v>
      </c>
      <c r="G113" t="s">
        <v>12</v>
      </c>
      <c r="H113" t="s">
        <v>73</v>
      </c>
    </row>
    <row r="114" spans="1:8">
      <c r="A114" s="1" t="s">
        <v>429</v>
      </c>
      <c r="B114" s="1" t="s">
        <v>411</v>
      </c>
      <c r="D114" s="2">
        <v>45493</v>
      </c>
      <c r="E114" s="2">
        <v>45493</v>
      </c>
      <c r="F114" s="3">
        <v>4000</v>
      </c>
      <c r="G114" t="s">
        <v>12</v>
      </c>
      <c r="H114" t="s">
        <v>73</v>
      </c>
    </row>
    <row r="115" spans="1:8">
      <c r="A115" s="1" t="s">
        <v>67</v>
      </c>
      <c r="B115" s="1" t="s">
        <v>425</v>
      </c>
      <c r="D115" s="2"/>
      <c r="E115" s="2"/>
      <c r="F115" s="3"/>
    </row>
    <row r="116" spans="1:8">
      <c r="A116" s="1" t="s">
        <v>67</v>
      </c>
      <c r="B116" s="1" t="s">
        <v>425</v>
      </c>
      <c r="D116" s="2"/>
      <c r="E116" s="2"/>
      <c r="F116" s="3"/>
    </row>
    <row r="117" spans="1:8">
      <c r="A117" s="1" t="s">
        <v>67</v>
      </c>
      <c r="B117" s="1" t="s">
        <v>425</v>
      </c>
      <c r="D117" s="2"/>
      <c r="E117" s="2"/>
      <c r="F117" s="3"/>
    </row>
    <row r="118" spans="1:8">
      <c r="A118" s="1" t="s">
        <v>407</v>
      </c>
      <c r="B118" s="1" t="s">
        <v>407</v>
      </c>
      <c r="D118" s="2"/>
      <c r="E118" s="2"/>
      <c r="F118" s="3"/>
    </row>
    <row r="119" spans="1:8">
      <c r="A119" s="1" t="s">
        <v>25</v>
      </c>
      <c r="B119" s="1" t="s">
        <v>434</v>
      </c>
      <c r="D119" s="2">
        <v>45493</v>
      </c>
      <c r="E119" s="2">
        <v>45581</v>
      </c>
      <c r="F119" s="3">
        <v>700</v>
      </c>
      <c r="G119" t="s">
        <v>15</v>
      </c>
      <c r="H119" t="s">
        <v>73</v>
      </c>
    </row>
    <row r="120" spans="1:8">
      <c r="A120" s="1" t="s">
        <v>407</v>
      </c>
      <c r="B120" s="1" t="s">
        <v>407</v>
      </c>
      <c r="D120" s="2">
        <v>45495</v>
      </c>
      <c r="E120" s="2">
        <v>45490</v>
      </c>
      <c r="F120" s="3">
        <v>57.01</v>
      </c>
      <c r="G120" t="s">
        <v>12</v>
      </c>
    </row>
    <row r="121" spans="1:8">
      <c r="A121" s="1" t="s">
        <v>407</v>
      </c>
      <c r="B121" s="1" t="s">
        <v>407</v>
      </c>
      <c r="D121" s="2">
        <v>45495</v>
      </c>
      <c r="E121" s="2"/>
      <c r="F121" s="3">
        <v>13639.15</v>
      </c>
      <c r="G121" t="s">
        <v>15</v>
      </c>
    </row>
    <row r="122" spans="1:8">
      <c r="A122" s="1" t="s">
        <v>407</v>
      </c>
      <c r="B122" s="1" t="s">
        <v>407</v>
      </c>
      <c r="D122" s="2">
        <v>45495</v>
      </c>
      <c r="E122" s="2"/>
      <c r="F122" s="3">
        <v>3040.59</v>
      </c>
      <c r="G122" t="s">
        <v>18</v>
      </c>
    </row>
    <row r="123" spans="1:8">
      <c r="A123" s="1" t="s">
        <v>442</v>
      </c>
      <c r="B123" s="1" t="s">
        <v>443</v>
      </c>
      <c r="D123" s="2">
        <v>45497</v>
      </c>
      <c r="E123" s="2"/>
      <c r="F123" s="3">
        <v>3500</v>
      </c>
      <c r="G123" t="s">
        <v>575</v>
      </c>
    </row>
    <row r="124" spans="1:8">
      <c r="A124" s="1" t="s">
        <v>576</v>
      </c>
      <c r="B124" s="1" t="s">
        <v>577</v>
      </c>
      <c r="D124" s="2">
        <v>45497</v>
      </c>
      <c r="E124" s="2">
        <v>45498</v>
      </c>
      <c r="F124" s="3">
        <v>423.89</v>
      </c>
      <c r="G124" t="s">
        <v>12</v>
      </c>
      <c r="H124" t="s">
        <v>73</v>
      </c>
    </row>
    <row r="125" spans="1:8">
      <c r="A125" s="1" t="s">
        <v>245</v>
      </c>
      <c r="B125" s="1" t="s">
        <v>195</v>
      </c>
      <c r="D125" s="2">
        <v>45498</v>
      </c>
      <c r="E125" s="2">
        <v>45552</v>
      </c>
      <c r="F125" s="3">
        <v>358</v>
      </c>
      <c r="G125" t="s">
        <v>12</v>
      </c>
      <c r="H125" t="s">
        <v>73</v>
      </c>
    </row>
    <row r="126" spans="1:8">
      <c r="A126" s="1" t="s">
        <v>245</v>
      </c>
      <c r="B126" s="1" t="s">
        <v>195</v>
      </c>
      <c r="D126" s="2">
        <v>45498</v>
      </c>
      <c r="E126" s="2">
        <v>45552</v>
      </c>
      <c r="F126" s="3">
        <v>320.14999999999998</v>
      </c>
      <c r="G126" t="s">
        <v>9</v>
      </c>
      <c r="H126" t="s">
        <v>73</v>
      </c>
    </row>
    <row r="127" spans="1:8">
      <c r="A127" s="1" t="s">
        <v>245</v>
      </c>
      <c r="B127" s="1" t="s">
        <v>195</v>
      </c>
      <c r="D127" s="2">
        <v>45498</v>
      </c>
      <c r="E127" s="2">
        <v>45552</v>
      </c>
      <c r="F127" s="3">
        <v>253.65</v>
      </c>
      <c r="G127" t="s">
        <v>12</v>
      </c>
      <c r="H127" t="s">
        <v>73</v>
      </c>
    </row>
    <row r="128" spans="1:8">
      <c r="A128" s="1" t="s">
        <v>245</v>
      </c>
      <c r="B128" s="1" t="s">
        <v>195</v>
      </c>
      <c r="D128" s="2">
        <v>45498</v>
      </c>
      <c r="E128" s="2">
        <v>45552</v>
      </c>
      <c r="F128" s="3">
        <v>295</v>
      </c>
      <c r="G128" t="s">
        <v>12</v>
      </c>
      <c r="H128" t="s">
        <v>73</v>
      </c>
    </row>
    <row r="129" spans="1:8">
      <c r="A129" s="1" t="s">
        <v>245</v>
      </c>
      <c r="B129" s="1" t="s">
        <v>195</v>
      </c>
      <c r="D129" s="2">
        <v>45498</v>
      </c>
      <c r="E129" s="2">
        <v>45552</v>
      </c>
      <c r="F129" s="3">
        <v>320.14999999999998</v>
      </c>
      <c r="G129" t="s">
        <v>12</v>
      </c>
      <c r="H129" t="s">
        <v>73</v>
      </c>
    </row>
    <row r="130" spans="1:8">
      <c r="A130" s="1" t="s">
        <v>245</v>
      </c>
      <c r="B130" s="1" t="s">
        <v>195</v>
      </c>
      <c r="D130" s="2">
        <v>45498</v>
      </c>
      <c r="E130" s="2">
        <v>45552</v>
      </c>
      <c r="F130" s="3">
        <v>295</v>
      </c>
      <c r="G130" t="s">
        <v>32</v>
      </c>
      <c r="H130" t="s">
        <v>73</v>
      </c>
    </row>
    <row r="131" spans="1:8">
      <c r="A131" s="1" t="s">
        <v>51</v>
      </c>
      <c r="B131" s="1" t="s">
        <v>51</v>
      </c>
      <c r="D131" s="2">
        <v>45498</v>
      </c>
      <c r="E131" s="2"/>
      <c r="F131" s="3">
        <v>145</v>
      </c>
      <c r="G131" t="s">
        <v>544</v>
      </c>
    </row>
    <row r="132" spans="1:8">
      <c r="A132" s="1" t="s">
        <v>51</v>
      </c>
      <c r="B132" s="1" t="s">
        <v>51</v>
      </c>
      <c r="D132" s="2">
        <v>45498</v>
      </c>
      <c r="E132" s="2"/>
      <c r="F132" s="3">
        <v>669.22</v>
      </c>
      <c r="G132" t="s">
        <v>544</v>
      </c>
    </row>
    <row r="133" spans="1:8">
      <c r="A133" s="1" t="s">
        <v>363</v>
      </c>
      <c r="B133" s="1" t="s">
        <v>229</v>
      </c>
      <c r="D133" s="2">
        <v>45498</v>
      </c>
      <c r="E133" s="2">
        <v>45503</v>
      </c>
      <c r="F133" s="3">
        <v>61.19</v>
      </c>
      <c r="G133" t="s">
        <v>18</v>
      </c>
      <c r="H133" t="s">
        <v>73</v>
      </c>
    </row>
    <row r="134" spans="1:8">
      <c r="A134" s="1" t="s">
        <v>231</v>
      </c>
      <c r="B134" s="1" t="s">
        <v>348</v>
      </c>
      <c r="D134" s="2">
        <v>45499</v>
      </c>
      <c r="E134" s="2">
        <v>45503</v>
      </c>
      <c r="F134" s="3">
        <v>958.12</v>
      </c>
      <c r="G134" t="s">
        <v>18</v>
      </c>
      <c r="H134" t="s">
        <v>73</v>
      </c>
    </row>
    <row r="135" spans="1:8">
      <c r="A135" s="1" t="s">
        <v>444</v>
      </c>
      <c r="B135" s="1" t="s">
        <v>350</v>
      </c>
      <c r="C135" t="s">
        <v>208</v>
      </c>
      <c r="D135" s="2">
        <v>45499</v>
      </c>
      <c r="E135" s="2">
        <v>45503</v>
      </c>
      <c r="F135" s="3">
        <v>150</v>
      </c>
      <c r="G135" t="s">
        <v>12</v>
      </c>
      <c r="H135" t="s">
        <v>73</v>
      </c>
    </row>
    <row r="136" spans="1:8">
      <c r="A136" s="1" t="s">
        <v>445</v>
      </c>
      <c r="B136" s="1" t="s">
        <v>195</v>
      </c>
      <c r="C136" t="s">
        <v>79</v>
      </c>
      <c r="D136" s="2">
        <v>45499</v>
      </c>
      <c r="E136" s="2">
        <v>45503</v>
      </c>
      <c r="F136" s="3">
        <v>600</v>
      </c>
      <c r="G136" t="s">
        <v>575</v>
      </c>
      <c r="H136" t="s">
        <v>73</v>
      </c>
    </row>
    <row r="137" spans="1:8">
      <c r="A137" s="1" t="s">
        <v>267</v>
      </c>
      <c r="B137" s="1" t="s">
        <v>218</v>
      </c>
      <c r="D137" s="2">
        <v>45503</v>
      </c>
      <c r="E137" s="2">
        <v>45503</v>
      </c>
      <c r="F137" s="3">
        <v>100</v>
      </c>
      <c r="G137" t="s">
        <v>12</v>
      </c>
      <c r="H137" t="s">
        <v>73</v>
      </c>
    </row>
    <row r="138" spans="1:8">
      <c r="A138" s="1" t="s">
        <v>310</v>
      </c>
      <c r="B138" s="1" t="s">
        <v>374</v>
      </c>
      <c r="C138" t="s">
        <v>448</v>
      </c>
      <c r="D138" s="2">
        <v>45503</v>
      </c>
      <c r="E138" s="2">
        <v>45503</v>
      </c>
      <c r="F138" s="3">
        <v>298.5</v>
      </c>
      <c r="G138" t="s">
        <v>12</v>
      </c>
      <c r="H138" t="s">
        <v>73</v>
      </c>
    </row>
    <row r="139" spans="1:8">
      <c r="A139" s="1" t="s">
        <v>310</v>
      </c>
      <c r="B139" s="1" t="s">
        <v>374</v>
      </c>
      <c r="C139" t="s">
        <v>448</v>
      </c>
      <c r="D139" s="2">
        <v>45503</v>
      </c>
      <c r="E139" s="2">
        <v>45503</v>
      </c>
      <c r="F139" s="3">
        <v>298.5</v>
      </c>
      <c r="G139" t="s">
        <v>12</v>
      </c>
      <c r="H139" t="s">
        <v>73</v>
      </c>
    </row>
    <row r="140" spans="1:8">
      <c r="A140" s="1" t="s">
        <v>98</v>
      </c>
      <c r="B140" s="1" t="s">
        <v>578</v>
      </c>
      <c r="D140" s="2">
        <v>45503</v>
      </c>
      <c r="E140" s="2">
        <v>45503</v>
      </c>
      <c r="F140" s="3">
        <v>1286.96</v>
      </c>
      <c r="G140" t="s">
        <v>12</v>
      </c>
      <c r="H140" t="s">
        <v>73</v>
      </c>
    </row>
    <row r="141" spans="1:8">
      <c r="A141" s="1" t="s">
        <v>579</v>
      </c>
      <c r="B141" s="1" t="s">
        <v>580</v>
      </c>
      <c r="D141" s="2">
        <v>45503</v>
      </c>
      <c r="E141" s="2">
        <v>45503</v>
      </c>
      <c r="F141" s="3">
        <v>4450.55</v>
      </c>
      <c r="G141" t="s">
        <v>12</v>
      </c>
      <c r="H141" t="s">
        <v>73</v>
      </c>
    </row>
    <row r="142" spans="1:8">
      <c r="A142" s="1" t="s">
        <v>581</v>
      </c>
      <c r="B142" s="1" t="s">
        <v>582</v>
      </c>
      <c r="D142" s="2">
        <v>45503</v>
      </c>
      <c r="E142" s="2">
        <v>45503</v>
      </c>
      <c r="F142" s="3">
        <v>2376</v>
      </c>
      <c r="G142" t="s">
        <v>12</v>
      </c>
      <c r="H142" t="s">
        <v>73</v>
      </c>
    </row>
    <row r="143" spans="1:8">
      <c r="A143" s="1" t="s">
        <v>344</v>
      </c>
      <c r="B143" s="1" t="s">
        <v>551</v>
      </c>
      <c r="D143" s="2">
        <v>45503</v>
      </c>
      <c r="E143" s="2">
        <v>45503</v>
      </c>
      <c r="F143" s="3">
        <v>527.5</v>
      </c>
      <c r="G143" t="s">
        <v>12</v>
      </c>
      <c r="H143" t="s">
        <v>73</v>
      </c>
    </row>
    <row r="144" spans="1:8">
      <c r="A144" s="1" t="s">
        <v>583</v>
      </c>
      <c r="B144" s="1" t="s">
        <v>566</v>
      </c>
      <c r="D144" s="2">
        <v>45503</v>
      </c>
      <c r="E144" s="2">
        <v>45503</v>
      </c>
      <c r="F144" s="3">
        <v>36.5</v>
      </c>
      <c r="G144" t="s">
        <v>15</v>
      </c>
      <c r="H144" t="s">
        <v>73</v>
      </c>
    </row>
    <row r="145" spans="1:8">
      <c r="A145" s="1" t="s">
        <v>583</v>
      </c>
      <c r="B145" s="1" t="s">
        <v>566</v>
      </c>
      <c r="D145" s="2">
        <v>45503</v>
      </c>
      <c r="E145" s="2">
        <v>45503</v>
      </c>
      <c r="F145" s="3">
        <v>125.33</v>
      </c>
      <c r="G145" t="s">
        <v>15</v>
      </c>
      <c r="H145" t="s">
        <v>73</v>
      </c>
    </row>
    <row r="146" spans="1:8">
      <c r="A146" s="1" t="s">
        <v>449</v>
      </c>
      <c r="B146" s="1" t="s">
        <v>450</v>
      </c>
      <c r="C146" t="s">
        <v>55</v>
      </c>
      <c r="D146" s="2">
        <v>45504</v>
      </c>
      <c r="E146" s="2"/>
      <c r="F146" s="3">
        <v>2033.88</v>
      </c>
      <c r="G146" t="s">
        <v>544</v>
      </c>
    </row>
    <row r="147" spans="1:8">
      <c r="A147" s="1" t="s">
        <v>449</v>
      </c>
      <c r="B147" s="1" t="s">
        <v>450</v>
      </c>
      <c r="C147" t="s">
        <v>55</v>
      </c>
      <c r="D147" s="2">
        <v>45504</v>
      </c>
      <c r="E147" s="2"/>
      <c r="F147" s="3">
        <v>3389.8</v>
      </c>
      <c r="G147" t="s">
        <v>544</v>
      </c>
    </row>
    <row r="148" spans="1:8">
      <c r="A148" s="1" t="s">
        <v>55</v>
      </c>
      <c r="B148" s="1" t="s">
        <v>450</v>
      </c>
      <c r="C148" t="s">
        <v>55</v>
      </c>
      <c r="D148" s="2">
        <v>45504</v>
      </c>
      <c r="E148" s="2">
        <v>45503</v>
      </c>
      <c r="F148" s="3">
        <v>582.55999999999995</v>
      </c>
      <c r="G148" t="s">
        <v>15</v>
      </c>
      <c r="H148" t="s">
        <v>73</v>
      </c>
    </row>
    <row r="149" spans="1:8">
      <c r="A149" s="1" t="s">
        <v>55</v>
      </c>
      <c r="B149" s="1" t="s">
        <v>450</v>
      </c>
      <c r="C149" t="s">
        <v>55</v>
      </c>
      <c r="D149" s="2">
        <v>45504</v>
      </c>
      <c r="E149" s="2">
        <v>45503</v>
      </c>
      <c r="F149" s="3">
        <v>582.55999999999995</v>
      </c>
      <c r="G149" t="s">
        <v>15</v>
      </c>
      <c r="H149" t="s">
        <v>73</v>
      </c>
    </row>
    <row r="150" spans="1:8">
      <c r="A150" s="1" t="s">
        <v>55</v>
      </c>
      <c r="B150" s="1" t="s">
        <v>450</v>
      </c>
      <c r="C150" t="s">
        <v>55</v>
      </c>
      <c r="D150" s="2">
        <v>45504</v>
      </c>
      <c r="E150" s="2">
        <v>45503</v>
      </c>
      <c r="F150" s="3">
        <v>546.78</v>
      </c>
      <c r="G150" t="s">
        <v>544</v>
      </c>
      <c r="H150" t="s">
        <v>73</v>
      </c>
    </row>
    <row r="151" spans="1:8">
      <c r="A151" s="1" t="s">
        <v>55</v>
      </c>
      <c r="B151" s="1" t="s">
        <v>450</v>
      </c>
      <c r="C151" t="s">
        <v>55</v>
      </c>
      <c r="D151" s="2">
        <v>45504</v>
      </c>
      <c r="E151" s="2">
        <v>45503</v>
      </c>
      <c r="F151" s="3">
        <v>546.82000000000005</v>
      </c>
      <c r="G151" t="s">
        <v>544</v>
      </c>
      <c r="H151" t="s">
        <v>73</v>
      </c>
    </row>
    <row r="152" spans="1:8">
      <c r="A152" s="1" t="s">
        <v>55</v>
      </c>
      <c r="B152" s="1" t="s">
        <v>450</v>
      </c>
      <c r="C152" t="s">
        <v>55</v>
      </c>
      <c r="D152" s="2">
        <v>45504</v>
      </c>
      <c r="E152" s="2">
        <v>45503</v>
      </c>
      <c r="F152" s="3">
        <v>1086.2</v>
      </c>
      <c r="G152" t="s">
        <v>12</v>
      </c>
      <c r="H152" t="s">
        <v>73</v>
      </c>
    </row>
    <row r="153" spans="1:8">
      <c r="A153" s="1" t="s">
        <v>55</v>
      </c>
      <c r="B153" s="1" t="s">
        <v>450</v>
      </c>
      <c r="C153" t="s">
        <v>55</v>
      </c>
      <c r="D153" s="2">
        <v>45504</v>
      </c>
      <c r="E153" s="2">
        <v>45503</v>
      </c>
      <c r="F153" s="3">
        <v>1086.2</v>
      </c>
      <c r="G153" t="s">
        <v>12</v>
      </c>
      <c r="H153" t="s">
        <v>73</v>
      </c>
    </row>
    <row r="154" spans="1:8">
      <c r="A154" s="1" t="s">
        <v>55</v>
      </c>
      <c r="B154" s="1" t="s">
        <v>55</v>
      </c>
      <c r="C154" s="27" t="s">
        <v>55</v>
      </c>
      <c r="D154" s="2">
        <v>45504</v>
      </c>
      <c r="E154" s="2">
        <v>45503</v>
      </c>
      <c r="F154" s="3">
        <v>537.95000000000005</v>
      </c>
      <c r="G154" t="s">
        <v>9</v>
      </c>
      <c r="H154" t="s">
        <v>73</v>
      </c>
    </row>
    <row r="155" spans="1:8">
      <c r="A155" s="1" t="s">
        <v>55</v>
      </c>
      <c r="B155" s="1" t="s">
        <v>51</v>
      </c>
      <c r="C155" t="s">
        <v>55</v>
      </c>
      <c r="D155" s="2">
        <v>45504</v>
      </c>
      <c r="E155" s="2">
        <v>45503</v>
      </c>
      <c r="F155" s="3">
        <v>537.95000000000005</v>
      </c>
      <c r="G155" t="s">
        <v>9</v>
      </c>
      <c r="H155" t="s">
        <v>73</v>
      </c>
    </row>
    <row r="156" spans="1:8">
      <c r="A156" s="1" t="s">
        <v>55</v>
      </c>
      <c r="B156" s="1" t="s">
        <v>55</v>
      </c>
      <c r="C156" t="s">
        <v>55</v>
      </c>
      <c r="D156" s="2">
        <v>45504</v>
      </c>
      <c r="E156" s="2">
        <v>45503</v>
      </c>
      <c r="F156" s="3">
        <v>537.95000000000005</v>
      </c>
      <c r="G156" t="s">
        <v>9</v>
      </c>
      <c r="H156" t="s">
        <v>73</v>
      </c>
    </row>
    <row r="157" spans="1:8">
      <c r="A157" s="1" t="s">
        <v>407</v>
      </c>
      <c r="B157" s="1" t="s">
        <v>450</v>
      </c>
      <c r="C157" t="s">
        <v>526</v>
      </c>
      <c r="D157" s="2">
        <v>45504</v>
      </c>
      <c r="E157" s="2">
        <v>45503</v>
      </c>
      <c r="F157" s="3">
        <v>1739.45</v>
      </c>
      <c r="G157" t="s">
        <v>544</v>
      </c>
      <c r="H157" t="s">
        <v>73</v>
      </c>
    </row>
    <row r="158" spans="1:8">
      <c r="A158" s="1" t="s">
        <v>407</v>
      </c>
      <c r="B158" s="1" t="s">
        <v>450</v>
      </c>
      <c r="C158" t="s">
        <v>584</v>
      </c>
      <c r="D158" s="2">
        <v>45504</v>
      </c>
      <c r="E158" s="2"/>
      <c r="F158" s="3">
        <v>2160.37</v>
      </c>
      <c r="G158" t="s">
        <v>15</v>
      </c>
    </row>
    <row r="159" spans="1:8">
      <c r="A159" s="1" t="s">
        <v>407</v>
      </c>
      <c r="B159" s="1" t="s">
        <v>450</v>
      </c>
      <c r="C159" s="23" t="s">
        <v>585</v>
      </c>
      <c r="D159" s="2">
        <v>45504</v>
      </c>
      <c r="E159" s="2"/>
      <c r="F159" s="3">
        <v>2160.37</v>
      </c>
      <c r="G159" t="s">
        <v>15</v>
      </c>
    </row>
    <row r="160" spans="1:8">
      <c r="A160" s="1" t="s">
        <v>407</v>
      </c>
      <c r="B160" s="1" t="s">
        <v>450</v>
      </c>
      <c r="C160" t="s">
        <v>586</v>
      </c>
      <c r="D160" s="2">
        <v>45504</v>
      </c>
      <c r="E160" s="2"/>
      <c r="F160" s="3">
        <v>2160.37</v>
      </c>
      <c r="G160" t="s">
        <v>15</v>
      </c>
    </row>
    <row r="161" spans="1:8">
      <c r="A161" s="1" t="s">
        <v>407</v>
      </c>
      <c r="B161" s="1" t="s">
        <v>450</v>
      </c>
      <c r="C161" t="s">
        <v>587</v>
      </c>
      <c r="D161" s="2">
        <v>45504</v>
      </c>
      <c r="E161" s="2"/>
      <c r="F161" s="3">
        <v>2160.37</v>
      </c>
      <c r="G161" t="s">
        <v>15</v>
      </c>
    </row>
    <row r="162" spans="1:8">
      <c r="A162" s="1" t="s">
        <v>407</v>
      </c>
      <c r="B162" s="1" t="s">
        <v>450</v>
      </c>
      <c r="C162" t="s">
        <v>529</v>
      </c>
      <c r="D162" s="2">
        <v>45504</v>
      </c>
      <c r="E162" s="2"/>
      <c r="F162" s="3">
        <v>1739.45</v>
      </c>
      <c r="G162" t="s">
        <v>544</v>
      </c>
    </row>
    <row r="163" spans="1:8">
      <c r="A163" s="1" t="s">
        <v>407</v>
      </c>
      <c r="B163" s="1" t="s">
        <v>450</v>
      </c>
      <c r="C163" t="s">
        <v>584</v>
      </c>
      <c r="D163" s="2">
        <v>45504</v>
      </c>
      <c r="E163" s="2"/>
      <c r="F163" s="3">
        <v>1739.45</v>
      </c>
      <c r="G163" t="s">
        <v>544</v>
      </c>
    </row>
    <row r="164" spans="1:8">
      <c r="A164" s="1" t="s">
        <v>407</v>
      </c>
      <c r="B164" s="1" t="s">
        <v>530</v>
      </c>
      <c r="C164" t="s">
        <v>531</v>
      </c>
      <c r="D164" s="2">
        <v>45504</v>
      </c>
      <c r="E164" s="2">
        <v>45503</v>
      </c>
      <c r="F164" s="3">
        <v>319.64999999999998</v>
      </c>
      <c r="G164" t="s">
        <v>18</v>
      </c>
      <c r="H164" t="s">
        <v>73</v>
      </c>
    </row>
    <row r="165" spans="1:8">
      <c r="A165" s="1" t="s">
        <v>407</v>
      </c>
      <c r="B165" s="1" t="s">
        <v>530</v>
      </c>
      <c r="C165" t="s">
        <v>532</v>
      </c>
      <c r="D165" s="2">
        <v>45504</v>
      </c>
      <c r="E165" s="2">
        <v>45503</v>
      </c>
      <c r="F165" s="3">
        <v>319.64999999999998</v>
      </c>
      <c r="G165" t="s">
        <v>18</v>
      </c>
      <c r="H165" t="s">
        <v>73</v>
      </c>
    </row>
    <row r="166" spans="1:8">
      <c r="A166" s="1" t="s">
        <v>407</v>
      </c>
      <c r="B166" s="1" t="s">
        <v>530</v>
      </c>
      <c r="C166" t="s">
        <v>588</v>
      </c>
      <c r="D166" s="2">
        <v>45504</v>
      </c>
      <c r="E166" s="2"/>
      <c r="F166" s="3">
        <v>319.64999999999998</v>
      </c>
    </row>
    <row r="167" spans="1:8">
      <c r="A167" s="1"/>
      <c r="B167" s="1"/>
      <c r="F167" s="3"/>
    </row>
    <row r="168" spans="1:8" ht="15.75">
      <c r="A168" s="4" t="s">
        <v>66</v>
      </c>
      <c r="B168" s="4"/>
      <c r="F168" s="5">
        <f>SUM(F2:F167)</f>
        <v>567349.10000000021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7"/>
  <sheetViews>
    <sheetView topLeftCell="A90" workbookViewId="0">
      <selection activeCell="H195" sqref="H195"/>
    </sheetView>
  </sheetViews>
  <sheetFormatPr defaultRowHeight="15"/>
  <cols>
    <col min="1" max="1" width="26" bestFit="1" customWidth="1"/>
    <col min="2" max="2" width="24.140625" bestFit="1" customWidth="1"/>
    <col min="3" max="3" width="25" bestFit="1" customWidth="1"/>
    <col min="4" max="4" width="13.28515625" bestFit="1" customWidth="1"/>
    <col min="5" max="5" width="18.42578125" bestFit="1" customWidth="1"/>
    <col min="6" max="6" width="15.85546875" bestFit="1" customWidth="1"/>
    <col min="7" max="7" width="13.85546875" bestFit="1" customWidth="1"/>
    <col min="8" max="8" width="10.140625" bestFit="1" customWidth="1"/>
  </cols>
  <sheetData>
    <row r="1" spans="1:8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 spans="1:8">
      <c r="A2" s="1" t="s">
        <v>71</v>
      </c>
      <c r="B2" s="1" t="s">
        <v>224</v>
      </c>
      <c r="D2" s="2">
        <v>45506</v>
      </c>
      <c r="E2" s="2">
        <v>45506</v>
      </c>
      <c r="F2" s="3">
        <v>57.51</v>
      </c>
      <c r="G2" t="s">
        <v>15</v>
      </c>
      <c r="H2" t="s">
        <v>73</v>
      </c>
    </row>
    <row r="3" spans="1:8">
      <c r="A3" s="1" t="s">
        <v>71</v>
      </c>
      <c r="B3" s="1" t="s">
        <v>224</v>
      </c>
      <c r="D3" s="2">
        <v>45506</v>
      </c>
      <c r="E3" s="2">
        <v>45506</v>
      </c>
      <c r="F3" s="3">
        <v>14.55</v>
      </c>
      <c r="G3" t="s">
        <v>32</v>
      </c>
      <c r="H3" t="s">
        <v>73</v>
      </c>
    </row>
    <row r="4" spans="1:8">
      <c r="A4" s="1" t="s">
        <v>71</v>
      </c>
      <c r="B4" s="1" t="s">
        <v>224</v>
      </c>
      <c r="D4" s="2">
        <v>45506</v>
      </c>
      <c r="E4" s="2">
        <v>45506</v>
      </c>
      <c r="F4" s="3">
        <v>103.2</v>
      </c>
      <c r="G4" t="s">
        <v>9</v>
      </c>
      <c r="H4" t="s">
        <v>73</v>
      </c>
    </row>
    <row r="5" spans="1:8">
      <c r="A5" s="1" t="s">
        <v>71</v>
      </c>
      <c r="B5" s="1" t="s">
        <v>224</v>
      </c>
      <c r="C5" t="s">
        <v>589</v>
      </c>
      <c r="D5" s="2">
        <v>45506</v>
      </c>
      <c r="E5" s="2">
        <v>45506</v>
      </c>
      <c r="F5" s="3">
        <v>774.98</v>
      </c>
      <c r="G5" t="s">
        <v>15</v>
      </c>
      <c r="H5" t="s">
        <v>73</v>
      </c>
    </row>
    <row r="6" spans="1:8">
      <c r="A6" s="1" t="s">
        <v>71</v>
      </c>
      <c r="B6" s="1" t="s">
        <v>224</v>
      </c>
      <c r="D6" s="2">
        <v>45506</v>
      </c>
      <c r="E6" s="2">
        <v>45506</v>
      </c>
      <c r="F6" s="3">
        <v>128.87</v>
      </c>
      <c r="G6" t="s">
        <v>18</v>
      </c>
      <c r="H6" t="s">
        <v>73</v>
      </c>
    </row>
    <row r="7" spans="1:8">
      <c r="A7" s="1" t="s">
        <v>71</v>
      </c>
      <c r="B7" s="1" t="s">
        <v>590</v>
      </c>
      <c r="D7" s="2">
        <v>45506</v>
      </c>
      <c r="E7" s="2">
        <v>45506</v>
      </c>
      <c r="F7" s="3">
        <v>865.91</v>
      </c>
      <c r="G7" t="s">
        <v>12</v>
      </c>
      <c r="H7" t="s">
        <v>73</v>
      </c>
    </row>
    <row r="8" spans="1:8">
      <c r="A8" s="1" t="s">
        <v>231</v>
      </c>
      <c r="B8" s="1" t="s">
        <v>348</v>
      </c>
      <c r="D8" s="2">
        <v>45491</v>
      </c>
      <c r="E8" s="2">
        <v>45506</v>
      </c>
      <c r="F8" s="3">
        <v>132.94</v>
      </c>
      <c r="G8" t="s">
        <v>8</v>
      </c>
      <c r="H8" t="s">
        <v>73</v>
      </c>
    </row>
    <row r="9" spans="1:8">
      <c r="A9" s="1" t="s">
        <v>591</v>
      </c>
      <c r="B9" s="1" t="s">
        <v>592</v>
      </c>
      <c r="D9" s="2">
        <v>45506</v>
      </c>
      <c r="E9" s="2">
        <v>45506</v>
      </c>
      <c r="F9" s="3">
        <v>315</v>
      </c>
      <c r="G9" t="s">
        <v>29</v>
      </c>
      <c r="H9" t="s">
        <v>73</v>
      </c>
    </row>
    <row r="10" spans="1:8">
      <c r="A10" s="1" t="s">
        <v>593</v>
      </c>
      <c r="B10" s="1" t="s">
        <v>551</v>
      </c>
      <c r="D10" s="2">
        <v>45506</v>
      </c>
      <c r="E10" s="2">
        <v>45506</v>
      </c>
      <c r="F10" s="3">
        <v>128.09</v>
      </c>
      <c r="G10" t="s">
        <v>12</v>
      </c>
      <c r="H10" t="s">
        <v>73</v>
      </c>
    </row>
    <row r="11" spans="1:8">
      <c r="A11" s="1" t="s">
        <v>30</v>
      </c>
      <c r="B11" s="1" t="s">
        <v>594</v>
      </c>
      <c r="D11" s="2">
        <v>45483</v>
      </c>
      <c r="E11" s="2">
        <v>45509</v>
      </c>
      <c r="F11" s="3">
        <v>570.20000000000005</v>
      </c>
      <c r="G11" t="s">
        <v>29</v>
      </c>
      <c r="H11" t="s">
        <v>73</v>
      </c>
    </row>
    <row r="12" spans="1:8">
      <c r="A12" s="1" t="s">
        <v>402</v>
      </c>
      <c r="B12" s="1" t="s">
        <v>595</v>
      </c>
      <c r="D12" s="2">
        <v>45509</v>
      </c>
      <c r="E12" s="2">
        <v>45509</v>
      </c>
      <c r="F12" s="3">
        <v>479.53</v>
      </c>
      <c r="G12" t="s">
        <v>29</v>
      </c>
      <c r="H12" t="s">
        <v>73</v>
      </c>
    </row>
    <row r="13" spans="1:8">
      <c r="A13" s="1" t="s">
        <v>402</v>
      </c>
      <c r="B13" s="1" t="s">
        <v>596</v>
      </c>
      <c r="D13" s="2">
        <v>45509</v>
      </c>
      <c r="E13" s="2">
        <v>45509</v>
      </c>
      <c r="F13" s="3">
        <v>244.17</v>
      </c>
      <c r="G13" t="s">
        <v>29</v>
      </c>
      <c r="H13" t="s">
        <v>73</v>
      </c>
    </row>
    <row r="14" spans="1:8">
      <c r="A14" s="1" t="s">
        <v>402</v>
      </c>
      <c r="B14" s="1" t="s">
        <v>597</v>
      </c>
      <c r="D14" s="2">
        <v>45509</v>
      </c>
      <c r="E14" s="2">
        <v>45509</v>
      </c>
      <c r="F14" s="3">
        <v>3884.77</v>
      </c>
      <c r="G14" t="s">
        <v>29</v>
      </c>
      <c r="H14" t="s">
        <v>73</v>
      </c>
    </row>
    <row r="15" spans="1:8">
      <c r="A15" s="1" t="s">
        <v>94</v>
      </c>
      <c r="B15" s="1" t="s">
        <v>300</v>
      </c>
      <c r="D15" s="2">
        <v>45509</v>
      </c>
      <c r="E15" s="2">
        <v>45510</v>
      </c>
      <c r="F15" s="3">
        <v>400</v>
      </c>
      <c r="G15" t="s">
        <v>12</v>
      </c>
      <c r="H15" t="s">
        <v>73</v>
      </c>
    </row>
    <row r="16" spans="1:8">
      <c r="A16" s="1" t="s">
        <v>81</v>
      </c>
      <c r="B16" s="1" t="s">
        <v>339</v>
      </c>
      <c r="C16" t="s">
        <v>340</v>
      </c>
      <c r="D16" s="2">
        <v>45509</v>
      </c>
      <c r="E16" s="2">
        <v>45519</v>
      </c>
      <c r="F16" s="3">
        <v>3023.74</v>
      </c>
      <c r="G16" t="s">
        <v>12</v>
      </c>
      <c r="H16" t="s">
        <v>73</v>
      </c>
    </row>
    <row r="17" spans="1:8">
      <c r="A17" s="1" t="s">
        <v>341</v>
      </c>
      <c r="B17" s="1" t="s">
        <v>342</v>
      </c>
      <c r="C17" t="s">
        <v>343</v>
      </c>
      <c r="D17" s="2">
        <v>45509</v>
      </c>
      <c r="E17" s="2">
        <v>45510</v>
      </c>
      <c r="F17" s="3">
        <v>1148.8900000000001</v>
      </c>
      <c r="G17" t="s">
        <v>12</v>
      </c>
      <c r="H17" t="s">
        <v>73</v>
      </c>
    </row>
    <row r="18" spans="1:8">
      <c r="A18" s="1" t="s">
        <v>545</v>
      </c>
      <c r="B18" s="1" t="s">
        <v>546</v>
      </c>
      <c r="D18" s="2">
        <v>45509</v>
      </c>
      <c r="E18" s="2">
        <v>45510</v>
      </c>
      <c r="F18" s="3">
        <v>752.2</v>
      </c>
      <c r="G18" t="s">
        <v>12</v>
      </c>
      <c r="H18" t="s">
        <v>73</v>
      </c>
    </row>
    <row r="19" spans="1:8">
      <c r="A19" s="1" t="s">
        <v>347</v>
      </c>
      <c r="B19" s="1" t="s">
        <v>59</v>
      </c>
      <c r="D19" s="2">
        <v>45509</v>
      </c>
      <c r="E19" s="2">
        <v>45519</v>
      </c>
      <c r="F19" s="3">
        <v>546.85</v>
      </c>
      <c r="G19" t="s">
        <v>12</v>
      </c>
      <c r="H19" t="s">
        <v>73</v>
      </c>
    </row>
    <row r="20" spans="1:8" s="1" customFormat="1">
      <c r="A20" s="1" t="s">
        <v>347</v>
      </c>
      <c r="B20" s="1" t="s">
        <v>59</v>
      </c>
      <c r="C20"/>
      <c r="D20" s="2">
        <v>45509</v>
      </c>
      <c r="E20" s="2">
        <v>45519</v>
      </c>
      <c r="F20" s="3">
        <v>469.82</v>
      </c>
      <c r="G20" t="s">
        <v>12</v>
      </c>
      <c r="H20" t="s">
        <v>73</v>
      </c>
    </row>
    <row r="21" spans="1:8">
      <c r="A21" s="1" t="s">
        <v>347</v>
      </c>
      <c r="B21" s="1" t="s">
        <v>59</v>
      </c>
      <c r="D21" s="2">
        <v>45509</v>
      </c>
      <c r="E21" s="2">
        <v>45519</v>
      </c>
      <c r="F21" s="3">
        <v>2499.91</v>
      </c>
      <c r="G21" t="s">
        <v>15</v>
      </c>
      <c r="H21" t="s">
        <v>73</v>
      </c>
    </row>
    <row r="22" spans="1:8">
      <c r="A22" s="1" t="s">
        <v>347</v>
      </c>
      <c r="B22" s="1" t="s">
        <v>59</v>
      </c>
      <c r="D22" s="2">
        <v>45509</v>
      </c>
      <c r="E22" s="2">
        <v>45519</v>
      </c>
      <c r="F22" s="3">
        <v>89.97</v>
      </c>
      <c r="G22" t="s">
        <v>32</v>
      </c>
      <c r="H22" t="s">
        <v>73</v>
      </c>
    </row>
    <row r="23" spans="1:8">
      <c r="A23" s="1" t="s">
        <v>347</v>
      </c>
      <c r="B23" s="1" t="s">
        <v>59</v>
      </c>
      <c r="D23" s="2">
        <v>45509</v>
      </c>
      <c r="E23" s="2">
        <v>45519</v>
      </c>
      <c r="F23" s="3">
        <v>252.53</v>
      </c>
      <c r="G23" t="s">
        <v>32</v>
      </c>
      <c r="H23" t="s">
        <v>73</v>
      </c>
    </row>
    <row r="24" spans="1:8">
      <c r="A24" s="1" t="s">
        <v>64</v>
      </c>
      <c r="B24" s="1" t="s">
        <v>539</v>
      </c>
      <c r="C24" t="s">
        <v>598</v>
      </c>
      <c r="D24" s="2">
        <v>45509</v>
      </c>
      <c r="E24" s="2">
        <v>45509</v>
      </c>
      <c r="F24" s="3">
        <v>14776.93</v>
      </c>
      <c r="G24" t="s">
        <v>12</v>
      </c>
      <c r="H24" t="s">
        <v>73</v>
      </c>
    </row>
    <row r="25" spans="1:8">
      <c r="A25" s="1" t="s">
        <v>64</v>
      </c>
      <c r="B25" s="1" t="s">
        <v>539</v>
      </c>
      <c r="C25" t="s">
        <v>599</v>
      </c>
      <c r="D25" s="2">
        <v>45509</v>
      </c>
      <c r="E25" s="2">
        <v>45509</v>
      </c>
      <c r="F25" s="3">
        <v>17668.8</v>
      </c>
      <c r="G25" t="s">
        <v>12</v>
      </c>
      <c r="H25" t="s">
        <v>73</v>
      </c>
    </row>
    <row r="26" spans="1:8">
      <c r="A26" s="1" t="s">
        <v>352</v>
      </c>
      <c r="B26" s="1" t="s">
        <v>353</v>
      </c>
      <c r="D26" s="2">
        <v>45510</v>
      </c>
      <c r="E26" s="2">
        <v>45509</v>
      </c>
      <c r="F26" s="3">
        <v>168023.69</v>
      </c>
      <c r="G26" t="s">
        <v>12</v>
      </c>
      <c r="H26" t="s">
        <v>73</v>
      </c>
    </row>
    <row r="27" spans="1:8">
      <c r="A27" s="1" t="s">
        <v>352</v>
      </c>
      <c r="B27" s="1" t="s">
        <v>353</v>
      </c>
      <c r="D27" s="2">
        <v>45478</v>
      </c>
      <c r="E27" s="2">
        <v>45510</v>
      </c>
      <c r="F27" s="3">
        <v>30670.74</v>
      </c>
      <c r="G27" t="s">
        <v>15</v>
      </c>
      <c r="H27" t="s">
        <v>73</v>
      </c>
    </row>
    <row r="28" spans="1:8">
      <c r="A28" s="1" t="s">
        <v>352</v>
      </c>
      <c r="B28" s="1" t="s">
        <v>353</v>
      </c>
      <c r="D28" s="2">
        <v>45510</v>
      </c>
      <c r="E28" s="2">
        <v>45510</v>
      </c>
      <c r="F28" s="3">
        <v>7393.08</v>
      </c>
      <c r="G28" t="s">
        <v>8</v>
      </c>
      <c r="H28" t="s">
        <v>73</v>
      </c>
    </row>
    <row r="29" spans="1:8">
      <c r="A29" s="1" t="s">
        <v>352</v>
      </c>
      <c r="B29" s="1" t="s">
        <v>353</v>
      </c>
      <c r="D29" s="2">
        <v>45510</v>
      </c>
      <c r="E29" s="2">
        <v>45510</v>
      </c>
      <c r="F29" s="3">
        <v>44601.1</v>
      </c>
      <c r="G29" t="s">
        <v>9</v>
      </c>
      <c r="H29" t="s">
        <v>73</v>
      </c>
    </row>
    <row r="30" spans="1:8">
      <c r="A30" s="1" t="s">
        <v>231</v>
      </c>
      <c r="B30" s="1" t="s">
        <v>348</v>
      </c>
      <c r="D30" s="2">
        <v>45489</v>
      </c>
      <c r="E30" s="2">
        <v>45510</v>
      </c>
      <c r="F30" s="3">
        <v>832.45</v>
      </c>
      <c r="G30" t="s">
        <v>12</v>
      </c>
      <c r="H30" t="s">
        <v>73</v>
      </c>
    </row>
    <row r="31" spans="1:8">
      <c r="A31" s="1" t="s">
        <v>600</v>
      </c>
      <c r="B31" s="1" t="s">
        <v>601</v>
      </c>
      <c r="D31" s="2">
        <v>45510</v>
      </c>
      <c r="E31" s="2">
        <v>45510</v>
      </c>
      <c r="F31" s="3">
        <v>280</v>
      </c>
      <c r="G31" t="s">
        <v>12</v>
      </c>
      <c r="H31" t="s">
        <v>73</v>
      </c>
    </row>
    <row r="32" spans="1:8">
      <c r="A32" s="1" t="s">
        <v>558</v>
      </c>
      <c r="B32" s="1" t="s">
        <v>602</v>
      </c>
      <c r="D32" s="2">
        <v>45510</v>
      </c>
      <c r="E32" s="2">
        <v>45510</v>
      </c>
      <c r="F32" s="3">
        <v>2625</v>
      </c>
      <c r="G32" t="s">
        <v>12</v>
      </c>
      <c r="H32" t="s">
        <v>73</v>
      </c>
    </row>
    <row r="33" spans="1:8">
      <c r="A33" s="1" t="s">
        <v>99</v>
      </c>
      <c r="B33" s="1" t="s">
        <v>542</v>
      </c>
      <c r="D33" s="2">
        <v>45510</v>
      </c>
      <c r="E33" s="2">
        <v>45510</v>
      </c>
      <c r="F33" s="3">
        <v>85.33</v>
      </c>
      <c r="G33" t="s">
        <v>29</v>
      </c>
      <c r="H33" t="s">
        <v>73</v>
      </c>
    </row>
    <row r="34" spans="1:8">
      <c r="A34" s="1" t="s">
        <v>543</v>
      </c>
      <c r="B34" s="1" t="s">
        <v>346</v>
      </c>
      <c r="D34" s="2">
        <v>45510</v>
      </c>
      <c r="E34" s="2">
        <v>45510</v>
      </c>
      <c r="F34" s="3">
        <v>200</v>
      </c>
      <c r="G34" t="s">
        <v>18</v>
      </c>
      <c r="H34" t="s">
        <v>73</v>
      </c>
    </row>
    <row r="35" spans="1:8">
      <c r="A35" s="1" t="s">
        <v>231</v>
      </c>
      <c r="B35" s="1" t="s">
        <v>348</v>
      </c>
      <c r="D35" s="2">
        <v>45511</v>
      </c>
      <c r="E35" s="2">
        <v>45519</v>
      </c>
      <c r="F35" s="3">
        <v>372.01</v>
      </c>
      <c r="G35" t="s">
        <v>12</v>
      </c>
      <c r="H35" t="s">
        <v>73</v>
      </c>
    </row>
    <row r="36" spans="1:8">
      <c r="A36" s="1" t="s">
        <v>231</v>
      </c>
      <c r="B36" s="1" t="s">
        <v>348</v>
      </c>
      <c r="D36" s="2">
        <v>45511</v>
      </c>
      <c r="E36" s="2">
        <v>45519</v>
      </c>
      <c r="F36" s="3">
        <v>167.49</v>
      </c>
      <c r="G36" t="s">
        <v>15</v>
      </c>
      <c r="H36" t="s">
        <v>73</v>
      </c>
    </row>
    <row r="37" spans="1:8">
      <c r="A37" s="1" t="s">
        <v>231</v>
      </c>
      <c r="B37" s="1" t="s">
        <v>348</v>
      </c>
      <c r="D37" s="2">
        <v>45511</v>
      </c>
      <c r="E37" s="2">
        <v>45519</v>
      </c>
      <c r="F37" s="3">
        <v>212.28</v>
      </c>
      <c r="G37" t="s">
        <v>15</v>
      </c>
      <c r="H37" t="s">
        <v>73</v>
      </c>
    </row>
    <row r="38" spans="1:8">
      <c r="A38" s="1" t="s">
        <v>231</v>
      </c>
      <c r="B38" s="1" t="s">
        <v>348</v>
      </c>
      <c r="D38" s="2">
        <v>45511</v>
      </c>
      <c r="E38" s="2">
        <v>45519</v>
      </c>
      <c r="F38" s="3">
        <v>170.15</v>
      </c>
      <c r="G38" t="s">
        <v>32</v>
      </c>
      <c r="H38" t="s">
        <v>73</v>
      </c>
    </row>
    <row r="39" spans="1:8">
      <c r="A39" s="1" t="s">
        <v>231</v>
      </c>
      <c r="B39" s="1" t="s">
        <v>348</v>
      </c>
      <c r="D39" s="2">
        <v>45511</v>
      </c>
      <c r="E39" s="2">
        <v>45519</v>
      </c>
      <c r="F39" s="3">
        <v>189.92</v>
      </c>
      <c r="G39" t="s">
        <v>12</v>
      </c>
      <c r="H39" t="s">
        <v>73</v>
      </c>
    </row>
    <row r="40" spans="1:8">
      <c r="A40" s="1" t="s">
        <v>603</v>
      </c>
      <c r="B40" s="1" t="s">
        <v>604</v>
      </c>
      <c r="D40" s="2">
        <v>45511</v>
      </c>
      <c r="E40" s="2">
        <v>45511</v>
      </c>
      <c r="F40" s="3">
        <v>160</v>
      </c>
      <c r="G40" t="s">
        <v>12</v>
      </c>
      <c r="H40" t="s">
        <v>73</v>
      </c>
    </row>
    <row r="41" spans="1:8">
      <c r="A41" s="1" t="s">
        <v>106</v>
      </c>
      <c r="B41" s="1" t="s">
        <v>566</v>
      </c>
      <c r="D41" s="2">
        <v>45511</v>
      </c>
      <c r="E41" s="2">
        <v>45511</v>
      </c>
      <c r="F41" s="3">
        <v>78.05</v>
      </c>
      <c r="G41" t="s">
        <v>18</v>
      </c>
      <c r="H41" t="s">
        <v>73</v>
      </c>
    </row>
    <row r="42" spans="1:8">
      <c r="A42" s="1" t="s">
        <v>356</v>
      </c>
      <c r="B42" s="1" t="s">
        <v>357</v>
      </c>
      <c r="D42" s="2">
        <v>45512</v>
      </c>
      <c r="E42" s="2">
        <v>45512</v>
      </c>
      <c r="F42" s="3">
        <v>2496.7600000000002</v>
      </c>
      <c r="G42" t="s">
        <v>544</v>
      </c>
      <c r="H42" t="s">
        <v>73</v>
      </c>
    </row>
    <row r="43" spans="1:8">
      <c r="A43" s="1" t="s">
        <v>356</v>
      </c>
      <c r="B43" s="1" t="s">
        <v>357</v>
      </c>
      <c r="D43" s="2">
        <v>45512</v>
      </c>
      <c r="E43" s="2">
        <v>45512</v>
      </c>
      <c r="F43" s="3">
        <v>2300</v>
      </c>
      <c r="G43" t="s">
        <v>15</v>
      </c>
      <c r="H43" t="s">
        <v>73</v>
      </c>
    </row>
    <row r="44" spans="1:8">
      <c r="A44" s="1" t="s">
        <v>473</v>
      </c>
      <c r="B44" s="1" t="s">
        <v>474</v>
      </c>
      <c r="D44" s="2">
        <v>45514</v>
      </c>
      <c r="E44" s="2">
        <v>45514</v>
      </c>
      <c r="F44" s="3">
        <v>937.53</v>
      </c>
      <c r="G44" t="s">
        <v>29</v>
      </c>
      <c r="H44" t="s">
        <v>73</v>
      </c>
    </row>
    <row r="45" spans="1:8">
      <c r="A45" s="1" t="s">
        <v>605</v>
      </c>
      <c r="B45" s="1" t="s">
        <v>606</v>
      </c>
      <c r="D45" s="2">
        <v>45514</v>
      </c>
      <c r="E45" s="2">
        <v>45514</v>
      </c>
      <c r="F45" s="3">
        <v>1962.26</v>
      </c>
      <c r="G45" t="s">
        <v>29</v>
      </c>
      <c r="H45" t="s">
        <v>73</v>
      </c>
    </row>
    <row r="46" spans="1:8">
      <c r="A46" s="1" t="s">
        <v>366</v>
      </c>
      <c r="B46" s="1" t="s">
        <v>107</v>
      </c>
      <c r="D46" s="2">
        <v>45514</v>
      </c>
      <c r="E46" s="2">
        <v>45514</v>
      </c>
      <c r="F46" s="3">
        <v>200</v>
      </c>
      <c r="G46" t="s">
        <v>9</v>
      </c>
      <c r="H46" t="s">
        <v>73</v>
      </c>
    </row>
    <row r="47" spans="1:8">
      <c r="A47" s="1" t="s">
        <v>275</v>
      </c>
      <c r="B47" s="1" t="s">
        <v>107</v>
      </c>
      <c r="D47" s="2">
        <v>45514</v>
      </c>
      <c r="E47" s="2">
        <v>45514</v>
      </c>
      <c r="F47" s="3">
        <v>129</v>
      </c>
      <c r="G47" t="s">
        <v>32</v>
      </c>
      <c r="H47" t="s">
        <v>73</v>
      </c>
    </row>
    <row r="48" spans="1:8">
      <c r="A48" s="1" t="s">
        <v>275</v>
      </c>
      <c r="B48" s="1" t="s">
        <v>107</v>
      </c>
      <c r="C48" t="s">
        <v>475</v>
      </c>
      <c r="D48" s="2">
        <v>45514</v>
      </c>
      <c r="E48" s="2">
        <v>45514</v>
      </c>
      <c r="F48" s="3">
        <v>30</v>
      </c>
      <c r="G48" t="s">
        <v>32</v>
      </c>
      <c r="H48" t="s">
        <v>73</v>
      </c>
    </row>
    <row r="49" spans="1:8">
      <c r="A49" s="1" t="s">
        <v>245</v>
      </c>
      <c r="B49" s="1" t="s">
        <v>346</v>
      </c>
      <c r="C49" t="s">
        <v>196</v>
      </c>
      <c r="D49" s="2">
        <v>45514</v>
      </c>
      <c r="E49" s="2">
        <v>45514</v>
      </c>
      <c r="F49" s="3">
        <v>500</v>
      </c>
      <c r="G49" t="s">
        <v>29</v>
      </c>
      <c r="H49" t="s">
        <v>73</v>
      </c>
    </row>
    <row r="50" spans="1:8">
      <c r="A50" s="1" t="s">
        <v>19</v>
      </c>
      <c r="B50" s="1" t="s">
        <v>369</v>
      </c>
      <c r="D50" s="2">
        <v>45514</v>
      </c>
      <c r="E50" s="2">
        <v>45514</v>
      </c>
      <c r="F50" s="3">
        <v>285</v>
      </c>
      <c r="G50" t="s">
        <v>12</v>
      </c>
      <c r="H50" t="s">
        <v>73</v>
      </c>
    </row>
    <row r="51" spans="1:8">
      <c r="A51" s="1" t="s">
        <v>19</v>
      </c>
      <c r="B51" s="1" t="s">
        <v>369</v>
      </c>
      <c r="D51" s="2">
        <v>45514</v>
      </c>
      <c r="E51" s="2">
        <v>45519</v>
      </c>
      <c r="F51" s="3">
        <v>830.8</v>
      </c>
      <c r="G51" t="s">
        <v>12</v>
      </c>
      <c r="H51" t="s">
        <v>73</v>
      </c>
    </row>
    <row r="52" spans="1:8">
      <c r="A52" s="1" t="s">
        <v>269</v>
      </c>
      <c r="B52" s="1" t="s">
        <v>369</v>
      </c>
      <c r="C52" t="s">
        <v>370</v>
      </c>
      <c r="D52" s="2">
        <v>45514</v>
      </c>
      <c r="E52" s="2">
        <v>45519</v>
      </c>
      <c r="F52" s="3">
        <v>1650</v>
      </c>
      <c r="G52" t="s">
        <v>15</v>
      </c>
      <c r="H52" t="s">
        <v>73</v>
      </c>
    </row>
    <row r="53" spans="1:8">
      <c r="A53" s="1" t="s">
        <v>387</v>
      </c>
      <c r="B53" s="1" t="s">
        <v>210</v>
      </c>
      <c r="D53" s="2">
        <v>45514</v>
      </c>
      <c r="E53" s="2">
        <v>45531</v>
      </c>
      <c r="F53" s="3">
        <v>500</v>
      </c>
      <c r="G53" t="s">
        <v>9</v>
      </c>
      <c r="H53" t="s">
        <v>73</v>
      </c>
    </row>
    <row r="54" spans="1:8">
      <c r="A54" s="1" t="s">
        <v>371</v>
      </c>
      <c r="B54" s="1" t="s">
        <v>218</v>
      </c>
      <c r="D54" s="2">
        <v>45514</v>
      </c>
      <c r="E54" s="2">
        <v>45514</v>
      </c>
      <c r="F54" s="3">
        <v>366</v>
      </c>
      <c r="G54" t="s">
        <v>12</v>
      </c>
      <c r="H54" t="s">
        <v>73</v>
      </c>
    </row>
    <row r="55" spans="1:8">
      <c r="A55" s="1" t="s">
        <v>414</v>
      </c>
      <c r="B55" s="1" t="s">
        <v>434</v>
      </c>
      <c r="D55" s="2">
        <v>45514</v>
      </c>
      <c r="E55" s="2">
        <v>45519</v>
      </c>
      <c r="F55" s="3">
        <v>656.44</v>
      </c>
      <c r="G55" t="s">
        <v>12</v>
      </c>
      <c r="H55" t="s">
        <v>73</v>
      </c>
    </row>
    <row r="56" spans="1:8">
      <c r="A56" s="1" t="s">
        <v>267</v>
      </c>
      <c r="B56" s="1" t="s">
        <v>218</v>
      </c>
      <c r="D56" s="2">
        <v>45514</v>
      </c>
      <c r="E56" s="2">
        <v>45519</v>
      </c>
      <c r="F56" s="3">
        <v>507.53</v>
      </c>
      <c r="G56" t="s">
        <v>12</v>
      </c>
      <c r="H56" t="s">
        <v>73</v>
      </c>
    </row>
    <row r="57" spans="1:8">
      <c r="A57" s="1" t="s">
        <v>476</v>
      </c>
      <c r="B57" s="1" t="s">
        <v>425</v>
      </c>
      <c r="D57" s="2">
        <v>45524</v>
      </c>
      <c r="E57" s="2">
        <v>45531</v>
      </c>
      <c r="F57" s="3">
        <v>1000</v>
      </c>
      <c r="G57" t="s">
        <v>18</v>
      </c>
      <c r="H57" t="s">
        <v>73</v>
      </c>
    </row>
    <row r="58" spans="1:8">
      <c r="A58" s="1" t="s">
        <v>211</v>
      </c>
      <c r="B58" s="1" t="s">
        <v>364</v>
      </c>
      <c r="C58" t="s">
        <v>372</v>
      </c>
      <c r="D58" s="2">
        <v>45514</v>
      </c>
      <c r="E58" s="2">
        <v>45514</v>
      </c>
      <c r="F58" s="3">
        <v>165</v>
      </c>
      <c r="G58" t="s">
        <v>12</v>
      </c>
      <c r="H58" t="s">
        <v>73</v>
      </c>
    </row>
    <row r="59" spans="1:8">
      <c r="A59" s="1" t="s">
        <v>211</v>
      </c>
      <c r="B59" s="1" t="s">
        <v>364</v>
      </c>
      <c r="C59" t="s">
        <v>372</v>
      </c>
      <c r="D59" s="2">
        <v>45514</v>
      </c>
      <c r="E59" s="2">
        <v>45519</v>
      </c>
      <c r="F59" s="3">
        <v>165</v>
      </c>
      <c r="G59" t="s">
        <v>15</v>
      </c>
      <c r="H59" t="s">
        <v>73</v>
      </c>
    </row>
    <row r="60" spans="1:8">
      <c r="A60" s="1" t="s">
        <v>275</v>
      </c>
      <c r="B60" s="1" t="s">
        <v>107</v>
      </c>
      <c r="C60" t="s">
        <v>475</v>
      </c>
      <c r="D60" s="2">
        <v>45516</v>
      </c>
      <c r="E60" s="2">
        <v>45516</v>
      </c>
      <c r="F60" s="3">
        <v>30</v>
      </c>
      <c r="G60" t="s">
        <v>12</v>
      </c>
      <c r="H60" t="s">
        <v>73</v>
      </c>
    </row>
    <row r="61" spans="1:8">
      <c r="A61" s="1" t="s">
        <v>275</v>
      </c>
      <c r="B61" s="1" t="s">
        <v>107</v>
      </c>
      <c r="D61" s="2">
        <v>45516</v>
      </c>
      <c r="E61" s="2">
        <v>45516</v>
      </c>
      <c r="F61" s="3">
        <v>129</v>
      </c>
      <c r="G61" t="s">
        <v>12</v>
      </c>
      <c r="H61" t="s">
        <v>73</v>
      </c>
    </row>
    <row r="62" spans="1:8">
      <c r="A62" s="1" t="s">
        <v>275</v>
      </c>
      <c r="B62" s="1" t="s">
        <v>107</v>
      </c>
      <c r="D62" s="2">
        <v>45516</v>
      </c>
      <c r="E62" s="2">
        <v>45516</v>
      </c>
      <c r="F62" s="3">
        <v>129</v>
      </c>
      <c r="G62" t="s">
        <v>15</v>
      </c>
      <c r="H62" t="s">
        <v>73</v>
      </c>
    </row>
    <row r="63" spans="1:8">
      <c r="A63" s="1" t="s">
        <v>275</v>
      </c>
      <c r="B63" s="1" t="s">
        <v>107</v>
      </c>
      <c r="C63" t="s">
        <v>475</v>
      </c>
      <c r="D63" s="2">
        <v>45516</v>
      </c>
      <c r="E63" s="2">
        <v>45516</v>
      </c>
      <c r="F63" s="3">
        <v>30</v>
      </c>
      <c r="G63" t="s">
        <v>15</v>
      </c>
      <c r="H63" t="s">
        <v>73</v>
      </c>
    </row>
    <row r="64" spans="1:8">
      <c r="A64" s="1" t="s">
        <v>289</v>
      </c>
      <c r="B64" s="1" t="s">
        <v>290</v>
      </c>
      <c r="D64" s="2">
        <v>45519</v>
      </c>
      <c r="E64" s="2">
        <v>45519</v>
      </c>
      <c r="F64" s="3">
        <v>109.9</v>
      </c>
      <c r="G64" t="s">
        <v>12</v>
      </c>
      <c r="H64" t="s">
        <v>73</v>
      </c>
    </row>
    <row r="65" spans="1:8">
      <c r="A65" s="1" t="s">
        <v>373</v>
      </c>
      <c r="B65" s="1" t="s">
        <v>374</v>
      </c>
      <c r="C65" t="s">
        <v>375</v>
      </c>
      <c r="D65" s="2">
        <v>45519</v>
      </c>
      <c r="E65" s="2">
        <v>45519</v>
      </c>
      <c r="F65" s="3">
        <v>264</v>
      </c>
      <c r="G65" t="s">
        <v>32</v>
      </c>
      <c r="H65" t="s">
        <v>73</v>
      </c>
    </row>
    <row r="66" spans="1:8">
      <c r="A66" s="1" t="s">
        <v>426</v>
      </c>
      <c r="B66" s="1" t="s">
        <v>427</v>
      </c>
      <c r="D66" s="2"/>
      <c r="E66" s="2"/>
      <c r="F66" s="3"/>
    </row>
    <row r="67" spans="1:8">
      <c r="A67" s="1" t="s">
        <v>347</v>
      </c>
      <c r="B67" s="1" t="s">
        <v>59</v>
      </c>
      <c r="D67" s="2">
        <v>45519</v>
      </c>
      <c r="E67" s="2">
        <v>45519</v>
      </c>
      <c r="F67" s="3">
        <v>738.01</v>
      </c>
      <c r="G67" t="s">
        <v>12</v>
      </c>
      <c r="H67" t="s">
        <v>73</v>
      </c>
    </row>
    <row r="68" spans="1:8">
      <c r="A68" s="1" t="s">
        <v>347</v>
      </c>
      <c r="B68" s="1" t="s">
        <v>59</v>
      </c>
      <c r="D68" s="2">
        <v>45519</v>
      </c>
      <c r="E68" s="2">
        <v>45519</v>
      </c>
      <c r="F68" s="3">
        <v>1505.76</v>
      </c>
      <c r="G68" t="s">
        <v>12</v>
      </c>
      <c r="H68" t="s">
        <v>73</v>
      </c>
    </row>
    <row r="69" spans="1:8">
      <c r="A69" s="1" t="s">
        <v>363</v>
      </c>
      <c r="B69" s="1" t="s">
        <v>489</v>
      </c>
      <c r="D69" s="2">
        <v>45519</v>
      </c>
      <c r="E69" s="2">
        <v>45519</v>
      </c>
      <c r="F69" s="3">
        <v>112.21</v>
      </c>
      <c r="G69" t="s">
        <v>18</v>
      </c>
      <c r="H69" t="s">
        <v>73</v>
      </c>
    </row>
    <row r="70" spans="1:8">
      <c r="A70" s="1" t="s">
        <v>560</v>
      </c>
      <c r="B70" s="1" t="s">
        <v>489</v>
      </c>
      <c r="D70" s="2">
        <v>45519</v>
      </c>
      <c r="E70" s="2">
        <v>45519</v>
      </c>
      <c r="F70" s="3">
        <v>46</v>
      </c>
      <c r="G70" t="s">
        <v>18</v>
      </c>
      <c r="H70" t="s">
        <v>73</v>
      </c>
    </row>
    <row r="71" spans="1:8">
      <c r="A71" s="1" t="s">
        <v>607</v>
      </c>
      <c r="B71" s="1" t="s">
        <v>160</v>
      </c>
      <c r="D71" s="2">
        <v>45519</v>
      </c>
      <c r="E71" s="2">
        <v>45519</v>
      </c>
      <c r="F71" s="3">
        <v>600.79999999999995</v>
      </c>
      <c r="G71" t="s">
        <v>9</v>
      </c>
      <c r="H71" t="s">
        <v>73</v>
      </c>
    </row>
    <row r="72" spans="1:8">
      <c r="A72" s="1" t="s">
        <v>607</v>
      </c>
      <c r="B72" s="1" t="s">
        <v>160</v>
      </c>
      <c r="D72" s="2">
        <v>45519</v>
      </c>
      <c r="E72" s="2">
        <v>45519</v>
      </c>
      <c r="F72" s="3">
        <v>18</v>
      </c>
      <c r="G72" t="s">
        <v>9</v>
      </c>
      <c r="H72" t="s">
        <v>73</v>
      </c>
    </row>
    <row r="73" spans="1:8">
      <c r="A73" s="1" t="s">
        <v>608</v>
      </c>
      <c r="B73" s="1" t="s">
        <v>609</v>
      </c>
      <c r="D73" s="2">
        <v>45519</v>
      </c>
      <c r="E73" s="2">
        <v>45519</v>
      </c>
      <c r="F73" s="3">
        <v>1340.2</v>
      </c>
      <c r="G73" t="s">
        <v>15</v>
      </c>
      <c r="H73" t="s">
        <v>73</v>
      </c>
    </row>
    <row r="74" spans="1:8">
      <c r="A74" s="1" t="s">
        <v>344</v>
      </c>
      <c r="B74" s="1" t="s">
        <v>551</v>
      </c>
      <c r="D74" s="2">
        <v>45519</v>
      </c>
      <c r="E74" s="2">
        <v>45519</v>
      </c>
      <c r="F74" s="3">
        <v>527.5</v>
      </c>
      <c r="G74" t="s">
        <v>12</v>
      </c>
      <c r="H74" t="s">
        <v>73</v>
      </c>
    </row>
    <row r="75" spans="1:8">
      <c r="A75" s="1" t="s">
        <v>610</v>
      </c>
      <c r="B75" s="1" t="s">
        <v>460</v>
      </c>
      <c r="D75" s="2">
        <v>45519</v>
      </c>
      <c r="E75" s="2">
        <v>45519</v>
      </c>
      <c r="F75" s="3">
        <v>96.2</v>
      </c>
      <c r="G75" t="s">
        <v>12</v>
      </c>
      <c r="H75" t="s">
        <v>73</v>
      </c>
    </row>
    <row r="76" spans="1:8">
      <c r="A76" s="1" t="s">
        <v>610</v>
      </c>
      <c r="B76" s="1" t="s">
        <v>460</v>
      </c>
      <c r="D76" s="2">
        <v>45519</v>
      </c>
      <c r="E76" s="2">
        <v>45519</v>
      </c>
      <c r="F76" s="3">
        <v>96.54</v>
      </c>
      <c r="G76" t="s">
        <v>12</v>
      </c>
      <c r="H76" t="s">
        <v>73</v>
      </c>
    </row>
    <row r="77" spans="1:8">
      <c r="A77" s="1" t="s">
        <v>67</v>
      </c>
      <c r="B77" s="1" t="s">
        <v>374</v>
      </c>
      <c r="C77" t="s">
        <v>428</v>
      </c>
      <c r="D77" s="2">
        <v>45519</v>
      </c>
      <c r="E77" s="2"/>
      <c r="F77" s="3">
        <v>6119.18</v>
      </c>
      <c r="G77" t="s">
        <v>12</v>
      </c>
    </row>
    <row r="78" spans="1:8">
      <c r="A78" s="1" t="s">
        <v>142</v>
      </c>
      <c r="B78" s="1" t="s">
        <v>374</v>
      </c>
      <c r="C78" t="s">
        <v>428</v>
      </c>
      <c r="D78" s="2">
        <v>45519</v>
      </c>
      <c r="E78" s="2"/>
      <c r="F78" s="3">
        <v>1688.4</v>
      </c>
      <c r="G78" t="s">
        <v>9</v>
      </c>
    </row>
    <row r="79" spans="1:8">
      <c r="A79" s="1" t="s">
        <v>231</v>
      </c>
      <c r="B79" s="1" t="s">
        <v>348</v>
      </c>
      <c r="D79" s="2">
        <v>45520</v>
      </c>
      <c r="E79" s="2">
        <v>45519</v>
      </c>
      <c r="F79" s="3">
        <v>434.4</v>
      </c>
      <c r="G79" t="s">
        <v>12</v>
      </c>
      <c r="H79" t="s">
        <v>73</v>
      </c>
    </row>
    <row r="80" spans="1:8">
      <c r="A80" s="1" t="s">
        <v>231</v>
      </c>
      <c r="B80" s="1" t="s">
        <v>348</v>
      </c>
      <c r="D80" s="2">
        <v>45489</v>
      </c>
      <c r="E80" s="2">
        <v>45519</v>
      </c>
      <c r="F80" s="3">
        <v>2516.38</v>
      </c>
      <c r="G80" t="s">
        <v>9</v>
      </c>
      <c r="H80" t="s">
        <v>73</v>
      </c>
    </row>
    <row r="81" spans="1:8">
      <c r="A81" s="1" t="s">
        <v>492</v>
      </c>
      <c r="B81" s="1" t="s">
        <v>493</v>
      </c>
      <c r="D81" s="2">
        <v>45520</v>
      </c>
      <c r="E81" s="2">
        <v>45519</v>
      </c>
      <c r="F81" s="3">
        <v>180</v>
      </c>
      <c r="G81" t="s">
        <v>15</v>
      </c>
      <c r="H81" t="s">
        <v>73</v>
      </c>
    </row>
    <row r="82" spans="1:8">
      <c r="A82" s="1" t="s">
        <v>382</v>
      </c>
      <c r="B82" s="1" t="s">
        <v>383</v>
      </c>
      <c r="D82" s="2">
        <v>45524</v>
      </c>
      <c r="E82" s="2">
        <v>45525</v>
      </c>
      <c r="F82" s="3">
        <v>100</v>
      </c>
      <c r="G82" t="s">
        <v>12</v>
      </c>
      <c r="H82" t="s">
        <v>73</v>
      </c>
    </row>
    <row r="83" spans="1:8">
      <c r="A83" s="1" t="s">
        <v>13</v>
      </c>
      <c r="B83" s="1" t="s">
        <v>13</v>
      </c>
      <c r="D83" s="2">
        <v>45524</v>
      </c>
      <c r="E83" s="2">
        <v>45525</v>
      </c>
      <c r="F83" s="3">
        <v>49.42</v>
      </c>
      <c r="G83" t="s">
        <v>9</v>
      </c>
      <c r="H83" t="s">
        <v>73</v>
      </c>
    </row>
    <row r="84" spans="1:8">
      <c r="A84" s="1" t="s">
        <v>13</v>
      </c>
      <c r="B84" s="1" t="s">
        <v>13</v>
      </c>
      <c r="D84" s="2">
        <v>45524</v>
      </c>
      <c r="E84" s="2">
        <v>45525</v>
      </c>
      <c r="F84" s="3">
        <v>73.900000000000006</v>
      </c>
      <c r="G84" t="s">
        <v>338</v>
      </c>
      <c r="H84" t="s">
        <v>73</v>
      </c>
    </row>
    <row r="85" spans="1:8">
      <c r="A85" s="1" t="s">
        <v>13</v>
      </c>
      <c r="B85" s="1" t="s">
        <v>13</v>
      </c>
      <c r="D85" s="2">
        <v>45524</v>
      </c>
      <c r="E85" s="2">
        <v>45525</v>
      </c>
      <c r="F85" s="3">
        <v>49.42</v>
      </c>
      <c r="G85" t="s">
        <v>12</v>
      </c>
      <c r="H85" t="s">
        <v>73</v>
      </c>
    </row>
    <row r="86" spans="1:8">
      <c r="A86" s="1" t="s">
        <v>161</v>
      </c>
      <c r="B86" s="1" t="s">
        <v>574</v>
      </c>
      <c r="D86" s="2">
        <v>45524</v>
      </c>
      <c r="E86" s="2">
        <v>45522</v>
      </c>
      <c r="F86" s="3">
        <v>809.23</v>
      </c>
      <c r="G86" t="s">
        <v>18</v>
      </c>
      <c r="H86" t="s">
        <v>73</v>
      </c>
    </row>
    <row r="87" spans="1:8">
      <c r="A87" s="1" t="s">
        <v>147</v>
      </c>
      <c r="B87" s="1" t="s">
        <v>401</v>
      </c>
      <c r="D87" s="2">
        <v>45524</v>
      </c>
      <c r="E87" s="2">
        <v>45524</v>
      </c>
      <c r="F87" s="3">
        <v>810</v>
      </c>
      <c r="G87" t="s">
        <v>12</v>
      </c>
      <c r="H87" t="s">
        <v>73</v>
      </c>
    </row>
    <row r="88" spans="1:8">
      <c r="A88" s="1" t="s">
        <v>147</v>
      </c>
      <c r="B88" s="1" t="s">
        <v>401</v>
      </c>
      <c r="D88" s="2">
        <v>45524</v>
      </c>
      <c r="E88" s="2">
        <v>45525</v>
      </c>
      <c r="F88" s="3">
        <v>80</v>
      </c>
      <c r="G88" t="s">
        <v>9</v>
      </c>
      <c r="H88" t="s">
        <v>73</v>
      </c>
    </row>
    <row r="89" spans="1:8">
      <c r="A89" s="1" t="s">
        <v>402</v>
      </c>
      <c r="B89" s="1" t="s">
        <v>403</v>
      </c>
      <c r="D89" s="2">
        <v>45524</v>
      </c>
      <c r="E89" s="2">
        <v>45525</v>
      </c>
      <c r="F89" s="3">
        <v>43.66</v>
      </c>
      <c r="G89" t="s">
        <v>12</v>
      </c>
      <c r="H89" t="s">
        <v>73</v>
      </c>
    </row>
    <row r="90" spans="1:8">
      <c r="A90" s="1" t="s">
        <v>407</v>
      </c>
      <c r="B90" s="1" t="s">
        <v>407</v>
      </c>
      <c r="D90" s="2">
        <v>45524</v>
      </c>
      <c r="E90" s="2"/>
      <c r="F90" s="3">
        <v>2873.84</v>
      </c>
      <c r="G90" t="s">
        <v>18</v>
      </c>
    </row>
    <row r="91" spans="1:8">
      <c r="A91" s="1" t="s">
        <v>407</v>
      </c>
      <c r="B91" s="1" t="s">
        <v>407</v>
      </c>
      <c r="D91" s="2">
        <v>45524</v>
      </c>
      <c r="E91" s="2"/>
      <c r="F91" s="3">
        <v>11763.66</v>
      </c>
      <c r="G91" t="s">
        <v>15</v>
      </c>
    </row>
    <row r="92" spans="1:8">
      <c r="A92" s="1" t="s">
        <v>407</v>
      </c>
      <c r="B92" s="1" t="s">
        <v>407</v>
      </c>
      <c r="D92" s="2">
        <v>45524</v>
      </c>
      <c r="E92" s="2"/>
      <c r="F92" s="3">
        <v>57.01</v>
      </c>
      <c r="G92" t="s">
        <v>12</v>
      </c>
    </row>
    <row r="93" spans="1:8">
      <c r="A93" s="1" t="s">
        <v>407</v>
      </c>
      <c r="B93" s="1" t="s">
        <v>407</v>
      </c>
      <c r="D93" s="2">
        <v>45524</v>
      </c>
      <c r="E93" s="2"/>
      <c r="F93" s="3">
        <v>1173.78</v>
      </c>
      <c r="G93" t="s">
        <v>9</v>
      </c>
    </row>
    <row r="94" spans="1:8">
      <c r="A94" s="1" t="s">
        <v>16</v>
      </c>
      <c r="B94" s="1" t="s">
        <v>16</v>
      </c>
      <c r="D94" s="2">
        <v>45524</v>
      </c>
      <c r="E94" s="2"/>
      <c r="F94" s="3">
        <v>901.08</v>
      </c>
      <c r="G94" t="s">
        <v>18</v>
      </c>
    </row>
    <row r="95" spans="1:8">
      <c r="A95" s="1" t="s">
        <v>16</v>
      </c>
      <c r="B95" s="1" t="s">
        <v>16</v>
      </c>
      <c r="D95" s="2">
        <v>45524</v>
      </c>
      <c r="E95" s="2"/>
      <c r="F95" s="3">
        <v>18830.560000000001</v>
      </c>
      <c r="G95" t="s">
        <v>12</v>
      </c>
    </row>
    <row r="96" spans="1:8">
      <c r="A96" s="1" t="s">
        <v>16</v>
      </c>
      <c r="B96" s="1" t="s">
        <v>16</v>
      </c>
      <c r="D96" s="2">
        <v>45524</v>
      </c>
      <c r="E96" s="2"/>
      <c r="F96" s="3">
        <v>2325.6999999999998</v>
      </c>
      <c r="G96" t="s">
        <v>15</v>
      </c>
    </row>
    <row r="97" spans="1:8">
      <c r="A97" s="1" t="s">
        <v>16</v>
      </c>
      <c r="B97" s="1" t="s">
        <v>16</v>
      </c>
      <c r="D97" s="2">
        <v>45524</v>
      </c>
      <c r="E97" s="2"/>
      <c r="F97" s="3">
        <v>4152.41</v>
      </c>
      <c r="G97" t="s">
        <v>9</v>
      </c>
    </row>
    <row r="98" spans="1:8">
      <c r="A98" s="1" t="s">
        <v>98</v>
      </c>
      <c r="B98" s="1" t="s">
        <v>98</v>
      </c>
      <c r="D98" s="2">
        <v>45524</v>
      </c>
      <c r="E98" s="2"/>
      <c r="F98" s="3">
        <v>1770.7</v>
      </c>
      <c r="G98" t="s">
        <v>18</v>
      </c>
    </row>
    <row r="99" spans="1:8">
      <c r="A99" s="1" t="s">
        <v>98</v>
      </c>
      <c r="B99" s="1" t="s">
        <v>98</v>
      </c>
      <c r="D99" s="2">
        <v>45524</v>
      </c>
      <c r="E99" s="2"/>
      <c r="F99" s="3">
        <v>13892.26</v>
      </c>
      <c r="G99" t="s">
        <v>12</v>
      </c>
    </row>
    <row r="100" spans="1:8">
      <c r="A100" s="1" t="s">
        <v>98</v>
      </c>
      <c r="B100" s="1" t="s">
        <v>98</v>
      </c>
      <c r="D100" s="2">
        <v>45524</v>
      </c>
      <c r="E100" s="2"/>
      <c r="F100" s="3">
        <v>4516.42</v>
      </c>
      <c r="G100" t="s">
        <v>9</v>
      </c>
    </row>
    <row r="101" spans="1:8">
      <c r="A101" s="1" t="s">
        <v>98</v>
      </c>
      <c r="B101" s="1" t="s">
        <v>98</v>
      </c>
      <c r="D101" s="2">
        <v>45524</v>
      </c>
      <c r="E101" s="2"/>
      <c r="F101" s="3">
        <v>1813.54</v>
      </c>
      <c r="G101" t="s">
        <v>15</v>
      </c>
    </row>
    <row r="102" spans="1:8">
      <c r="A102" s="1" t="s">
        <v>408</v>
      </c>
      <c r="B102" s="1" t="s">
        <v>409</v>
      </c>
      <c r="D102" s="2">
        <v>45524</v>
      </c>
      <c r="E102" s="2">
        <v>45530</v>
      </c>
      <c r="F102" s="3">
        <v>178</v>
      </c>
      <c r="G102" t="s">
        <v>12</v>
      </c>
      <c r="H102" t="s">
        <v>73</v>
      </c>
    </row>
    <row r="103" spans="1:8">
      <c r="A103" s="1" t="s">
        <v>10</v>
      </c>
      <c r="B103" s="1" t="s">
        <v>368</v>
      </c>
      <c r="C103" t="s">
        <v>11</v>
      </c>
      <c r="D103" s="2">
        <v>45524</v>
      </c>
      <c r="E103" s="2">
        <v>45530</v>
      </c>
      <c r="F103" s="3">
        <v>473.88</v>
      </c>
      <c r="G103" t="s">
        <v>12</v>
      </c>
      <c r="H103" t="s">
        <v>73</v>
      </c>
    </row>
    <row r="104" spans="1:8">
      <c r="A104" s="1" t="s">
        <v>429</v>
      </c>
      <c r="B104" s="1" t="s">
        <v>411</v>
      </c>
      <c r="D104" s="2">
        <v>45524</v>
      </c>
      <c r="E104" s="2">
        <v>45524</v>
      </c>
      <c r="F104" s="3">
        <v>4000</v>
      </c>
      <c r="G104" t="s">
        <v>12</v>
      </c>
      <c r="H104" t="s">
        <v>73</v>
      </c>
    </row>
    <row r="105" spans="1:8">
      <c r="A105" s="1" t="s">
        <v>231</v>
      </c>
      <c r="B105" s="1" t="s">
        <v>348</v>
      </c>
      <c r="D105" s="2">
        <v>45524</v>
      </c>
      <c r="E105" s="2">
        <v>45525</v>
      </c>
      <c r="F105" s="3">
        <v>426.33</v>
      </c>
      <c r="G105" t="s">
        <v>9</v>
      </c>
      <c r="H105" t="s">
        <v>73</v>
      </c>
    </row>
    <row r="106" spans="1:8">
      <c r="A106" s="1" t="s">
        <v>593</v>
      </c>
      <c r="B106" s="1" t="s">
        <v>551</v>
      </c>
      <c r="D106" s="2">
        <v>45525</v>
      </c>
      <c r="E106" s="2">
        <v>45525</v>
      </c>
      <c r="F106" s="3">
        <v>12.36</v>
      </c>
      <c r="G106" t="s">
        <v>12</v>
      </c>
      <c r="H106" t="s">
        <v>73</v>
      </c>
    </row>
    <row r="107" spans="1:8">
      <c r="A107" s="1" t="s">
        <v>25</v>
      </c>
      <c r="B107" s="1" t="s">
        <v>434</v>
      </c>
      <c r="D107" s="2">
        <v>45526</v>
      </c>
      <c r="E107" s="2"/>
      <c r="F107" s="3">
        <v>700</v>
      </c>
    </row>
    <row r="108" spans="1:8">
      <c r="A108" s="1" t="s">
        <v>67</v>
      </c>
      <c r="B108" s="1" t="s">
        <v>425</v>
      </c>
      <c r="D108" s="2">
        <v>45526</v>
      </c>
      <c r="E108" s="2">
        <v>45553</v>
      </c>
      <c r="F108" s="3">
        <v>5563.61</v>
      </c>
      <c r="G108" t="s">
        <v>12</v>
      </c>
      <c r="H108" t="s">
        <v>73</v>
      </c>
    </row>
    <row r="109" spans="1:8">
      <c r="A109" s="1" t="s">
        <v>442</v>
      </c>
      <c r="B109" s="1" t="s">
        <v>443</v>
      </c>
      <c r="D109" s="2">
        <v>45528</v>
      </c>
      <c r="E109" s="2">
        <v>45523</v>
      </c>
      <c r="F109" s="3">
        <v>3500</v>
      </c>
      <c r="G109" t="s">
        <v>29</v>
      </c>
      <c r="H109" t="s">
        <v>73</v>
      </c>
    </row>
    <row r="110" spans="1:8">
      <c r="A110" s="1" t="s">
        <v>245</v>
      </c>
      <c r="B110" s="1" t="s">
        <v>195</v>
      </c>
      <c r="D110" s="2">
        <v>45529</v>
      </c>
      <c r="E110" s="2">
        <v>45553</v>
      </c>
      <c r="F110" s="3">
        <v>295</v>
      </c>
      <c r="G110" t="s">
        <v>12</v>
      </c>
      <c r="H110" t="s">
        <v>73</v>
      </c>
    </row>
    <row r="111" spans="1:8">
      <c r="A111" s="1" t="s">
        <v>245</v>
      </c>
      <c r="B111" s="1" t="s">
        <v>195</v>
      </c>
      <c r="D111" s="2">
        <v>45529</v>
      </c>
      <c r="E111" s="2">
        <v>45553</v>
      </c>
      <c r="F111" s="3">
        <v>253.65</v>
      </c>
      <c r="G111" t="s">
        <v>12</v>
      </c>
      <c r="H111" t="s">
        <v>73</v>
      </c>
    </row>
    <row r="112" spans="1:8">
      <c r="A112" s="1" t="s">
        <v>245</v>
      </c>
      <c r="B112" s="1" t="s">
        <v>195</v>
      </c>
      <c r="D112" s="2">
        <v>45529</v>
      </c>
      <c r="E112" s="2">
        <v>45553</v>
      </c>
      <c r="F112" s="3">
        <v>295</v>
      </c>
      <c r="G112" t="s">
        <v>32</v>
      </c>
      <c r="H112" t="s">
        <v>73</v>
      </c>
    </row>
    <row r="113" spans="1:8">
      <c r="A113" s="1" t="s">
        <v>245</v>
      </c>
      <c r="B113" s="1" t="s">
        <v>195</v>
      </c>
      <c r="D113" s="2">
        <v>45529</v>
      </c>
      <c r="E113" s="2">
        <v>45553</v>
      </c>
      <c r="F113" s="3">
        <v>320.14999999999998</v>
      </c>
      <c r="G113" t="s">
        <v>12</v>
      </c>
      <c r="H113" t="s">
        <v>73</v>
      </c>
    </row>
    <row r="114" spans="1:8">
      <c r="A114" s="1" t="s">
        <v>245</v>
      </c>
      <c r="B114" s="1" t="s">
        <v>195</v>
      </c>
      <c r="D114" s="2">
        <v>45529</v>
      </c>
      <c r="E114" s="2">
        <v>45553</v>
      </c>
      <c r="F114" s="3">
        <v>320.14999999999998</v>
      </c>
      <c r="G114" t="s">
        <v>9</v>
      </c>
      <c r="H114" t="s">
        <v>73</v>
      </c>
    </row>
    <row r="115" spans="1:8">
      <c r="A115" s="1" t="s">
        <v>51</v>
      </c>
      <c r="B115" s="1" t="s">
        <v>51</v>
      </c>
      <c r="D115" s="2">
        <v>45498</v>
      </c>
      <c r="E115" s="2"/>
      <c r="F115" s="3"/>
    </row>
    <row r="116" spans="1:8">
      <c r="A116" s="1" t="s">
        <v>51</v>
      </c>
      <c r="B116" s="1" t="s">
        <v>51</v>
      </c>
      <c r="D116" s="2">
        <v>45498</v>
      </c>
      <c r="E116" s="2"/>
      <c r="F116" s="3"/>
    </row>
    <row r="117" spans="1:8">
      <c r="A117" s="1" t="s">
        <v>363</v>
      </c>
      <c r="B117" s="1" t="s">
        <v>229</v>
      </c>
      <c r="D117" s="2">
        <v>45498</v>
      </c>
      <c r="E117" s="2">
        <v>45531</v>
      </c>
      <c r="F117" s="3">
        <v>61.27</v>
      </c>
      <c r="G117" t="s">
        <v>18</v>
      </c>
      <c r="H117" t="s">
        <v>73</v>
      </c>
    </row>
    <row r="118" spans="1:8">
      <c r="A118" s="1" t="s">
        <v>231</v>
      </c>
      <c r="B118" s="1" t="s">
        <v>348</v>
      </c>
      <c r="D118" s="2">
        <v>45530</v>
      </c>
      <c r="E118" s="2">
        <v>45531</v>
      </c>
      <c r="F118" s="3">
        <v>614.76</v>
      </c>
      <c r="G118" t="s">
        <v>18</v>
      </c>
      <c r="H118" t="s">
        <v>73</v>
      </c>
    </row>
    <row r="119" spans="1:8">
      <c r="A119" s="1" t="s">
        <v>444</v>
      </c>
      <c r="B119" s="1" t="s">
        <v>350</v>
      </c>
      <c r="C119" t="s">
        <v>208</v>
      </c>
      <c r="D119" s="2">
        <v>45530</v>
      </c>
      <c r="E119" s="2">
        <v>45531</v>
      </c>
      <c r="F119" s="3">
        <v>150</v>
      </c>
      <c r="G119" t="s">
        <v>12</v>
      </c>
      <c r="H119" t="s">
        <v>73</v>
      </c>
    </row>
    <row r="120" spans="1:8">
      <c r="A120" s="1" t="s">
        <v>267</v>
      </c>
      <c r="B120" s="1" t="s">
        <v>218</v>
      </c>
      <c r="D120" s="2">
        <v>45534</v>
      </c>
      <c r="E120" s="2">
        <v>45534</v>
      </c>
      <c r="F120" s="3">
        <v>100</v>
      </c>
      <c r="G120" t="s">
        <v>12</v>
      </c>
      <c r="H120" t="s">
        <v>73</v>
      </c>
    </row>
    <row r="121" spans="1:8">
      <c r="A121" s="1" t="s">
        <v>310</v>
      </c>
      <c r="B121" s="1" t="s">
        <v>374</v>
      </c>
      <c r="C121" t="s">
        <v>448</v>
      </c>
      <c r="D121" s="2">
        <v>45534</v>
      </c>
      <c r="E121" s="2">
        <v>45534</v>
      </c>
      <c r="F121" s="3">
        <v>298.5</v>
      </c>
      <c r="G121" t="s">
        <v>12</v>
      </c>
      <c r="H121" t="s">
        <v>73</v>
      </c>
    </row>
    <row r="122" spans="1:8">
      <c r="A122" s="1" t="s">
        <v>310</v>
      </c>
      <c r="B122" s="1" t="s">
        <v>374</v>
      </c>
      <c r="C122" t="s">
        <v>448</v>
      </c>
      <c r="D122" s="2">
        <v>45534</v>
      </c>
      <c r="E122" s="2">
        <v>45534</v>
      </c>
      <c r="F122" s="3">
        <v>298.5</v>
      </c>
      <c r="G122" t="s">
        <v>12</v>
      </c>
      <c r="H122" t="s">
        <v>73</v>
      </c>
    </row>
    <row r="123" spans="1:8">
      <c r="A123" s="1" t="s">
        <v>581</v>
      </c>
      <c r="B123" s="1" t="s">
        <v>582</v>
      </c>
      <c r="D123" s="2">
        <v>45534</v>
      </c>
      <c r="E123" s="2"/>
      <c r="F123" s="3">
        <v>2376</v>
      </c>
      <c r="G123" t="s">
        <v>12</v>
      </c>
    </row>
    <row r="124" spans="1:8">
      <c r="A124" s="1" t="s">
        <v>449</v>
      </c>
      <c r="B124" s="1" t="s">
        <v>450</v>
      </c>
      <c r="C124" t="s">
        <v>55</v>
      </c>
      <c r="D124" s="2">
        <v>45534</v>
      </c>
      <c r="E124" s="2"/>
      <c r="F124" s="3">
        <v>542.61</v>
      </c>
      <c r="G124" t="s">
        <v>9</v>
      </c>
    </row>
    <row r="125" spans="1:8">
      <c r="A125" s="1" t="s">
        <v>449</v>
      </c>
      <c r="B125" s="1" t="s">
        <v>450</v>
      </c>
      <c r="C125" t="s">
        <v>55</v>
      </c>
      <c r="D125" s="2">
        <v>45534</v>
      </c>
      <c r="E125" s="2"/>
      <c r="F125" s="3">
        <v>1096.2</v>
      </c>
      <c r="G125" t="s">
        <v>12</v>
      </c>
    </row>
    <row r="126" spans="1:8">
      <c r="A126" s="1" t="s">
        <v>55</v>
      </c>
      <c r="B126" s="1" t="s">
        <v>450</v>
      </c>
      <c r="C126" t="s">
        <v>55</v>
      </c>
      <c r="D126" s="2">
        <v>45534</v>
      </c>
      <c r="E126" s="2"/>
      <c r="F126" s="3">
        <v>1174.94</v>
      </c>
      <c r="G126" t="s">
        <v>15</v>
      </c>
    </row>
    <row r="127" spans="1:8">
      <c r="A127" s="1" t="s">
        <v>407</v>
      </c>
      <c r="B127" s="1" t="s">
        <v>450</v>
      </c>
      <c r="C127" t="s">
        <v>611</v>
      </c>
      <c r="D127" s="2">
        <v>45534</v>
      </c>
      <c r="E127" s="2"/>
      <c r="F127" s="3">
        <v>1754.51</v>
      </c>
      <c r="G127" t="s">
        <v>544</v>
      </c>
    </row>
    <row r="128" spans="1:8">
      <c r="A128" s="1" t="s">
        <v>407</v>
      </c>
      <c r="B128" s="1" t="s">
        <v>450</v>
      </c>
      <c r="C128" t="s">
        <v>584</v>
      </c>
      <c r="D128" s="2">
        <v>45534</v>
      </c>
      <c r="E128" s="2"/>
      <c r="F128" s="3">
        <v>1754.51</v>
      </c>
      <c r="G128" t="s">
        <v>544</v>
      </c>
    </row>
    <row r="129" spans="1:7">
      <c r="A129" s="1" t="s">
        <v>407</v>
      </c>
      <c r="B129" s="1" t="s">
        <v>450</v>
      </c>
      <c r="C129" s="23" t="s">
        <v>585</v>
      </c>
      <c r="D129" s="2">
        <v>45534</v>
      </c>
      <c r="E129" s="2"/>
      <c r="F129" s="3">
        <v>1754.51</v>
      </c>
      <c r="G129" t="s">
        <v>544</v>
      </c>
    </row>
    <row r="130" spans="1:7">
      <c r="A130" s="1" t="s">
        <v>407</v>
      </c>
      <c r="B130" s="1" t="s">
        <v>612</v>
      </c>
      <c r="C130" s="23" t="s">
        <v>585</v>
      </c>
      <c r="D130" s="2">
        <v>45534</v>
      </c>
      <c r="E130" s="2"/>
      <c r="F130" s="3">
        <v>2178.59</v>
      </c>
      <c r="G130" t="s">
        <v>15</v>
      </c>
    </row>
    <row r="131" spans="1:7">
      <c r="A131" s="1" t="s">
        <v>407</v>
      </c>
      <c r="B131" s="1" t="s">
        <v>450</v>
      </c>
      <c r="C131" t="s">
        <v>586</v>
      </c>
      <c r="D131" s="2">
        <v>45534</v>
      </c>
      <c r="E131" s="2"/>
      <c r="F131" s="3">
        <v>2178.59</v>
      </c>
      <c r="G131" t="s">
        <v>15</v>
      </c>
    </row>
    <row r="132" spans="1:7">
      <c r="A132" s="1" t="s">
        <v>407</v>
      </c>
      <c r="B132" s="1" t="s">
        <v>450</v>
      </c>
      <c r="C132" t="s">
        <v>613</v>
      </c>
      <c r="D132" s="2">
        <v>45534</v>
      </c>
      <c r="E132" s="2"/>
      <c r="F132" s="3">
        <v>2178.59</v>
      </c>
      <c r="G132" t="s">
        <v>15</v>
      </c>
    </row>
    <row r="133" spans="1:7">
      <c r="A133" s="1" t="s">
        <v>407</v>
      </c>
      <c r="B133" s="1" t="s">
        <v>530</v>
      </c>
      <c r="C133" t="s">
        <v>531</v>
      </c>
      <c r="D133" s="2">
        <v>45504</v>
      </c>
      <c r="E133" s="2"/>
      <c r="F133" s="3"/>
    </row>
    <row r="134" spans="1:7">
      <c r="A134" s="1" t="s">
        <v>407</v>
      </c>
      <c r="B134" s="1" t="s">
        <v>530</v>
      </c>
      <c r="C134" t="s">
        <v>532</v>
      </c>
      <c r="D134" s="2">
        <v>45504</v>
      </c>
      <c r="E134" s="2"/>
      <c r="F134" s="3"/>
    </row>
    <row r="135" spans="1:7">
      <c r="A135" s="1" t="s">
        <v>407</v>
      </c>
      <c r="B135" s="1" t="s">
        <v>530</v>
      </c>
      <c r="C135" t="s">
        <v>588</v>
      </c>
      <c r="D135" s="2">
        <v>45504</v>
      </c>
      <c r="E135" s="2"/>
      <c r="F135" s="3"/>
    </row>
    <row r="136" spans="1:7">
      <c r="A136" s="1"/>
      <c r="B136" s="1"/>
      <c r="F136" s="3"/>
    </row>
    <row r="137" spans="1:7" ht="15.75">
      <c r="A137" s="4" t="s">
        <v>66</v>
      </c>
      <c r="B137" s="4"/>
      <c r="F137" s="5">
        <f>SUM(F2:F136)</f>
        <v>437720.25000000035</v>
      </c>
    </row>
  </sheetData>
  <pageMargins left="0.511811024" right="0.511811024" top="0.78740157500000008" bottom="0.78740157500000008" header="0.31496062000000014" footer="0.31496062000000014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0"/>
  <sheetViews>
    <sheetView topLeftCell="C2" workbookViewId="0">
      <selection activeCell="H195" sqref="H195"/>
    </sheetView>
  </sheetViews>
  <sheetFormatPr defaultRowHeight="15"/>
  <cols>
    <col min="1" max="1" width="26" bestFit="1" customWidth="1"/>
    <col min="2" max="2" width="32.7109375" bestFit="1" customWidth="1"/>
    <col min="3" max="3" width="19.5703125" bestFit="1" customWidth="1"/>
    <col min="4" max="4" width="19.5703125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  <col min="9" max="9" width="10.140625" bestFit="1" customWidth="1"/>
  </cols>
  <sheetData>
    <row r="1" spans="1:9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 spans="1:9">
      <c r="A2" s="29" t="s">
        <v>13</v>
      </c>
      <c r="B2" s="29" t="s">
        <v>13</v>
      </c>
      <c r="C2" s="30"/>
      <c r="D2" s="30" t="s">
        <v>615</v>
      </c>
      <c r="E2" s="31">
        <v>45555</v>
      </c>
      <c r="F2" s="31">
        <v>45555</v>
      </c>
      <c r="G2" s="32">
        <v>44.18</v>
      </c>
      <c r="H2" s="30" t="s">
        <v>9</v>
      </c>
      <c r="I2" s="30" t="s">
        <v>73</v>
      </c>
    </row>
    <row r="3" spans="1:9">
      <c r="A3" s="29" t="s">
        <v>13</v>
      </c>
      <c r="B3" s="29" t="s">
        <v>13</v>
      </c>
      <c r="C3" s="30"/>
      <c r="D3" s="30" t="s">
        <v>615</v>
      </c>
      <c r="E3" s="31">
        <v>45555</v>
      </c>
      <c r="F3" s="31">
        <v>45555</v>
      </c>
      <c r="G3" s="32">
        <v>44.48</v>
      </c>
      <c r="H3" s="30" t="s">
        <v>338</v>
      </c>
      <c r="I3" s="30" t="s">
        <v>73</v>
      </c>
    </row>
    <row r="4" spans="1:9">
      <c r="A4" s="29" t="s">
        <v>13</v>
      </c>
      <c r="B4" s="29" t="s">
        <v>13</v>
      </c>
      <c r="C4" s="30"/>
      <c r="D4" s="30" t="s">
        <v>615</v>
      </c>
      <c r="E4" s="31">
        <v>45555</v>
      </c>
      <c r="F4" s="31">
        <v>45555</v>
      </c>
      <c r="G4" s="32">
        <v>44.48</v>
      </c>
      <c r="H4" s="30" t="s">
        <v>12</v>
      </c>
      <c r="I4" s="30" t="s">
        <v>73</v>
      </c>
    </row>
    <row r="5" spans="1:9">
      <c r="A5" s="29" t="s">
        <v>429</v>
      </c>
      <c r="B5" s="29" t="s">
        <v>411</v>
      </c>
      <c r="C5" s="30"/>
      <c r="D5" s="30" t="s">
        <v>615</v>
      </c>
      <c r="E5" s="31">
        <v>45555</v>
      </c>
      <c r="F5" s="31">
        <v>45555</v>
      </c>
      <c r="G5" s="32">
        <v>4000</v>
      </c>
      <c r="H5" s="30" t="s">
        <v>12</v>
      </c>
      <c r="I5" s="30" t="s">
        <v>73</v>
      </c>
    </row>
    <row r="6" spans="1:9">
      <c r="A6" s="29" t="s">
        <v>616</v>
      </c>
      <c r="B6" s="29" t="s">
        <v>281</v>
      </c>
      <c r="C6" s="30"/>
      <c r="D6" s="30" t="s">
        <v>615</v>
      </c>
      <c r="E6" s="31">
        <v>45553</v>
      </c>
      <c r="F6" s="31">
        <v>45553</v>
      </c>
      <c r="G6" s="32">
        <v>500</v>
      </c>
      <c r="H6" s="30" t="s">
        <v>18</v>
      </c>
      <c r="I6" s="30" t="s">
        <v>73</v>
      </c>
    </row>
    <row r="7" spans="1:9">
      <c r="A7" s="29" t="s">
        <v>382</v>
      </c>
      <c r="B7" s="29" t="s">
        <v>383</v>
      </c>
      <c r="C7" s="30"/>
      <c r="D7" s="30" t="s">
        <v>615</v>
      </c>
      <c r="E7" s="31">
        <v>45550</v>
      </c>
      <c r="F7" s="31">
        <v>45549</v>
      </c>
      <c r="G7" s="32">
        <v>100</v>
      </c>
      <c r="H7" s="30" t="s">
        <v>12</v>
      </c>
      <c r="I7" s="30" t="s">
        <v>73</v>
      </c>
    </row>
    <row r="8" spans="1:9">
      <c r="A8" s="29" t="s">
        <v>67</v>
      </c>
      <c r="B8" s="29" t="s">
        <v>425</v>
      </c>
      <c r="C8" s="30"/>
      <c r="D8" s="30" t="s">
        <v>615</v>
      </c>
      <c r="E8" s="31">
        <v>45550</v>
      </c>
      <c r="F8" s="31">
        <v>45581</v>
      </c>
      <c r="G8" s="32">
        <v>5789.43</v>
      </c>
      <c r="H8" s="30" t="s">
        <v>12</v>
      </c>
      <c r="I8" s="30" t="s">
        <v>73</v>
      </c>
    </row>
    <row r="9" spans="1:9">
      <c r="A9" s="29" t="s">
        <v>67</v>
      </c>
      <c r="B9" s="29" t="s">
        <v>425</v>
      </c>
      <c r="C9" s="30"/>
      <c r="D9" s="30" t="s">
        <v>615</v>
      </c>
      <c r="E9" s="31">
        <v>45562</v>
      </c>
      <c r="F9" s="31">
        <v>45581</v>
      </c>
      <c r="G9" s="32">
        <v>918.57</v>
      </c>
      <c r="H9" s="30" t="s">
        <v>9</v>
      </c>
      <c r="I9" s="30" t="s">
        <v>73</v>
      </c>
    </row>
    <row r="10" spans="1:9">
      <c r="A10" s="29" t="s">
        <v>356</v>
      </c>
      <c r="B10" s="29" t="s">
        <v>357</v>
      </c>
      <c r="C10" s="30"/>
      <c r="D10" s="30" t="s">
        <v>617</v>
      </c>
      <c r="E10" s="31">
        <v>45543</v>
      </c>
      <c r="F10" s="31">
        <v>45552</v>
      </c>
      <c r="G10" s="32">
        <v>2496.7600000000002</v>
      </c>
      <c r="H10" s="30" t="s">
        <v>544</v>
      </c>
      <c r="I10" s="30" t="s">
        <v>73</v>
      </c>
    </row>
    <row r="11" spans="1:9">
      <c r="A11" s="29" t="s">
        <v>356</v>
      </c>
      <c r="B11" s="29" t="s">
        <v>357</v>
      </c>
      <c r="C11" s="30"/>
      <c r="D11" s="30" t="s">
        <v>617</v>
      </c>
      <c r="E11" s="31">
        <v>45543</v>
      </c>
      <c r="F11" s="31">
        <v>45543</v>
      </c>
      <c r="G11" s="32">
        <v>2399.23</v>
      </c>
      <c r="H11" s="30" t="s">
        <v>15</v>
      </c>
      <c r="I11" s="30" t="s">
        <v>73</v>
      </c>
    </row>
    <row r="12" spans="1:9">
      <c r="A12" s="29" t="s">
        <v>610</v>
      </c>
      <c r="B12" s="29" t="s">
        <v>460</v>
      </c>
      <c r="C12" s="30"/>
      <c r="D12" s="30" t="s">
        <v>615</v>
      </c>
      <c r="E12" s="31">
        <v>45540</v>
      </c>
      <c r="F12" s="31">
        <v>45541</v>
      </c>
      <c r="G12" s="32">
        <v>94.23</v>
      </c>
      <c r="H12" s="30" t="s">
        <v>12</v>
      </c>
      <c r="I12" s="30" t="s">
        <v>73</v>
      </c>
    </row>
    <row r="13" spans="1:9">
      <c r="A13" s="29" t="s">
        <v>161</v>
      </c>
      <c r="B13" s="29" t="s">
        <v>574</v>
      </c>
      <c r="C13" s="30"/>
      <c r="D13" s="30" t="s">
        <v>615</v>
      </c>
      <c r="E13" s="31">
        <v>45555</v>
      </c>
      <c r="F13" s="31">
        <v>45553</v>
      </c>
      <c r="G13" s="32">
        <v>879</v>
      </c>
      <c r="H13" s="30" t="s">
        <v>18</v>
      </c>
      <c r="I13" s="30" t="s">
        <v>73</v>
      </c>
    </row>
    <row r="14" spans="1:9">
      <c r="A14" s="29" t="s">
        <v>142</v>
      </c>
      <c r="B14" s="29" t="s">
        <v>374</v>
      </c>
      <c r="C14" s="30" t="s">
        <v>428</v>
      </c>
      <c r="D14" s="30" t="s">
        <v>618</v>
      </c>
      <c r="E14" s="31">
        <v>45550</v>
      </c>
      <c r="F14" s="31"/>
      <c r="G14" s="32">
        <v>6119.18</v>
      </c>
      <c r="H14" s="30" t="s">
        <v>12</v>
      </c>
      <c r="I14" s="30"/>
    </row>
    <row r="15" spans="1:9">
      <c r="A15" s="29" t="s">
        <v>142</v>
      </c>
      <c r="B15" s="29" t="s">
        <v>374</v>
      </c>
      <c r="C15" s="30" t="s">
        <v>428</v>
      </c>
      <c r="D15" s="30" t="s">
        <v>618</v>
      </c>
      <c r="E15" s="31">
        <v>45550</v>
      </c>
      <c r="F15" s="31"/>
      <c r="G15" s="32">
        <v>1688.4</v>
      </c>
      <c r="H15" s="30" t="s">
        <v>9</v>
      </c>
      <c r="I15" s="30"/>
    </row>
    <row r="16" spans="1:9">
      <c r="A16" s="29" t="s">
        <v>76</v>
      </c>
      <c r="B16" s="29" t="s">
        <v>619</v>
      </c>
      <c r="C16" s="30"/>
      <c r="D16" s="30" t="s">
        <v>615</v>
      </c>
      <c r="E16" s="31">
        <v>45555</v>
      </c>
      <c r="F16" s="31">
        <v>45555</v>
      </c>
      <c r="G16" s="32">
        <v>122.72</v>
      </c>
      <c r="H16" s="30" t="s">
        <v>12</v>
      </c>
      <c r="I16" s="30" t="s">
        <v>73</v>
      </c>
    </row>
    <row r="17" spans="1:9">
      <c r="A17" s="29" t="s">
        <v>106</v>
      </c>
      <c r="B17" s="29" t="s">
        <v>566</v>
      </c>
      <c r="C17" s="30"/>
      <c r="D17" s="30" t="s">
        <v>615</v>
      </c>
      <c r="E17" s="31">
        <v>45545</v>
      </c>
      <c r="F17" s="31">
        <v>45546</v>
      </c>
      <c r="G17" s="32">
        <v>66.5</v>
      </c>
      <c r="H17" s="30" t="s">
        <v>18</v>
      </c>
      <c r="I17" s="30" t="s">
        <v>73</v>
      </c>
    </row>
    <row r="18" spans="1:9">
      <c r="A18" s="29" t="s">
        <v>211</v>
      </c>
      <c r="B18" s="29" t="s">
        <v>364</v>
      </c>
      <c r="C18" s="30" t="s">
        <v>372</v>
      </c>
      <c r="D18" s="30" t="s">
        <v>615</v>
      </c>
      <c r="E18" s="31">
        <v>45545</v>
      </c>
      <c r="F18" s="31">
        <v>45546</v>
      </c>
      <c r="G18" s="32">
        <v>165</v>
      </c>
      <c r="H18" s="30" t="s">
        <v>12</v>
      </c>
      <c r="I18" s="30" t="s">
        <v>73</v>
      </c>
    </row>
    <row r="19" spans="1: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45545</v>
      </c>
      <c r="F19" s="31">
        <v>45552</v>
      </c>
      <c r="G19" s="32">
        <v>185</v>
      </c>
      <c r="H19" s="30" t="s">
        <v>15</v>
      </c>
      <c r="I19" s="30" t="s">
        <v>73</v>
      </c>
    </row>
    <row r="20" spans="1:9">
      <c r="A20" s="29" t="s">
        <v>106</v>
      </c>
      <c r="B20" s="29" t="s">
        <v>620</v>
      </c>
      <c r="C20" s="30"/>
      <c r="D20" s="30" t="s">
        <v>615</v>
      </c>
      <c r="E20" s="31">
        <v>45539</v>
      </c>
      <c r="F20" s="31">
        <v>45539</v>
      </c>
      <c r="G20" s="32">
        <v>165</v>
      </c>
      <c r="H20" s="30" t="s">
        <v>12</v>
      </c>
      <c r="I20" s="30" t="s">
        <v>73</v>
      </c>
    </row>
    <row r="21" spans="1:9">
      <c r="A21" s="29" t="s">
        <v>621</v>
      </c>
      <c r="B21" s="29" t="s">
        <v>622</v>
      </c>
      <c r="C21" s="30"/>
      <c r="D21" s="30" t="s">
        <v>623</v>
      </c>
      <c r="E21" s="31">
        <v>45555</v>
      </c>
      <c r="F21" s="31">
        <v>45555</v>
      </c>
      <c r="G21" s="32">
        <v>280</v>
      </c>
      <c r="H21" s="30" t="s">
        <v>12</v>
      </c>
      <c r="I21" s="30" t="s">
        <v>73</v>
      </c>
    </row>
    <row r="22" spans="1:9">
      <c r="A22" s="29" t="s">
        <v>591</v>
      </c>
      <c r="B22" s="29" t="s">
        <v>624</v>
      </c>
      <c r="C22" s="30"/>
      <c r="D22" s="30" t="s">
        <v>625</v>
      </c>
      <c r="E22" s="31">
        <v>45537</v>
      </c>
      <c r="F22" s="31">
        <v>45537</v>
      </c>
      <c r="G22" s="32">
        <v>387</v>
      </c>
      <c r="H22" s="30" t="s">
        <v>29</v>
      </c>
      <c r="I22" s="30" t="s">
        <v>73</v>
      </c>
    </row>
    <row r="23" spans="1:9">
      <c r="A23" s="29" t="s">
        <v>626</v>
      </c>
      <c r="B23" s="29" t="s">
        <v>368</v>
      </c>
      <c r="C23" s="30"/>
      <c r="D23" s="30" t="s">
        <v>615</v>
      </c>
      <c r="E23" s="31">
        <v>45537</v>
      </c>
      <c r="F23" s="31">
        <v>45537</v>
      </c>
      <c r="G23" s="32">
        <v>135.02000000000001</v>
      </c>
      <c r="H23" s="30" t="s">
        <v>12</v>
      </c>
      <c r="I23" s="30" t="s">
        <v>73</v>
      </c>
    </row>
    <row r="24" spans="1:9">
      <c r="A24" s="29" t="s">
        <v>81</v>
      </c>
      <c r="B24" s="29" t="s">
        <v>339</v>
      </c>
      <c r="C24" s="30" t="s">
        <v>340</v>
      </c>
      <c r="D24" s="30" t="s">
        <v>615</v>
      </c>
      <c r="E24" s="31">
        <v>45540</v>
      </c>
      <c r="F24" s="31">
        <v>45552</v>
      </c>
      <c r="G24" s="32">
        <v>2658.23</v>
      </c>
      <c r="H24" s="30" t="s">
        <v>12</v>
      </c>
      <c r="I24" s="30" t="s">
        <v>73</v>
      </c>
    </row>
    <row r="25" spans="1:9">
      <c r="A25" s="29" t="s">
        <v>627</v>
      </c>
      <c r="B25" s="29" t="s">
        <v>628</v>
      </c>
      <c r="C25" s="30"/>
      <c r="D25" s="30" t="s">
        <v>615</v>
      </c>
      <c r="E25" s="31">
        <v>45552</v>
      </c>
      <c r="F25" s="31">
        <v>45552</v>
      </c>
      <c r="G25" s="32">
        <v>450</v>
      </c>
      <c r="H25" s="30" t="s">
        <v>15</v>
      </c>
      <c r="I25" s="30" t="s">
        <v>73</v>
      </c>
    </row>
    <row r="26" spans="1:9">
      <c r="A26" s="29" t="s">
        <v>51</v>
      </c>
      <c r="B26" s="29" t="s">
        <v>51</v>
      </c>
      <c r="C26" s="30"/>
      <c r="D26" s="30" t="s">
        <v>615</v>
      </c>
      <c r="E26" s="31">
        <v>45565</v>
      </c>
      <c r="F26" s="31">
        <v>45555</v>
      </c>
      <c r="G26" s="32">
        <v>1105.19</v>
      </c>
      <c r="H26" s="30" t="s">
        <v>12</v>
      </c>
      <c r="I26" s="30" t="s">
        <v>73</v>
      </c>
    </row>
    <row r="27" spans="1:9">
      <c r="A27" s="29" t="s">
        <v>51</v>
      </c>
      <c r="B27" s="29" t="s">
        <v>51</v>
      </c>
      <c r="C27" s="30"/>
      <c r="D27" s="30" t="s">
        <v>615</v>
      </c>
      <c r="E27" s="31"/>
      <c r="F27" s="31"/>
      <c r="G27" s="32"/>
      <c r="H27" s="30"/>
      <c r="I27" s="30"/>
    </row>
    <row r="28" spans="1:9">
      <c r="A28" s="29" t="s">
        <v>576</v>
      </c>
      <c r="B28" s="29" t="s">
        <v>368</v>
      </c>
      <c r="C28" s="30"/>
      <c r="D28" s="30" t="s">
        <v>615</v>
      </c>
      <c r="E28" s="31">
        <v>45556</v>
      </c>
      <c r="F28" s="31">
        <v>45555</v>
      </c>
      <c r="G28" s="32">
        <v>335.17</v>
      </c>
      <c r="H28" s="30" t="s">
        <v>12</v>
      </c>
      <c r="I28" s="30" t="s">
        <v>73</v>
      </c>
    </row>
    <row r="29" spans="1:9">
      <c r="A29" s="29" t="s">
        <v>576</v>
      </c>
      <c r="B29" s="29" t="s">
        <v>629</v>
      </c>
      <c r="C29" s="30"/>
      <c r="D29" s="30" t="s">
        <v>615</v>
      </c>
      <c r="E29" s="31">
        <v>45539</v>
      </c>
      <c r="F29" s="31">
        <v>45539</v>
      </c>
      <c r="G29" s="32">
        <v>412.89</v>
      </c>
      <c r="H29" s="30" t="s">
        <v>12</v>
      </c>
      <c r="I29" s="30" t="s">
        <v>73</v>
      </c>
    </row>
    <row r="30" spans="1:9">
      <c r="A30" s="29" t="s">
        <v>492</v>
      </c>
      <c r="B30" s="29" t="s">
        <v>493</v>
      </c>
      <c r="C30" s="30"/>
      <c r="D30" s="30" t="s">
        <v>615</v>
      </c>
      <c r="E30" s="31">
        <v>45550</v>
      </c>
      <c r="F30" s="31">
        <v>45550</v>
      </c>
      <c r="G30" s="32">
        <v>180</v>
      </c>
      <c r="H30" s="30" t="s">
        <v>15</v>
      </c>
      <c r="I30" s="30" t="s">
        <v>73</v>
      </c>
    </row>
    <row r="31" spans="1:9">
      <c r="A31" s="29" t="s">
        <v>231</v>
      </c>
      <c r="B31" s="29" t="s">
        <v>348</v>
      </c>
      <c r="C31" s="30"/>
      <c r="D31" s="30" t="s">
        <v>615</v>
      </c>
      <c r="E31" s="31">
        <v>45544</v>
      </c>
      <c r="F31" s="31">
        <v>45552</v>
      </c>
      <c r="G31" s="32">
        <v>199.23</v>
      </c>
      <c r="H31" s="30" t="s">
        <v>15</v>
      </c>
      <c r="I31" s="30" t="s">
        <v>73</v>
      </c>
    </row>
    <row r="32" spans="1:9">
      <c r="A32" s="29" t="s">
        <v>231</v>
      </c>
      <c r="B32" s="29" t="s">
        <v>348</v>
      </c>
      <c r="C32" s="30"/>
      <c r="D32" s="30" t="s">
        <v>615</v>
      </c>
      <c r="E32" s="31">
        <v>45544</v>
      </c>
      <c r="F32" s="31">
        <v>45552</v>
      </c>
      <c r="G32" s="32">
        <v>96.46</v>
      </c>
      <c r="H32" s="30" t="s">
        <v>12</v>
      </c>
      <c r="I32" s="30" t="s">
        <v>73</v>
      </c>
    </row>
    <row r="33" spans="1:9">
      <c r="A33" s="29" t="s">
        <v>231</v>
      </c>
      <c r="B33" s="29" t="s">
        <v>348</v>
      </c>
      <c r="C33" s="30"/>
      <c r="D33" s="30" t="s">
        <v>615</v>
      </c>
      <c r="E33" s="31">
        <v>45544</v>
      </c>
      <c r="F33" s="31">
        <v>45552</v>
      </c>
      <c r="G33" s="32">
        <v>118.2</v>
      </c>
      <c r="H33" s="30" t="s">
        <v>12</v>
      </c>
      <c r="I33" s="30" t="s">
        <v>73</v>
      </c>
    </row>
    <row r="34" spans="1:9">
      <c r="A34" s="29" t="s">
        <v>231</v>
      </c>
      <c r="B34" s="29" t="s">
        <v>348</v>
      </c>
      <c r="C34" s="30"/>
      <c r="D34" s="30" t="s">
        <v>615</v>
      </c>
      <c r="E34" s="31">
        <v>45544</v>
      </c>
      <c r="F34" s="31">
        <v>45552</v>
      </c>
      <c r="G34" s="32">
        <v>154.41999999999999</v>
      </c>
      <c r="H34" s="30" t="s">
        <v>32</v>
      </c>
      <c r="I34" s="30" t="s">
        <v>73</v>
      </c>
    </row>
    <row r="35" spans="1:9">
      <c r="A35" s="29" t="s">
        <v>231</v>
      </c>
      <c r="B35" s="29" t="s">
        <v>348</v>
      </c>
      <c r="C35" s="30"/>
      <c r="D35" s="30" t="s">
        <v>615</v>
      </c>
      <c r="E35" s="31">
        <v>45544</v>
      </c>
      <c r="F35" s="31">
        <v>45552</v>
      </c>
      <c r="G35" s="32">
        <v>160.28</v>
      </c>
      <c r="H35" s="30" t="s">
        <v>15</v>
      </c>
      <c r="I35" s="30" t="s">
        <v>73</v>
      </c>
    </row>
    <row r="36" spans="1:9">
      <c r="A36" s="29" t="s">
        <v>231</v>
      </c>
      <c r="B36" s="29" t="s">
        <v>348</v>
      </c>
      <c r="C36" s="30"/>
      <c r="D36" s="30" t="s">
        <v>615</v>
      </c>
      <c r="E36" s="31">
        <v>45550</v>
      </c>
      <c r="F36" s="31">
        <v>45552</v>
      </c>
      <c r="G36" s="32">
        <v>737.39</v>
      </c>
      <c r="H36" s="30" t="s">
        <v>12</v>
      </c>
      <c r="I36" s="30" t="s">
        <v>73</v>
      </c>
    </row>
    <row r="37" spans="1:9">
      <c r="A37" s="29" t="s">
        <v>231</v>
      </c>
      <c r="B37" s="29" t="s">
        <v>348</v>
      </c>
      <c r="C37" s="30"/>
      <c r="D37" s="30" t="s">
        <v>615</v>
      </c>
      <c r="E37" s="31">
        <v>45561</v>
      </c>
      <c r="F37" s="31">
        <v>45581</v>
      </c>
      <c r="G37" s="32">
        <v>574.55999999999995</v>
      </c>
      <c r="H37" s="30" t="s">
        <v>18</v>
      </c>
      <c r="I37" s="30" t="s">
        <v>73</v>
      </c>
    </row>
    <row r="38" spans="1:9">
      <c r="A38" s="29" t="s">
        <v>630</v>
      </c>
      <c r="B38" s="29" t="s">
        <v>580</v>
      </c>
      <c r="C38" s="30"/>
      <c r="D38" s="30" t="s">
        <v>631</v>
      </c>
      <c r="E38" s="31">
        <v>45552</v>
      </c>
      <c r="F38" s="31">
        <v>45552</v>
      </c>
      <c r="G38" s="32">
        <v>18.600000000000001</v>
      </c>
      <c r="H38" s="30" t="s">
        <v>9</v>
      </c>
      <c r="I38" s="30" t="s">
        <v>73</v>
      </c>
    </row>
    <row r="39" spans="1:9">
      <c r="A39" s="29" t="s">
        <v>632</v>
      </c>
      <c r="B39" s="29"/>
      <c r="C39" s="30"/>
      <c r="D39" s="30" t="s">
        <v>385</v>
      </c>
      <c r="E39" s="31">
        <v>45555</v>
      </c>
      <c r="F39" s="31">
        <v>45555</v>
      </c>
      <c r="G39" s="32">
        <v>1000</v>
      </c>
      <c r="H39" s="30" t="s">
        <v>18</v>
      </c>
      <c r="I39" s="30" t="s">
        <v>73</v>
      </c>
    </row>
    <row r="40" spans="1:9">
      <c r="A40" s="29" t="s">
        <v>633</v>
      </c>
      <c r="B40" s="29" t="s">
        <v>634</v>
      </c>
      <c r="C40" s="30"/>
      <c r="D40" s="30" t="s">
        <v>615</v>
      </c>
      <c r="E40" s="31">
        <v>45540</v>
      </c>
      <c r="F40" s="31">
        <v>45552</v>
      </c>
      <c r="G40" s="32">
        <v>1650</v>
      </c>
      <c r="H40" s="30" t="s">
        <v>9</v>
      </c>
      <c r="I40" s="30" t="s">
        <v>73</v>
      </c>
    </row>
    <row r="41" spans="1:9">
      <c r="A41" s="29" t="s">
        <v>414</v>
      </c>
      <c r="B41" s="29" t="s">
        <v>434</v>
      </c>
      <c r="C41" s="30"/>
      <c r="D41" s="30" t="s">
        <v>615</v>
      </c>
      <c r="E41" s="31"/>
      <c r="F41" s="31">
        <v>45553</v>
      </c>
      <c r="G41" s="32">
        <v>656.44</v>
      </c>
      <c r="H41" s="30" t="s">
        <v>12</v>
      </c>
      <c r="I41" s="30" t="s">
        <v>73</v>
      </c>
    </row>
    <row r="42" spans="1:9">
      <c r="A42" s="29" t="s">
        <v>98</v>
      </c>
      <c r="B42" s="29" t="s">
        <v>98</v>
      </c>
      <c r="C42" s="30"/>
      <c r="D42" s="30" t="s">
        <v>623</v>
      </c>
      <c r="E42" s="31">
        <v>45555</v>
      </c>
      <c r="F42" s="31"/>
      <c r="G42" s="32">
        <v>747</v>
      </c>
      <c r="H42" s="30" t="s">
        <v>18</v>
      </c>
      <c r="I42" s="30"/>
    </row>
    <row r="43" spans="1:9">
      <c r="A43" s="29" t="s">
        <v>98</v>
      </c>
      <c r="B43" s="29" t="s">
        <v>98</v>
      </c>
      <c r="C43" s="30"/>
      <c r="D43" s="30" t="s">
        <v>623</v>
      </c>
      <c r="E43" s="31">
        <v>45555</v>
      </c>
      <c r="F43" s="31"/>
      <c r="G43" s="32">
        <v>13966.62</v>
      </c>
      <c r="H43" s="30" t="s">
        <v>12</v>
      </c>
      <c r="I43" s="30"/>
    </row>
    <row r="44" spans="1:9">
      <c r="A44" s="29" t="s">
        <v>98</v>
      </c>
      <c r="B44" s="29" t="s">
        <v>98</v>
      </c>
      <c r="C44" s="30"/>
      <c r="D44" s="30" t="s">
        <v>623</v>
      </c>
      <c r="E44" s="31">
        <v>45555</v>
      </c>
      <c r="F44" s="31"/>
      <c r="G44" s="32">
        <v>4410.41</v>
      </c>
      <c r="H44" s="30" t="s">
        <v>9</v>
      </c>
      <c r="I44" s="30"/>
    </row>
    <row r="45" spans="1:9">
      <c r="A45" s="29" t="s">
        <v>98</v>
      </c>
      <c r="B45" s="29" t="s">
        <v>98</v>
      </c>
      <c r="C45" s="30"/>
      <c r="D45" s="30" t="s">
        <v>623</v>
      </c>
      <c r="E45" s="31">
        <v>45555</v>
      </c>
      <c r="F45" s="31"/>
      <c r="G45" s="32">
        <v>1926.24</v>
      </c>
      <c r="H45" s="30" t="s">
        <v>15</v>
      </c>
      <c r="I45" s="30"/>
    </row>
    <row r="46" spans="1:9">
      <c r="A46" s="29" t="s">
        <v>98</v>
      </c>
      <c r="B46" s="29" t="s">
        <v>635</v>
      </c>
      <c r="C46" s="30"/>
      <c r="D46" s="30" t="s">
        <v>623</v>
      </c>
      <c r="E46" s="31">
        <v>45553</v>
      </c>
      <c r="F46" s="31">
        <v>45553</v>
      </c>
      <c r="G46" s="32">
        <v>223.81</v>
      </c>
      <c r="H46" s="30" t="s">
        <v>12</v>
      </c>
      <c r="I46" s="30" t="s">
        <v>73</v>
      </c>
    </row>
    <row r="47" spans="1:9">
      <c r="A47" s="29" t="s">
        <v>98</v>
      </c>
      <c r="B47" s="29" t="s">
        <v>635</v>
      </c>
      <c r="C47" s="30"/>
      <c r="D47" s="30" t="s">
        <v>623</v>
      </c>
      <c r="E47" s="31">
        <v>45553</v>
      </c>
      <c r="F47" s="31">
        <v>45553</v>
      </c>
      <c r="G47" s="32">
        <v>222.64</v>
      </c>
      <c r="H47" s="30" t="s">
        <v>12</v>
      </c>
      <c r="I47" s="30" t="s">
        <v>73</v>
      </c>
    </row>
    <row r="48" spans="1:9">
      <c r="A48" s="29" t="s">
        <v>98</v>
      </c>
      <c r="B48" s="29" t="s">
        <v>635</v>
      </c>
      <c r="C48" s="30"/>
      <c r="D48" s="30" t="s">
        <v>623</v>
      </c>
      <c r="E48" s="31">
        <v>45553</v>
      </c>
      <c r="F48" s="31">
        <v>45553</v>
      </c>
      <c r="G48" s="32">
        <v>222.55</v>
      </c>
      <c r="H48" s="30" t="s">
        <v>12</v>
      </c>
      <c r="I48" s="30" t="s">
        <v>73</v>
      </c>
    </row>
    <row r="49" spans="1:9">
      <c r="A49" s="29" t="s">
        <v>98</v>
      </c>
      <c r="B49" s="29" t="s">
        <v>635</v>
      </c>
      <c r="C49" s="30"/>
      <c r="D49" s="30" t="s">
        <v>623</v>
      </c>
      <c r="E49" s="31">
        <v>45553</v>
      </c>
      <c r="F49" s="31">
        <v>45553</v>
      </c>
      <c r="G49" s="32">
        <v>220.38</v>
      </c>
      <c r="H49" s="30" t="s">
        <v>12</v>
      </c>
      <c r="I49" s="30" t="s">
        <v>73</v>
      </c>
    </row>
    <row r="50" spans="1:9">
      <c r="A50" s="29" t="s">
        <v>98</v>
      </c>
      <c r="B50" s="29" t="s">
        <v>635</v>
      </c>
      <c r="C50" s="30"/>
      <c r="D50" s="30" t="s">
        <v>623</v>
      </c>
      <c r="E50" s="31">
        <v>45553</v>
      </c>
      <c r="F50" s="31">
        <v>45553</v>
      </c>
      <c r="G50" s="32">
        <v>226.03</v>
      </c>
      <c r="H50" s="30" t="s">
        <v>12</v>
      </c>
      <c r="I50" s="30" t="s">
        <v>73</v>
      </c>
    </row>
    <row r="51" spans="1:9">
      <c r="A51" s="29" t="s">
        <v>352</v>
      </c>
      <c r="B51" s="29" t="s">
        <v>353</v>
      </c>
      <c r="C51" s="30"/>
      <c r="D51" s="30" t="s">
        <v>631</v>
      </c>
      <c r="E51" s="31">
        <v>45540</v>
      </c>
      <c r="F51" s="31">
        <v>45540</v>
      </c>
      <c r="G51" s="32">
        <v>175807.09</v>
      </c>
      <c r="H51" s="30" t="s">
        <v>12</v>
      </c>
      <c r="I51" s="30" t="s">
        <v>73</v>
      </c>
    </row>
    <row r="52" spans="1:9">
      <c r="A52" s="29" t="s">
        <v>352</v>
      </c>
      <c r="B52" s="29" t="s">
        <v>353</v>
      </c>
      <c r="C52" s="30"/>
      <c r="D52" s="30" t="s">
        <v>631</v>
      </c>
      <c r="E52" s="31">
        <v>45540</v>
      </c>
      <c r="F52" s="31">
        <v>45540</v>
      </c>
      <c r="G52" s="32">
        <v>13349.41</v>
      </c>
      <c r="H52" s="30" t="s">
        <v>18</v>
      </c>
      <c r="I52" s="30" t="s">
        <v>73</v>
      </c>
    </row>
    <row r="53" spans="1:9">
      <c r="A53" s="29" t="s">
        <v>352</v>
      </c>
      <c r="B53" s="29" t="s">
        <v>353</v>
      </c>
      <c r="C53" s="30"/>
      <c r="D53" s="30" t="s">
        <v>631</v>
      </c>
      <c r="E53" s="31">
        <v>45540</v>
      </c>
      <c r="F53" s="31">
        <v>45540</v>
      </c>
      <c r="G53" s="32">
        <v>37614.230000000003</v>
      </c>
      <c r="H53" s="30" t="s">
        <v>15</v>
      </c>
      <c r="I53" s="30" t="s">
        <v>73</v>
      </c>
    </row>
    <row r="54" spans="1:9">
      <c r="A54" s="29" t="s">
        <v>352</v>
      </c>
      <c r="B54" s="29" t="s">
        <v>353</v>
      </c>
      <c r="C54" s="30"/>
      <c r="D54" s="30" t="s">
        <v>631</v>
      </c>
      <c r="E54" s="31">
        <v>45540</v>
      </c>
      <c r="F54" s="31">
        <v>45540</v>
      </c>
      <c r="G54" s="32">
        <v>12494.21</v>
      </c>
      <c r="H54" s="30" t="s">
        <v>8</v>
      </c>
      <c r="I54" s="30" t="s">
        <v>73</v>
      </c>
    </row>
    <row r="55" spans="1:9">
      <c r="A55" s="29" t="s">
        <v>352</v>
      </c>
      <c r="B55" s="29" t="s">
        <v>353</v>
      </c>
      <c r="C55" s="30"/>
      <c r="D55" s="30" t="s">
        <v>631</v>
      </c>
      <c r="E55" s="31">
        <v>45540</v>
      </c>
      <c r="F55" s="31">
        <v>45540</v>
      </c>
      <c r="G55" s="32">
        <v>47179.68</v>
      </c>
      <c r="H55" s="30" t="s">
        <v>9</v>
      </c>
      <c r="I55" s="30" t="s">
        <v>73</v>
      </c>
    </row>
    <row r="56" spans="1:9">
      <c r="A56" s="29" t="s">
        <v>444</v>
      </c>
      <c r="B56" s="29" t="s">
        <v>350</v>
      </c>
      <c r="C56" s="30" t="s">
        <v>208</v>
      </c>
      <c r="D56" s="30" t="s">
        <v>615</v>
      </c>
      <c r="E56" s="31">
        <v>45561</v>
      </c>
      <c r="F56" s="31"/>
      <c r="G56" s="32">
        <v>150</v>
      </c>
      <c r="H56" s="30" t="s">
        <v>12</v>
      </c>
      <c r="I56" s="30"/>
    </row>
    <row r="57" spans="1:9">
      <c r="A57" s="29" t="s">
        <v>16</v>
      </c>
      <c r="B57" s="29" t="s">
        <v>16</v>
      </c>
      <c r="C57" s="30"/>
      <c r="D57" s="30" t="s">
        <v>623</v>
      </c>
      <c r="E57" s="31">
        <v>45555</v>
      </c>
      <c r="F57" s="31"/>
      <c r="G57" s="32">
        <v>758.21299999999997</v>
      </c>
      <c r="H57" s="30" t="s">
        <v>18</v>
      </c>
      <c r="I57" s="30"/>
    </row>
    <row r="58" spans="1:9">
      <c r="A58" s="29" t="s">
        <v>16</v>
      </c>
      <c r="B58" s="29" t="s">
        <v>16</v>
      </c>
      <c r="C58" s="30"/>
      <c r="D58" s="30" t="s">
        <v>623</v>
      </c>
      <c r="E58" s="31">
        <v>45555</v>
      </c>
      <c r="F58" s="31"/>
      <c r="G58" s="32">
        <v>18386.48</v>
      </c>
      <c r="H58" s="30" t="s">
        <v>12</v>
      </c>
      <c r="I58" s="30"/>
    </row>
    <row r="59" spans="1:9">
      <c r="A59" s="29" t="s">
        <v>16</v>
      </c>
      <c r="B59" s="29" t="s">
        <v>16</v>
      </c>
      <c r="C59" s="30"/>
      <c r="D59" s="30" t="s">
        <v>623</v>
      </c>
      <c r="E59" s="31">
        <v>45555</v>
      </c>
      <c r="F59" s="31"/>
      <c r="G59" s="32">
        <v>2825.59</v>
      </c>
      <c r="H59" s="30" t="s">
        <v>15</v>
      </c>
      <c r="I59" s="30"/>
    </row>
    <row r="60" spans="1:9">
      <c r="A60" s="29" t="s">
        <v>16</v>
      </c>
      <c r="B60" s="29" t="s">
        <v>16</v>
      </c>
      <c r="C60" s="30"/>
      <c r="D60" s="30" t="s">
        <v>623</v>
      </c>
      <c r="E60" s="31">
        <v>45555</v>
      </c>
      <c r="F60" s="31"/>
      <c r="G60" s="32">
        <v>4065.77</v>
      </c>
      <c r="H60" s="30" t="s">
        <v>9</v>
      </c>
      <c r="I60" s="30"/>
    </row>
    <row r="61" spans="1:9">
      <c r="A61" s="29" t="s">
        <v>347</v>
      </c>
      <c r="B61" s="29" t="s">
        <v>59</v>
      </c>
      <c r="C61" s="30"/>
      <c r="D61" s="30" t="s">
        <v>623</v>
      </c>
      <c r="E61" s="31">
        <v>45540</v>
      </c>
      <c r="F61" s="31">
        <v>45551</v>
      </c>
      <c r="G61" s="32">
        <v>469.82</v>
      </c>
      <c r="H61" s="30" t="s">
        <v>12</v>
      </c>
      <c r="I61" s="30" t="s">
        <v>73</v>
      </c>
    </row>
    <row r="62" spans="1:9">
      <c r="A62" s="29" t="s">
        <v>347</v>
      </c>
      <c r="B62" s="29" t="s">
        <v>59</v>
      </c>
      <c r="C62" s="30"/>
      <c r="D62" s="30" t="s">
        <v>623</v>
      </c>
      <c r="E62" s="31">
        <v>45540</v>
      </c>
      <c r="F62" s="31">
        <v>45551</v>
      </c>
      <c r="G62" s="32">
        <v>2499.91</v>
      </c>
      <c r="H62" s="30" t="s">
        <v>15</v>
      </c>
      <c r="I62" s="30" t="s">
        <v>73</v>
      </c>
    </row>
    <row r="63" spans="1:9">
      <c r="A63" s="29" t="s">
        <v>347</v>
      </c>
      <c r="B63" s="29" t="s">
        <v>59</v>
      </c>
      <c r="C63" s="30"/>
      <c r="D63" s="30" t="s">
        <v>623</v>
      </c>
      <c r="E63" s="31">
        <v>45540</v>
      </c>
      <c r="F63" s="31">
        <v>45547</v>
      </c>
      <c r="G63" s="32">
        <v>926.39</v>
      </c>
      <c r="H63" s="30" t="s">
        <v>15</v>
      </c>
      <c r="I63" s="30" t="s">
        <v>73</v>
      </c>
    </row>
    <row r="64" spans="1:9">
      <c r="A64" s="29" t="s">
        <v>347</v>
      </c>
      <c r="B64" s="29" t="s">
        <v>59</v>
      </c>
      <c r="C64" s="30"/>
      <c r="D64" s="30" t="s">
        <v>623</v>
      </c>
      <c r="E64" s="31">
        <v>45540</v>
      </c>
      <c r="F64" s="31">
        <v>45551</v>
      </c>
      <c r="G64" s="32">
        <v>252.53</v>
      </c>
      <c r="H64" s="30" t="s">
        <v>32</v>
      </c>
      <c r="I64" s="30" t="s">
        <v>73</v>
      </c>
    </row>
    <row r="65" spans="1:9">
      <c r="A65" s="29" t="s">
        <v>347</v>
      </c>
      <c r="B65" s="29" t="s">
        <v>59</v>
      </c>
      <c r="C65" s="30"/>
      <c r="D65" s="30" t="s">
        <v>623</v>
      </c>
      <c r="E65" s="31"/>
      <c r="F65" s="31"/>
      <c r="G65" s="32"/>
      <c r="H65" s="30"/>
      <c r="I65" s="30"/>
    </row>
    <row r="66" spans="1:9">
      <c r="A66" s="29" t="s">
        <v>347</v>
      </c>
      <c r="B66" s="29" t="s">
        <v>59</v>
      </c>
      <c r="C66" s="30"/>
      <c r="D66" s="30" t="s">
        <v>623</v>
      </c>
      <c r="E66" s="31">
        <v>45550</v>
      </c>
      <c r="F66" s="31">
        <v>45552</v>
      </c>
      <c r="G66" s="32">
        <v>822.05</v>
      </c>
      <c r="H66" s="30" t="s">
        <v>12</v>
      </c>
      <c r="I66" s="30" t="s">
        <v>73</v>
      </c>
    </row>
    <row r="67" spans="1:9">
      <c r="A67" s="29" t="s">
        <v>347</v>
      </c>
      <c r="B67" s="29" t="s">
        <v>59</v>
      </c>
      <c r="C67" s="30"/>
      <c r="D67" s="30" t="s">
        <v>623</v>
      </c>
      <c r="E67" s="31">
        <v>45550</v>
      </c>
      <c r="F67" s="31">
        <v>45552</v>
      </c>
      <c r="G67" s="32">
        <v>1536.88</v>
      </c>
      <c r="H67" s="30" t="s">
        <v>12</v>
      </c>
      <c r="I67" s="30" t="s">
        <v>73</v>
      </c>
    </row>
    <row r="68" spans="1:9">
      <c r="A68" s="29" t="s">
        <v>147</v>
      </c>
      <c r="B68" s="29" t="s">
        <v>401</v>
      </c>
      <c r="C68" s="30"/>
      <c r="D68" s="30" t="s">
        <v>631</v>
      </c>
      <c r="E68" s="31">
        <v>45555</v>
      </c>
      <c r="F68" s="31">
        <v>45555</v>
      </c>
      <c r="G68" s="32">
        <v>858</v>
      </c>
      <c r="H68" s="30" t="s">
        <v>12</v>
      </c>
      <c r="I68" s="30" t="s">
        <v>73</v>
      </c>
    </row>
    <row r="69" spans="1:9">
      <c r="A69" s="29" t="s">
        <v>147</v>
      </c>
      <c r="B69" s="29" t="s">
        <v>401</v>
      </c>
      <c r="C69" s="30"/>
      <c r="D69" s="30" t="s">
        <v>631</v>
      </c>
      <c r="E69" s="31">
        <v>45555</v>
      </c>
      <c r="F69" s="31">
        <v>45555</v>
      </c>
      <c r="G69" s="32">
        <v>80</v>
      </c>
      <c r="H69" s="30" t="s">
        <v>9</v>
      </c>
      <c r="I69" s="30" t="s">
        <v>73</v>
      </c>
    </row>
    <row r="70" spans="1:9">
      <c r="A70" s="29" t="s">
        <v>90</v>
      </c>
      <c r="B70" s="29" t="s">
        <v>636</v>
      </c>
      <c r="C70" s="30"/>
      <c r="D70" s="30" t="s">
        <v>615</v>
      </c>
      <c r="E70" s="31">
        <v>45540</v>
      </c>
      <c r="F70" s="31">
        <v>45552</v>
      </c>
      <c r="G70" s="32">
        <v>4596.87</v>
      </c>
      <c r="H70" s="30" t="s">
        <v>18</v>
      </c>
      <c r="I70" s="30" t="s">
        <v>73</v>
      </c>
    </row>
    <row r="71" spans="1:9">
      <c r="A71" s="29" t="s">
        <v>408</v>
      </c>
      <c r="B71" s="29" t="s">
        <v>409</v>
      </c>
      <c r="C71" s="30"/>
      <c r="D71" s="30" t="s">
        <v>615</v>
      </c>
      <c r="E71" s="31"/>
      <c r="F71" s="31"/>
      <c r="G71" s="32">
        <v>178</v>
      </c>
      <c r="H71" s="30" t="s">
        <v>12</v>
      </c>
      <c r="I71" s="30"/>
    </row>
    <row r="72" spans="1:9">
      <c r="A72" s="29" t="s">
        <v>245</v>
      </c>
      <c r="B72" s="29" t="s">
        <v>346</v>
      </c>
      <c r="C72" s="30"/>
      <c r="D72" s="30" t="s">
        <v>615</v>
      </c>
      <c r="E72" s="31">
        <v>45539</v>
      </c>
      <c r="F72" s="31">
        <v>45539</v>
      </c>
      <c r="G72" s="32">
        <v>46.55</v>
      </c>
      <c r="H72" s="30" t="s">
        <v>9</v>
      </c>
      <c r="I72" s="30" t="s">
        <v>73</v>
      </c>
    </row>
    <row r="73" spans="1:9">
      <c r="A73" s="29" t="s">
        <v>245</v>
      </c>
      <c r="B73" s="29" t="s">
        <v>346</v>
      </c>
      <c r="C73" s="30" t="s">
        <v>196</v>
      </c>
      <c r="D73" s="30" t="s">
        <v>625</v>
      </c>
      <c r="E73" s="31"/>
      <c r="F73" s="31"/>
      <c r="G73" s="32">
        <v>500</v>
      </c>
      <c r="H73" s="30" t="s">
        <v>29</v>
      </c>
      <c r="I73" s="30"/>
    </row>
    <row r="74" spans="1:9">
      <c r="A74" s="29" t="s">
        <v>245</v>
      </c>
      <c r="B74" s="29" t="s">
        <v>195</v>
      </c>
      <c r="C74" s="30"/>
      <c r="D74" s="30" t="s">
        <v>615</v>
      </c>
      <c r="E74" s="31">
        <v>45547</v>
      </c>
      <c r="F74" s="31">
        <v>45547</v>
      </c>
      <c r="G74" s="32">
        <v>204.94</v>
      </c>
      <c r="H74" s="30" t="s">
        <v>338</v>
      </c>
      <c r="I74" s="30" t="s">
        <v>73</v>
      </c>
    </row>
    <row r="75" spans="1:9">
      <c r="A75" s="29" t="s">
        <v>245</v>
      </c>
      <c r="B75" s="29" t="s">
        <v>195</v>
      </c>
      <c r="C75" s="30"/>
      <c r="D75" s="30" t="s">
        <v>615</v>
      </c>
      <c r="E75" s="31">
        <v>45560</v>
      </c>
      <c r="F75" s="31">
        <v>45581</v>
      </c>
      <c r="G75" s="32">
        <v>304.89999999999998</v>
      </c>
      <c r="H75" s="30" t="s">
        <v>12</v>
      </c>
      <c r="I75" s="30" t="s">
        <v>73</v>
      </c>
    </row>
    <row r="76" spans="1:9">
      <c r="A76" s="29" t="s">
        <v>245</v>
      </c>
      <c r="B76" s="29" t="s">
        <v>195</v>
      </c>
      <c r="C76" s="30"/>
      <c r="D76" s="30" t="s">
        <v>615</v>
      </c>
      <c r="E76" s="31">
        <v>45560</v>
      </c>
      <c r="F76" s="31">
        <v>45581</v>
      </c>
      <c r="G76" s="32">
        <v>262.5</v>
      </c>
      <c r="H76" s="30" t="s">
        <v>12</v>
      </c>
      <c r="I76" s="30" t="s">
        <v>73</v>
      </c>
    </row>
    <row r="77" spans="1:9">
      <c r="A77" s="29" t="s">
        <v>67</v>
      </c>
      <c r="B77" s="29" t="s">
        <v>195</v>
      </c>
      <c r="C77" s="30"/>
      <c r="D77" s="30" t="s">
        <v>615</v>
      </c>
      <c r="E77" s="31">
        <v>45560</v>
      </c>
      <c r="F77" s="31">
        <v>45581</v>
      </c>
      <c r="G77" s="32">
        <v>304.39999999999998</v>
      </c>
      <c r="H77" s="30" t="s">
        <v>32</v>
      </c>
      <c r="I77" s="30" t="s">
        <v>73</v>
      </c>
    </row>
    <row r="78" spans="1:9">
      <c r="A78" s="29" t="s">
        <v>245</v>
      </c>
      <c r="B78" s="29" t="s">
        <v>195</v>
      </c>
      <c r="C78" s="30"/>
      <c r="D78" s="30" t="s">
        <v>615</v>
      </c>
      <c r="E78" s="31">
        <v>45560</v>
      </c>
      <c r="F78" s="31">
        <v>45581</v>
      </c>
      <c r="G78" s="32">
        <v>331.01</v>
      </c>
      <c r="H78" s="30" t="s">
        <v>12</v>
      </c>
      <c r="I78" s="30" t="s">
        <v>73</v>
      </c>
    </row>
    <row r="79" spans="1:9">
      <c r="A79" s="29" t="s">
        <v>245</v>
      </c>
      <c r="B79" s="29" t="s">
        <v>195</v>
      </c>
      <c r="C79" s="30"/>
      <c r="D79" s="30" t="s">
        <v>615</v>
      </c>
      <c r="E79" s="31">
        <v>45560</v>
      </c>
      <c r="F79" s="31">
        <v>45581</v>
      </c>
      <c r="G79" s="32">
        <v>331.01</v>
      </c>
      <c r="H79" s="30" t="s">
        <v>9</v>
      </c>
      <c r="I79" s="30" t="s">
        <v>73</v>
      </c>
    </row>
    <row r="80" spans="1:9">
      <c r="A80" s="29" t="s">
        <v>245</v>
      </c>
      <c r="B80" s="29" t="s">
        <v>195</v>
      </c>
      <c r="C80" s="30"/>
      <c r="D80" s="30" t="s">
        <v>615</v>
      </c>
      <c r="E80" s="31">
        <v>45560</v>
      </c>
      <c r="F80" s="31">
        <v>45581</v>
      </c>
      <c r="G80" s="32">
        <v>370.21</v>
      </c>
      <c r="H80" s="30" t="s">
        <v>54</v>
      </c>
      <c r="I80" s="30" t="s">
        <v>73</v>
      </c>
    </row>
    <row r="81" spans="1:9">
      <c r="A81" s="29" t="s">
        <v>371</v>
      </c>
      <c r="B81" s="29" t="s">
        <v>218</v>
      </c>
      <c r="C81" s="30"/>
      <c r="D81" s="30" t="s">
        <v>615</v>
      </c>
      <c r="E81" s="31">
        <v>45545</v>
      </c>
      <c r="F81" s="31">
        <v>45544</v>
      </c>
      <c r="G81" s="32">
        <v>366</v>
      </c>
      <c r="H81" s="30" t="s">
        <v>12</v>
      </c>
      <c r="I81" s="30" t="s">
        <v>73</v>
      </c>
    </row>
    <row r="82" spans="1:9">
      <c r="A82" s="29" t="s">
        <v>581</v>
      </c>
      <c r="B82" s="29" t="s">
        <v>582</v>
      </c>
      <c r="C82" s="30"/>
      <c r="D82" s="30" t="s">
        <v>615</v>
      </c>
      <c r="E82" s="31">
        <v>45540</v>
      </c>
      <c r="F82" s="31">
        <v>45540</v>
      </c>
      <c r="G82" s="32">
        <v>2376</v>
      </c>
      <c r="H82" s="30" t="s">
        <v>12</v>
      </c>
      <c r="I82" s="30" t="s">
        <v>73</v>
      </c>
    </row>
    <row r="83" spans="1:9">
      <c r="A83" s="29" t="s">
        <v>605</v>
      </c>
      <c r="B83" s="29" t="s">
        <v>606</v>
      </c>
      <c r="C83" s="30"/>
      <c r="D83" s="30" t="s">
        <v>637</v>
      </c>
      <c r="E83" s="31">
        <v>45545</v>
      </c>
      <c r="F83" s="31">
        <v>45540</v>
      </c>
      <c r="G83" s="32">
        <v>1962.26</v>
      </c>
      <c r="H83" s="30" t="s">
        <v>29</v>
      </c>
      <c r="I83" s="30" t="s">
        <v>73</v>
      </c>
    </row>
    <row r="84" spans="1:9">
      <c r="A84" s="29" t="s">
        <v>638</v>
      </c>
      <c r="B84" s="29" t="s">
        <v>634</v>
      </c>
      <c r="C84" s="30"/>
      <c r="D84" s="30" t="s">
        <v>615</v>
      </c>
      <c r="E84" s="31">
        <v>45543</v>
      </c>
      <c r="F84" s="31">
        <v>45541</v>
      </c>
      <c r="G84" s="32">
        <v>134.47</v>
      </c>
      <c r="H84" s="30" t="s">
        <v>18</v>
      </c>
      <c r="I84" s="30" t="s">
        <v>73</v>
      </c>
    </row>
    <row r="85" spans="1:9">
      <c r="A85" s="29" t="s">
        <v>639</v>
      </c>
      <c r="B85" s="29" t="s">
        <v>640</v>
      </c>
      <c r="C85" s="30"/>
      <c r="D85" s="30" t="s">
        <v>623</v>
      </c>
      <c r="E85" s="31">
        <v>45546</v>
      </c>
      <c r="F85" s="31">
        <v>45546</v>
      </c>
      <c r="G85" s="32">
        <v>140</v>
      </c>
      <c r="H85" s="30" t="s">
        <v>9</v>
      </c>
      <c r="I85" s="30" t="s">
        <v>73</v>
      </c>
    </row>
    <row r="86" spans="1:9">
      <c r="A86" s="29" t="s">
        <v>344</v>
      </c>
      <c r="B86" s="29" t="s">
        <v>641</v>
      </c>
      <c r="C86" s="30"/>
      <c r="D86" s="30" t="s">
        <v>615</v>
      </c>
      <c r="E86" s="31">
        <v>45547</v>
      </c>
      <c r="F86" s="31">
        <v>45552</v>
      </c>
      <c r="G86" s="32">
        <v>527.5</v>
      </c>
      <c r="H86" s="30" t="s">
        <v>12</v>
      </c>
      <c r="I86" s="30" t="s">
        <v>73</v>
      </c>
    </row>
    <row r="87" spans="1:9">
      <c r="A87" s="29" t="s">
        <v>642</v>
      </c>
      <c r="B87" s="29" t="s">
        <v>643</v>
      </c>
      <c r="C87" s="30"/>
      <c r="D87" s="30" t="s">
        <v>631</v>
      </c>
      <c r="E87" s="31">
        <v>45553</v>
      </c>
      <c r="F87" s="31">
        <v>45553</v>
      </c>
      <c r="G87" s="32">
        <v>2625</v>
      </c>
      <c r="H87" s="30" t="s">
        <v>12</v>
      </c>
      <c r="I87" s="30" t="s">
        <v>73</v>
      </c>
    </row>
    <row r="88" spans="1:9">
      <c r="A88" s="29" t="s">
        <v>644</v>
      </c>
      <c r="B88" s="29" t="s">
        <v>645</v>
      </c>
      <c r="C88" s="30"/>
      <c r="D88" s="30" t="s">
        <v>631</v>
      </c>
      <c r="E88" s="31">
        <v>45555</v>
      </c>
      <c r="F88" s="31">
        <v>45555</v>
      </c>
      <c r="G88" s="32">
        <v>300</v>
      </c>
      <c r="H88" s="30" t="s">
        <v>18</v>
      </c>
      <c r="I88" s="30" t="s">
        <v>73</v>
      </c>
    </row>
    <row r="89" spans="1:9">
      <c r="A89" s="29" t="s">
        <v>387</v>
      </c>
      <c r="B89" s="29" t="s">
        <v>210</v>
      </c>
      <c r="C89" s="30"/>
      <c r="D89" s="30" t="s">
        <v>615</v>
      </c>
      <c r="E89" s="31">
        <v>45545</v>
      </c>
      <c r="F89" s="31">
        <v>45554</v>
      </c>
      <c r="G89" s="32">
        <v>500</v>
      </c>
      <c r="H89" s="30" t="s">
        <v>9</v>
      </c>
      <c r="I89" s="30" t="s">
        <v>73</v>
      </c>
    </row>
    <row r="90" spans="1:9">
      <c r="A90" s="29" t="s">
        <v>341</v>
      </c>
      <c r="B90" s="29" t="s">
        <v>342</v>
      </c>
      <c r="C90" s="30" t="s">
        <v>343</v>
      </c>
      <c r="D90" s="30" t="s">
        <v>615</v>
      </c>
      <c r="E90" s="31">
        <v>45540</v>
      </c>
      <c r="F90" s="31">
        <v>45539</v>
      </c>
      <c r="G90" s="32">
        <v>601.88</v>
      </c>
      <c r="H90" s="30" t="s">
        <v>12</v>
      </c>
      <c r="I90" s="30" t="s">
        <v>73</v>
      </c>
    </row>
    <row r="91" spans="1:9">
      <c r="A91" s="29" t="s">
        <v>646</v>
      </c>
      <c r="B91" s="29" t="s">
        <v>609</v>
      </c>
      <c r="C91" s="30"/>
      <c r="D91" s="30" t="s">
        <v>615</v>
      </c>
      <c r="E91" s="31">
        <v>45554</v>
      </c>
      <c r="F91" s="31">
        <v>45554</v>
      </c>
      <c r="G91" s="32">
        <v>165</v>
      </c>
      <c r="H91" s="30" t="s">
        <v>15</v>
      </c>
      <c r="I91" s="30" t="s">
        <v>73</v>
      </c>
    </row>
    <row r="92" spans="1:9">
      <c r="A92" s="29" t="s">
        <v>557</v>
      </c>
      <c r="B92" s="29" t="s">
        <v>160</v>
      </c>
      <c r="C92" s="30"/>
      <c r="D92" s="30" t="s">
        <v>615</v>
      </c>
      <c r="E92" s="31">
        <v>45560</v>
      </c>
      <c r="F92" s="31"/>
      <c r="G92" s="32">
        <v>180</v>
      </c>
      <c r="H92" s="30" t="s">
        <v>18</v>
      </c>
      <c r="I92" s="30"/>
    </row>
    <row r="93" spans="1:9">
      <c r="A93" s="29" t="s">
        <v>10</v>
      </c>
      <c r="B93" s="29" t="s">
        <v>368</v>
      </c>
      <c r="C93" s="30" t="s">
        <v>11</v>
      </c>
      <c r="D93" s="30" t="s">
        <v>615</v>
      </c>
      <c r="E93" s="31">
        <v>45555</v>
      </c>
      <c r="F93" s="31">
        <v>45555</v>
      </c>
      <c r="G93" s="32">
        <v>356.45</v>
      </c>
      <c r="H93" s="30" t="s">
        <v>12</v>
      </c>
      <c r="I93" s="30" t="s">
        <v>73</v>
      </c>
    </row>
    <row r="94" spans="1:9">
      <c r="A94" s="29" t="s">
        <v>310</v>
      </c>
      <c r="B94" s="29" t="s">
        <v>374</v>
      </c>
      <c r="C94" s="30" t="s">
        <v>448</v>
      </c>
      <c r="D94" s="30" t="s">
        <v>615</v>
      </c>
      <c r="E94" s="31">
        <v>45565</v>
      </c>
      <c r="F94" s="31">
        <v>45581</v>
      </c>
      <c r="G94" s="32">
        <v>300.10000000000002</v>
      </c>
      <c r="H94" s="30" t="s">
        <v>12</v>
      </c>
      <c r="I94" s="30" t="s">
        <v>73</v>
      </c>
    </row>
    <row r="95" spans="1:9">
      <c r="A95" s="29" t="s">
        <v>310</v>
      </c>
      <c r="B95" s="29" t="s">
        <v>374</v>
      </c>
      <c r="C95" s="30" t="s">
        <v>448</v>
      </c>
      <c r="D95" s="30" t="s">
        <v>615</v>
      </c>
      <c r="E95" s="31">
        <v>45565</v>
      </c>
      <c r="F95" s="31">
        <v>45581</v>
      </c>
      <c r="G95" s="32">
        <v>300.10000000000002</v>
      </c>
      <c r="H95" s="30" t="s">
        <v>12</v>
      </c>
      <c r="I95" s="30" t="s">
        <v>73</v>
      </c>
    </row>
    <row r="96" spans="1:9">
      <c r="A96" s="29" t="s">
        <v>402</v>
      </c>
      <c r="B96" s="29" t="s">
        <v>403</v>
      </c>
      <c r="C96" s="30"/>
      <c r="D96" s="30" t="s">
        <v>647</v>
      </c>
      <c r="E96" s="31"/>
      <c r="F96" s="31"/>
      <c r="G96" s="32"/>
      <c r="H96" s="30" t="s">
        <v>12</v>
      </c>
      <c r="I96" s="30"/>
    </row>
    <row r="97" spans="1:9">
      <c r="A97" s="29" t="s">
        <v>373</v>
      </c>
      <c r="B97" s="29" t="s">
        <v>374</v>
      </c>
      <c r="C97" s="30" t="s">
        <v>375</v>
      </c>
      <c r="D97" s="30" t="s">
        <v>615</v>
      </c>
      <c r="E97" s="31">
        <v>45550</v>
      </c>
      <c r="F97" s="31">
        <v>45552</v>
      </c>
      <c r="G97" s="32">
        <v>306</v>
      </c>
      <c r="H97" s="30" t="s">
        <v>32</v>
      </c>
      <c r="I97" s="30" t="s">
        <v>73</v>
      </c>
    </row>
    <row r="98" spans="1:9">
      <c r="A98" s="29" t="s">
        <v>25</v>
      </c>
      <c r="B98" s="29" t="s">
        <v>434</v>
      </c>
      <c r="C98" s="30"/>
      <c r="D98" s="30" t="s">
        <v>385</v>
      </c>
      <c r="E98" s="31">
        <v>45557</v>
      </c>
      <c r="F98" s="31"/>
      <c r="G98" s="32">
        <v>700</v>
      </c>
      <c r="H98" s="30" t="s">
        <v>15</v>
      </c>
      <c r="I98" s="30"/>
    </row>
    <row r="99" spans="1:9">
      <c r="A99" s="29" t="s">
        <v>648</v>
      </c>
      <c r="B99" s="29" t="s">
        <v>551</v>
      </c>
      <c r="C99" s="30"/>
      <c r="D99" s="30" t="s">
        <v>615</v>
      </c>
      <c r="E99" s="31">
        <v>45547</v>
      </c>
      <c r="F99" s="31">
        <v>45552</v>
      </c>
      <c r="G99" s="32">
        <v>153</v>
      </c>
      <c r="H99" s="30" t="s">
        <v>18</v>
      </c>
      <c r="I99" s="30" t="s">
        <v>73</v>
      </c>
    </row>
    <row r="100" spans="1:9">
      <c r="A100" s="29" t="s">
        <v>449</v>
      </c>
      <c r="B100" s="29" t="s">
        <v>450</v>
      </c>
      <c r="C100" s="30" t="s">
        <v>55</v>
      </c>
      <c r="D100" s="30" t="s">
        <v>647</v>
      </c>
      <c r="E100" s="31">
        <v>45565</v>
      </c>
      <c r="F100" s="31"/>
      <c r="G100" s="32">
        <v>592.16999999999996</v>
      </c>
      <c r="H100" s="30" t="s">
        <v>15</v>
      </c>
      <c r="I100" s="30"/>
    </row>
    <row r="101" spans="1:9">
      <c r="A101" s="29" t="s">
        <v>449</v>
      </c>
      <c r="B101" s="29" t="s">
        <v>450</v>
      </c>
      <c r="C101" s="30" t="s">
        <v>55</v>
      </c>
      <c r="D101" s="30" t="s">
        <v>647</v>
      </c>
      <c r="E101" s="31">
        <v>45565</v>
      </c>
      <c r="F101" s="31">
        <v>45555</v>
      </c>
      <c r="G101" s="32">
        <v>547.05999999999995</v>
      </c>
      <c r="H101" s="30" t="s">
        <v>9</v>
      </c>
      <c r="I101" s="30" t="s">
        <v>73</v>
      </c>
    </row>
    <row r="102" spans="1:9">
      <c r="A102" s="29" t="s">
        <v>449</v>
      </c>
      <c r="B102" s="29" t="s">
        <v>450</v>
      </c>
      <c r="C102" s="30" t="s">
        <v>55</v>
      </c>
      <c r="D102" s="30" t="s">
        <v>647</v>
      </c>
      <c r="E102" s="31">
        <v>45565</v>
      </c>
      <c r="F102" s="31">
        <v>45555</v>
      </c>
      <c r="G102" s="32">
        <v>547.05999999999995</v>
      </c>
      <c r="H102" s="30" t="s">
        <v>9</v>
      </c>
      <c r="I102" s="30" t="s">
        <v>73</v>
      </c>
    </row>
    <row r="103" spans="1:9">
      <c r="A103" s="29" t="s">
        <v>649</v>
      </c>
      <c r="B103" s="29" t="s">
        <v>383</v>
      </c>
      <c r="C103" s="30"/>
      <c r="D103" s="30" t="s">
        <v>615</v>
      </c>
      <c r="E103" s="31">
        <v>45546</v>
      </c>
      <c r="F103" s="31">
        <v>45546</v>
      </c>
      <c r="G103" s="32">
        <v>100</v>
      </c>
      <c r="H103" s="30" t="s">
        <v>12</v>
      </c>
      <c r="I103" s="30" t="s">
        <v>73</v>
      </c>
    </row>
    <row r="104" spans="1:9">
      <c r="A104" s="29" t="s">
        <v>267</v>
      </c>
      <c r="B104" s="29" t="s">
        <v>218</v>
      </c>
      <c r="C104" s="30"/>
      <c r="D104" s="30" t="s">
        <v>615</v>
      </c>
      <c r="E104" s="31">
        <v>45545</v>
      </c>
      <c r="F104" s="31">
        <v>45546</v>
      </c>
      <c r="G104" s="32">
        <v>507.53</v>
      </c>
      <c r="H104" s="30" t="s">
        <v>12</v>
      </c>
      <c r="I104" s="30" t="s">
        <v>73</v>
      </c>
    </row>
    <row r="105" spans="1:9">
      <c r="A105" s="29" t="s">
        <v>267</v>
      </c>
      <c r="B105" s="29" t="s">
        <v>218</v>
      </c>
      <c r="C105" s="30"/>
      <c r="D105" s="30" t="s">
        <v>615</v>
      </c>
      <c r="E105" s="31">
        <v>45545</v>
      </c>
      <c r="F105" s="31">
        <v>45544</v>
      </c>
      <c r="G105" s="32">
        <v>218.75</v>
      </c>
      <c r="H105" s="30" t="s">
        <v>12</v>
      </c>
      <c r="I105" s="30" t="s">
        <v>73</v>
      </c>
    </row>
    <row r="106" spans="1:9">
      <c r="A106" s="29" t="s">
        <v>19</v>
      </c>
      <c r="B106" s="29" t="s">
        <v>369</v>
      </c>
      <c r="C106" s="30"/>
      <c r="D106" s="30" t="s">
        <v>623</v>
      </c>
      <c r="E106" s="31">
        <v>45545</v>
      </c>
      <c r="F106" s="31">
        <v>45544</v>
      </c>
      <c r="G106" s="32">
        <v>285</v>
      </c>
      <c r="H106" s="30" t="s">
        <v>12</v>
      </c>
      <c r="I106" s="30" t="s">
        <v>73</v>
      </c>
    </row>
    <row r="107" spans="1:9">
      <c r="A107" s="29" t="s">
        <v>19</v>
      </c>
      <c r="B107" s="29" t="s">
        <v>369</v>
      </c>
      <c r="C107" s="30"/>
      <c r="D107" s="30" t="s">
        <v>623</v>
      </c>
      <c r="E107" s="31"/>
      <c r="F107" s="31">
        <v>45540</v>
      </c>
      <c r="G107" s="32">
        <v>830.8</v>
      </c>
      <c r="H107" s="30" t="s">
        <v>12</v>
      </c>
      <c r="I107" s="30" t="s">
        <v>73</v>
      </c>
    </row>
    <row r="108" spans="1:9">
      <c r="A108" s="29" t="s">
        <v>19</v>
      </c>
      <c r="B108" s="29" t="s">
        <v>369</v>
      </c>
      <c r="C108" s="30" t="s">
        <v>370</v>
      </c>
      <c r="D108" s="30" t="s">
        <v>623</v>
      </c>
      <c r="E108" s="31"/>
      <c r="F108" s="31">
        <v>45540</v>
      </c>
      <c r="G108" s="32">
        <v>1650</v>
      </c>
      <c r="H108" s="30" t="s">
        <v>15</v>
      </c>
      <c r="I108" s="30" t="s">
        <v>73</v>
      </c>
    </row>
    <row r="109" spans="1:9">
      <c r="A109" s="29" t="s">
        <v>71</v>
      </c>
      <c r="B109" s="29" t="s">
        <v>650</v>
      </c>
      <c r="C109" s="30"/>
      <c r="D109" s="30" t="s">
        <v>615</v>
      </c>
      <c r="E109" s="31">
        <v>45536</v>
      </c>
      <c r="F109" s="31">
        <v>45537</v>
      </c>
      <c r="G109" s="32">
        <v>47.79</v>
      </c>
      <c r="H109" s="30" t="s">
        <v>32</v>
      </c>
      <c r="I109" s="30" t="s">
        <v>73</v>
      </c>
    </row>
    <row r="110" spans="1:9">
      <c r="A110" s="29" t="s">
        <v>71</v>
      </c>
      <c r="B110" s="29" t="s">
        <v>590</v>
      </c>
      <c r="C110" s="30"/>
      <c r="D110" s="30" t="s">
        <v>615</v>
      </c>
      <c r="E110" s="31">
        <v>45536</v>
      </c>
      <c r="F110" s="31">
        <v>45537</v>
      </c>
      <c r="G110" s="32">
        <v>31.6</v>
      </c>
      <c r="H110" s="30" t="s">
        <v>9</v>
      </c>
      <c r="I110" s="30" t="s">
        <v>73</v>
      </c>
    </row>
    <row r="111" spans="1:9">
      <c r="A111" s="29" t="s">
        <v>71</v>
      </c>
      <c r="B111" s="29" t="s">
        <v>224</v>
      </c>
      <c r="C111" s="30" t="s">
        <v>534</v>
      </c>
      <c r="D111" s="30" t="s">
        <v>615</v>
      </c>
      <c r="E111" s="31">
        <v>45536</v>
      </c>
      <c r="F111" s="31">
        <v>45552</v>
      </c>
      <c r="G111" s="32">
        <v>666.8</v>
      </c>
      <c r="H111" s="30" t="s">
        <v>15</v>
      </c>
      <c r="I111" s="30" t="s">
        <v>73</v>
      </c>
    </row>
    <row r="112" spans="1:9">
      <c r="A112" s="29" t="s">
        <v>71</v>
      </c>
      <c r="B112" s="29" t="s">
        <v>224</v>
      </c>
      <c r="C112" s="30"/>
      <c r="D112" s="30" t="s">
        <v>615</v>
      </c>
      <c r="E112" s="31">
        <v>45536</v>
      </c>
      <c r="F112" s="31">
        <v>45537</v>
      </c>
      <c r="G112" s="32">
        <v>57.51</v>
      </c>
      <c r="H112" s="30" t="s">
        <v>15</v>
      </c>
      <c r="I112" s="30" t="s">
        <v>73</v>
      </c>
    </row>
    <row r="113" spans="1:9">
      <c r="A113" s="29" t="s">
        <v>71</v>
      </c>
      <c r="B113" s="29" t="s">
        <v>224</v>
      </c>
      <c r="C113" s="30"/>
      <c r="D113" s="30" t="s">
        <v>615</v>
      </c>
      <c r="E113" s="31">
        <v>45536</v>
      </c>
      <c r="F113" s="31">
        <v>45537</v>
      </c>
      <c r="G113" s="32">
        <v>58.68</v>
      </c>
      <c r="H113" s="30" t="s">
        <v>338</v>
      </c>
      <c r="I113" s="30" t="s">
        <v>73</v>
      </c>
    </row>
    <row r="114" spans="1:9">
      <c r="A114" s="29" t="s">
        <v>71</v>
      </c>
      <c r="B114" s="29" t="s">
        <v>224</v>
      </c>
      <c r="C114" s="30"/>
      <c r="D114" s="30" t="s">
        <v>615</v>
      </c>
      <c r="E114" s="31">
        <v>45536</v>
      </c>
      <c r="F114" s="31">
        <v>45552</v>
      </c>
      <c r="G114" s="32">
        <v>543.99</v>
      </c>
      <c r="H114" s="30" t="s">
        <v>12</v>
      </c>
      <c r="I114" s="30" t="s">
        <v>73</v>
      </c>
    </row>
    <row r="115" spans="1:9">
      <c r="A115" s="29" t="s">
        <v>71</v>
      </c>
      <c r="B115" s="29" t="s">
        <v>224</v>
      </c>
      <c r="C115" s="30"/>
      <c r="D115" s="30" t="s">
        <v>615</v>
      </c>
      <c r="E115" s="31">
        <v>45536</v>
      </c>
      <c r="F115" s="31">
        <v>45537</v>
      </c>
      <c r="G115" s="32">
        <v>100.47</v>
      </c>
      <c r="H115" s="30" t="s">
        <v>18</v>
      </c>
      <c r="I115" s="30" t="s">
        <v>73</v>
      </c>
    </row>
    <row r="116" spans="1:9">
      <c r="A116" s="29" t="s">
        <v>651</v>
      </c>
      <c r="B116" s="29" t="s">
        <v>652</v>
      </c>
      <c r="C116" s="30"/>
      <c r="D116" s="30" t="s">
        <v>615</v>
      </c>
      <c r="E116" s="31">
        <v>45537</v>
      </c>
      <c r="F116" s="31">
        <v>45537</v>
      </c>
      <c r="G116" s="32">
        <v>40</v>
      </c>
      <c r="H116" s="30" t="s">
        <v>12</v>
      </c>
      <c r="I116" s="30" t="s">
        <v>73</v>
      </c>
    </row>
    <row r="117" spans="1:9">
      <c r="A117" s="29" t="s">
        <v>473</v>
      </c>
      <c r="B117" s="29" t="s">
        <v>474</v>
      </c>
      <c r="C117" s="30"/>
      <c r="D117" s="33" t="s">
        <v>625</v>
      </c>
      <c r="E117" s="31">
        <v>45545</v>
      </c>
      <c r="F117" s="31">
        <v>45544</v>
      </c>
      <c r="G117" s="32">
        <v>937.53</v>
      </c>
      <c r="H117" s="30" t="s">
        <v>29</v>
      </c>
      <c r="I117" s="30" t="s">
        <v>73</v>
      </c>
    </row>
    <row r="118" spans="1:9">
      <c r="A118" s="29" t="s">
        <v>407</v>
      </c>
      <c r="B118" s="29" t="s">
        <v>612</v>
      </c>
      <c r="C118" s="33" t="s">
        <v>653</v>
      </c>
      <c r="D118" s="33" t="s">
        <v>654</v>
      </c>
      <c r="E118" s="31">
        <v>45565</v>
      </c>
      <c r="F118" s="31"/>
      <c r="G118" s="32">
        <v>2196</v>
      </c>
      <c r="H118" s="30" t="s">
        <v>15</v>
      </c>
      <c r="I118" s="30"/>
    </row>
    <row r="119" spans="1:9">
      <c r="A119" s="29" t="s">
        <v>407</v>
      </c>
      <c r="B119" s="29" t="s">
        <v>450</v>
      </c>
      <c r="C119" s="30" t="s">
        <v>585</v>
      </c>
      <c r="D119" s="33" t="s">
        <v>654</v>
      </c>
      <c r="E119" s="31">
        <v>45565</v>
      </c>
      <c r="F119" s="31"/>
      <c r="G119" s="32">
        <v>2196</v>
      </c>
      <c r="H119" s="30" t="s">
        <v>15</v>
      </c>
      <c r="I119" s="30"/>
    </row>
    <row r="120" spans="1:9">
      <c r="A120" s="29" t="s">
        <v>407</v>
      </c>
      <c r="B120" s="29" t="s">
        <v>450</v>
      </c>
      <c r="C120" s="30" t="s">
        <v>655</v>
      </c>
      <c r="D120" s="33" t="s">
        <v>654</v>
      </c>
      <c r="E120" s="31">
        <v>45565</v>
      </c>
      <c r="F120" s="31"/>
      <c r="G120" s="32">
        <v>2196</v>
      </c>
      <c r="H120" s="30" t="s">
        <v>15</v>
      </c>
      <c r="I120" s="30"/>
    </row>
    <row r="121" spans="1:9">
      <c r="A121" s="29" t="s">
        <v>407</v>
      </c>
      <c r="B121" s="29" t="s">
        <v>450</v>
      </c>
      <c r="C121" s="33" t="s">
        <v>613</v>
      </c>
      <c r="D121" s="33" t="s">
        <v>654</v>
      </c>
      <c r="E121" s="31">
        <v>45565</v>
      </c>
      <c r="F121" s="31"/>
      <c r="G121" s="32">
        <v>2196</v>
      </c>
      <c r="H121" s="30" t="s">
        <v>15</v>
      </c>
      <c r="I121" s="30"/>
    </row>
    <row r="122" spans="1:9">
      <c r="A122" s="29" t="s">
        <v>407</v>
      </c>
      <c r="B122" s="29" t="s">
        <v>450</v>
      </c>
      <c r="C122" s="30" t="s">
        <v>656</v>
      </c>
      <c r="D122" s="33" t="s">
        <v>654</v>
      </c>
      <c r="E122" s="31">
        <v>45565</v>
      </c>
      <c r="F122" s="31"/>
      <c r="G122" s="32">
        <v>2196</v>
      </c>
      <c r="H122" s="30" t="s">
        <v>15</v>
      </c>
      <c r="I122" s="30"/>
    </row>
    <row r="123" spans="1:9">
      <c r="A123" s="29" t="s">
        <v>407</v>
      </c>
      <c r="B123" s="29" t="s">
        <v>450</v>
      </c>
      <c r="C123" s="30" t="s">
        <v>586</v>
      </c>
      <c r="D123" s="33" t="s">
        <v>654</v>
      </c>
      <c r="E123" s="31">
        <v>45565</v>
      </c>
      <c r="F123" s="31"/>
      <c r="G123" s="32">
        <v>1768.9</v>
      </c>
      <c r="H123" s="30" t="s">
        <v>544</v>
      </c>
      <c r="I123" s="30"/>
    </row>
    <row r="124" spans="1:9">
      <c r="A124" s="29" t="s">
        <v>407</v>
      </c>
      <c r="B124" s="29" t="s">
        <v>530</v>
      </c>
      <c r="C124" s="30" t="s">
        <v>657</v>
      </c>
      <c r="D124" s="33" t="s">
        <v>654</v>
      </c>
      <c r="E124" s="31">
        <v>45565</v>
      </c>
      <c r="F124" s="31">
        <v>45555</v>
      </c>
      <c r="G124" s="32">
        <v>1768.9</v>
      </c>
      <c r="H124" s="30" t="s">
        <v>544</v>
      </c>
      <c r="I124" s="30" t="s">
        <v>73</v>
      </c>
    </row>
    <row r="125" spans="1:9">
      <c r="A125" s="29" t="s">
        <v>407</v>
      </c>
      <c r="B125" s="29" t="s">
        <v>530</v>
      </c>
      <c r="C125" s="30" t="s">
        <v>658</v>
      </c>
      <c r="D125" s="33" t="s">
        <v>654</v>
      </c>
      <c r="E125" s="31">
        <v>45565</v>
      </c>
      <c r="F125" s="31">
        <v>45555</v>
      </c>
      <c r="G125" s="32">
        <v>1768.9</v>
      </c>
      <c r="H125" s="30" t="s">
        <v>544</v>
      </c>
      <c r="I125" s="30" t="s">
        <v>73</v>
      </c>
    </row>
    <row r="126" spans="1:9">
      <c r="A126" s="29" t="s">
        <v>407</v>
      </c>
      <c r="B126" s="29" t="s">
        <v>530</v>
      </c>
      <c r="C126" s="30" t="s">
        <v>659</v>
      </c>
      <c r="D126" s="33" t="s">
        <v>654</v>
      </c>
      <c r="E126" s="31">
        <v>45565</v>
      </c>
      <c r="F126" s="31">
        <v>45555</v>
      </c>
      <c r="G126" s="32">
        <v>1768.9</v>
      </c>
      <c r="H126" s="30" t="s">
        <v>544</v>
      </c>
      <c r="I126" s="30" t="s">
        <v>73</v>
      </c>
    </row>
    <row r="127" spans="1:9">
      <c r="A127" s="29" t="s">
        <v>407</v>
      </c>
      <c r="B127" s="29" t="s">
        <v>407</v>
      </c>
      <c r="C127" s="30"/>
      <c r="D127" s="30" t="s">
        <v>647</v>
      </c>
      <c r="E127" s="31">
        <v>45555</v>
      </c>
      <c r="F127" s="31">
        <v>45555</v>
      </c>
      <c r="G127" s="32">
        <v>2799.84</v>
      </c>
      <c r="H127" s="30" t="s">
        <v>18</v>
      </c>
      <c r="I127" s="30" t="s">
        <v>73</v>
      </c>
    </row>
    <row r="128" spans="1:9">
      <c r="A128" s="29" t="s">
        <v>407</v>
      </c>
      <c r="B128" s="29" t="s">
        <v>407</v>
      </c>
      <c r="C128" s="30"/>
      <c r="D128" s="30" t="s">
        <v>647</v>
      </c>
      <c r="E128" s="31">
        <v>45555</v>
      </c>
      <c r="F128" s="31"/>
      <c r="G128" s="32">
        <v>11609.6</v>
      </c>
      <c r="H128" s="30" t="s">
        <v>15</v>
      </c>
      <c r="I128" s="30"/>
    </row>
    <row r="129" spans="1:9">
      <c r="A129" s="29" t="s">
        <v>407</v>
      </c>
      <c r="B129" s="29" t="s">
        <v>407</v>
      </c>
      <c r="C129" s="30"/>
      <c r="D129" s="30" t="s">
        <v>647</v>
      </c>
      <c r="E129" s="31">
        <v>45555</v>
      </c>
      <c r="F129" s="31">
        <v>45555</v>
      </c>
      <c r="G129" s="32">
        <v>2742.77</v>
      </c>
      <c r="H129" s="30" t="s">
        <v>9</v>
      </c>
      <c r="I129" s="30" t="s">
        <v>73</v>
      </c>
    </row>
    <row r="130" spans="1:9">
      <c r="A130" s="29" t="s">
        <v>407</v>
      </c>
      <c r="B130" s="29" t="s">
        <v>407</v>
      </c>
      <c r="C130" s="30"/>
      <c r="D130" s="30" t="s">
        <v>647</v>
      </c>
      <c r="E130" s="31">
        <v>45555</v>
      </c>
      <c r="F130" s="31">
        <v>45555</v>
      </c>
      <c r="G130" s="32">
        <v>99.61</v>
      </c>
      <c r="H130" s="30" t="s">
        <v>12</v>
      </c>
      <c r="I130" s="30" t="s">
        <v>73</v>
      </c>
    </row>
    <row r="131" spans="1:9">
      <c r="A131" s="29" t="s">
        <v>64</v>
      </c>
      <c r="B131" s="29" t="s">
        <v>539</v>
      </c>
      <c r="C131" s="30" t="s">
        <v>660</v>
      </c>
      <c r="D131" s="30" t="s">
        <v>661</v>
      </c>
      <c r="E131" s="31">
        <v>45540</v>
      </c>
      <c r="F131" s="31">
        <v>45552</v>
      </c>
      <c r="G131" s="32">
        <v>14776.93</v>
      </c>
      <c r="H131" s="30" t="s">
        <v>12</v>
      </c>
      <c r="I131" s="30" t="s">
        <v>73</v>
      </c>
    </row>
    <row r="132" spans="1:9">
      <c r="A132" s="29" t="s">
        <v>64</v>
      </c>
      <c r="B132" s="29" t="s">
        <v>539</v>
      </c>
      <c r="C132" s="30" t="s">
        <v>660</v>
      </c>
      <c r="D132" s="30" t="s">
        <v>661</v>
      </c>
      <c r="E132" s="31">
        <v>45540</v>
      </c>
      <c r="F132" s="31">
        <v>45541</v>
      </c>
      <c r="G132" s="32">
        <v>17668.8</v>
      </c>
      <c r="H132" s="30" t="s">
        <v>12</v>
      </c>
      <c r="I132" s="30" t="s">
        <v>73</v>
      </c>
    </row>
    <row r="133" spans="1:9">
      <c r="A133" s="29" t="s">
        <v>662</v>
      </c>
      <c r="B133" s="29" t="s">
        <v>645</v>
      </c>
      <c r="C133" s="30"/>
      <c r="D133" s="30" t="s">
        <v>631</v>
      </c>
      <c r="E133" s="31">
        <v>45555</v>
      </c>
      <c r="F133" s="31">
        <v>45555</v>
      </c>
      <c r="G133" s="32">
        <v>300</v>
      </c>
      <c r="H133" s="30" t="s">
        <v>18</v>
      </c>
      <c r="I133" s="30" t="s">
        <v>73</v>
      </c>
    </row>
    <row r="134" spans="1:9">
      <c r="A134" s="29" t="s">
        <v>663</v>
      </c>
      <c r="B134" s="29" t="s">
        <v>580</v>
      </c>
      <c r="C134" s="30"/>
      <c r="D134" s="30" t="s">
        <v>631</v>
      </c>
      <c r="E134" s="31">
        <v>45552</v>
      </c>
      <c r="F134" s="31">
        <v>45552</v>
      </c>
      <c r="G134" s="32">
        <v>240</v>
      </c>
      <c r="H134" s="30" t="s">
        <v>12</v>
      </c>
      <c r="I134" s="30" t="s">
        <v>73</v>
      </c>
    </row>
    <row r="135" spans="1:9">
      <c r="A135" s="29" t="s">
        <v>275</v>
      </c>
      <c r="B135" s="29" t="s">
        <v>107</v>
      </c>
      <c r="C135" s="30"/>
      <c r="D135" s="30" t="s">
        <v>615</v>
      </c>
      <c r="E135" s="31">
        <v>45545</v>
      </c>
      <c r="F135" s="31">
        <v>45552</v>
      </c>
      <c r="G135" s="32">
        <v>129</v>
      </c>
      <c r="H135" s="30" t="s">
        <v>32</v>
      </c>
      <c r="I135" s="30" t="s">
        <v>73</v>
      </c>
    </row>
    <row r="136" spans="1:9">
      <c r="A136" s="29" t="s">
        <v>275</v>
      </c>
      <c r="B136" s="29" t="s">
        <v>107</v>
      </c>
      <c r="C136" s="30" t="s">
        <v>475</v>
      </c>
      <c r="D136" s="30" t="s">
        <v>615</v>
      </c>
      <c r="E136" s="31">
        <v>45545</v>
      </c>
      <c r="F136" s="31">
        <v>45552</v>
      </c>
      <c r="G136" s="32">
        <v>30</v>
      </c>
      <c r="H136" s="30" t="s">
        <v>32</v>
      </c>
      <c r="I136" s="30" t="s">
        <v>73</v>
      </c>
    </row>
    <row r="137" spans="1:9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45547</v>
      </c>
      <c r="F137" s="31">
        <v>45546</v>
      </c>
      <c r="G137" s="32">
        <v>30</v>
      </c>
      <c r="H137" s="30" t="s">
        <v>12</v>
      </c>
      <c r="I137" s="30" t="s">
        <v>73</v>
      </c>
    </row>
    <row r="138" spans="1:9">
      <c r="A138" s="29" t="s">
        <v>275</v>
      </c>
      <c r="B138" s="29" t="s">
        <v>107</v>
      </c>
      <c r="C138" s="30"/>
      <c r="D138" s="30" t="s">
        <v>615</v>
      </c>
      <c r="E138" s="31">
        <v>45547</v>
      </c>
      <c r="F138" s="31">
        <v>45546</v>
      </c>
      <c r="G138" s="32">
        <v>129</v>
      </c>
      <c r="H138" s="30" t="s">
        <v>12</v>
      </c>
      <c r="I138" s="30" t="s">
        <v>73</v>
      </c>
    </row>
    <row r="139" spans="1:9">
      <c r="A139" s="29" t="s">
        <v>275</v>
      </c>
      <c r="B139" s="29" t="s">
        <v>107</v>
      </c>
      <c r="C139" s="30"/>
      <c r="D139" s="30" t="s">
        <v>615</v>
      </c>
      <c r="E139" s="31">
        <v>45547</v>
      </c>
      <c r="F139" s="31">
        <v>45546</v>
      </c>
      <c r="G139" s="32">
        <v>129</v>
      </c>
      <c r="H139" s="30" t="s">
        <v>15</v>
      </c>
      <c r="I139" s="30" t="s">
        <v>73</v>
      </c>
    </row>
    <row r="140" spans="1:9">
      <c r="A140" s="29" t="s">
        <v>275</v>
      </c>
      <c r="B140" s="29" t="s">
        <v>107</v>
      </c>
      <c r="C140" s="30" t="s">
        <v>475</v>
      </c>
      <c r="D140" s="30" t="s">
        <v>615</v>
      </c>
      <c r="E140" s="31">
        <v>45547</v>
      </c>
      <c r="F140" s="31">
        <v>45546</v>
      </c>
      <c r="G140" s="32">
        <v>30</v>
      </c>
      <c r="H140" s="30" t="s">
        <v>15</v>
      </c>
      <c r="I140" s="30" t="s">
        <v>73</v>
      </c>
    </row>
    <row r="141" spans="1:9">
      <c r="A141" s="29" t="s">
        <v>664</v>
      </c>
      <c r="B141" s="29" t="s">
        <v>628</v>
      </c>
      <c r="C141" s="30"/>
      <c r="D141" s="30" t="s">
        <v>631</v>
      </c>
      <c r="E141" s="31">
        <v>45552</v>
      </c>
      <c r="F141" s="31">
        <v>45552</v>
      </c>
      <c r="G141" s="32">
        <v>400</v>
      </c>
      <c r="H141" s="30" t="s">
        <v>544</v>
      </c>
      <c r="I141" s="30" t="s">
        <v>73</v>
      </c>
    </row>
    <row r="142" spans="1:9">
      <c r="A142" s="29" t="s">
        <v>366</v>
      </c>
      <c r="B142" s="29" t="s">
        <v>107</v>
      </c>
      <c r="C142" s="30"/>
      <c r="D142" s="30" t="s">
        <v>615</v>
      </c>
      <c r="E142" s="31">
        <v>45545</v>
      </c>
      <c r="F142" s="31">
        <v>45546</v>
      </c>
      <c r="G142" s="32">
        <v>200</v>
      </c>
      <c r="H142" s="30" t="s">
        <v>9</v>
      </c>
      <c r="I142" s="30" t="s">
        <v>73</v>
      </c>
    </row>
    <row r="143" spans="1:9">
      <c r="A143" s="29" t="s">
        <v>99</v>
      </c>
      <c r="B143" s="29" t="s">
        <v>542</v>
      </c>
      <c r="C143" s="30"/>
      <c r="D143" s="30" t="s">
        <v>615</v>
      </c>
      <c r="E143" s="31">
        <v>45540</v>
      </c>
      <c r="F143" s="31">
        <v>45541</v>
      </c>
      <c r="G143" s="32">
        <v>85.33</v>
      </c>
      <c r="H143" s="30" t="s">
        <v>29</v>
      </c>
      <c r="I143" s="30" t="s">
        <v>73</v>
      </c>
    </row>
    <row r="144" spans="1:9">
      <c r="A144" s="29" t="s">
        <v>99</v>
      </c>
      <c r="B144" s="29" t="s">
        <v>566</v>
      </c>
      <c r="C144" s="30"/>
      <c r="D144" s="30" t="s">
        <v>615</v>
      </c>
      <c r="E144" s="31">
        <v>45550</v>
      </c>
      <c r="F144" s="31"/>
      <c r="G144" s="32">
        <v>109.99</v>
      </c>
      <c r="H144" s="30" t="s">
        <v>18</v>
      </c>
      <c r="I144" s="30"/>
    </row>
    <row r="145" spans="1:9">
      <c r="A145" s="29" t="s">
        <v>363</v>
      </c>
      <c r="B145" s="29" t="s">
        <v>229</v>
      </c>
      <c r="C145" s="30"/>
      <c r="D145" s="30" t="s">
        <v>615</v>
      </c>
      <c r="E145" s="31">
        <v>45560</v>
      </c>
      <c r="F145" s="31"/>
      <c r="G145" s="32">
        <v>61.19</v>
      </c>
      <c r="H145" s="30" t="s">
        <v>18</v>
      </c>
      <c r="I145" s="30"/>
    </row>
    <row r="146" spans="1:9">
      <c r="A146" s="29" t="s">
        <v>138</v>
      </c>
      <c r="B146" s="29" t="s">
        <v>425</v>
      </c>
      <c r="C146" s="30"/>
      <c r="D146" s="30" t="s">
        <v>615</v>
      </c>
      <c r="E146" s="31">
        <v>45555</v>
      </c>
      <c r="F146" s="31"/>
      <c r="G146" s="32">
        <v>1000</v>
      </c>
      <c r="H146" s="30" t="s">
        <v>15</v>
      </c>
      <c r="I146" s="30"/>
    </row>
    <row r="147" spans="1:9">
      <c r="A147" s="29" t="s">
        <v>543</v>
      </c>
      <c r="B147" s="29" t="s">
        <v>195</v>
      </c>
      <c r="C147" s="30"/>
      <c r="D147" s="30" t="s">
        <v>615</v>
      </c>
      <c r="E147" s="31">
        <v>45540</v>
      </c>
      <c r="F147" s="31">
        <v>45541</v>
      </c>
      <c r="G147" s="32">
        <v>200</v>
      </c>
      <c r="H147" s="30" t="s">
        <v>18</v>
      </c>
      <c r="I147" s="30" t="s">
        <v>73</v>
      </c>
    </row>
    <row r="148" spans="1:9">
      <c r="A148" s="29" t="s">
        <v>289</v>
      </c>
      <c r="B148" s="29" t="s">
        <v>290</v>
      </c>
      <c r="C148" s="30"/>
      <c r="D148" s="30" t="s">
        <v>615</v>
      </c>
      <c r="E148" s="31">
        <v>45547</v>
      </c>
      <c r="F148" s="31">
        <v>45552</v>
      </c>
      <c r="G148" s="32">
        <v>109.9</v>
      </c>
      <c r="H148" s="30" t="s">
        <v>12</v>
      </c>
      <c r="I148" s="30" t="s">
        <v>73</v>
      </c>
    </row>
    <row r="149" spans="1:9">
      <c r="A149" s="1"/>
      <c r="B149" s="1"/>
      <c r="G149" s="3"/>
    </row>
    <row r="150" spans="1:9" ht="15.75">
      <c r="A150" s="4" t="s">
        <v>66</v>
      </c>
      <c r="B150" s="4"/>
      <c r="G150" s="5">
        <f>SUM(G2:G149)</f>
        <v>477496.62300000014</v>
      </c>
    </row>
  </sheetData>
  <sortState xmlns:xlrd2="http://schemas.microsoft.com/office/spreadsheetml/2017/richdata2" ref="A2:I148">
    <sortCondition ref="A2:A148"/>
    <sortCondition ref="B2:B148"/>
  </sortState>
  <pageMargins left="0.511811024" right="0.511811024" top="0.78740157500000008" bottom="0.78740157500000008" header="0.31496062000000014" footer="0.31496062000000014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52"/>
  <sheetViews>
    <sheetView topLeftCell="A76" workbookViewId="0">
      <selection activeCell="F95" sqref="F95"/>
    </sheetView>
  </sheetViews>
  <sheetFormatPr defaultRowHeight="15"/>
  <cols>
    <col min="1" max="1" width="37.42578125" bestFit="1" customWidth="1"/>
    <col min="2" max="2" width="32.7109375" bestFit="1" customWidth="1"/>
    <col min="3" max="3" width="19.5703125" bestFit="1" customWidth="1"/>
    <col min="4" max="4" width="19.5703125" customWidth="1"/>
    <col min="5" max="5" width="13.28515625" bestFit="1" customWidth="1"/>
    <col min="6" max="6" width="18.42578125" bestFit="1" customWidth="1"/>
    <col min="7" max="7" width="15.85546875" bestFit="1" customWidth="1"/>
    <col min="8" max="8" width="15.5703125" bestFit="1" customWidth="1"/>
  </cols>
  <sheetData>
    <row r="1" spans="1:9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 spans="1:9">
      <c r="A2" s="29" t="s">
        <v>13</v>
      </c>
      <c r="B2" s="29" t="s">
        <v>13</v>
      </c>
      <c r="C2" s="34" t="s">
        <v>665</v>
      </c>
      <c r="D2" s="30" t="s">
        <v>615</v>
      </c>
      <c r="E2" s="31">
        <v>45586</v>
      </c>
      <c r="F2" s="31">
        <v>45585</v>
      </c>
      <c r="G2" s="32">
        <v>49.42</v>
      </c>
      <c r="H2" s="30" t="s">
        <v>9</v>
      </c>
      <c r="I2" s="30" t="s">
        <v>73</v>
      </c>
    </row>
    <row r="3" spans="1:9">
      <c r="A3" s="29" t="s">
        <v>13</v>
      </c>
      <c r="B3" s="29" t="s">
        <v>13</v>
      </c>
      <c r="C3" s="34" t="s">
        <v>665</v>
      </c>
      <c r="D3" s="30" t="s">
        <v>615</v>
      </c>
      <c r="E3" s="31">
        <v>45586</v>
      </c>
      <c r="F3" s="31">
        <v>45585</v>
      </c>
      <c r="G3" s="32">
        <v>49.42</v>
      </c>
      <c r="H3" s="30" t="s">
        <v>338</v>
      </c>
      <c r="I3" s="30" t="s">
        <v>73</v>
      </c>
    </row>
    <row r="4" spans="1:9">
      <c r="A4" s="29" t="s">
        <v>13</v>
      </c>
      <c r="B4" s="29" t="s">
        <v>13</v>
      </c>
      <c r="C4" s="34" t="s">
        <v>665</v>
      </c>
      <c r="D4" s="30" t="s">
        <v>615</v>
      </c>
      <c r="E4" s="31">
        <v>45586</v>
      </c>
      <c r="F4" s="31">
        <v>45585</v>
      </c>
      <c r="G4" s="32">
        <v>229.42</v>
      </c>
      <c r="H4" s="30" t="s">
        <v>12</v>
      </c>
      <c r="I4" s="30" t="s">
        <v>73</v>
      </c>
    </row>
    <row r="5" spans="1:9">
      <c r="A5" s="29" t="s">
        <v>666</v>
      </c>
      <c r="B5" s="29" t="s">
        <v>667</v>
      </c>
      <c r="C5" s="30"/>
      <c r="D5" s="30" t="s">
        <v>625</v>
      </c>
      <c r="E5" s="31">
        <v>45581</v>
      </c>
      <c r="F5" s="31">
        <v>45581</v>
      </c>
      <c r="G5" s="32">
        <v>104.12</v>
      </c>
      <c r="H5" s="30" t="s">
        <v>29</v>
      </c>
      <c r="I5" s="30" t="s">
        <v>73</v>
      </c>
    </row>
    <row r="6" spans="1:9">
      <c r="A6" s="29" t="s">
        <v>429</v>
      </c>
      <c r="B6" s="29" t="s">
        <v>411</v>
      </c>
      <c r="C6" s="30"/>
      <c r="D6" s="30" t="s">
        <v>615</v>
      </c>
      <c r="E6" s="31">
        <v>45585</v>
      </c>
      <c r="F6" s="31">
        <v>45585</v>
      </c>
      <c r="G6" s="32">
        <v>4000</v>
      </c>
      <c r="H6" s="30" t="s">
        <v>12</v>
      </c>
      <c r="I6" s="30" t="s">
        <v>73</v>
      </c>
    </row>
    <row r="7" spans="1:9">
      <c r="A7" s="29" t="s">
        <v>616</v>
      </c>
      <c r="B7" s="29" t="s">
        <v>281</v>
      </c>
      <c r="C7" s="30"/>
      <c r="D7" s="30" t="s">
        <v>615</v>
      </c>
      <c r="E7" s="31">
        <v>45590</v>
      </c>
      <c r="F7" s="31">
        <v>45590</v>
      </c>
      <c r="G7" s="32">
        <v>500</v>
      </c>
      <c r="H7" s="30" t="s">
        <v>18</v>
      </c>
      <c r="I7" s="30" t="s">
        <v>73</v>
      </c>
    </row>
    <row r="8" spans="1:9">
      <c r="A8" s="29" t="s">
        <v>616</v>
      </c>
      <c r="B8" s="29" t="s">
        <v>281</v>
      </c>
      <c r="C8" s="30"/>
      <c r="D8" s="30" t="s">
        <v>615</v>
      </c>
      <c r="E8" s="31">
        <v>45590</v>
      </c>
      <c r="F8" s="31">
        <v>45590</v>
      </c>
      <c r="G8" s="32">
        <v>500</v>
      </c>
      <c r="H8" s="30" t="s">
        <v>18</v>
      </c>
      <c r="I8" s="30" t="s">
        <v>73</v>
      </c>
    </row>
    <row r="9" spans="1:9">
      <c r="A9" s="29" t="s">
        <v>382</v>
      </c>
      <c r="B9" s="29" t="s">
        <v>383</v>
      </c>
      <c r="C9" s="30"/>
      <c r="D9" s="30" t="s">
        <v>615</v>
      </c>
      <c r="E9" s="31">
        <v>45581</v>
      </c>
      <c r="F9" s="31">
        <v>45590</v>
      </c>
      <c r="G9" s="32">
        <v>100</v>
      </c>
      <c r="H9" s="30" t="s">
        <v>12</v>
      </c>
      <c r="I9" s="30" t="s">
        <v>73</v>
      </c>
    </row>
    <row r="10" spans="1:9">
      <c r="A10" s="29" t="s">
        <v>67</v>
      </c>
      <c r="B10" s="29" t="s">
        <v>425</v>
      </c>
      <c r="C10" s="30"/>
      <c r="D10" s="30" t="s">
        <v>615</v>
      </c>
      <c r="E10" s="31">
        <v>45580</v>
      </c>
      <c r="F10" s="31">
        <v>45603</v>
      </c>
      <c r="G10" s="32">
        <v>5883.03</v>
      </c>
      <c r="H10" s="30" t="s">
        <v>54</v>
      </c>
      <c r="I10" s="30" t="s">
        <v>73</v>
      </c>
    </row>
    <row r="11" spans="1:9">
      <c r="A11" s="29" t="s">
        <v>356</v>
      </c>
      <c r="B11" s="29" t="s">
        <v>357</v>
      </c>
      <c r="C11" s="30"/>
      <c r="D11" s="30" t="s">
        <v>617</v>
      </c>
      <c r="E11" s="31">
        <v>45573</v>
      </c>
      <c r="F11" s="31">
        <v>45581</v>
      </c>
      <c r="G11" s="32">
        <v>2546.6799999999998</v>
      </c>
      <c r="H11" s="30" t="s">
        <v>544</v>
      </c>
      <c r="I11" s="30" t="s">
        <v>73</v>
      </c>
    </row>
    <row r="12" spans="1:9">
      <c r="A12" s="29" t="s">
        <v>356</v>
      </c>
      <c r="B12" s="29" t="s">
        <v>357</v>
      </c>
      <c r="C12" s="30"/>
      <c r="D12" s="30" t="s">
        <v>617</v>
      </c>
      <c r="E12" s="31">
        <v>45573</v>
      </c>
      <c r="F12" s="35" t="s">
        <v>668</v>
      </c>
      <c r="G12" s="32">
        <v>2399.23</v>
      </c>
      <c r="H12" s="30" t="s">
        <v>15</v>
      </c>
      <c r="I12" s="30" t="s">
        <v>73</v>
      </c>
    </row>
    <row r="13" spans="1:9">
      <c r="A13" s="29" t="s">
        <v>669</v>
      </c>
      <c r="B13" s="29" t="s">
        <v>29</v>
      </c>
      <c r="C13" s="30"/>
      <c r="D13" s="30" t="s">
        <v>625</v>
      </c>
      <c r="E13" s="31">
        <v>45581</v>
      </c>
      <c r="F13" s="31">
        <v>45581</v>
      </c>
      <c r="G13" s="32">
        <v>657.75400000000002</v>
      </c>
      <c r="H13" s="30" t="s">
        <v>29</v>
      </c>
      <c r="I13" s="30" t="s">
        <v>73</v>
      </c>
    </row>
    <row r="14" spans="1:9">
      <c r="A14" s="29" t="s">
        <v>94</v>
      </c>
      <c r="B14" s="29" t="s">
        <v>300</v>
      </c>
      <c r="C14" s="30"/>
      <c r="D14" s="30" t="s">
        <v>615</v>
      </c>
      <c r="E14" s="31">
        <v>45579</v>
      </c>
      <c r="F14" s="31">
        <v>45581</v>
      </c>
      <c r="G14" s="32">
        <v>409.6</v>
      </c>
      <c r="H14" s="30" t="s">
        <v>12</v>
      </c>
      <c r="I14" s="30" t="s">
        <v>73</v>
      </c>
    </row>
    <row r="15" spans="1:9">
      <c r="A15" s="29" t="s">
        <v>161</v>
      </c>
      <c r="B15" s="29" t="s">
        <v>574</v>
      </c>
      <c r="C15" s="30"/>
      <c r="D15" s="30" t="s">
        <v>615</v>
      </c>
      <c r="E15" s="31">
        <v>45585</v>
      </c>
      <c r="F15" s="31">
        <v>45585</v>
      </c>
      <c r="G15" s="32">
        <v>1404.96</v>
      </c>
      <c r="H15" s="30" t="s">
        <v>18</v>
      </c>
      <c r="I15" s="30" t="s">
        <v>73</v>
      </c>
    </row>
    <row r="16" spans="1:9">
      <c r="A16" s="29" t="s">
        <v>142</v>
      </c>
      <c r="B16" s="29" t="s">
        <v>374</v>
      </c>
      <c r="C16" s="30" t="s">
        <v>428</v>
      </c>
      <c r="D16" s="30" t="s">
        <v>618</v>
      </c>
      <c r="E16" s="31">
        <v>45580</v>
      </c>
      <c r="F16" s="31"/>
      <c r="G16" s="32">
        <v>6119.18</v>
      </c>
      <c r="H16" s="30" t="s">
        <v>12</v>
      </c>
      <c r="I16" s="30"/>
    </row>
    <row r="17" spans="1:9">
      <c r="A17" s="29" t="s">
        <v>142</v>
      </c>
      <c r="B17" s="29" t="s">
        <v>374</v>
      </c>
      <c r="C17" s="30" t="s">
        <v>428</v>
      </c>
      <c r="D17" s="30" t="s">
        <v>618</v>
      </c>
      <c r="E17" s="31">
        <v>45580</v>
      </c>
      <c r="F17" s="31"/>
      <c r="G17" s="32">
        <v>1688.4</v>
      </c>
      <c r="H17" s="30" t="s">
        <v>9</v>
      </c>
      <c r="I17" s="30"/>
    </row>
    <row r="18" spans="1:9">
      <c r="A18" s="29" t="s">
        <v>76</v>
      </c>
      <c r="B18" s="29" t="s">
        <v>258</v>
      </c>
      <c r="C18" s="30"/>
      <c r="D18" s="30" t="s">
        <v>615</v>
      </c>
      <c r="E18" s="31">
        <v>45581</v>
      </c>
      <c r="F18" s="31">
        <v>45581</v>
      </c>
      <c r="G18" s="32">
        <v>187.43</v>
      </c>
      <c r="H18" s="30" t="s">
        <v>12</v>
      </c>
      <c r="I18" s="30" t="s">
        <v>73</v>
      </c>
    </row>
    <row r="19" spans="1: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45575</v>
      </c>
      <c r="F19" s="31">
        <v>45581</v>
      </c>
      <c r="G19" s="32">
        <v>168.35</v>
      </c>
      <c r="H19" s="30" t="s">
        <v>12</v>
      </c>
      <c r="I19" s="30" t="s">
        <v>73</v>
      </c>
    </row>
    <row r="20" spans="1:9">
      <c r="A20" s="29" t="s">
        <v>211</v>
      </c>
      <c r="B20" s="29" t="s">
        <v>364</v>
      </c>
      <c r="C20" s="30" t="s">
        <v>372</v>
      </c>
      <c r="D20" s="30" t="s">
        <v>615</v>
      </c>
      <c r="E20" s="31">
        <v>45575</v>
      </c>
      <c r="F20" s="31">
        <v>45581</v>
      </c>
      <c r="G20" s="32">
        <v>151.16999999999999</v>
      </c>
      <c r="H20" s="30" t="s">
        <v>15</v>
      </c>
      <c r="I20" s="30" t="s">
        <v>73</v>
      </c>
    </row>
    <row r="21" spans="1:9">
      <c r="A21" s="29" t="s">
        <v>591</v>
      </c>
      <c r="B21" s="29" t="s">
        <v>624</v>
      </c>
      <c r="C21" s="30"/>
      <c r="D21" s="30" t="s">
        <v>625</v>
      </c>
      <c r="E21" s="31">
        <v>45570</v>
      </c>
      <c r="F21" s="31">
        <v>45574</v>
      </c>
      <c r="G21" s="32">
        <v>490</v>
      </c>
      <c r="H21" s="30" t="s">
        <v>29</v>
      </c>
      <c r="I21" s="30" t="s">
        <v>73</v>
      </c>
    </row>
    <row r="22" spans="1:9">
      <c r="A22" s="29" t="s">
        <v>81</v>
      </c>
      <c r="B22" s="29" t="s">
        <v>339</v>
      </c>
      <c r="C22" s="30" t="s">
        <v>340</v>
      </c>
      <c r="D22" s="30" t="s">
        <v>615</v>
      </c>
      <c r="E22" s="31">
        <v>45581</v>
      </c>
      <c r="F22" s="31">
        <v>45581</v>
      </c>
      <c r="G22" s="32">
        <v>3767.28</v>
      </c>
      <c r="H22" s="30" t="s">
        <v>12</v>
      </c>
      <c r="I22" s="30" t="s">
        <v>73</v>
      </c>
    </row>
    <row r="23" spans="1:9">
      <c r="A23" s="29" t="s">
        <v>670</v>
      </c>
      <c r="B23" s="29" t="s">
        <v>667</v>
      </c>
      <c r="C23" s="30"/>
      <c r="D23" s="30" t="s">
        <v>625</v>
      </c>
      <c r="E23" s="31">
        <v>45581</v>
      </c>
      <c r="F23" s="31">
        <v>45581</v>
      </c>
      <c r="G23" s="32">
        <v>104.12</v>
      </c>
      <c r="H23" s="30" t="s">
        <v>29</v>
      </c>
      <c r="I23" s="30" t="s">
        <v>73</v>
      </c>
    </row>
    <row r="24" spans="1:9">
      <c r="A24" s="29" t="s">
        <v>671</v>
      </c>
      <c r="B24" s="29"/>
      <c r="C24" s="30"/>
      <c r="D24" s="30" t="s">
        <v>615</v>
      </c>
      <c r="E24" s="31">
        <v>45575</v>
      </c>
      <c r="F24" s="31">
        <v>45581</v>
      </c>
      <c r="G24" s="32">
        <v>263.49</v>
      </c>
      <c r="H24" s="30" t="s">
        <v>18</v>
      </c>
      <c r="I24" s="30" t="s">
        <v>73</v>
      </c>
    </row>
    <row r="25" spans="1:9">
      <c r="A25" s="29" t="s">
        <v>576</v>
      </c>
      <c r="B25" s="29" t="s">
        <v>368</v>
      </c>
      <c r="C25" s="30"/>
      <c r="D25" s="30" t="s">
        <v>615</v>
      </c>
      <c r="E25" s="31">
        <v>45570</v>
      </c>
      <c r="F25" s="31">
        <v>45573</v>
      </c>
      <c r="G25" s="32">
        <v>339.19</v>
      </c>
      <c r="H25" s="30" t="s">
        <v>12</v>
      </c>
      <c r="I25" s="30" t="s">
        <v>73</v>
      </c>
    </row>
    <row r="26" spans="1:9">
      <c r="A26" s="29" t="s">
        <v>576</v>
      </c>
      <c r="B26" s="29" t="s">
        <v>368</v>
      </c>
      <c r="C26" s="30"/>
      <c r="D26" s="30" t="s">
        <v>615</v>
      </c>
      <c r="E26" s="31">
        <v>45575</v>
      </c>
      <c r="F26" s="31">
        <v>45581</v>
      </c>
      <c r="G26" s="32">
        <v>255.86</v>
      </c>
      <c r="H26" s="30" t="s">
        <v>12</v>
      </c>
      <c r="I26" s="30" t="s">
        <v>73</v>
      </c>
    </row>
    <row r="27" spans="1:9">
      <c r="A27" s="29" t="s">
        <v>672</v>
      </c>
      <c r="B27" s="29" t="s">
        <v>673</v>
      </c>
      <c r="C27" s="30"/>
      <c r="D27" s="30" t="s">
        <v>615</v>
      </c>
      <c r="E27" s="31">
        <v>45581</v>
      </c>
      <c r="F27" s="31">
        <v>45581</v>
      </c>
      <c r="G27" s="32">
        <v>616.21</v>
      </c>
      <c r="H27" s="30" t="s">
        <v>12</v>
      </c>
      <c r="I27" s="30" t="s">
        <v>73</v>
      </c>
    </row>
    <row r="28" spans="1:9">
      <c r="A28" s="29" t="s">
        <v>492</v>
      </c>
      <c r="B28" s="29" t="s">
        <v>493</v>
      </c>
      <c r="C28" s="30"/>
      <c r="D28" s="30" t="s">
        <v>615</v>
      </c>
      <c r="E28" s="31">
        <v>45581</v>
      </c>
      <c r="F28" s="31">
        <v>45581</v>
      </c>
      <c r="G28" s="32">
        <v>180</v>
      </c>
      <c r="H28" s="30" t="s">
        <v>15</v>
      </c>
      <c r="I28" s="30" t="s">
        <v>73</v>
      </c>
    </row>
    <row r="29" spans="1:9">
      <c r="A29" s="29" t="s">
        <v>674</v>
      </c>
      <c r="B29" s="29" t="s">
        <v>675</v>
      </c>
      <c r="C29" s="30"/>
      <c r="D29" s="30" t="s">
        <v>615</v>
      </c>
      <c r="E29" s="31">
        <v>45575</v>
      </c>
      <c r="F29" s="31">
        <v>45594</v>
      </c>
      <c r="G29" s="32">
        <v>500</v>
      </c>
      <c r="H29" s="30" t="s">
        <v>53</v>
      </c>
      <c r="I29" s="30" t="s">
        <v>73</v>
      </c>
    </row>
    <row r="30" spans="1:9">
      <c r="A30" s="29" t="s">
        <v>231</v>
      </c>
      <c r="B30" s="29" t="s">
        <v>348</v>
      </c>
      <c r="C30" s="30"/>
      <c r="D30" s="30" t="s">
        <v>615</v>
      </c>
      <c r="E30" s="31">
        <v>45573</v>
      </c>
      <c r="F30" s="31">
        <v>45594</v>
      </c>
      <c r="G30" s="32">
        <v>2174.62</v>
      </c>
      <c r="H30" s="30" t="s">
        <v>15</v>
      </c>
      <c r="I30" s="30" t="s">
        <v>73</v>
      </c>
    </row>
    <row r="31" spans="1:9">
      <c r="A31" s="29" t="s">
        <v>231</v>
      </c>
      <c r="B31" s="29" t="s">
        <v>348</v>
      </c>
      <c r="C31" s="30"/>
      <c r="D31" s="30" t="s">
        <v>615</v>
      </c>
      <c r="E31" s="31">
        <v>45573</v>
      </c>
      <c r="F31" s="31">
        <v>45573</v>
      </c>
      <c r="G31" s="32">
        <v>198.09</v>
      </c>
      <c r="H31" s="30" t="s">
        <v>12</v>
      </c>
      <c r="I31" s="30" t="s">
        <v>73</v>
      </c>
    </row>
    <row r="32" spans="1:9">
      <c r="A32" s="29" t="s">
        <v>231</v>
      </c>
      <c r="B32" s="29" t="s">
        <v>348</v>
      </c>
      <c r="C32" s="30"/>
      <c r="D32" s="30" t="s">
        <v>615</v>
      </c>
      <c r="E32" s="31">
        <v>45573</v>
      </c>
      <c r="F32" s="31">
        <v>45573</v>
      </c>
      <c r="G32" s="32">
        <v>194</v>
      </c>
      <c r="H32" s="30" t="s">
        <v>12</v>
      </c>
      <c r="I32" s="30" t="s">
        <v>73</v>
      </c>
    </row>
    <row r="33" spans="1:9">
      <c r="A33" s="29" t="s">
        <v>231</v>
      </c>
      <c r="B33" s="29" t="s">
        <v>348</v>
      </c>
      <c r="C33" s="30"/>
      <c r="D33" s="30" t="s">
        <v>615</v>
      </c>
      <c r="E33" s="31">
        <v>45573</v>
      </c>
      <c r="F33" s="31">
        <v>45573</v>
      </c>
      <c r="G33" s="32">
        <v>175.48</v>
      </c>
      <c r="H33" s="30" t="s">
        <v>32</v>
      </c>
      <c r="I33" s="30" t="s">
        <v>73</v>
      </c>
    </row>
    <row r="34" spans="1:9">
      <c r="A34" s="29" t="s">
        <v>231</v>
      </c>
      <c r="B34" s="29" t="s">
        <v>348</v>
      </c>
      <c r="C34" s="30"/>
      <c r="D34" s="30" t="s">
        <v>615</v>
      </c>
      <c r="E34" s="31">
        <v>45573</v>
      </c>
      <c r="F34" s="31">
        <v>45594</v>
      </c>
      <c r="G34" s="32">
        <v>2196.6799999999998</v>
      </c>
      <c r="H34" s="30" t="s">
        <v>15</v>
      </c>
      <c r="I34" s="30" t="s">
        <v>73</v>
      </c>
    </row>
    <row r="35" spans="1:9">
      <c r="A35" s="29" t="s">
        <v>231</v>
      </c>
      <c r="B35" s="29" t="s">
        <v>348</v>
      </c>
      <c r="C35" s="30"/>
      <c r="D35" s="30" t="s">
        <v>615</v>
      </c>
      <c r="E35" s="31">
        <v>45581</v>
      </c>
      <c r="F35" s="31">
        <v>45581</v>
      </c>
      <c r="G35" s="32">
        <v>713.43</v>
      </c>
      <c r="H35" s="30" t="s">
        <v>12</v>
      </c>
      <c r="I35" s="30" t="s">
        <v>73</v>
      </c>
    </row>
    <row r="36" spans="1:9">
      <c r="A36" s="29" t="s">
        <v>231</v>
      </c>
      <c r="B36" s="29" t="s">
        <v>348</v>
      </c>
      <c r="C36" s="30"/>
      <c r="D36" s="30" t="s">
        <v>615</v>
      </c>
      <c r="E36" s="31">
        <v>45583</v>
      </c>
      <c r="F36" s="31">
        <v>45583</v>
      </c>
      <c r="G36" s="32">
        <v>143.68</v>
      </c>
      <c r="H36" s="30" t="s">
        <v>146</v>
      </c>
      <c r="I36" s="30" t="s">
        <v>73</v>
      </c>
    </row>
    <row r="37" spans="1:9">
      <c r="A37" s="29" t="s">
        <v>231</v>
      </c>
      <c r="B37" s="29" t="s">
        <v>348</v>
      </c>
      <c r="C37" s="30"/>
      <c r="D37" s="30" t="s">
        <v>615</v>
      </c>
      <c r="E37" s="31">
        <v>45583</v>
      </c>
      <c r="F37" s="31">
        <v>45594</v>
      </c>
      <c r="G37" s="32">
        <v>2349.7399999999998</v>
      </c>
      <c r="H37" s="30" t="s">
        <v>53</v>
      </c>
      <c r="I37" s="30" t="s">
        <v>73</v>
      </c>
    </row>
    <row r="38" spans="1:9">
      <c r="A38" s="29" t="s">
        <v>231</v>
      </c>
      <c r="B38" s="29" t="s">
        <v>348</v>
      </c>
      <c r="C38" s="30"/>
      <c r="D38" s="30" t="s">
        <v>615</v>
      </c>
      <c r="E38" s="31">
        <v>45591</v>
      </c>
      <c r="F38" s="31">
        <v>45593</v>
      </c>
      <c r="G38" s="32">
        <v>803.6</v>
      </c>
      <c r="H38" s="30" t="s">
        <v>18</v>
      </c>
      <c r="I38" s="30" t="s">
        <v>73</v>
      </c>
    </row>
    <row r="39" spans="1:9">
      <c r="A39" s="29" t="s">
        <v>676</v>
      </c>
      <c r="B39" s="29" t="s">
        <v>632</v>
      </c>
      <c r="C39" s="30"/>
      <c r="D39" s="30" t="s">
        <v>385</v>
      </c>
      <c r="E39" s="31">
        <v>45590</v>
      </c>
      <c r="F39" s="31">
        <v>45590</v>
      </c>
      <c r="G39" s="32">
        <v>300</v>
      </c>
      <c r="H39" s="30" t="s">
        <v>18</v>
      </c>
      <c r="I39" s="30" t="s">
        <v>73</v>
      </c>
    </row>
    <row r="40" spans="1:9">
      <c r="A40" s="29" t="s">
        <v>677</v>
      </c>
      <c r="B40" s="29" t="s">
        <v>678</v>
      </c>
      <c r="C40" s="30"/>
      <c r="D40" s="30" t="s">
        <v>615</v>
      </c>
      <c r="E40" s="31">
        <v>45570</v>
      </c>
      <c r="F40" s="31">
        <v>45573</v>
      </c>
      <c r="G40" s="32">
        <v>616.21</v>
      </c>
      <c r="H40" s="30" t="s">
        <v>54</v>
      </c>
      <c r="I40" s="30" t="s">
        <v>73</v>
      </c>
    </row>
    <row r="41" spans="1:9">
      <c r="A41" s="29" t="s">
        <v>679</v>
      </c>
      <c r="B41" s="29" t="s">
        <v>680</v>
      </c>
      <c r="C41" s="30"/>
      <c r="D41" s="30" t="s">
        <v>615</v>
      </c>
      <c r="E41" s="31">
        <v>45579</v>
      </c>
      <c r="F41" s="31">
        <v>45581</v>
      </c>
      <c r="G41" s="32">
        <v>1333.26</v>
      </c>
      <c r="H41" s="30" t="s">
        <v>12</v>
      </c>
      <c r="I41" s="30" t="s">
        <v>73</v>
      </c>
    </row>
    <row r="42" spans="1:9">
      <c r="A42" s="29" t="s">
        <v>414</v>
      </c>
      <c r="B42" s="29" t="s">
        <v>434</v>
      </c>
      <c r="C42" s="30"/>
      <c r="D42" s="30" t="s">
        <v>385</v>
      </c>
      <c r="E42" s="31">
        <v>45575</v>
      </c>
      <c r="F42" s="31">
        <v>45581</v>
      </c>
      <c r="G42" s="32">
        <v>656.44</v>
      </c>
      <c r="H42" s="30" t="s">
        <v>12</v>
      </c>
      <c r="I42" s="30" t="s">
        <v>73</v>
      </c>
    </row>
    <row r="43" spans="1:9">
      <c r="A43" s="29" t="s">
        <v>98</v>
      </c>
      <c r="B43" s="29" t="s">
        <v>98</v>
      </c>
      <c r="C43" s="30"/>
      <c r="D43" s="30" t="s">
        <v>623</v>
      </c>
      <c r="E43" s="31">
        <v>45583</v>
      </c>
      <c r="F43" s="31"/>
      <c r="G43" s="32">
        <v>826.55</v>
      </c>
      <c r="H43" s="30" t="s">
        <v>18</v>
      </c>
      <c r="I43" s="30"/>
    </row>
    <row r="44" spans="1:9">
      <c r="A44" s="29" t="s">
        <v>98</v>
      </c>
      <c r="B44" s="29" t="s">
        <v>98</v>
      </c>
      <c r="C44" s="30"/>
      <c r="D44" s="30" t="s">
        <v>623</v>
      </c>
      <c r="E44" s="31">
        <v>45583</v>
      </c>
      <c r="F44" s="31"/>
      <c r="G44" s="32">
        <v>13935.81</v>
      </c>
      <c r="H44" s="30" t="s">
        <v>12</v>
      </c>
      <c r="I44" s="30"/>
    </row>
    <row r="45" spans="1:9">
      <c r="A45" s="29" t="s">
        <v>98</v>
      </c>
      <c r="B45" s="29" t="s">
        <v>98</v>
      </c>
      <c r="C45" s="30"/>
      <c r="D45" s="30" t="s">
        <v>623</v>
      </c>
      <c r="E45" s="31">
        <v>45583</v>
      </c>
      <c r="F45" s="31"/>
      <c r="G45" s="32">
        <v>4237.2299999999996</v>
      </c>
      <c r="H45" s="30" t="s">
        <v>9</v>
      </c>
      <c r="I45" s="30"/>
    </row>
    <row r="46" spans="1:9">
      <c r="A46" s="29" t="s">
        <v>98</v>
      </c>
      <c r="B46" s="29" t="s">
        <v>98</v>
      </c>
      <c r="C46" s="30"/>
      <c r="D46" s="30" t="s">
        <v>623</v>
      </c>
      <c r="E46" s="31">
        <v>45583</v>
      </c>
      <c r="F46" s="31"/>
      <c r="G46" s="32">
        <v>2179.54</v>
      </c>
      <c r="H46" s="30" t="s">
        <v>15</v>
      </c>
      <c r="I46" s="30"/>
    </row>
    <row r="47" spans="1:9">
      <c r="A47" s="29" t="s">
        <v>98</v>
      </c>
      <c r="B47" s="29" t="s">
        <v>681</v>
      </c>
      <c r="C47" s="30"/>
      <c r="D47" s="30" t="s">
        <v>623</v>
      </c>
      <c r="E47" s="31">
        <v>45581</v>
      </c>
      <c r="F47" s="31">
        <v>45581</v>
      </c>
      <c r="G47" s="32">
        <v>634.94000000000005</v>
      </c>
      <c r="H47" s="30" t="s">
        <v>9</v>
      </c>
      <c r="I47" s="30" t="s">
        <v>73</v>
      </c>
    </row>
    <row r="48" spans="1:9">
      <c r="A48" s="29" t="s">
        <v>352</v>
      </c>
      <c r="B48" s="29" t="s">
        <v>353</v>
      </c>
      <c r="C48" s="30"/>
      <c r="D48" s="30" t="s">
        <v>631</v>
      </c>
      <c r="E48" s="31">
        <v>45572</v>
      </c>
      <c r="F48" s="31">
        <v>45572</v>
      </c>
      <c r="G48" s="32">
        <v>175628.36</v>
      </c>
      <c r="H48" s="30" t="s">
        <v>12</v>
      </c>
      <c r="I48" s="30" t="s">
        <v>73</v>
      </c>
    </row>
    <row r="49" spans="1:9">
      <c r="A49" s="29" t="s">
        <v>352</v>
      </c>
      <c r="B49" s="29" t="s">
        <v>353</v>
      </c>
      <c r="C49" s="30"/>
      <c r="D49" s="30" t="s">
        <v>631</v>
      </c>
      <c r="E49" s="31">
        <v>45572</v>
      </c>
      <c r="F49" s="31">
        <v>45572</v>
      </c>
      <c r="G49" s="32">
        <v>11656.18</v>
      </c>
      <c r="H49" s="30" t="s">
        <v>18</v>
      </c>
      <c r="I49" s="30" t="s">
        <v>73</v>
      </c>
    </row>
    <row r="50" spans="1:9">
      <c r="A50" s="29" t="s">
        <v>352</v>
      </c>
      <c r="B50" s="29" t="s">
        <v>353</v>
      </c>
      <c r="C50" s="30"/>
      <c r="D50" s="30" t="s">
        <v>631</v>
      </c>
      <c r="E50" s="31">
        <v>45572</v>
      </c>
      <c r="F50" s="31">
        <v>45572</v>
      </c>
      <c r="G50" s="32">
        <v>46176.24</v>
      </c>
      <c r="H50" s="30" t="s">
        <v>15</v>
      </c>
      <c r="I50" s="30" t="s">
        <v>73</v>
      </c>
    </row>
    <row r="51" spans="1:9">
      <c r="A51" s="29" t="s">
        <v>352</v>
      </c>
      <c r="B51" s="29" t="s">
        <v>353</v>
      </c>
      <c r="C51" s="30"/>
      <c r="D51" s="30" t="s">
        <v>631</v>
      </c>
      <c r="E51" s="31">
        <v>45572</v>
      </c>
      <c r="F51" s="31">
        <v>45572</v>
      </c>
      <c r="G51" s="32">
        <v>15229.04</v>
      </c>
      <c r="H51" s="30" t="s">
        <v>8</v>
      </c>
      <c r="I51" s="30" t="s">
        <v>73</v>
      </c>
    </row>
    <row r="52" spans="1:9">
      <c r="A52" s="29" t="s">
        <v>352</v>
      </c>
      <c r="B52" s="29" t="s">
        <v>353</v>
      </c>
      <c r="C52" s="30"/>
      <c r="D52" s="30" t="s">
        <v>631</v>
      </c>
      <c r="E52" s="31">
        <v>45572</v>
      </c>
      <c r="F52" s="31">
        <v>45572</v>
      </c>
      <c r="G52" s="32">
        <v>48957.57</v>
      </c>
      <c r="H52" s="30" t="s">
        <v>9</v>
      </c>
      <c r="I52" s="30" t="s">
        <v>73</v>
      </c>
    </row>
    <row r="53" spans="1:9">
      <c r="A53" s="29" t="s">
        <v>444</v>
      </c>
      <c r="B53" s="29" t="s">
        <v>350</v>
      </c>
      <c r="C53" s="30" t="s">
        <v>208</v>
      </c>
      <c r="D53" s="30" t="s">
        <v>615</v>
      </c>
      <c r="E53" s="31">
        <v>45591</v>
      </c>
      <c r="F53" s="31">
        <v>45593</v>
      </c>
      <c r="G53" s="32">
        <v>150</v>
      </c>
      <c r="H53" s="30" t="s">
        <v>12</v>
      </c>
      <c r="I53" s="30" t="s">
        <v>73</v>
      </c>
    </row>
    <row r="54" spans="1:9">
      <c r="A54" s="29" t="s">
        <v>682</v>
      </c>
      <c r="B54" s="29" t="s">
        <v>18</v>
      </c>
      <c r="C54" s="30">
        <v>1</v>
      </c>
      <c r="D54" s="30" t="s">
        <v>631</v>
      </c>
      <c r="E54" s="31">
        <v>45581</v>
      </c>
      <c r="F54" s="31">
        <v>45581</v>
      </c>
      <c r="G54" s="32">
        <v>217.5</v>
      </c>
      <c r="H54" s="30" t="s">
        <v>18</v>
      </c>
      <c r="I54" s="30" t="s">
        <v>73</v>
      </c>
    </row>
    <row r="55" spans="1:9">
      <c r="A55" s="29" t="s">
        <v>682</v>
      </c>
      <c r="B55" s="29"/>
      <c r="C55" s="30"/>
      <c r="D55" s="30" t="s">
        <v>631</v>
      </c>
      <c r="E55" s="31">
        <v>45581</v>
      </c>
      <c r="F55" s="31">
        <v>45581</v>
      </c>
      <c r="G55" s="32">
        <v>217.5</v>
      </c>
      <c r="H55" s="30" t="s">
        <v>18</v>
      </c>
      <c r="I55" s="30" t="s">
        <v>73</v>
      </c>
    </row>
    <row r="56" spans="1:9">
      <c r="A56" s="29" t="s">
        <v>16</v>
      </c>
      <c r="B56" s="29" t="s">
        <v>16</v>
      </c>
      <c r="C56" s="30"/>
      <c r="D56" s="30" t="s">
        <v>623</v>
      </c>
      <c r="E56" s="31">
        <v>45583</v>
      </c>
      <c r="F56" s="31"/>
      <c r="G56" s="32">
        <v>873.75</v>
      </c>
      <c r="H56" s="30" t="s">
        <v>18</v>
      </c>
      <c r="I56" s="30"/>
    </row>
    <row r="57" spans="1:9">
      <c r="A57" s="29" t="s">
        <v>16</v>
      </c>
      <c r="B57" s="29" t="s">
        <v>16</v>
      </c>
      <c r="C57" s="30"/>
      <c r="D57" s="30" t="s">
        <v>623</v>
      </c>
      <c r="E57" s="31">
        <v>45583</v>
      </c>
      <c r="F57" s="31"/>
      <c r="G57" s="32">
        <v>18382.150000000001</v>
      </c>
      <c r="H57" s="30" t="s">
        <v>12</v>
      </c>
      <c r="I57" s="30"/>
    </row>
    <row r="58" spans="1:9">
      <c r="A58" s="29" t="s">
        <v>16</v>
      </c>
      <c r="B58" s="29" t="s">
        <v>16</v>
      </c>
      <c r="C58" s="30"/>
      <c r="D58" s="30" t="s">
        <v>623</v>
      </c>
      <c r="E58" s="31">
        <v>45583</v>
      </c>
      <c r="F58" s="31"/>
      <c r="G58" s="32">
        <v>940.79</v>
      </c>
      <c r="H58" s="30" t="s">
        <v>15</v>
      </c>
      <c r="I58" s="30"/>
    </row>
    <row r="59" spans="1:9">
      <c r="A59" s="29" t="s">
        <v>16</v>
      </c>
      <c r="B59" s="29" t="s">
        <v>16</v>
      </c>
      <c r="C59" s="30"/>
      <c r="D59" s="30" t="s">
        <v>623</v>
      </c>
      <c r="E59" s="31">
        <v>45583</v>
      </c>
      <c r="F59" s="31"/>
      <c r="G59" s="32">
        <v>3996.85</v>
      </c>
      <c r="H59" s="30" t="s">
        <v>9</v>
      </c>
      <c r="I59" s="30"/>
    </row>
    <row r="60" spans="1:9">
      <c r="A60" s="29" t="s">
        <v>683</v>
      </c>
      <c r="B60" s="29" t="s">
        <v>684</v>
      </c>
      <c r="C60" s="30"/>
      <c r="D60" s="30" t="s">
        <v>623</v>
      </c>
      <c r="E60" s="31">
        <v>45581</v>
      </c>
      <c r="F60" s="31">
        <v>45581</v>
      </c>
      <c r="G60" s="32">
        <v>1226.8800000000001</v>
      </c>
      <c r="H60" s="30" t="s">
        <v>12</v>
      </c>
      <c r="I60" s="30" t="s">
        <v>73</v>
      </c>
    </row>
    <row r="61" spans="1:9">
      <c r="A61" s="29" t="s">
        <v>347</v>
      </c>
      <c r="B61" s="29" t="s">
        <v>59</v>
      </c>
      <c r="C61" s="30"/>
      <c r="D61" s="30" t="s">
        <v>623</v>
      </c>
      <c r="E61" s="31">
        <v>45570</v>
      </c>
      <c r="F61" s="31">
        <v>45570</v>
      </c>
      <c r="G61" s="32">
        <v>469.82</v>
      </c>
      <c r="H61" s="30" t="s">
        <v>12</v>
      </c>
      <c r="I61" s="30" t="s">
        <v>73</v>
      </c>
    </row>
    <row r="62" spans="1:9">
      <c r="A62" s="29" t="s">
        <v>347</v>
      </c>
      <c r="B62" s="29" t="s">
        <v>59</v>
      </c>
      <c r="C62" s="30"/>
      <c r="D62" s="30" t="s">
        <v>623</v>
      </c>
      <c r="E62" s="31">
        <v>45570</v>
      </c>
      <c r="F62" s="31">
        <v>45570</v>
      </c>
      <c r="G62" s="32">
        <v>2499.91</v>
      </c>
      <c r="H62" s="30" t="s">
        <v>15</v>
      </c>
      <c r="I62" s="30" t="s">
        <v>73</v>
      </c>
    </row>
    <row r="63" spans="1:9">
      <c r="A63" s="29" t="s">
        <v>347</v>
      </c>
      <c r="B63" s="29" t="s">
        <v>59</v>
      </c>
      <c r="C63" s="30"/>
      <c r="D63" s="30" t="s">
        <v>623</v>
      </c>
      <c r="E63" s="31">
        <v>45570</v>
      </c>
      <c r="F63" s="31">
        <v>45570</v>
      </c>
      <c r="G63" s="32">
        <v>13.79</v>
      </c>
      <c r="H63" s="30" t="s">
        <v>15</v>
      </c>
      <c r="I63" s="30" t="s">
        <v>73</v>
      </c>
    </row>
    <row r="64" spans="1:9">
      <c r="A64" s="29" t="s">
        <v>347</v>
      </c>
      <c r="B64" s="29" t="s">
        <v>59</v>
      </c>
      <c r="C64" s="30"/>
      <c r="D64" s="30" t="s">
        <v>623</v>
      </c>
      <c r="E64" s="31">
        <v>45570</v>
      </c>
      <c r="F64" s="31">
        <v>45570</v>
      </c>
      <c r="G64" s="32">
        <v>940.36</v>
      </c>
      <c r="H64" s="30" t="s">
        <v>32</v>
      </c>
      <c r="I64" s="30" t="s">
        <v>73</v>
      </c>
    </row>
    <row r="65" spans="1:9">
      <c r="A65" s="29" t="s">
        <v>347</v>
      </c>
      <c r="B65" s="29" t="s">
        <v>59</v>
      </c>
      <c r="C65" s="30"/>
      <c r="D65" s="30" t="s">
        <v>623</v>
      </c>
      <c r="E65" s="31">
        <v>45580</v>
      </c>
      <c r="F65" s="31">
        <v>45581</v>
      </c>
      <c r="G65" s="32">
        <v>1536.38</v>
      </c>
      <c r="H65" s="30" t="s">
        <v>12</v>
      </c>
      <c r="I65" s="30" t="s">
        <v>73</v>
      </c>
    </row>
    <row r="66" spans="1:9">
      <c r="A66" s="29" t="s">
        <v>347</v>
      </c>
      <c r="B66" s="29" t="s">
        <v>59</v>
      </c>
      <c r="C66" s="30"/>
      <c r="D66" s="30" t="s">
        <v>623</v>
      </c>
      <c r="E66" s="31">
        <v>45580</v>
      </c>
      <c r="F66" s="31">
        <v>45581</v>
      </c>
      <c r="G66" s="32">
        <v>588.24</v>
      </c>
      <c r="H66" s="30" t="s">
        <v>12</v>
      </c>
      <c r="I66" s="30" t="s">
        <v>73</v>
      </c>
    </row>
    <row r="67" spans="1:9">
      <c r="A67" s="29" t="s">
        <v>147</v>
      </c>
      <c r="B67" s="29" t="s">
        <v>401</v>
      </c>
      <c r="C67" s="30"/>
      <c r="D67" s="30" t="s">
        <v>631</v>
      </c>
      <c r="E67" s="31">
        <v>45585</v>
      </c>
      <c r="F67" s="31">
        <v>45585</v>
      </c>
      <c r="G67" s="32">
        <v>738</v>
      </c>
      <c r="H67" s="30" t="s">
        <v>12</v>
      </c>
      <c r="I67" s="30" t="s">
        <v>73</v>
      </c>
    </row>
    <row r="68" spans="1:9">
      <c r="A68" s="29" t="s">
        <v>147</v>
      </c>
      <c r="B68" s="29" t="s">
        <v>401</v>
      </c>
      <c r="C68" s="30"/>
      <c r="D68" s="30" t="s">
        <v>631</v>
      </c>
      <c r="E68" s="31">
        <v>45585</v>
      </c>
      <c r="F68" s="31">
        <v>45585</v>
      </c>
      <c r="G68" s="32">
        <v>80</v>
      </c>
      <c r="H68" s="30" t="s">
        <v>9</v>
      </c>
      <c r="I68" s="30" t="s">
        <v>73</v>
      </c>
    </row>
    <row r="69" spans="1:9">
      <c r="A69" s="29" t="s">
        <v>90</v>
      </c>
      <c r="B69" s="29" t="s">
        <v>636</v>
      </c>
      <c r="C69" s="30"/>
      <c r="D69" s="30" t="s">
        <v>615</v>
      </c>
      <c r="E69" s="31">
        <v>45570</v>
      </c>
      <c r="F69" s="31">
        <v>45581</v>
      </c>
      <c r="G69" s="32">
        <v>4449.0200000000004</v>
      </c>
      <c r="H69" s="30" t="s">
        <v>18</v>
      </c>
      <c r="I69" s="30" t="s">
        <v>73</v>
      </c>
    </row>
    <row r="70" spans="1:9">
      <c r="A70" s="29" t="s">
        <v>408</v>
      </c>
      <c r="B70" s="29" t="s">
        <v>409</v>
      </c>
      <c r="C70" s="30"/>
      <c r="D70" s="30" t="s">
        <v>615</v>
      </c>
      <c r="E70" s="31">
        <v>45586</v>
      </c>
      <c r="F70" s="31">
        <v>45585</v>
      </c>
      <c r="G70" s="32">
        <v>178</v>
      </c>
      <c r="H70" s="30" t="s">
        <v>12</v>
      </c>
      <c r="I70" s="30" t="s">
        <v>73</v>
      </c>
    </row>
    <row r="71" spans="1:9">
      <c r="A71" s="29" t="s">
        <v>245</v>
      </c>
      <c r="B71" s="29" t="s">
        <v>346</v>
      </c>
      <c r="C71" s="30"/>
      <c r="D71" s="30" t="s">
        <v>615</v>
      </c>
      <c r="E71" s="31">
        <v>45581</v>
      </c>
      <c r="F71" s="31">
        <v>45581</v>
      </c>
      <c r="G71" s="32">
        <v>375.04</v>
      </c>
      <c r="H71" s="30" t="s">
        <v>9</v>
      </c>
      <c r="I71" s="30" t="s">
        <v>73</v>
      </c>
    </row>
    <row r="72" spans="1:9">
      <c r="A72" s="29" t="s">
        <v>245</v>
      </c>
      <c r="B72" s="29" t="s">
        <v>195</v>
      </c>
      <c r="C72" s="30"/>
      <c r="D72" s="30" t="s">
        <v>615</v>
      </c>
      <c r="E72" s="31">
        <v>45590</v>
      </c>
      <c r="F72" s="31">
        <v>45635</v>
      </c>
      <c r="G72" s="32">
        <v>295</v>
      </c>
      <c r="H72" s="30" t="s">
        <v>12</v>
      </c>
      <c r="I72" s="30" t="s">
        <v>73</v>
      </c>
    </row>
    <row r="73" spans="1:9">
      <c r="A73" s="29" t="s">
        <v>245</v>
      </c>
      <c r="B73" s="29" t="s">
        <v>195</v>
      </c>
      <c r="C73" s="30"/>
      <c r="D73" s="30" t="s">
        <v>615</v>
      </c>
      <c r="E73" s="31">
        <v>45590</v>
      </c>
      <c r="F73" s="31">
        <v>45635</v>
      </c>
      <c r="G73" s="32">
        <v>253.65</v>
      </c>
      <c r="H73" s="30" t="s">
        <v>12</v>
      </c>
      <c r="I73" s="30" t="s">
        <v>73</v>
      </c>
    </row>
    <row r="74" spans="1:9">
      <c r="A74" s="29" t="s">
        <v>245</v>
      </c>
      <c r="B74" s="29" t="s">
        <v>195</v>
      </c>
      <c r="C74" s="30"/>
      <c r="D74" s="30" t="s">
        <v>615</v>
      </c>
      <c r="E74" s="31">
        <v>45590</v>
      </c>
      <c r="F74" s="31">
        <v>45635</v>
      </c>
      <c r="G74" s="32">
        <v>295</v>
      </c>
      <c r="H74" s="30" t="s">
        <v>32</v>
      </c>
      <c r="I74" s="30" t="s">
        <v>73</v>
      </c>
    </row>
    <row r="75" spans="1:9">
      <c r="A75" s="29" t="s">
        <v>245</v>
      </c>
      <c r="B75" s="29" t="s">
        <v>195</v>
      </c>
      <c r="C75" s="30"/>
      <c r="D75" s="30" t="s">
        <v>615</v>
      </c>
      <c r="E75" s="31">
        <v>45590</v>
      </c>
      <c r="F75" s="31">
        <v>45635</v>
      </c>
      <c r="G75" s="32">
        <v>320.14999999999998</v>
      </c>
      <c r="H75" s="30" t="s">
        <v>12</v>
      </c>
      <c r="I75" s="30" t="s">
        <v>73</v>
      </c>
    </row>
    <row r="76" spans="1:9">
      <c r="A76" s="29" t="s">
        <v>245</v>
      </c>
      <c r="B76" s="29" t="s">
        <v>195</v>
      </c>
      <c r="C76" s="30"/>
      <c r="D76" s="30" t="s">
        <v>615</v>
      </c>
      <c r="E76" s="31">
        <v>45590</v>
      </c>
      <c r="F76" s="31">
        <v>45635</v>
      </c>
      <c r="G76" s="32">
        <v>320.14999999999998</v>
      </c>
      <c r="H76" s="30" t="s">
        <v>9</v>
      </c>
      <c r="I76" s="30" t="s">
        <v>73</v>
      </c>
    </row>
    <row r="77" spans="1:9">
      <c r="A77" s="29" t="s">
        <v>67</v>
      </c>
      <c r="B77" s="29" t="s">
        <v>195</v>
      </c>
      <c r="C77" s="30"/>
      <c r="D77" s="30" t="s">
        <v>615</v>
      </c>
      <c r="E77" s="31">
        <v>45590</v>
      </c>
      <c r="F77" s="31">
        <v>45635</v>
      </c>
      <c r="G77" s="32">
        <v>358</v>
      </c>
      <c r="H77" s="30" t="s">
        <v>54</v>
      </c>
      <c r="I77" s="30" t="s">
        <v>73</v>
      </c>
    </row>
    <row r="78" spans="1:9">
      <c r="A78" s="29" t="s">
        <v>685</v>
      </c>
      <c r="B78" s="29" t="s">
        <v>686</v>
      </c>
      <c r="C78" s="30"/>
      <c r="D78" s="30" t="s">
        <v>637</v>
      </c>
      <c r="E78" s="31">
        <v>45581</v>
      </c>
      <c r="F78" s="31">
        <v>45581</v>
      </c>
      <c r="G78" s="32">
        <v>625</v>
      </c>
      <c r="H78" s="30" t="s">
        <v>9</v>
      </c>
      <c r="I78" s="30" t="s">
        <v>73</v>
      </c>
    </row>
    <row r="79" spans="1:9">
      <c r="A79" s="29" t="s">
        <v>371</v>
      </c>
      <c r="B79" s="29" t="s">
        <v>218</v>
      </c>
      <c r="C79" s="30"/>
      <c r="D79" s="30" t="s">
        <v>615</v>
      </c>
      <c r="E79" s="31">
        <v>45575</v>
      </c>
      <c r="F79" s="31">
        <v>45581</v>
      </c>
      <c r="G79" s="32">
        <v>377.04</v>
      </c>
      <c r="H79" s="30" t="s">
        <v>12</v>
      </c>
      <c r="I79" s="30" t="s">
        <v>73</v>
      </c>
    </row>
    <row r="80" spans="1:9">
      <c r="A80" s="29" t="s">
        <v>605</v>
      </c>
      <c r="B80" s="29" t="s">
        <v>606</v>
      </c>
      <c r="C80" s="30"/>
      <c r="D80" s="30" t="s">
        <v>637</v>
      </c>
      <c r="E80" s="31">
        <v>45575</v>
      </c>
      <c r="F80" s="31">
        <v>45575</v>
      </c>
      <c r="G80" s="32">
        <v>1962.26</v>
      </c>
      <c r="H80" s="30" t="s">
        <v>29</v>
      </c>
      <c r="I80" s="30" t="s">
        <v>73</v>
      </c>
    </row>
    <row r="81" spans="1:9">
      <c r="A81" s="29" t="s">
        <v>687</v>
      </c>
      <c r="B81" s="29" t="s">
        <v>688</v>
      </c>
      <c r="C81" s="30"/>
      <c r="D81" s="30" t="s">
        <v>615</v>
      </c>
      <c r="E81" s="31">
        <v>45580</v>
      </c>
      <c r="F81" s="31">
        <v>45580</v>
      </c>
      <c r="G81" s="32">
        <v>212.7</v>
      </c>
      <c r="H81" s="30" t="s">
        <v>18</v>
      </c>
      <c r="I81" s="30" t="s">
        <v>73</v>
      </c>
    </row>
    <row r="82" spans="1:9">
      <c r="A82" s="29" t="s">
        <v>639</v>
      </c>
      <c r="B82" s="29" t="s">
        <v>622</v>
      </c>
      <c r="C82" s="30"/>
      <c r="D82" s="30" t="s">
        <v>615</v>
      </c>
      <c r="E82" s="31">
        <v>45575</v>
      </c>
      <c r="F82" s="31">
        <v>45570</v>
      </c>
      <c r="G82" s="32">
        <v>140</v>
      </c>
      <c r="H82" s="30" t="s">
        <v>9</v>
      </c>
      <c r="I82" s="30" t="s">
        <v>73</v>
      </c>
    </row>
    <row r="83" spans="1:9">
      <c r="A83" s="29" t="s">
        <v>344</v>
      </c>
      <c r="B83" s="29" t="s">
        <v>641</v>
      </c>
      <c r="C83" s="30"/>
      <c r="D83" s="30" t="s">
        <v>615</v>
      </c>
      <c r="E83" s="31">
        <v>45581</v>
      </c>
      <c r="F83" s="31">
        <v>45581</v>
      </c>
      <c r="G83" s="32">
        <v>527.5</v>
      </c>
      <c r="H83" s="30" t="s">
        <v>12</v>
      </c>
      <c r="I83" s="30" t="s">
        <v>73</v>
      </c>
    </row>
    <row r="84" spans="1:9">
      <c r="A84" s="29" t="s">
        <v>689</v>
      </c>
      <c r="B84" s="29" t="s">
        <v>634</v>
      </c>
      <c r="C84" s="30"/>
      <c r="D84" s="30" t="s">
        <v>615</v>
      </c>
      <c r="E84" s="31">
        <v>45581</v>
      </c>
      <c r="F84" s="31">
        <v>45581</v>
      </c>
      <c r="G84" s="32">
        <v>976.5</v>
      </c>
      <c r="H84" s="30" t="s">
        <v>12</v>
      </c>
      <c r="I84" s="30" t="s">
        <v>73</v>
      </c>
    </row>
    <row r="85" spans="1:9">
      <c r="A85" s="29" t="s">
        <v>690</v>
      </c>
      <c r="B85" s="29" t="s">
        <v>634</v>
      </c>
      <c r="C85" s="30"/>
      <c r="D85" s="30" t="s">
        <v>615</v>
      </c>
      <c r="E85" s="31">
        <v>45580</v>
      </c>
      <c r="F85" s="31">
        <v>45581</v>
      </c>
      <c r="G85" s="32">
        <v>212.7</v>
      </c>
      <c r="H85" s="30" t="s">
        <v>18</v>
      </c>
      <c r="I85" s="30" t="s">
        <v>73</v>
      </c>
    </row>
    <row r="86" spans="1:9">
      <c r="A86" s="29" t="s">
        <v>644</v>
      </c>
      <c r="B86" s="29" t="s">
        <v>645</v>
      </c>
      <c r="C86" s="30"/>
      <c r="D86" s="30" t="s">
        <v>631</v>
      </c>
      <c r="E86" s="31">
        <v>45585</v>
      </c>
      <c r="F86" s="31">
        <v>45585</v>
      </c>
      <c r="G86" s="32">
        <v>500</v>
      </c>
      <c r="H86" s="30" t="s">
        <v>18</v>
      </c>
      <c r="I86" s="30" t="s">
        <v>73</v>
      </c>
    </row>
    <row r="87" spans="1:9">
      <c r="A87" s="29" t="s">
        <v>341</v>
      </c>
      <c r="B87" s="29" t="s">
        <v>342</v>
      </c>
      <c r="C87" s="30" t="s">
        <v>343</v>
      </c>
      <c r="D87" s="30" t="s">
        <v>615</v>
      </c>
      <c r="E87" s="31">
        <v>45570</v>
      </c>
      <c r="F87" s="31">
        <v>45570</v>
      </c>
      <c r="G87" s="32">
        <v>870.33</v>
      </c>
      <c r="H87" s="30" t="s">
        <v>12</v>
      </c>
      <c r="I87" s="30" t="s">
        <v>73</v>
      </c>
    </row>
    <row r="88" spans="1:9">
      <c r="A88" s="29" t="s">
        <v>557</v>
      </c>
      <c r="B88" s="29" t="s">
        <v>160</v>
      </c>
      <c r="C88" s="30"/>
      <c r="D88" s="30" t="s">
        <v>615</v>
      </c>
      <c r="E88" s="31">
        <v>45591</v>
      </c>
      <c r="F88" s="31">
        <v>45593</v>
      </c>
      <c r="G88" s="32">
        <v>162.5</v>
      </c>
      <c r="H88" s="30" t="s">
        <v>18</v>
      </c>
      <c r="I88" s="30" t="s">
        <v>73</v>
      </c>
    </row>
    <row r="89" spans="1:9">
      <c r="A89" s="29" t="s">
        <v>10</v>
      </c>
      <c r="B89" s="29" t="s">
        <v>368</v>
      </c>
      <c r="C89" s="30" t="s">
        <v>11</v>
      </c>
      <c r="D89" s="30" t="s">
        <v>615</v>
      </c>
      <c r="E89" s="31">
        <v>45585</v>
      </c>
      <c r="F89" s="31">
        <v>45594</v>
      </c>
      <c r="G89" s="32">
        <v>447.83</v>
      </c>
      <c r="H89" s="30" t="s">
        <v>12</v>
      </c>
      <c r="I89" s="30" t="s">
        <v>73</v>
      </c>
    </row>
    <row r="90" spans="1:9">
      <c r="A90" s="29" t="s">
        <v>691</v>
      </c>
      <c r="B90" s="29" t="s">
        <v>692</v>
      </c>
      <c r="C90" s="30"/>
      <c r="D90" s="30" t="s">
        <v>623</v>
      </c>
      <c r="E90" s="31">
        <v>45581</v>
      </c>
      <c r="F90" s="31">
        <v>45581</v>
      </c>
      <c r="G90" s="32">
        <v>432</v>
      </c>
      <c r="H90" s="30" t="s">
        <v>12</v>
      </c>
      <c r="I90" s="30" t="s">
        <v>73</v>
      </c>
    </row>
    <row r="91" spans="1:9">
      <c r="A91" s="29" t="s">
        <v>310</v>
      </c>
      <c r="B91" s="29" t="s">
        <v>374</v>
      </c>
      <c r="C91" s="30" t="s">
        <v>448</v>
      </c>
      <c r="D91" s="30" t="s">
        <v>615</v>
      </c>
      <c r="E91" s="31">
        <v>45595</v>
      </c>
      <c r="F91" s="31">
        <v>45601</v>
      </c>
      <c r="G91" s="32">
        <v>298.5</v>
      </c>
      <c r="H91" s="30" t="s">
        <v>12</v>
      </c>
      <c r="I91" s="30" t="s">
        <v>73</v>
      </c>
    </row>
    <row r="92" spans="1:9">
      <c r="A92" s="29" t="s">
        <v>310</v>
      </c>
      <c r="B92" s="29" t="s">
        <v>374</v>
      </c>
      <c r="C92" s="30" t="s">
        <v>448</v>
      </c>
      <c r="D92" s="30" t="s">
        <v>615</v>
      </c>
      <c r="E92" s="31">
        <v>45595</v>
      </c>
      <c r="F92" s="31">
        <v>45601</v>
      </c>
      <c r="G92" s="32">
        <v>298.5</v>
      </c>
      <c r="H92" s="30" t="s">
        <v>12</v>
      </c>
      <c r="I92" s="30" t="s">
        <v>73</v>
      </c>
    </row>
    <row r="93" spans="1:9">
      <c r="A93" s="29" t="s">
        <v>373</v>
      </c>
      <c r="B93" s="29" t="s">
        <v>374</v>
      </c>
      <c r="C93" s="30" t="s">
        <v>375</v>
      </c>
      <c r="D93" s="30" t="s">
        <v>615</v>
      </c>
      <c r="E93" s="31">
        <v>45580</v>
      </c>
      <c r="F93" s="31">
        <v>45581</v>
      </c>
      <c r="G93" s="32">
        <v>418.34</v>
      </c>
      <c r="H93" s="30" t="s">
        <v>32</v>
      </c>
      <c r="I93" s="30" t="s">
        <v>73</v>
      </c>
    </row>
    <row r="94" spans="1:9">
      <c r="A94" s="29" t="s">
        <v>693</v>
      </c>
      <c r="B94" s="29" t="s">
        <v>434</v>
      </c>
      <c r="C94" s="30"/>
      <c r="D94" s="30" t="s">
        <v>385</v>
      </c>
      <c r="E94" s="31">
        <v>45587</v>
      </c>
      <c r="F94" s="31">
        <v>45884</v>
      </c>
      <c r="G94" s="32">
        <v>700</v>
      </c>
      <c r="H94" s="30" t="s">
        <v>15</v>
      </c>
      <c r="I94" s="30" t="s">
        <v>73</v>
      </c>
    </row>
    <row r="95" spans="1:9">
      <c r="A95" s="29" t="s">
        <v>648</v>
      </c>
      <c r="B95" s="29" t="s">
        <v>551</v>
      </c>
      <c r="C95" s="30"/>
      <c r="D95" s="30" t="s">
        <v>615</v>
      </c>
      <c r="E95" s="31">
        <v>45581</v>
      </c>
      <c r="F95" s="31">
        <v>45581</v>
      </c>
      <c r="G95" s="32">
        <v>153</v>
      </c>
      <c r="H95" s="30" t="s">
        <v>18</v>
      </c>
      <c r="I95" s="30" t="s">
        <v>73</v>
      </c>
    </row>
    <row r="96" spans="1:9">
      <c r="A96" s="29" t="s">
        <v>449</v>
      </c>
      <c r="B96" s="29" t="s">
        <v>55</v>
      </c>
      <c r="C96" s="30" t="s">
        <v>694</v>
      </c>
      <c r="D96" s="30" t="s">
        <v>647</v>
      </c>
      <c r="E96" s="31">
        <v>45596</v>
      </c>
      <c r="F96" s="31"/>
      <c r="G96" s="32">
        <v>551.36</v>
      </c>
      <c r="H96" s="30" t="s">
        <v>9</v>
      </c>
      <c r="I96" s="30"/>
    </row>
    <row r="97" spans="1:9">
      <c r="A97" s="29" t="s">
        <v>449</v>
      </c>
      <c r="B97" s="29" t="s">
        <v>55</v>
      </c>
      <c r="C97" s="33" t="s">
        <v>695</v>
      </c>
      <c r="D97" s="30" t="s">
        <v>647</v>
      </c>
      <c r="E97" s="31">
        <v>45596</v>
      </c>
      <c r="F97" s="31"/>
      <c r="G97" s="32">
        <v>1113.8800000000001</v>
      </c>
      <c r="H97" s="30" t="s">
        <v>12</v>
      </c>
      <c r="I97" s="30"/>
    </row>
    <row r="98" spans="1:9">
      <c r="A98" s="29" t="s">
        <v>449</v>
      </c>
      <c r="B98" s="29" t="s">
        <v>450</v>
      </c>
      <c r="C98" s="30" t="s">
        <v>55</v>
      </c>
      <c r="D98" s="30" t="s">
        <v>647</v>
      </c>
      <c r="E98" s="31">
        <v>45596</v>
      </c>
      <c r="F98" s="31">
        <v>45596</v>
      </c>
      <c r="G98" s="32">
        <v>596.70000000000005</v>
      </c>
      <c r="H98" s="30" t="s">
        <v>15</v>
      </c>
      <c r="I98" s="30" t="s">
        <v>73</v>
      </c>
    </row>
    <row r="99" spans="1:9">
      <c r="A99" s="29" t="s">
        <v>649</v>
      </c>
      <c r="B99" s="29" t="s">
        <v>383</v>
      </c>
      <c r="C99" s="30"/>
      <c r="D99" s="30" t="s">
        <v>615</v>
      </c>
      <c r="E99" s="31">
        <v>45581</v>
      </c>
      <c r="F99" s="31">
        <v>45581</v>
      </c>
      <c r="G99" s="32">
        <v>100</v>
      </c>
      <c r="H99" s="30" t="s">
        <v>12</v>
      </c>
      <c r="I99" s="30" t="s">
        <v>73</v>
      </c>
    </row>
    <row r="100" spans="1:9">
      <c r="A100" s="29" t="s">
        <v>696</v>
      </c>
      <c r="B100" s="29" t="s">
        <v>697</v>
      </c>
      <c r="C100" s="30"/>
      <c r="D100" s="30" t="s">
        <v>615</v>
      </c>
      <c r="E100" s="31">
        <v>45583</v>
      </c>
      <c r="F100" s="31">
        <v>45583</v>
      </c>
      <c r="G100" s="32">
        <v>308</v>
      </c>
      <c r="H100" s="30" t="s">
        <v>12</v>
      </c>
      <c r="I100" s="30" t="s">
        <v>73</v>
      </c>
    </row>
    <row r="101" spans="1:9">
      <c r="A101" s="29" t="s">
        <v>698</v>
      </c>
      <c r="B101" s="29" t="s">
        <v>686</v>
      </c>
      <c r="C101" s="30"/>
      <c r="D101" s="30" t="s">
        <v>637</v>
      </c>
      <c r="E101" s="31">
        <v>45581</v>
      </c>
      <c r="F101" s="31">
        <v>45581</v>
      </c>
      <c r="G101" s="32">
        <v>1000</v>
      </c>
      <c r="H101" s="30" t="s">
        <v>9</v>
      </c>
      <c r="I101" s="30" t="s">
        <v>73</v>
      </c>
    </row>
    <row r="102" spans="1:9">
      <c r="A102" s="29" t="s">
        <v>267</v>
      </c>
      <c r="B102" s="29" t="s">
        <v>699</v>
      </c>
      <c r="C102" s="30"/>
      <c r="D102" s="30" t="s">
        <v>615</v>
      </c>
      <c r="E102" s="31">
        <v>45572</v>
      </c>
      <c r="F102" s="31">
        <v>45573</v>
      </c>
      <c r="G102" s="32">
        <v>232.12</v>
      </c>
      <c r="H102" s="30" t="s">
        <v>12</v>
      </c>
      <c r="I102" s="30" t="s">
        <v>73</v>
      </c>
    </row>
    <row r="103" spans="1:9">
      <c r="A103" s="29" t="s">
        <v>267</v>
      </c>
      <c r="B103" s="29" t="s">
        <v>218</v>
      </c>
      <c r="C103" s="30"/>
      <c r="D103" s="30" t="s">
        <v>615</v>
      </c>
      <c r="E103" s="31">
        <v>45575</v>
      </c>
      <c r="F103" s="31">
        <v>45581</v>
      </c>
      <c r="G103" s="32">
        <v>742.24</v>
      </c>
      <c r="H103" s="30" t="s">
        <v>12</v>
      </c>
      <c r="I103" s="30" t="s">
        <v>73</v>
      </c>
    </row>
    <row r="104" spans="1:9">
      <c r="A104" s="29" t="s">
        <v>19</v>
      </c>
      <c r="B104" s="29" t="s">
        <v>369</v>
      </c>
      <c r="C104" s="30"/>
      <c r="D104" s="30" t="s">
        <v>623</v>
      </c>
      <c r="E104" s="31">
        <v>45575</v>
      </c>
      <c r="F104" s="31">
        <v>45570</v>
      </c>
      <c r="G104" s="32">
        <v>830.8</v>
      </c>
      <c r="H104" s="30" t="s">
        <v>12</v>
      </c>
      <c r="I104" s="30" t="s">
        <v>73</v>
      </c>
    </row>
    <row r="105" spans="1:9">
      <c r="A105" s="29" t="s">
        <v>19</v>
      </c>
      <c r="B105" s="29" t="s">
        <v>369</v>
      </c>
      <c r="C105" s="30" t="s">
        <v>370</v>
      </c>
      <c r="D105" s="30" t="s">
        <v>623</v>
      </c>
      <c r="E105" s="31">
        <v>45575</v>
      </c>
      <c r="F105" s="31">
        <v>45570</v>
      </c>
      <c r="G105" s="32">
        <v>1650</v>
      </c>
      <c r="H105" s="30" t="s">
        <v>15</v>
      </c>
      <c r="I105" s="30" t="s">
        <v>73</v>
      </c>
    </row>
    <row r="106" spans="1:9">
      <c r="A106" s="29" t="s">
        <v>71</v>
      </c>
      <c r="B106" s="29" t="s">
        <v>650</v>
      </c>
      <c r="C106" s="30"/>
      <c r="D106" s="30" t="s">
        <v>615</v>
      </c>
      <c r="E106" s="31">
        <v>45566</v>
      </c>
      <c r="F106" s="31">
        <v>45566</v>
      </c>
      <c r="G106" s="32">
        <v>22.86</v>
      </c>
      <c r="H106" s="30" t="s">
        <v>32</v>
      </c>
      <c r="I106" s="30" t="s">
        <v>73</v>
      </c>
    </row>
    <row r="107" spans="1:9">
      <c r="A107" s="29" t="s">
        <v>71</v>
      </c>
      <c r="B107" s="29" t="s">
        <v>590</v>
      </c>
      <c r="C107" s="30"/>
      <c r="D107" s="30" t="s">
        <v>615</v>
      </c>
      <c r="E107" s="31">
        <v>45566</v>
      </c>
      <c r="F107" s="31">
        <v>45566</v>
      </c>
      <c r="G107" s="32">
        <v>88.88</v>
      </c>
      <c r="H107" s="30" t="s">
        <v>9</v>
      </c>
      <c r="I107" s="30" t="s">
        <v>73</v>
      </c>
    </row>
    <row r="108" spans="1:9">
      <c r="A108" s="29" t="s">
        <v>71</v>
      </c>
      <c r="B108" s="29" t="s">
        <v>224</v>
      </c>
      <c r="C108" s="30" t="s">
        <v>534</v>
      </c>
      <c r="D108" s="30" t="s">
        <v>615</v>
      </c>
      <c r="E108" s="31">
        <v>45566</v>
      </c>
      <c r="F108" s="31">
        <v>45590</v>
      </c>
      <c r="G108" s="32">
        <v>1400</v>
      </c>
      <c r="H108" s="30" t="s">
        <v>15</v>
      </c>
      <c r="I108" s="30" t="s">
        <v>73</v>
      </c>
    </row>
    <row r="109" spans="1:9">
      <c r="A109" s="29" t="s">
        <v>71</v>
      </c>
      <c r="B109" s="29" t="s">
        <v>224</v>
      </c>
      <c r="C109" s="30"/>
      <c r="D109" s="30" t="s">
        <v>615</v>
      </c>
      <c r="E109" s="31">
        <v>45566</v>
      </c>
      <c r="F109" s="31">
        <v>45566</v>
      </c>
      <c r="G109" s="32">
        <v>57.52</v>
      </c>
      <c r="H109" s="30" t="s">
        <v>15</v>
      </c>
      <c r="I109" s="30" t="s">
        <v>73</v>
      </c>
    </row>
    <row r="110" spans="1:9">
      <c r="A110" s="29" t="s">
        <v>71</v>
      </c>
      <c r="B110" s="29" t="s">
        <v>224</v>
      </c>
      <c r="C110" s="30"/>
      <c r="D110" s="30" t="s">
        <v>615</v>
      </c>
      <c r="E110" s="31">
        <v>45566</v>
      </c>
      <c r="F110" s="31">
        <v>45566</v>
      </c>
      <c r="G110" s="32">
        <v>10.74</v>
      </c>
      <c r="H110" s="30" t="s">
        <v>15</v>
      </c>
      <c r="I110" s="30" t="s">
        <v>73</v>
      </c>
    </row>
    <row r="111" spans="1:9">
      <c r="A111" s="29" t="s">
        <v>71</v>
      </c>
      <c r="B111" s="29" t="s">
        <v>224</v>
      </c>
      <c r="C111" s="30"/>
      <c r="D111" s="30" t="s">
        <v>615</v>
      </c>
      <c r="E111" s="31">
        <v>45566</v>
      </c>
      <c r="F111" s="31">
        <v>45590</v>
      </c>
      <c r="G111" s="32">
        <v>1301.29</v>
      </c>
      <c r="H111" s="30" t="s">
        <v>12</v>
      </c>
      <c r="I111" s="30" t="s">
        <v>73</v>
      </c>
    </row>
    <row r="112" spans="1:9">
      <c r="A112" s="29" t="s">
        <v>71</v>
      </c>
      <c r="B112" s="29" t="s">
        <v>224</v>
      </c>
      <c r="C112" s="30"/>
      <c r="D112" s="30" t="s">
        <v>615</v>
      </c>
      <c r="E112" s="31">
        <v>45566</v>
      </c>
      <c r="F112" s="31">
        <v>45566</v>
      </c>
      <c r="G112" s="32">
        <v>78.989999999999995</v>
      </c>
      <c r="H112" s="30" t="s">
        <v>18</v>
      </c>
      <c r="I112" s="30" t="s">
        <v>73</v>
      </c>
    </row>
    <row r="113" spans="1:9">
      <c r="A113" s="29" t="s">
        <v>473</v>
      </c>
      <c r="B113" s="29" t="s">
        <v>474</v>
      </c>
      <c r="C113" s="30"/>
      <c r="D113" s="30" t="s">
        <v>625</v>
      </c>
      <c r="E113" s="31">
        <v>45575</v>
      </c>
      <c r="F113" s="31">
        <v>45581</v>
      </c>
      <c r="G113" s="32">
        <v>967.53</v>
      </c>
      <c r="H113" s="30" t="s">
        <v>29</v>
      </c>
      <c r="I113" s="30" t="s">
        <v>73</v>
      </c>
    </row>
    <row r="114" spans="1:9">
      <c r="A114" s="29" t="s">
        <v>407</v>
      </c>
      <c r="B114" s="29" t="s">
        <v>612</v>
      </c>
      <c r="C114" s="33" t="s">
        <v>653</v>
      </c>
      <c r="D114" s="33" t="s">
        <v>654</v>
      </c>
      <c r="E114" s="31">
        <v>45596</v>
      </c>
      <c r="F114" s="31"/>
      <c r="G114" s="32">
        <v>2212.8200000000002</v>
      </c>
      <c r="H114" s="30" t="s">
        <v>15</v>
      </c>
      <c r="I114" s="30"/>
    </row>
    <row r="115" spans="1:9">
      <c r="A115" s="29" t="s">
        <v>407</v>
      </c>
      <c r="B115" s="29" t="s">
        <v>612</v>
      </c>
      <c r="C115" s="30" t="s">
        <v>700</v>
      </c>
      <c r="D115" s="33" t="s">
        <v>654</v>
      </c>
      <c r="E115" s="31">
        <v>45596</v>
      </c>
      <c r="F115" s="31"/>
      <c r="G115" s="32">
        <v>1782.8</v>
      </c>
      <c r="H115" s="30" t="s">
        <v>544</v>
      </c>
      <c r="I115" s="30"/>
    </row>
    <row r="116" spans="1:9">
      <c r="A116" s="29" t="s">
        <v>407</v>
      </c>
      <c r="B116" s="29" t="s">
        <v>612</v>
      </c>
      <c r="C116" s="30" t="s">
        <v>695</v>
      </c>
      <c r="D116" s="33" t="s">
        <v>654</v>
      </c>
      <c r="E116" s="31">
        <v>45596</v>
      </c>
      <c r="F116" s="31"/>
      <c r="G116" s="32">
        <v>1782.8</v>
      </c>
      <c r="H116" s="30" t="s">
        <v>544</v>
      </c>
      <c r="I116" s="30"/>
    </row>
    <row r="117" spans="1:9">
      <c r="A117" s="29" t="s">
        <v>407</v>
      </c>
      <c r="B117" s="29" t="s">
        <v>450</v>
      </c>
      <c r="C117" s="30" t="s">
        <v>585</v>
      </c>
      <c r="D117" s="33" t="s">
        <v>654</v>
      </c>
      <c r="E117" s="31">
        <v>45596</v>
      </c>
      <c r="F117" s="31"/>
      <c r="G117" s="32">
        <v>2212.8200000000002</v>
      </c>
      <c r="H117" s="30" t="s">
        <v>15</v>
      </c>
      <c r="I117" s="30"/>
    </row>
    <row r="118" spans="1:9">
      <c r="A118" s="29" t="s">
        <v>407</v>
      </c>
      <c r="B118" s="29" t="s">
        <v>450</v>
      </c>
      <c r="C118" s="30" t="s">
        <v>655</v>
      </c>
      <c r="D118" s="33" t="s">
        <v>654</v>
      </c>
      <c r="E118" s="31">
        <v>45596</v>
      </c>
      <c r="F118" s="31"/>
      <c r="G118" s="32">
        <v>2212.8200000000002</v>
      </c>
      <c r="H118" s="30" t="s">
        <v>15</v>
      </c>
      <c r="I118" s="30"/>
    </row>
    <row r="119" spans="1:9">
      <c r="A119" s="29" t="s">
        <v>407</v>
      </c>
      <c r="B119" s="29" t="s">
        <v>450</v>
      </c>
      <c r="C119" s="33" t="s">
        <v>613</v>
      </c>
      <c r="D119" s="33" t="s">
        <v>654</v>
      </c>
      <c r="E119" s="31">
        <v>45596</v>
      </c>
      <c r="F119" s="31"/>
      <c r="G119" s="32">
        <v>2212.8200000000002</v>
      </c>
      <c r="H119" s="30" t="s">
        <v>15</v>
      </c>
      <c r="I119" s="30"/>
    </row>
    <row r="120" spans="1:9">
      <c r="A120" s="29" t="s">
        <v>407</v>
      </c>
      <c r="B120" s="29" t="s">
        <v>450</v>
      </c>
      <c r="C120" s="30" t="s">
        <v>656</v>
      </c>
      <c r="D120" s="33" t="s">
        <v>654</v>
      </c>
      <c r="E120" s="31">
        <v>45596</v>
      </c>
      <c r="F120" s="31"/>
      <c r="G120" s="32">
        <v>2212.8200000000002</v>
      </c>
      <c r="H120" s="30" t="s">
        <v>15</v>
      </c>
      <c r="I120" s="30"/>
    </row>
    <row r="121" spans="1:9">
      <c r="A121" s="29" t="s">
        <v>407</v>
      </c>
      <c r="B121" s="29" t="s">
        <v>450</v>
      </c>
      <c r="C121" s="30" t="s">
        <v>701</v>
      </c>
      <c r="D121" s="33" t="s">
        <v>654</v>
      </c>
      <c r="E121" s="31">
        <v>45596</v>
      </c>
      <c r="F121" s="31"/>
      <c r="G121" s="32">
        <v>2212.8200000000002</v>
      </c>
      <c r="H121" s="30" t="s">
        <v>15</v>
      </c>
      <c r="I121" s="30"/>
    </row>
    <row r="122" spans="1:9">
      <c r="A122" s="29" t="s">
        <v>407</v>
      </c>
      <c r="B122" s="29" t="s">
        <v>450</v>
      </c>
      <c r="C122" s="30" t="s">
        <v>702</v>
      </c>
      <c r="D122" s="33" t="s">
        <v>654</v>
      </c>
      <c r="E122" s="31">
        <v>45596</v>
      </c>
      <c r="F122" s="31"/>
      <c r="G122" s="32">
        <v>327.62</v>
      </c>
      <c r="H122" s="30" t="s">
        <v>544</v>
      </c>
      <c r="I122" s="30"/>
    </row>
    <row r="123" spans="1:9">
      <c r="A123" s="29" t="s">
        <v>407</v>
      </c>
      <c r="B123" s="29" t="s">
        <v>450</v>
      </c>
      <c r="C123" s="30" t="s">
        <v>703</v>
      </c>
      <c r="D123" s="33" t="s">
        <v>654</v>
      </c>
      <c r="E123" s="31">
        <v>45596</v>
      </c>
      <c r="F123" s="31"/>
      <c r="G123" s="32">
        <v>327.62</v>
      </c>
      <c r="H123" s="30" t="s">
        <v>544</v>
      </c>
      <c r="I123" s="30"/>
    </row>
    <row r="124" spans="1:9">
      <c r="A124" s="29" t="s">
        <v>407</v>
      </c>
      <c r="B124" s="29" t="s">
        <v>450</v>
      </c>
      <c r="C124" s="30" t="s">
        <v>704</v>
      </c>
      <c r="D124" s="30" t="s">
        <v>647</v>
      </c>
      <c r="E124" s="31">
        <v>45596</v>
      </c>
      <c r="F124" s="31"/>
      <c r="G124" s="32">
        <v>327.62</v>
      </c>
      <c r="H124" s="30" t="s">
        <v>544</v>
      </c>
      <c r="I124" s="30"/>
    </row>
    <row r="125" spans="1:9">
      <c r="A125" s="29" t="s">
        <v>407</v>
      </c>
      <c r="B125" s="29" t="s">
        <v>530</v>
      </c>
      <c r="C125" s="30" t="s">
        <v>659</v>
      </c>
      <c r="D125" s="30" t="s">
        <v>647</v>
      </c>
      <c r="E125" s="31">
        <v>45596</v>
      </c>
      <c r="F125" s="31"/>
      <c r="G125" s="32">
        <v>1768.9</v>
      </c>
      <c r="H125" s="30" t="s">
        <v>544</v>
      </c>
      <c r="I125" s="30"/>
    </row>
    <row r="126" spans="1:9">
      <c r="A126" s="29" t="s">
        <v>407</v>
      </c>
      <c r="B126" s="29" t="s">
        <v>407</v>
      </c>
      <c r="C126" s="30"/>
      <c r="D126" s="30" t="s">
        <v>647</v>
      </c>
      <c r="E126" s="31">
        <v>45586</v>
      </c>
      <c r="F126" s="31"/>
      <c r="G126" s="32">
        <v>3438.61</v>
      </c>
      <c r="H126" s="30" t="s">
        <v>18</v>
      </c>
      <c r="I126" s="30"/>
    </row>
    <row r="127" spans="1:9">
      <c r="A127" s="29" t="s">
        <v>407</v>
      </c>
      <c r="B127" s="29" t="s">
        <v>407</v>
      </c>
      <c r="C127" s="30"/>
      <c r="D127" s="30" t="s">
        <v>647</v>
      </c>
      <c r="E127" s="31">
        <v>45586</v>
      </c>
      <c r="F127" s="31"/>
      <c r="G127" s="32">
        <v>11671.98</v>
      </c>
      <c r="H127" s="30" t="s">
        <v>15</v>
      </c>
      <c r="I127" s="30"/>
    </row>
    <row r="128" spans="1:9">
      <c r="A128" s="29" t="s">
        <v>407</v>
      </c>
      <c r="B128" s="29" t="s">
        <v>407</v>
      </c>
      <c r="C128" s="30"/>
      <c r="D128" s="30" t="s">
        <v>661</v>
      </c>
      <c r="E128" s="31">
        <v>45586</v>
      </c>
      <c r="F128" s="31"/>
      <c r="G128" s="32">
        <v>1634.65</v>
      </c>
      <c r="H128" s="30" t="s">
        <v>9</v>
      </c>
      <c r="I128" s="30"/>
    </row>
    <row r="129" spans="1:9">
      <c r="A129" s="29" t="s">
        <v>407</v>
      </c>
      <c r="B129" s="29" t="s">
        <v>407</v>
      </c>
      <c r="C129" s="30"/>
      <c r="D129" s="30" t="s">
        <v>661</v>
      </c>
      <c r="E129" s="31">
        <v>45586</v>
      </c>
      <c r="F129" s="31"/>
      <c r="G129" s="32">
        <v>132</v>
      </c>
      <c r="H129" s="30" t="s">
        <v>12</v>
      </c>
      <c r="I129" s="30"/>
    </row>
    <row r="130" spans="1:9">
      <c r="A130" s="29" t="s">
        <v>64</v>
      </c>
      <c r="B130" s="29" t="s">
        <v>705</v>
      </c>
      <c r="C130" s="30"/>
      <c r="D130" s="30" t="s">
        <v>661</v>
      </c>
      <c r="E130" s="31">
        <v>45577</v>
      </c>
      <c r="F130" s="31"/>
      <c r="G130" s="32">
        <v>29432.39</v>
      </c>
      <c r="H130" s="30" t="s">
        <v>54</v>
      </c>
      <c r="I130" s="30"/>
    </row>
    <row r="131" spans="1:9">
      <c r="A131" s="29" t="s">
        <v>64</v>
      </c>
      <c r="B131" s="29" t="s">
        <v>539</v>
      </c>
      <c r="C131" s="30" t="s">
        <v>706</v>
      </c>
      <c r="D131" s="30" t="s">
        <v>661</v>
      </c>
      <c r="E131" s="31">
        <v>45570</v>
      </c>
      <c r="F131" s="31">
        <v>45570</v>
      </c>
      <c r="G131" s="32">
        <v>14776.93</v>
      </c>
      <c r="H131" s="30" t="s">
        <v>12</v>
      </c>
      <c r="I131" s="30" t="s">
        <v>73</v>
      </c>
    </row>
    <row r="132" spans="1:9">
      <c r="A132" s="29" t="s">
        <v>64</v>
      </c>
      <c r="B132" s="29" t="s">
        <v>539</v>
      </c>
      <c r="C132" s="30" t="s">
        <v>706</v>
      </c>
      <c r="D132" s="30" t="s">
        <v>661</v>
      </c>
      <c r="E132" s="31">
        <v>45570</v>
      </c>
      <c r="F132" s="31">
        <v>45570</v>
      </c>
      <c r="G132" s="32">
        <v>17668.8</v>
      </c>
      <c r="H132" s="30" t="s">
        <v>12</v>
      </c>
      <c r="I132" s="30" t="s">
        <v>73</v>
      </c>
    </row>
    <row r="133" spans="1:9">
      <c r="A133" s="29" t="s">
        <v>662</v>
      </c>
      <c r="B133" s="29" t="s">
        <v>645</v>
      </c>
      <c r="C133" s="30"/>
      <c r="D133" s="30" t="s">
        <v>631</v>
      </c>
      <c r="E133" s="31">
        <v>45585</v>
      </c>
      <c r="F133" s="31">
        <v>45585</v>
      </c>
      <c r="G133" s="32">
        <v>300</v>
      </c>
      <c r="H133" s="30" t="s">
        <v>18</v>
      </c>
      <c r="I133" s="30" t="s">
        <v>73</v>
      </c>
    </row>
    <row r="134" spans="1:9">
      <c r="A134" s="29" t="s">
        <v>707</v>
      </c>
      <c r="B134" s="29" t="s">
        <v>566</v>
      </c>
      <c r="C134" s="30"/>
      <c r="D134" s="30" t="s">
        <v>615</v>
      </c>
      <c r="E134" s="31">
        <v>45580</v>
      </c>
      <c r="F134" s="31">
        <v>45581</v>
      </c>
      <c r="G134" s="32">
        <v>44.99</v>
      </c>
      <c r="H134" s="30" t="s">
        <v>18</v>
      </c>
      <c r="I134" s="30" t="s">
        <v>73</v>
      </c>
    </row>
    <row r="135" spans="1:9">
      <c r="A135" s="29" t="s">
        <v>275</v>
      </c>
      <c r="B135" s="29" t="s">
        <v>107</v>
      </c>
      <c r="C135" s="30"/>
      <c r="D135" s="30" t="s">
        <v>615</v>
      </c>
      <c r="E135" s="31">
        <v>45575</v>
      </c>
      <c r="F135" s="31">
        <v>45581</v>
      </c>
      <c r="G135" s="32">
        <v>131.76</v>
      </c>
      <c r="H135" s="30" t="s">
        <v>32</v>
      </c>
      <c r="I135" s="30" t="s">
        <v>73</v>
      </c>
    </row>
    <row r="136" spans="1:9">
      <c r="A136" s="29" t="s">
        <v>275</v>
      </c>
      <c r="B136" s="29" t="s">
        <v>107</v>
      </c>
      <c r="C136" s="30" t="s">
        <v>475</v>
      </c>
      <c r="D136" s="30" t="s">
        <v>615</v>
      </c>
      <c r="E136" s="31">
        <v>45575</v>
      </c>
      <c r="F136" s="31">
        <v>45581</v>
      </c>
      <c r="G136" s="32">
        <v>30.6</v>
      </c>
      <c r="H136" s="30" t="s">
        <v>32</v>
      </c>
      <c r="I136" s="30" t="s">
        <v>73</v>
      </c>
    </row>
    <row r="137" spans="1:9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45577</v>
      </c>
      <c r="F137" s="31">
        <v>45581</v>
      </c>
      <c r="G137" s="32">
        <v>30.6</v>
      </c>
      <c r="H137" s="30" t="s">
        <v>12</v>
      </c>
      <c r="I137" s="30" t="s">
        <v>73</v>
      </c>
    </row>
    <row r="138" spans="1:9">
      <c r="A138" s="29" t="s">
        <v>275</v>
      </c>
      <c r="B138" s="29" t="s">
        <v>107</v>
      </c>
      <c r="C138" s="30"/>
      <c r="D138" s="30" t="s">
        <v>615</v>
      </c>
      <c r="E138" s="31">
        <v>45577</v>
      </c>
      <c r="F138" s="31">
        <v>45581</v>
      </c>
      <c r="G138" s="32">
        <v>131.69999999999999</v>
      </c>
      <c r="H138" s="30" t="s">
        <v>12</v>
      </c>
      <c r="I138" s="30" t="s">
        <v>73</v>
      </c>
    </row>
    <row r="139" spans="1:9">
      <c r="A139" s="29" t="s">
        <v>275</v>
      </c>
      <c r="B139" s="29" t="s">
        <v>107</v>
      </c>
      <c r="C139" s="30"/>
      <c r="D139" s="30" t="s">
        <v>615</v>
      </c>
      <c r="E139" s="31">
        <v>45577</v>
      </c>
      <c r="F139" s="31">
        <v>45581</v>
      </c>
      <c r="G139" s="32">
        <v>131.69999999999999</v>
      </c>
      <c r="H139" s="30" t="s">
        <v>15</v>
      </c>
      <c r="I139" s="30" t="s">
        <v>73</v>
      </c>
    </row>
    <row r="140" spans="1:9">
      <c r="A140" s="29" t="s">
        <v>275</v>
      </c>
      <c r="B140" s="29" t="s">
        <v>107</v>
      </c>
      <c r="C140" s="30" t="s">
        <v>475</v>
      </c>
      <c r="D140" s="30" t="s">
        <v>615</v>
      </c>
      <c r="E140" s="31">
        <v>45577</v>
      </c>
      <c r="F140" s="31">
        <v>45582</v>
      </c>
      <c r="G140" s="32">
        <v>30</v>
      </c>
      <c r="H140" s="30" t="s">
        <v>15</v>
      </c>
      <c r="I140" s="30" t="s">
        <v>73</v>
      </c>
    </row>
    <row r="141" spans="1:9">
      <c r="A141" s="29" t="s">
        <v>366</v>
      </c>
      <c r="B141" s="29" t="s">
        <v>107</v>
      </c>
      <c r="C141" s="30"/>
      <c r="D141" s="30" t="s">
        <v>615</v>
      </c>
      <c r="E141" s="31">
        <v>45575</v>
      </c>
      <c r="F141" s="31">
        <v>45581</v>
      </c>
      <c r="G141" s="32">
        <v>200</v>
      </c>
      <c r="H141" s="30" t="s">
        <v>9</v>
      </c>
      <c r="I141" s="30" t="s">
        <v>73</v>
      </c>
    </row>
    <row r="142" spans="1:9">
      <c r="A142" s="29" t="s">
        <v>99</v>
      </c>
      <c r="B142" s="29" t="s">
        <v>708</v>
      </c>
      <c r="C142" s="30"/>
      <c r="D142" s="30" t="s">
        <v>625</v>
      </c>
      <c r="E142" s="31">
        <v>45572</v>
      </c>
      <c r="F142" s="31">
        <v>45573</v>
      </c>
      <c r="G142" s="32">
        <v>85.33</v>
      </c>
      <c r="H142" s="30" t="s">
        <v>29</v>
      </c>
      <c r="I142" s="30" t="s">
        <v>73</v>
      </c>
    </row>
    <row r="143" spans="1:9">
      <c r="A143" s="29" t="s">
        <v>99</v>
      </c>
      <c r="B143" s="29" t="s">
        <v>566</v>
      </c>
      <c r="C143" s="30"/>
      <c r="D143" s="30" t="s">
        <v>615</v>
      </c>
      <c r="E143" s="31">
        <v>45580</v>
      </c>
      <c r="F143" s="31">
        <v>45581</v>
      </c>
      <c r="G143" s="32">
        <v>112.43</v>
      </c>
      <c r="H143" s="30" t="s">
        <v>18</v>
      </c>
      <c r="I143" s="30" t="s">
        <v>73</v>
      </c>
    </row>
    <row r="144" spans="1:9">
      <c r="A144" s="29" t="s">
        <v>363</v>
      </c>
      <c r="B144" s="29" t="s">
        <v>229</v>
      </c>
      <c r="C144" s="30"/>
      <c r="D144" s="30" t="s">
        <v>615</v>
      </c>
      <c r="E144" s="31">
        <v>45591</v>
      </c>
      <c r="F144" s="31">
        <v>45593</v>
      </c>
      <c r="G144" s="32">
        <v>61.19</v>
      </c>
      <c r="H144" s="30" t="s">
        <v>18</v>
      </c>
      <c r="I144" s="30" t="s">
        <v>73</v>
      </c>
    </row>
    <row r="145" spans="1:9">
      <c r="A145" s="29" t="s">
        <v>138</v>
      </c>
      <c r="B145" s="29" t="s">
        <v>425</v>
      </c>
      <c r="C145" s="30"/>
      <c r="D145" s="30" t="s">
        <v>615</v>
      </c>
      <c r="E145" s="31">
        <v>45583</v>
      </c>
      <c r="F145" s="31">
        <v>45590</v>
      </c>
      <c r="G145" s="32">
        <v>1000</v>
      </c>
      <c r="H145" s="30" t="s">
        <v>15</v>
      </c>
      <c r="I145" s="30" t="s">
        <v>73</v>
      </c>
    </row>
    <row r="146" spans="1:9">
      <c r="A146" s="29" t="s">
        <v>138</v>
      </c>
      <c r="B146" s="29" t="s">
        <v>425</v>
      </c>
      <c r="C146" s="30"/>
      <c r="D146" s="30" t="s">
        <v>615</v>
      </c>
      <c r="E146" s="31">
        <v>45585</v>
      </c>
      <c r="F146" s="31">
        <v>45590</v>
      </c>
      <c r="G146" s="32">
        <v>1000</v>
      </c>
      <c r="H146" s="30" t="s">
        <v>15</v>
      </c>
      <c r="I146" s="30" t="s">
        <v>73</v>
      </c>
    </row>
    <row r="147" spans="1:9">
      <c r="A147" s="29" t="s">
        <v>543</v>
      </c>
      <c r="B147" s="29" t="s">
        <v>195</v>
      </c>
      <c r="C147" s="30"/>
      <c r="D147" s="30" t="s">
        <v>615</v>
      </c>
      <c r="E147" s="31">
        <v>45570</v>
      </c>
      <c r="F147" s="31">
        <v>45581</v>
      </c>
      <c r="G147" s="32">
        <v>215</v>
      </c>
      <c r="H147" s="30" t="s">
        <v>18</v>
      </c>
      <c r="I147" s="30" t="s">
        <v>73</v>
      </c>
    </row>
    <row r="148" spans="1:9">
      <c r="A148" s="29" t="s">
        <v>289</v>
      </c>
      <c r="B148" s="29" t="s">
        <v>290</v>
      </c>
      <c r="C148" s="30"/>
      <c r="D148" s="30" t="s">
        <v>615</v>
      </c>
      <c r="E148" s="31">
        <v>45581</v>
      </c>
      <c r="F148" s="31">
        <v>45581</v>
      </c>
      <c r="G148" s="32">
        <v>109.9</v>
      </c>
      <c r="H148" s="30" t="s">
        <v>12</v>
      </c>
      <c r="I148" s="30" t="s">
        <v>73</v>
      </c>
    </row>
    <row r="149" spans="1:9">
      <c r="A149" s="1"/>
      <c r="B149" s="1"/>
      <c r="E149" s="2"/>
      <c r="F149" s="2"/>
      <c r="G149" s="3"/>
    </row>
    <row r="150" spans="1:9">
      <c r="A150" s="1"/>
      <c r="B150" s="1"/>
      <c r="E150" s="2"/>
      <c r="F150" s="2"/>
      <c r="G150" s="3"/>
    </row>
    <row r="151" spans="1:9">
      <c r="A151" s="1"/>
      <c r="B151" s="1"/>
      <c r="G151" s="3"/>
    </row>
    <row r="152" spans="1:9" ht="15.75">
      <c r="A152" s="4" t="s">
        <v>66</v>
      </c>
      <c r="B152" s="4"/>
      <c r="G152" s="5">
        <f>SUM(G2:G151)</f>
        <v>527029.38399999996</v>
      </c>
    </row>
  </sheetData>
  <sortState xmlns:xlrd2="http://schemas.microsoft.com/office/spreadsheetml/2017/richdata2" ref="A2:I148">
    <sortCondition ref="A2:A148"/>
    <sortCondition ref="B2:B148"/>
  </sortState>
  <pageMargins left="0.511811024" right="0.511811024" top="0.78740157500000008" bottom="0.78740157500000008" header="0.31496062000000014" footer="0.3149606200000001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1</vt:i4>
      </vt:variant>
    </vt:vector>
  </HeadingPairs>
  <TitlesOfParts>
    <vt:vector size="23" baseType="lpstr">
      <vt:lpstr>FEV </vt:lpstr>
      <vt:lpstr>MARÇO</vt:lpstr>
      <vt:lpstr>ABRIL</vt:lpstr>
      <vt:lpstr>MAIO</vt:lpstr>
      <vt:lpstr>JUNHO</vt:lpstr>
      <vt:lpstr>JULHO</vt:lpstr>
      <vt:lpstr>AGOSTO</vt:lpstr>
      <vt:lpstr>Set 2024</vt:lpstr>
      <vt:lpstr>Out 2024</vt:lpstr>
      <vt:lpstr>Nov 2024</vt:lpstr>
      <vt:lpstr>Dez 2024</vt:lpstr>
      <vt:lpstr>Janeiro 25</vt:lpstr>
      <vt:lpstr>Fever. 25</vt:lpstr>
      <vt:lpstr>Março 25</vt:lpstr>
      <vt:lpstr>Abril 25</vt:lpstr>
      <vt:lpstr>Maio25</vt:lpstr>
      <vt:lpstr>Junho 25 </vt:lpstr>
      <vt:lpstr>Julho 25  </vt:lpstr>
      <vt:lpstr>Agosto25</vt:lpstr>
      <vt:lpstr>Manutençao</vt:lpstr>
      <vt:lpstr>Cheques Pré</vt:lpstr>
      <vt:lpstr>CASHFLOW</vt:lpstr>
      <vt:lpstr>CASHFLOW!Area_de_impressao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Financeiro</cp:lastModifiedBy>
  <cp:revision>2</cp:revision>
  <dcterms:created xsi:type="dcterms:W3CDTF">2006-09-16T00:00:00Z</dcterms:created>
  <dcterms:modified xsi:type="dcterms:W3CDTF">2025-08-19T17:12:35Z</dcterms:modified>
</cp:coreProperties>
</file>