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3040" windowHeight="9228"/>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1" i="11" l="1"/>
  <c r="E21" i="11"/>
  <c r="F19" i="11"/>
  <c r="F18" i="11"/>
  <c r="E19" i="11"/>
  <c r="F17" i="11"/>
  <c r="E18" i="11" l="1"/>
  <c r="E20" i="11" s="1"/>
  <c r="F20" i="11" s="1"/>
  <c r="E17" i="11"/>
  <c r="F16" i="11"/>
  <c r="E16" i="11"/>
  <c r="H7" i="11" l="1"/>
  <c r="E9" i="11" l="1"/>
  <c r="F9" i="11" l="1"/>
  <c r="E10" i="11" s="1"/>
  <c r="F10" i="11" s="1"/>
  <c r="E11" i="11" s="1"/>
  <c r="F11" i="11" s="1"/>
  <c r="E13" i="11" s="1"/>
  <c r="I5" i="11"/>
  <c r="H34" i="11"/>
  <c r="H33" i="11"/>
  <c r="H32" i="11"/>
  <c r="H31" i="11"/>
  <c r="H30" i="11"/>
  <c r="H29" i="11"/>
  <c r="H27" i="11"/>
  <c r="H8" i="11"/>
  <c r="E14" i="11" l="1"/>
  <c r="F14" i="11" s="1"/>
  <c r="F13" i="11"/>
  <c r="H9" i="11"/>
  <c r="I6" i="11"/>
  <c r="H28" i="11" l="1"/>
  <c r="H10" i="11"/>
  <c r="H24" i="11"/>
  <c r="H14" i="11"/>
  <c r="J5" i="11"/>
  <c r="K5" i="11" s="1"/>
  <c r="L5" i="11" s="1"/>
  <c r="M5" i="11" s="1"/>
  <c r="N5" i="11" s="1"/>
  <c r="O5" i="11" s="1"/>
  <c r="P5" i="11" s="1"/>
  <c r="I4" i="11"/>
  <c r="H13" i="11" l="1"/>
  <c r="H11" i="11"/>
  <c r="H12" i="11"/>
  <c r="P4" i="11"/>
  <c r="Q5" i="11"/>
  <c r="R5" i="11" s="1"/>
  <c r="S5" i="11" s="1"/>
  <c r="T5" i="11" s="1"/>
  <c r="U5" i="11" s="1"/>
  <c r="V5" i="11" s="1"/>
  <c r="W5" i="11" s="1"/>
  <c r="J6" i="11"/>
  <c r="H26" i="11" l="1"/>
  <c r="H21" i="11"/>
  <c r="H22" i="11"/>
  <c r="H25" i="11"/>
  <c r="H23" i="11"/>
  <c r="H18" i="11"/>
  <c r="H15" i="11"/>
  <c r="W4" i="11"/>
  <c r="X5" i="11"/>
  <c r="Y5" i="11" s="1"/>
  <c r="Z5" i="11" s="1"/>
  <c r="AA5" i="11" s="1"/>
  <c r="AB5" i="11" s="1"/>
  <c r="AC5" i="11" s="1"/>
  <c r="AD5" i="11" s="1"/>
  <c r="K6" i="11"/>
  <c r="H19" i="11" l="1"/>
  <c r="H17" i="11"/>
  <c r="H16"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<sst xmlns="http://schemas.openxmlformats.org/spreadsheetml/2006/main" count="56" uniqueCount="55">
  <si>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</si>
  <si>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</si>
  <si>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</si>
  <si>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</si>
  <si>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</si>
  <si>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</si>
  <si>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</si>
  <si>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</si>
  <si>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</si>
  <si>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</si>
  <si>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</si>
  <si>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</si>
  <si>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</si>
  <si>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</si>
  <si>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</si>
  <si>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</si>
  <si>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</si>
  <si>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</si>
  <si>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</si>
  <si>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</si>
  <si>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</si>
  <si>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</si>
  <si>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</si>
  <si>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</si>
  <si>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</si>
  <si>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</si>
  <si>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</si>
  <si>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</si>
  <si>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</si>
  <si>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</si>
  <si>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</si>
  <si>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</si>
  <si>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</si>
  <si>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</si>
  <si>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</si>
  <si>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</si>
  <si>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</si>
  <si>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Planning, Design, and Architecture</t>
  </si>
  <si>
    <t>Specifications Doc - Project Objectives and Content</t>
  </si>
  <si>
    <t>ERD</t>
  </si>
  <si>
    <t>Gantt</t>
  </si>
  <si>
    <t xml:space="preserve">Development </t>
  </si>
  <si>
    <t>Creation Of The Final Data Mart's Table In SQL Server</t>
  </si>
  <si>
    <t>Data exploration and load into DIM and FACT tables</t>
  </si>
  <si>
    <t>Development - Power BI Reports</t>
  </si>
  <si>
    <t>Data Transformation and Measures Creation</t>
  </si>
  <si>
    <t>Visuals Creation</t>
  </si>
  <si>
    <t>QA in Power BI Desktop</t>
  </si>
  <si>
    <t>QA in Power BI Service</t>
  </si>
  <si>
    <t>Specifications Doc - Technical and Functional Specifications</t>
  </si>
  <si>
    <t>Publish to Power BI Service + Setting  Up a Data Gateway</t>
  </si>
  <si>
    <t>Financial Data Mart</t>
  </si>
  <si>
    <t>Experis</t>
  </si>
  <si>
    <t>Odelia Hochman</t>
  </si>
  <si>
    <t>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</si>
</sst>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m/d/yy;@"/>
    <numFmt numFmtId="166" formatCode="ddd\,\ m/d/yyyy"/>
    <numFmt numFmtId="167" formatCode="mmm\ d\,\ yyyy"/>
    <numFmt numFmtId="168" formatCode="d"/>
    <numFmt numFmtId="169" formatCode="dd/mm/yy;@"/>
    <numFmt numFmtId="170" formatCode="[$-1010000]d/m/yy;@"/>
    <numFmt numFmtId="171" formatCode="[$-F800]dddd\,\ mmmm\ dd\,\ yyyy"/>
  </numFmts>
  <fonts count="28"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b/>
      <sz val="11"/>
      <name val="Arial"/>
      <family val="2"/>
      <scheme val="minor"/>
    </font>
    <font>
      <sz val="10"/>
      <name val="Arial"/>
      <family val="2"/>
    </font>
    <font>
      <b/>
      <sz val="12"/>
      <color theme="1"/>
      <name val="Arial"/>
      <family val="2"/>
      <scheme val="minor"/>
    </font>
    <font>
      <b/>
      <sz val="22"/>
      <name val="Arial"/>
      <family val="2"/>
      <scheme val="major"/>
    </font>
    <font>
      <sz val="14"/>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8" tint="0.39994506668294322"/>
        <bgColor indexed="64"/>
      </patternFill>
    </fill>
    <fill>
      <patternFill patternType="solid">
        <fgColor theme="9" tint="0.79998168889431442"/>
        <bgColor indexed="64"/>
      </patternFill>
    </fill>
    <fill>
      <patternFill patternType="solid">
        <fgColor theme="9" tint="0.39994506668294322"/>
        <bgColor indexed="64"/>
      </patternFill>
    </fill>
    <fill>
      <patternFill patternType="solid">
        <fgColor theme="7" tint="0.599963377788628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left" vertical="center" indent="1"/>
    </xf>
    <xf numFmtId="0" fontId="7" fillId="7" borderId="1" xfId="0" applyFont="1" applyFill="1" applyBorder="1" applyAlignment="1">
      <alignment horizontal="center" vertical="center" wrapText="1"/>
    </xf>
    <xf numFmtId="168" fontId="11" fillId="4" borderId="0" xfId="0" applyNumberFormat="1" applyFont="1" applyFill="1" applyAlignment="1">
      <alignment horizontal="center" vertical="center"/>
    </xf>
    <xf numFmtId="168" fontId="11" fillId="4" borderId="6" xfId="0" applyNumberFormat="1" applyFont="1" applyFill="1" applyBorder="1" applyAlignment="1">
      <alignment horizontal="center" vertical="center"/>
    </xf>
    <xf numFmtId="168"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3" borderId="2" xfId="0" applyFont="1" applyFill="1" applyBorder="1" applyAlignment="1">
      <alignment horizontal="left" vertical="center" indent="1"/>
    </xf>
    <xf numFmtId="9" fontId="5" fillId="3" borderId="2" xfId="2" applyFont="1" applyFill="1" applyBorder="1" applyAlignment="1">
      <alignment horizontal="center" vertical="center"/>
    </xf>
    <xf numFmtId="165" fontId="0" fillId="3" borderId="2" xfId="0" applyNumberFormat="1" applyFill="1" applyBorder="1" applyAlignment="1">
      <alignment horizontal="center" vertical="center"/>
    </xf>
    <xf numFmtId="165" fontId="5" fillId="3" borderId="2" xfId="0" applyNumberFormat="1" applyFont="1" applyFill="1" applyBorder="1" applyAlignment="1">
      <alignment horizontal="center" vertical="center"/>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165" fontId="9" fillId="0" borderId="2" xfId="10">
      <alignment horizontal="center" vertical="center"/>
    </xf>
    <xf numFmtId="0" fontId="9" fillId="3" borderId="2" xfId="11" applyFill="1">
      <alignment horizontal="center" vertical="center"/>
    </xf>
    <xf numFmtId="0" fontId="9" fillId="5" borderId="2" xfId="11" applyFill="1">
      <alignment horizontal="center" vertical="center"/>
    </xf>
    <xf numFmtId="0" fontId="9" fillId="0" borderId="2" xfId="11">
      <alignment horizontal="center" vertical="center"/>
    </xf>
    <xf numFmtId="0" fontId="9" fillId="5"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9" fillId="5" borderId="2" xfId="10" applyNumberFormat="1" applyFill="1">
      <alignment horizontal="center" vertical="center"/>
    </xf>
    <xf numFmtId="0" fontId="0" fillId="5" borderId="2" xfId="12" applyFont="1" applyFill="1">
      <alignment horizontal="left" vertical="center" indent="2"/>
    </xf>
    <xf numFmtId="0" fontId="0" fillId="8" borderId="2" xfId="12" applyFont="1" applyFill="1">
      <alignment horizontal="left" vertical="center" indent="2"/>
    </xf>
    <xf numFmtId="0" fontId="9" fillId="8" borderId="2" xfId="11" applyFill="1">
      <alignment horizontal="center" vertical="center"/>
    </xf>
    <xf numFmtId="9" fontId="5" fillId="8" borderId="2" xfId="2" applyFont="1" applyFill="1" applyBorder="1" applyAlignment="1">
      <alignment horizontal="center" vertical="center"/>
    </xf>
    <xf numFmtId="169" fontId="9" fillId="8" borderId="2" xfId="10" applyNumberFormat="1" applyFill="1">
      <alignment horizontal="center" vertical="center"/>
    </xf>
    <xf numFmtId="0" fontId="9" fillId="8" borderId="2" xfId="12" applyFill="1">
      <alignment horizontal="left" vertical="center" indent="2"/>
    </xf>
    <xf numFmtId="0" fontId="6" fillId="9" borderId="2" xfId="0" applyFont="1" applyFill="1" applyBorder="1" applyAlignment="1">
      <alignment horizontal="left" vertical="center" indent="1"/>
    </xf>
    <xf numFmtId="0" fontId="9" fillId="9" borderId="2" xfId="11" applyFill="1">
      <alignment horizontal="center" vertical="center"/>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0" fontId="9" fillId="10" borderId="2" xfId="12" applyFill="1">
      <alignment horizontal="left" vertical="center" indent="2"/>
    </xf>
    <xf numFmtId="0" fontId="9" fillId="10" borderId="2" xfId="11" applyFill="1">
      <alignment horizontal="center" vertical="center"/>
    </xf>
    <xf numFmtId="9" fontId="5" fillId="10" borderId="2" xfId="2" applyFont="1" applyFill="1" applyBorder="1" applyAlignment="1">
      <alignment horizontal="center" vertical="center"/>
    </xf>
    <xf numFmtId="170" fontId="9" fillId="10" borderId="2" xfId="10" applyNumberFormat="1" applyFill="1">
      <alignment horizontal="center" vertical="center"/>
    </xf>
    <xf numFmtId="0" fontId="6" fillId="11" borderId="2" xfId="0" applyFont="1" applyFill="1" applyBorder="1" applyAlignment="1">
      <alignment horizontal="left" vertical="center" indent="1"/>
    </xf>
    <xf numFmtId="0" fontId="9" fillId="11" borderId="2" xfId="11" applyFill="1">
      <alignment horizontal="center" vertical="center"/>
    </xf>
    <xf numFmtId="9" fontId="5" fillId="11" borderId="2" xfId="2" applyFont="1" applyFill="1" applyBorder="1" applyAlignment="1">
      <alignment horizontal="center" vertical="center"/>
    </xf>
    <xf numFmtId="165" fontId="0" fillId="11" borderId="2" xfId="0" applyNumberFormat="1" applyFill="1" applyBorder="1" applyAlignment="1">
      <alignment horizontal="center" vertical="center"/>
    </xf>
    <xf numFmtId="165" fontId="5" fillId="11" borderId="2" xfId="0" applyNumberFormat="1" applyFont="1" applyFill="1" applyBorder="1" applyAlignment="1">
      <alignment horizontal="center" vertical="center"/>
    </xf>
    <xf numFmtId="0" fontId="25" fillId="12" borderId="2" xfId="12" applyFont="1" applyFill="1">
      <alignment horizontal="left" vertical="center" indent="2"/>
    </xf>
    <xf numFmtId="0" fontId="9" fillId="12" borderId="2" xfId="11" applyFill="1">
      <alignment horizontal="center" vertical="center"/>
    </xf>
    <xf numFmtId="9" fontId="5" fillId="12" borderId="2" xfId="2" applyFont="1" applyFill="1" applyBorder="1" applyAlignment="1">
      <alignment horizontal="center" vertical="center"/>
    </xf>
    <xf numFmtId="169" fontId="9" fillId="12" borderId="2" xfId="10" applyNumberFormat="1" applyFill="1">
      <alignment horizontal="center" vertical="center"/>
    </xf>
    <xf numFmtId="169" fontId="0" fillId="12" borderId="2" xfId="10" applyNumberFormat="1" applyFont="1" applyFill="1">
      <alignment horizontal="center" vertical="center"/>
    </xf>
    <xf numFmtId="0" fontId="26" fillId="0" borderId="0" xfId="5" applyFont="1" applyAlignment="1">
      <alignment horizontal="left"/>
    </xf>
    <xf numFmtId="0" fontId="27" fillId="0" borderId="0" xfId="6" applyFont="1"/>
    <xf numFmtId="0" fontId="27" fillId="0" borderId="0" xfId="7" applyFont="1">
      <alignment vertical="top"/>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71"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cellStyle name="Name" xfId="11"/>
    <cellStyle name="Normal" xfId="0" builtinId="0"/>
    <cellStyle name="Percent" xfId="2" builtinId="5"/>
    <cellStyle name="Project Start" xfId="9"/>
    <cellStyle name="Task" xfId="12"/>
    <cellStyle name="zHiddenText" xfId="3"/>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s>
  <dxfs count="12">
    <dxf>
      <fill>
        <patternFill>
          <bgColor theme="0" tint="-0.24994659260841701"/>
        </patternFill>
      </fill>
      <border>
        <left/>
        <right/>
      </border>
    </dxf>
    <dxf>
      <fill>
        <patternFill>
          <bgColor theme="7" tint="0.39994506668294322"/>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5"/>
  <sheetViews>
    <sheetView showGridLines="0" tabSelected="1" showRuler="0" zoomScaleNormal="100" zoomScalePageLayoutView="70" workbookViewId="0">
      <pane ySplit="6" topLeftCell="A17" activePane="bottomLeft" state="frozen"/>
      <selection pane="bottomLeft" activeCell="N23" sqref="N23"/>
    </sheetView>
  </sheetViews>
  <sheetFormatPr defaultRowHeight="30" customHeight="1" x14ac:dyDescent="0.25"/>
  <cols>
    <col min="1" max="1" width="2.69921875" style="43" customWidth="1"/>
    <col min="2" max="2" width="19.8984375" customWidth="1"/>
    <col min="3" max="3" width="30.69921875" customWidth="1"/>
    <col min="4" max="4" width="10.69921875" customWidth="1"/>
    <col min="5" max="5" width="10.5" style="5" customWidth="1"/>
    <col min="6" max="6" width="10.5" customWidth="1"/>
    <col min="7" max="7" width="2.69921875" customWidth="1"/>
    <col min="8" max="8" width="6.09765625" hidden="1" customWidth="1"/>
    <col min="9" max="64" width="2.5" customWidth="1"/>
    <col min="69" max="70" width="10.19921875"/>
  </cols>
  <sheetData>
    <row r="1" spans="1:64" ht="30" customHeight="1" x14ac:dyDescent="0.5">
      <c r="A1" s="44" t="s">
        <v>27</v>
      </c>
      <c r="B1" s="83" t="s">
        <v>51</v>
      </c>
      <c r="C1" s="1"/>
      <c r="D1" s="2"/>
      <c r="E1" s="4"/>
      <c r="F1" s="32"/>
      <c r="H1" s="2"/>
      <c r="I1" s="54"/>
    </row>
    <row r="2" spans="1:64" ht="30" customHeight="1" x14ac:dyDescent="0.3">
      <c r="A2" s="43" t="s">
        <v>23</v>
      </c>
      <c r="B2" s="84" t="s">
        <v>52</v>
      </c>
      <c r="I2" s="55"/>
    </row>
    <row r="3" spans="1:64" ht="30" customHeight="1" x14ac:dyDescent="0.25">
      <c r="A3" s="43" t="s">
        <v>34</v>
      </c>
      <c r="B3" s="85" t="s">
        <v>53</v>
      </c>
      <c r="C3" s="90" t="s">
        <v>1</v>
      </c>
      <c r="D3" s="91"/>
      <c r="E3" s="89">
        <v>45474</v>
      </c>
      <c r="F3" s="89"/>
    </row>
    <row r="4" spans="1:64" ht="30" customHeight="1" x14ac:dyDescent="0.25">
      <c r="A4" s="44" t="s">
        <v>28</v>
      </c>
      <c r="C4" s="90" t="s">
        <v>7</v>
      </c>
      <c r="D4" s="91"/>
      <c r="E4" s="7">
        <v>1</v>
      </c>
      <c r="I4" s="86">
        <f>I5</f>
        <v>45474</v>
      </c>
      <c r="J4" s="87"/>
      <c r="K4" s="87"/>
      <c r="L4" s="87"/>
      <c r="M4" s="87"/>
      <c r="N4" s="87"/>
      <c r="O4" s="88"/>
      <c r="P4" s="86">
        <f>P5</f>
        <v>45481</v>
      </c>
      <c r="Q4" s="87"/>
      <c r="R4" s="87"/>
      <c r="S4" s="87"/>
      <c r="T4" s="87"/>
      <c r="U4" s="87"/>
      <c r="V4" s="88"/>
      <c r="W4" s="86">
        <f>W5</f>
        <v>45488</v>
      </c>
      <c r="X4" s="87"/>
      <c r="Y4" s="87"/>
      <c r="Z4" s="87"/>
      <c r="AA4" s="87"/>
      <c r="AB4" s="87"/>
      <c r="AC4" s="88"/>
      <c r="AD4" s="86">
        <f>AD5</f>
        <v>45495</v>
      </c>
      <c r="AE4" s="87"/>
      <c r="AF4" s="87"/>
      <c r="AG4" s="87"/>
      <c r="AH4" s="87"/>
      <c r="AI4" s="87"/>
      <c r="AJ4" s="88"/>
      <c r="AK4" s="86">
        <f>AK5</f>
        <v>45502</v>
      </c>
      <c r="AL4" s="87"/>
      <c r="AM4" s="87"/>
      <c r="AN4" s="87"/>
      <c r="AO4" s="87"/>
      <c r="AP4" s="87"/>
      <c r="AQ4" s="88"/>
      <c r="AR4" s="86">
        <f>AR5</f>
        <v>45509</v>
      </c>
      <c r="AS4" s="87"/>
      <c r="AT4" s="87"/>
      <c r="AU4" s="87"/>
      <c r="AV4" s="87"/>
      <c r="AW4" s="87"/>
      <c r="AX4" s="88"/>
      <c r="AY4" s="86">
        <f>AY5</f>
        <v>45516</v>
      </c>
      <c r="AZ4" s="87"/>
      <c r="BA4" s="87"/>
      <c r="BB4" s="87"/>
      <c r="BC4" s="87"/>
      <c r="BD4" s="87"/>
      <c r="BE4" s="88"/>
      <c r="BF4" s="86">
        <f>BF5</f>
        <v>45523</v>
      </c>
      <c r="BG4" s="87"/>
      <c r="BH4" s="87"/>
      <c r="BI4" s="87"/>
      <c r="BJ4" s="87"/>
      <c r="BK4" s="87"/>
      <c r="BL4" s="88"/>
    </row>
    <row r="5" spans="1:64" ht="15" customHeight="1" x14ac:dyDescent="0.25">
      <c r="A5" s="44" t="s">
        <v>29</v>
      </c>
      <c r="B5" s="53"/>
      <c r="C5" s="53"/>
      <c r="D5" s="53"/>
      <c r="E5" s="53"/>
      <c r="F5" s="53"/>
      <c r="G5" s="53"/>
      <c r="I5" s="11">
        <f>Project_Start-WEEKDAY(Project_Start,1)+2+7*(Display_Week-1)</f>
        <v>45474</v>
      </c>
      <c r="J5" s="10">
        <f>I5+1</f>
        <v>45475</v>
      </c>
      <c r="K5" s="10">
        <f t="shared" ref="K5:AX5" si="0">J5+1</f>
        <v>45476</v>
      </c>
      <c r="L5" s="10">
        <f t="shared" si="0"/>
        <v>45477</v>
      </c>
      <c r="M5" s="10">
        <f t="shared" si="0"/>
        <v>45478</v>
      </c>
      <c r="N5" s="10">
        <f t="shared" si="0"/>
        <v>45479</v>
      </c>
      <c r="O5" s="12">
        <f t="shared" si="0"/>
        <v>45480</v>
      </c>
      <c r="P5" s="11">
        <f>O5+1</f>
        <v>45481</v>
      </c>
      <c r="Q5" s="10">
        <f>P5+1</f>
        <v>45482</v>
      </c>
      <c r="R5" s="10">
        <f t="shared" si="0"/>
        <v>45483</v>
      </c>
      <c r="S5" s="10">
        <f t="shared" si="0"/>
        <v>45484</v>
      </c>
      <c r="T5" s="10">
        <f t="shared" si="0"/>
        <v>45485</v>
      </c>
      <c r="U5" s="10">
        <f t="shared" si="0"/>
        <v>45486</v>
      </c>
      <c r="V5" s="12">
        <f t="shared" si="0"/>
        <v>45487</v>
      </c>
      <c r="W5" s="11">
        <f>V5+1</f>
        <v>45488</v>
      </c>
      <c r="X5" s="10">
        <f>W5+1</f>
        <v>45489</v>
      </c>
      <c r="Y5" s="10">
        <f t="shared" si="0"/>
        <v>45490</v>
      </c>
      <c r="Z5" s="10">
        <f t="shared" si="0"/>
        <v>45491</v>
      </c>
      <c r="AA5" s="10">
        <f t="shared" si="0"/>
        <v>45492</v>
      </c>
      <c r="AB5" s="10">
        <f t="shared" si="0"/>
        <v>45493</v>
      </c>
      <c r="AC5" s="12">
        <f t="shared" si="0"/>
        <v>45494</v>
      </c>
      <c r="AD5" s="11">
        <f>AC5+1</f>
        <v>45495</v>
      </c>
      <c r="AE5" s="10">
        <f>AD5+1</f>
        <v>45496</v>
      </c>
      <c r="AF5" s="10">
        <f t="shared" si="0"/>
        <v>45497</v>
      </c>
      <c r="AG5" s="10">
        <f t="shared" si="0"/>
        <v>45498</v>
      </c>
      <c r="AH5" s="10">
        <f t="shared" si="0"/>
        <v>45499</v>
      </c>
      <c r="AI5" s="10">
        <f t="shared" si="0"/>
        <v>45500</v>
      </c>
      <c r="AJ5" s="12">
        <f t="shared" si="0"/>
        <v>45501</v>
      </c>
      <c r="AK5" s="11">
        <f>AJ5+1</f>
        <v>45502</v>
      </c>
      <c r="AL5" s="10">
        <f>AK5+1</f>
        <v>45503</v>
      </c>
      <c r="AM5" s="10">
        <f t="shared" si="0"/>
        <v>45504</v>
      </c>
      <c r="AN5" s="10">
        <f t="shared" si="0"/>
        <v>45505</v>
      </c>
      <c r="AO5" s="10">
        <f t="shared" si="0"/>
        <v>45506</v>
      </c>
      <c r="AP5" s="10">
        <f t="shared" si="0"/>
        <v>45507</v>
      </c>
      <c r="AQ5" s="12">
        <f t="shared" si="0"/>
        <v>45508</v>
      </c>
      <c r="AR5" s="11">
        <f>AQ5+1</f>
        <v>45509</v>
      </c>
      <c r="AS5" s="10">
        <f>AR5+1</f>
        <v>45510</v>
      </c>
      <c r="AT5" s="10">
        <f t="shared" si="0"/>
        <v>45511</v>
      </c>
      <c r="AU5" s="10">
        <f t="shared" si="0"/>
        <v>45512</v>
      </c>
      <c r="AV5" s="10">
        <f t="shared" si="0"/>
        <v>45513</v>
      </c>
      <c r="AW5" s="10">
        <f t="shared" si="0"/>
        <v>45514</v>
      </c>
      <c r="AX5" s="12">
        <f t="shared" si="0"/>
        <v>45515</v>
      </c>
      <c r="AY5" s="11">
        <f>AX5+1</f>
        <v>45516</v>
      </c>
      <c r="AZ5" s="10">
        <f>AY5+1</f>
        <v>45517</v>
      </c>
      <c r="BA5" s="10">
        <f t="shared" ref="BA5:BE5" si="1">AZ5+1</f>
        <v>45518</v>
      </c>
      <c r="BB5" s="10">
        <f t="shared" si="1"/>
        <v>45519</v>
      </c>
      <c r="BC5" s="10">
        <f t="shared" si="1"/>
        <v>45520</v>
      </c>
      <c r="BD5" s="10">
        <f t="shared" si="1"/>
        <v>45521</v>
      </c>
      <c r="BE5" s="12">
        <f t="shared" si="1"/>
        <v>45522</v>
      </c>
      <c r="BF5" s="11">
        <f>BE5+1</f>
        <v>45523</v>
      </c>
      <c r="BG5" s="10">
        <f>BF5+1</f>
        <v>45524</v>
      </c>
      <c r="BH5" s="10">
        <f t="shared" ref="BH5:BL5" si="2">BG5+1</f>
        <v>45525</v>
      </c>
      <c r="BI5" s="10">
        <f t="shared" si="2"/>
        <v>45526</v>
      </c>
      <c r="BJ5" s="10">
        <f t="shared" si="2"/>
        <v>45527</v>
      </c>
      <c r="BK5" s="10">
        <f t="shared" si="2"/>
        <v>45528</v>
      </c>
      <c r="BL5" s="12">
        <f t="shared" si="2"/>
        <v>45529</v>
      </c>
    </row>
    <row r="6" spans="1:64" ht="30" customHeight="1" thickBot="1" x14ac:dyDescent="0.3">
      <c r="A6" s="44" t="s">
        <v>30</v>
      </c>
      <c r="B6" s="8" t="s">
        <v>8</v>
      </c>
      <c r="C6" s="9"/>
      <c r="D6" s="9" t="s">
        <v>2</v>
      </c>
      <c r="E6" s="9" t="s">
        <v>4</v>
      </c>
      <c r="F6" s="9" t="s">
        <v>5</v>
      </c>
      <c r="G6" s="9"/>
      <c r="H6" s="9" t="s">
        <v>6</v>
      </c>
      <c r="I6" s="13" t="str">
        <f t="shared" ref="I6" si="3">LEFT(TEXT(I5,"ddd"),1)</f>
        <v>י</v>
      </c>
      <c r="J6" s="13" t="str">
        <f t="shared" ref="J6:AR6" si="4">LEFT(TEXT(J5,"ddd"),1)</f>
        <v>י</v>
      </c>
      <c r="K6" s="13" t="str">
        <f t="shared" si="4"/>
        <v>י</v>
      </c>
      <c r="L6" s="13" t="str">
        <f t="shared" si="4"/>
        <v>י</v>
      </c>
      <c r="M6" s="13" t="str">
        <f t="shared" si="4"/>
        <v>י</v>
      </c>
      <c r="N6" s="13" t="str">
        <f t="shared" si="4"/>
        <v>ש</v>
      </c>
      <c r="O6" s="13" t="str">
        <f t="shared" si="4"/>
        <v>י</v>
      </c>
      <c r="P6" s="13" t="str">
        <f t="shared" si="4"/>
        <v>י</v>
      </c>
      <c r="Q6" s="13" t="str">
        <f t="shared" si="4"/>
        <v>י</v>
      </c>
      <c r="R6" s="13" t="str">
        <f t="shared" si="4"/>
        <v>י</v>
      </c>
      <c r="S6" s="13" t="str">
        <f t="shared" si="4"/>
        <v>י</v>
      </c>
      <c r="T6" s="13" t="str">
        <f t="shared" si="4"/>
        <v>י</v>
      </c>
      <c r="U6" s="13" t="str">
        <f t="shared" si="4"/>
        <v>ש</v>
      </c>
      <c r="V6" s="13" t="str">
        <f t="shared" si="4"/>
        <v>י</v>
      </c>
      <c r="W6" s="13" t="str">
        <f t="shared" si="4"/>
        <v>י</v>
      </c>
      <c r="X6" s="13" t="str">
        <f t="shared" si="4"/>
        <v>י</v>
      </c>
      <c r="Y6" s="13" t="str">
        <f t="shared" si="4"/>
        <v>י</v>
      </c>
      <c r="Z6" s="13" t="str">
        <f t="shared" si="4"/>
        <v>י</v>
      </c>
      <c r="AA6" s="13" t="str">
        <f t="shared" si="4"/>
        <v>י</v>
      </c>
      <c r="AB6" s="13" t="str">
        <f t="shared" si="4"/>
        <v>ש</v>
      </c>
      <c r="AC6" s="13" t="str">
        <f t="shared" si="4"/>
        <v>י</v>
      </c>
      <c r="AD6" s="13" t="str">
        <f t="shared" si="4"/>
        <v>י</v>
      </c>
      <c r="AE6" s="13" t="str">
        <f t="shared" si="4"/>
        <v>י</v>
      </c>
      <c r="AF6" s="13" t="str">
        <f t="shared" si="4"/>
        <v>י</v>
      </c>
      <c r="AG6" s="13" t="str">
        <f t="shared" si="4"/>
        <v>י</v>
      </c>
      <c r="AH6" s="13" t="str">
        <f t="shared" si="4"/>
        <v>י</v>
      </c>
      <c r="AI6" s="13" t="str">
        <f t="shared" si="4"/>
        <v>ש</v>
      </c>
      <c r="AJ6" s="13" t="str">
        <f t="shared" si="4"/>
        <v>י</v>
      </c>
      <c r="AK6" s="13" t="str">
        <f t="shared" si="4"/>
        <v>י</v>
      </c>
      <c r="AL6" s="13" t="str">
        <f t="shared" si="4"/>
        <v>י</v>
      </c>
      <c r="AM6" s="13" t="str">
        <f t="shared" si="4"/>
        <v>י</v>
      </c>
      <c r="AN6" s="13" t="str">
        <f t="shared" si="4"/>
        <v>י</v>
      </c>
      <c r="AO6" s="13" t="str">
        <f t="shared" si="4"/>
        <v>י</v>
      </c>
      <c r="AP6" s="13" t="str">
        <f t="shared" si="4"/>
        <v>ש</v>
      </c>
      <c r="AQ6" s="13" t="str">
        <f t="shared" si="4"/>
        <v>י</v>
      </c>
      <c r="AR6" s="13" t="str">
        <f t="shared" si="4"/>
        <v>י</v>
      </c>
      <c r="AS6" s="13" t="str">
        <f t="shared" ref="AS6:BL6" si="5">LEFT(TEXT(AS5,"ddd"),1)</f>
        <v>י</v>
      </c>
      <c r="AT6" s="13" t="str">
        <f t="shared" si="5"/>
        <v>י</v>
      </c>
      <c r="AU6" s="13" t="str">
        <f t="shared" si="5"/>
        <v>י</v>
      </c>
      <c r="AV6" s="13" t="str">
        <f t="shared" si="5"/>
        <v>י</v>
      </c>
      <c r="AW6" s="13" t="str">
        <f t="shared" si="5"/>
        <v>ש</v>
      </c>
      <c r="AX6" s="13" t="str">
        <f t="shared" si="5"/>
        <v>י</v>
      </c>
      <c r="AY6" s="13" t="str">
        <f t="shared" si="5"/>
        <v>י</v>
      </c>
      <c r="AZ6" s="13" t="str">
        <f t="shared" si="5"/>
        <v>י</v>
      </c>
      <c r="BA6" s="13" t="str">
        <f t="shared" si="5"/>
        <v>י</v>
      </c>
      <c r="BB6" s="13" t="str">
        <f t="shared" si="5"/>
        <v>י</v>
      </c>
      <c r="BC6" s="13" t="str">
        <f t="shared" si="5"/>
        <v>י</v>
      </c>
      <c r="BD6" s="13" t="str">
        <f t="shared" si="5"/>
        <v>ש</v>
      </c>
      <c r="BE6" s="13" t="str">
        <f t="shared" si="5"/>
        <v>י</v>
      </c>
      <c r="BF6" s="13" t="str">
        <f t="shared" si="5"/>
        <v>י</v>
      </c>
      <c r="BG6" s="13" t="str">
        <f t="shared" si="5"/>
        <v>י</v>
      </c>
      <c r="BH6" s="13" t="str">
        <f t="shared" si="5"/>
        <v>י</v>
      </c>
      <c r="BI6" s="13" t="str">
        <f t="shared" si="5"/>
        <v>י</v>
      </c>
      <c r="BJ6" s="13" t="str">
        <f t="shared" si="5"/>
        <v>י</v>
      </c>
      <c r="BK6" s="13" t="str">
        <f t="shared" si="5"/>
        <v>ש</v>
      </c>
      <c r="BL6" s="13" t="str">
        <f t="shared" si="5"/>
        <v>י</v>
      </c>
    </row>
    <row r="7" spans="1:64" ht="30" hidden="1" customHeight="1" thickBot="1" x14ac:dyDescent="0.3">
      <c r="A7" s="43" t="s">
        <v>35</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
      <c r="A8" s="44" t="s">
        <v>31</v>
      </c>
      <c r="B8" s="64" t="s">
        <v>37</v>
      </c>
      <c r="C8" s="65"/>
      <c r="D8" s="66"/>
      <c r="E8" s="67"/>
      <c r="F8" s="68"/>
      <c r="G8" s="17"/>
      <c r="H8" s="17" t="str">
        <f t="shared" ref="H8:H34" si="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
      <c r="A9" s="44" t="s">
        <v>36</v>
      </c>
      <c r="B9" s="59" t="s">
        <v>38</v>
      </c>
      <c r="C9" s="60"/>
      <c r="D9" s="61">
        <v>1</v>
      </c>
      <c r="E9" s="62">
        <f>Project_Start</f>
        <v>45474</v>
      </c>
      <c r="F9" s="62">
        <f>E9</f>
        <v>45474</v>
      </c>
      <c r="G9" s="17"/>
      <c r="H9" s="17">
        <f t="shared" si="6"/>
        <v>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0" customHeight="1" thickBot="1" x14ac:dyDescent="0.3">
      <c r="A10" s="44" t="s">
        <v>32</v>
      </c>
      <c r="B10" s="63" t="s">
        <v>39</v>
      </c>
      <c r="C10" s="60"/>
      <c r="D10" s="61">
        <v>1</v>
      </c>
      <c r="E10" s="62">
        <f>F9</f>
        <v>45474</v>
      </c>
      <c r="F10" s="62">
        <f>E10+1</f>
        <v>45475</v>
      </c>
      <c r="G10" s="17"/>
      <c r="H10" s="17">
        <f t="shared" si="6"/>
        <v>2</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
      <c r="A11" s="43"/>
      <c r="B11" s="59" t="s">
        <v>40</v>
      </c>
      <c r="C11" s="60"/>
      <c r="D11" s="61">
        <v>1</v>
      </c>
      <c r="E11" s="62">
        <f>F10+2</f>
        <v>45477</v>
      </c>
      <c r="F11" s="62">
        <f>E11</f>
        <v>45477</v>
      </c>
      <c r="G11" s="17"/>
      <c r="H11" s="17">
        <f t="shared" si="6"/>
        <v>1</v>
      </c>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
      <c r="A12" s="43"/>
      <c r="B12" s="73" t="s">
        <v>41</v>
      </c>
      <c r="C12" s="74"/>
      <c r="D12" s="75"/>
      <c r="E12" s="76"/>
      <c r="F12" s="77"/>
      <c r="G12" s="17"/>
      <c r="H12" s="17" t="str">
        <f t="shared" si="6"/>
        <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
      <c r="A13" s="43"/>
      <c r="B13" s="69" t="s">
        <v>42</v>
      </c>
      <c r="C13" s="70"/>
      <c r="D13" s="71">
        <v>1</v>
      </c>
      <c r="E13" s="72">
        <f>F11</f>
        <v>45477</v>
      </c>
      <c r="F13" s="72">
        <f>E13</f>
        <v>45477</v>
      </c>
      <c r="G13" s="17"/>
      <c r="H13" s="17">
        <f t="shared" si="6"/>
        <v>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
      <c r="A14" s="44" t="s">
        <v>33</v>
      </c>
      <c r="B14" s="69" t="s">
        <v>43</v>
      </c>
      <c r="C14" s="70"/>
      <c r="D14" s="71">
        <v>1</v>
      </c>
      <c r="E14" s="72">
        <f>E13</f>
        <v>45477</v>
      </c>
      <c r="F14" s="72">
        <f>E14</f>
        <v>45477</v>
      </c>
      <c r="G14" s="17"/>
      <c r="H14" s="17">
        <f t="shared" si="6"/>
        <v>1</v>
      </c>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
      <c r="A15" s="44"/>
      <c r="B15" s="18" t="s">
        <v>44</v>
      </c>
      <c r="C15" s="48"/>
      <c r="D15" s="19"/>
      <c r="E15" s="20"/>
      <c r="F15" s="21"/>
      <c r="G15" s="17"/>
      <c r="H15" s="17" t="str">
        <f t="shared" si="6"/>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0" customHeight="1" thickBot="1" x14ac:dyDescent="0.3">
      <c r="A16" s="43"/>
      <c r="B16" s="51" t="s">
        <v>45</v>
      </c>
      <c r="C16" s="49"/>
      <c r="D16" s="22">
        <v>1</v>
      </c>
      <c r="E16" s="57">
        <f>F14+3</f>
        <v>45480</v>
      </c>
      <c r="F16" s="57">
        <f>E16+4</f>
        <v>45484</v>
      </c>
      <c r="G16" s="17"/>
      <c r="H16" s="17">
        <f t="shared" si="6"/>
        <v>5</v>
      </c>
      <c r="I16" s="29"/>
      <c r="J16" s="29"/>
      <c r="K16" s="29"/>
      <c r="L16" s="29"/>
      <c r="M16" s="29"/>
      <c r="N16" s="29"/>
      <c r="O16" s="29"/>
      <c r="P16" s="29"/>
      <c r="Q16" s="29"/>
      <c r="R16" s="29"/>
      <c r="S16" s="29"/>
      <c r="T16" s="29"/>
      <c r="U16" s="30"/>
      <c r="V16" s="30"/>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0" customHeight="1" thickBot="1" x14ac:dyDescent="0.3">
      <c r="A17" s="43"/>
      <c r="B17" s="51" t="s">
        <v>46</v>
      </c>
      <c r="C17" s="49"/>
      <c r="D17" s="22">
        <v>1</v>
      </c>
      <c r="E17" s="57">
        <f>E16</f>
        <v>45480</v>
      </c>
      <c r="F17" s="57">
        <f>E17+3</f>
        <v>45483</v>
      </c>
      <c r="G17" s="17"/>
      <c r="H17" s="17">
        <f t="shared" si="6"/>
        <v>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0" customHeight="1" thickBot="1" x14ac:dyDescent="0.3">
      <c r="A18" s="43"/>
      <c r="B18" s="51" t="s">
        <v>47</v>
      </c>
      <c r="C18" s="49"/>
      <c r="D18" s="22">
        <v>1</v>
      </c>
      <c r="E18" s="57">
        <f>F17</f>
        <v>45483</v>
      </c>
      <c r="F18" s="57">
        <f>E18</f>
        <v>45483</v>
      </c>
      <c r="G18" s="17"/>
      <c r="H18" s="17">
        <f t="shared" si="6"/>
        <v>1</v>
      </c>
      <c r="I18" s="29"/>
      <c r="J18" s="29"/>
      <c r="K18" s="29"/>
      <c r="L18" s="29"/>
      <c r="M18" s="29"/>
      <c r="N18" s="29"/>
      <c r="O18" s="29"/>
      <c r="P18" s="29"/>
      <c r="Q18" s="29"/>
      <c r="R18" s="29"/>
      <c r="S18" s="29"/>
      <c r="T18" s="29"/>
      <c r="U18" s="29"/>
      <c r="V18" s="29"/>
      <c r="W18" s="29"/>
      <c r="X18" s="29"/>
      <c r="Y18" s="30"/>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0" customHeight="1" thickBot="1" x14ac:dyDescent="0.3">
      <c r="A19" s="43"/>
      <c r="B19" s="58" t="s">
        <v>50</v>
      </c>
      <c r="C19" s="49"/>
      <c r="D19" s="22">
        <v>1</v>
      </c>
      <c r="E19" s="57">
        <f>E18</f>
        <v>45483</v>
      </c>
      <c r="F19" s="57">
        <f>E19+1</f>
        <v>45484</v>
      </c>
      <c r="G19" s="17"/>
      <c r="H19" s="17">
        <f t="shared" si="6"/>
        <v>2</v>
      </c>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0" customHeight="1" thickBot="1" x14ac:dyDescent="0.3">
      <c r="A20" s="43"/>
      <c r="B20" s="51" t="s">
        <v>48</v>
      </c>
      <c r="C20" s="49"/>
      <c r="D20" s="22">
        <v>1</v>
      </c>
      <c r="E20" s="57">
        <f>F19</f>
        <v>45484</v>
      </c>
      <c r="F20" s="57">
        <f>E20</f>
        <v>45484</v>
      </c>
      <c r="G20" s="17"/>
      <c r="H20" s="17"/>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0" customHeight="1" thickBot="1" x14ac:dyDescent="0.3">
      <c r="A21" s="43" t="s">
        <v>24</v>
      </c>
      <c r="B21" s="58" t="s">
        <v>49</v>
      </c>
      <c r="C21" s="49"/>
      <c r="D21" s="22">
        <v>1</v>
      </c>
      <c r="E21" s="57">
        <f>F20</f>
        <v>45484</v>
      </c>
      <c r="F21" s="57">
        <f>E21</f>
        <v>45484</v>
      </c>
      <c r="G21" s="17"/>
      <c r="H21" s="17">
        <f t="shared" si="6"/>
        <v>1</v>
      </c>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0" customHeight="1" thickBot="1" x14ac:dyDescent="0.3">
      <c r="A22" s="43"/>
      <c r="B22" s="78" t="s">
        <v>54</v>
      </c>
      <c r="C22" s="79"/>
      <c r="D22" s="80">
        <v>1</v>
      </c>
      <c r="E22" s="81">
        <v>45488</v>
      </c>
      <c r="F22" s="82">
        <v>45488</v>
      </c>
      <c r="G22" s="17"/>
      <c r="H22" s="17">
        <f t="shared" si="6"/>
        <v>1</v>
      </c>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0" customHeight="1" thickBot="1" x14ac:dyDescent="0.3">
      <c r="A23" s="43"/>
      <c r="B23" s="52"/>
      <c r="C23" s="50"/>
      <c r="D23" s="16"/>
      <c r="E23" s="47"/>
      <c r="F23" s="47"/>
      <c r="G23" s="17"/>
      <c r="H23" s="17" t="str">
        <f t="shared" si="6"/>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0" customHeight="1" thickBot="1" x14ac:dyDescent="0.3">
      <c r="A24" s="43"/>
      <c r="B24" s="23" t="s">
        <v>0</v>
      </c>
      <c r="C24" s="24"/>
      <c r="D24" s="25"/>
      <c r="E24" s="26"/>
      <c r="F24" s="27"/>
      <c r="G24" s="17"/>
      <c r="H24" s="17" t="str">
        <f t="shared" si="6"/>
        <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
      <c r="A25" s="43"/>
      <c r="B25"/>
      <c r="C25"/>
      <c r="D25"/>
      <c r="E25" s="5"/>
      <c r="F25"/>
      <c r="G25" s="17"/>
      <c r="H25" s="17" t="str">
        <f t="shared" si="6"/>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
      <c r="A26" s="43"/>
      <c r="B26"/>
      <c r="C26" s="14"/>
      <c r="D26"/>
      <c r="E26" s="5"/>
      <c r="F26" s="45"/>
      <c r="G26" s="17"/>
      <c r="H26" s="17" t="str">
        <f t="shared" si="6"/>
        <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
      <c r="A27" s="43" t="s">
        <v>24</v>
      </c>
      <c r="B27"/>
      <c r="C27" s="15"/>
      <c r="D27"/>
      <c r="E27" s="5"/>
      <c r="F27"/>
      <c r="G27" s="17"/>
      <c r="H27" s="17" t="str">
        <f t="shared" si="6"/>
        <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
      <c r="A28" s="43"/>
      <c r="B28"/>
      <c r="C28"/>
      <c r="D28"/>
      <c r="E28" s="5"/>
      <c r="F28"/>
      <c r="G28" s="17"/>
      <c r="H28" s="17" t="str">
        <f t="shared" si="6"/>
        <v/>
      </c>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
      <c r="A29" s="43"/>
      <c r="B29"/>
      <c r="C29"/>
      <c r="D29"/>
      <c r="E29" s="5"/>
      <c r="F29"/>
      <c r="G29" s="17"/>
      <c r="H29" s="17" t="str">
        <f t="shared" si="6"/>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
      <c r="A30" s="43"/>
      <c r="B30"/>
      <c r="C30"/>
      <c r="D30"/>
      <c r="E30" s="5"/>
      <c r="F30"/>
      <c r="G30" s="17"/>
      <c r="H30" s="17" t="str">
        <f t="shared" si="6"/>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
      <c r="A31" s="43"/>
      <c r="B31"/>
      <c r="C31"/>
      <c r="D31"/>
      <c r="E31" s="5"/>
      <c r="F31"/>
      <c r="G31" s="17"/>
      <c r="H31" s="17" t="str">
        <f t="shared" si="6"/>
        <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
      <c r="A32" s="43"/>
      <c r="B32"/>
      <c r="C32"/>
      <c r="D32"/>
      <c r="E32" s="5"/>
      <c r="F32"/>
      <c r="G32" s="17"/>
      <c r="H32" s="17" t="str">
        <f t="shared" si="6"/>
        <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
      <c r="A33" s="43" t="s">
        <v>26</v>
      </c>
      <c r="B33"/>
      <c r="C33"/>
      <c r="D33"/>
      <c r="E33" s="5"/>
      <c r="F33"/>
      <c r="G33" s="17"/>
      <c r="H33" s="17" t="str">
        <f t="shared" si="6"/>
        <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
      <c r="A34" s="44" t="s">
        <v>25</v>
      </c>
      <c r="B34"/>
      <c r="C34"/>
      <c r="D34"/>
      <c r="E34" s="5"/>
      <c r="F34"/>
      <c r="G34" s="28"/>
      <c r="H34" s="28"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ht="30" customHeight="1" x14ac:dyDescent="0.25">
      <c r="G35" s="6"/>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09765625" defaultRowHeight="13.2" x14ac:dyDescent="0.25"/>
  <cols>
    <col min="1" max="1" width="87.09765625" style="33" customWidth="1"/>
    <col min="2" max="16384" width="9.09765625" style="2"/>
  </cols>
  <sheetData>
    <row r="1" spans="1:2" ht="46.5" customHeight="1" x14ac:dyDescent="0.25"/>
    <row r="2" spans="1:2" s="35" customFormat="1" ht="15.6" x14ac:dyDescent="0.25">
      <c r="A2" s="34" t="s">
        <v>11</v>
      </c>
      <c r="B2" s="34"/>
    </row>
    <row r="3" spans="1:2" s="39" customFormat="1" ht="27" customHeight="1" x14ac:dyDescent="0.25">
      <c r="A3" s="56" t="s">
        <v>16</v>
      </c>
      <c r="B3" s="40"/>
    </row>
    <row r="4" spans="1:2" s="36" customFormat="1" ht="24.6" x14ac:dyDescent="0.4">
      <c r="A4" s="37" t="s">
        <v>10</v>
      </c>
    </row>
    <row r="5" spans="1:2" ht="74.099999999999994" customHeight="1" x14ac:dyDescent="0.25">
      <c r="A5" s="38" t="s">
        <v>19</v>
      </c>
    </row>
    <row r="6" spans="1:2" ht="26.25" customHeight="1" x14ac:dyDescent="0.25">
      <c r="A6" s="37" t="s">
        <v>22</v>
      </c>
    </row>
    <row r="7" spans="1:2" s="33" customFormat="1" ht="204.9" customHeight="1" x14ac:dyDescent="0.25">
      <c r="A7" s="42" t="s">
        <v>21</v>
      </c>
    </row>
    <row r="8" spans="1:2" s="36" customFormat="1" ht="24.6" x14ac:dyDescent="0.4">
      <c r="A8" s="37" t="s">
        <v>12</v>
      </c>
    </row>
    <row r="9" spans="1:2" ht="41.4" x14ac:dyDescent="0.25">
      <c r="A9" s="38" t="s">
        <v>20</v>
      </c>
    </row>
    <row r="10" spans="1:2" s="33" customFormat="1" ht="27.9" customHeight="1" x14ac:dyDescent="0.25">
      <c r="A10" s="41" t="s">
        <v>18</v>
      </c>
    </row>
    <row r="11" spans="1:2" s="36" customFormat="1" ht="24.6" x14ac:dyDescent="0.4">
      <c r="A11" s="37" t="s">
        <v>9</v>
      </c>
    </row>
    <row r="12" spans="1:2" ht="27.6" x14ac:dyDescent="0.25">
      <c r="A12" s="38" t="s">
        <v>17</v>
      </c>
    </row>
    <row r="13" spans="1:2" s="33" customFormat="1" ht="27.9" customHeight="1" x14ac:dyDescent="0.25">
      <c r="A13" s="41" t="s">
        <v>3</v>
      </c>
    </row>
    <row r="14" spans="1:2" s="36" customFormat="1" ht="24.6" x14ac:dyDescent="0.4">
      <c r="A14" s="37" t="s">
        <v>13</v>
      </c>
    </row>
    <row r="15" spans="1:2" ht="75" customHeight="1" x14ac:dyDescent="0.25">
      <c r="A15" s="38" t="s">
        <v>14</v>
      </c>
    </row>
    <row r="16" spans="1:2" ht="69" x14ac:dyDescent="0.25">
      <c r="A16" s="38"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2024-07-11T11:27:10Z</dcterms:modified>
</cp:coreProperties>
</file>