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3040" windowHeight="9228"/>
  </bookViews>
  <sheets>
    <sheet name="ProjectSchedule" sheetId="11" r:id="rId1"/>
    <sheet name="About" sheetId="12"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 name="_xlnm.Print_Titles" localSheetId="0">ProjectSchedule!$4:$6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8" i="11" l="1"/>
  <c r="F24" i="11"/>
  <c r="E25" i="11" l="1"/>
  <c r="F25" i="11" s="1"/>
  <c r="E26" i="11" s="1"/>
  <c r="F26" i="11" s="1"/>
  <c r="E27" i="11" s="1"/>
  <c r="F27" i="11" s="1"/>
  <c r="F28" i="11" s="1"/>
  <c r="E24" i="11"/>
  <c r="F23" i="11"/>
  <c r="E23" i="11"/>
  <c r="H7" i="11" l="1"/>
  <c r="E9" i="11" l="1"/>
  <c r="F9" i="11" l="1"/>
  <c r="I5" i="11"/>
  <c r="H33" i="11"/>
  <c r="H32" i="11"/>
  <c r="H31" i="11"/>
  <c r="H30" i="11"/>
  <c r="H29" i="11"/>
  <c r="H28" i="11"/>
  <c r="H26" i="11"/>
  <c r="H8" i="11"/>
  <c r="E10" i="11" l="1"/>
  <c r="F10" i="11" s="1"/>
  <c r="E11" i="11" s="1"/>
  <c r="F11" i="11" s="1"/>
  <c r="H9" i="11"/>
  <c r="I6" i="11"/>
  <c r="H27" i="11" l="1"/>
  <c r="H25" i="11"/>
  <c r="H10" i="11"/>
  <c r="H13" i="11"/>
  <c r="E12" i="11"/>
  <c r="F12" i="11" s="1"/>
  <c r="E14" i="11" s="1"/>
  <c r="F14" i="11" s="1"/>
  <c r="E15" i="11" s="1"/>
  <c r="F15" i="11" s="1"/>
  <c r="J5" i="11"/>
  <c r="K5" i="11" s="1"/>
  <c r="L5" i="11" s="1"/>
  <c r="M5" i="11" s="1"/>
  <c r="N5" i="11" s="1"/>
  <c r="O5" i="11" s="1"/>
  <c r="P5" i="11" s="1"/>
  <c r="I4" i="11"/>
  <c r="H14" i="11" l="1"/>
  <c r="H15" i="11"/>
  <c r="H22" i="11"/>
  <c r="E16" i="11"/>
  <c r="H11" i="11"/>
  <c r="H12" i="11"/>
  <c r="P4" i="11"/>
  <c r="Q5" i="11"/>
  <c r="R5" i="11" s="1"/>
  <c r="S5" i="11" s="1"/>
  <c r="T5" i="11" s="1"/>
  <c r="U5" i="11" s="1"/>
  <c r="V5" i="11" s="1"/>
  <c r="W5" i="11" s="1"/>
  <c r="J6" i="11"/>
  <c r="E17" i="11" l="1"/>
  <c r="F17" i="11" s="1"/>
  <c r="E19" i="11" s="1"/>
  <c r="F19" i="11" s="1"/>
  <c r="E20" i="11" s="1"/>
  <c r="F16" i="11"/>
  <c r="H24" i="11"/>
  <c r="H23" i="11"/>
  <c r="H19" i="11"/>
  <c r="W4" i="11"/>
  <c r="X5" i="11"/>
  <c r="Y5" i="11" s="1"/>
  <c r="Z5" i="11" s="1"/>
  <c r="AA5" i="11" s="1"/>
  <c r="AB5" i="11" s="1"/>
  <c r="AC5" i="11" s="1"/>
  <c r="AD5" i="11" s="1"/>
  <c r="K6" i="11"/>
  <c r="E21" i="11" l="1"/>
  <c r="F20" i="11"/>
  <c r="H20" i="11"/>
  <c r="H17" i="11"/>
  <c r="H18" i="11"/>
  <c r="H16" i="11"/>
  <c r="AE5" i="11"/>
  <c r="AF5" i="11" s="1"/>
  <c r="AG5" i="11" s="1"/>
  <c r="AH5" i="11" s="1"/>
  <c r="AI5" i="11" s="1"/>
  <c r="AJ5" i="11" s="1"/>
  <c r="AD4" i="11"/>
  <c r="L6" i="11"/>
  <c r="F21" i="11" l="1"/>
  <c r="H21"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<sst xmlns="http://schemas.openxmlformats.org/spreadsheetml/2006/main" count="62" uniqueCount="60">
  <si>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</si>
  <si>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</si>
  <si>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</si>
  <si>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</si>
  <si>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</si>
  <si>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</si>
  <si>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</si>
  <si>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</si>
  <si>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</si>
  <si>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</si>
  <si>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</si>
  <si>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</si>
  <si>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</si>
  <si>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</si>
  <si>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</si>
  <si>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</si>
  <si>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</si>
  <si>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</si>
  <si>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</si>
  <si>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</si>
  <si>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</si>
  <si>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</si>
  <si>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</si>
  <si>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</si>
  <si>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</si>
  <si>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</si>
  <si>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</si>
  <si>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</si>
  <si>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</si>
  <si>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</si>
  <si>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</si>
  <si>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</si>
  <si>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</si>
  <si>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</si>
  <si>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</si>
  <si>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</si>
  <si>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</si>
  <si>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Western Digital</t>
  </si>
  <si>
    <t>Odelia Hochman</t>
  </si>
  <si>
    <t>Planning, Design, and Architecture</t>
  </si>
  <si>
    <t>ERD</t>
  </si>
  <si>
    <t>Specifications Doc - Project Objectives and Content</t>
  </si>
  <si>
    <t>Gantt</t>
  </si>
  <si>
    <t>Development - ETL in SSIS</t>
  </si>
  <si>
    <t>Creation Of The Final Data Mart's Table In SQL Server</t>
  </si>
  <si>
    <t>ETL Development in SSIS</t>
  </si>
  <si>
    <t>ETL QA</t>
  </si>
  <si>
    <t>Specifications Doc - Technical and Functional Specifications</t>
  </si>
  <si>
    <t>Development - Deployment to Procuction and Automation</t>
  </si>
  <si>
    <t>Deployment from Development to Production</t>
  </si>
  <si>
    <t>SQL Agents Jobs</t>
  </si>
  <si>
    <t>QA - Sanity Checks</t>
  </si>
  <si>
    <t>Development - Power BI Reports</t>
  </si>
  <si>
    <t>Data Transformation and Measures Creation</t>
  </si>
  <si>
    <t>Visuals Creation</t>
  </si>
  <si>
    <t>QA in Power BI Desktop</t>
  </si>
  <si>
    <t>Publish to Power BI Service</t>
  </si>
  <si>
    <t>QA in Power BI Service</t>
  </si>
  <si>
    <t>S2T</t>
  </si>
  <si>
    <t>Sales Data Mart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</si>
</sst>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m/d/yy;@"/>
    <numFmt numFmtId="166" formatCode="ddd\,\ m/d/yyyy"/>
    <numFmt numFmtId="167" formatCode="mmm\ d\,\ yyyy"/>
    <numFmt numFmtId="168" formatCode="d"/>
    <numFmt numFmtId="169" formatCode="dd/mm/yyyy;@"/>
  </numFmts>
  <fonts count="24" x14ac:knownFonts="1">
    <font>
      <sz val="11"/>
      <color theme="1"/>
      <name val="Arial"/>
      <family val="2"/>
      <scheme val="minor"/>
    </font>
    <font>
      <b/>
      <sz val="20"/>
      <color theme="4" tint="-0.249977111117893"/>
      <name val="Arial"/>
      <family val="2"/>
      <scheme val="major"/>
    </font>
    <font>
      <sz val="10"/>
      <name val="Arial"/>
      <family val="2"/>
      <scheme val="minor"/>
    </font>
    <font>
      <u/>
      <sz val="11"/>
      <color indexed="12"/>
      <name val="Arial"/>
      <family val="2"/>
    </font>
    <font>
      <sz val="11"/>
      <name val="Arial"/>
      <family val="2"/>
      <scheme val="minor"/>
    </font>
    <font>
      <b/>
      <sz val="11"/>
      <color theme="1"/>
      <name val="Arial"/>
      <family val="2"/>
      <scheme val="minor"/>
    </font>
    <font>
      <b/>
      <sz val="9"/>
      <color theme="0"/>
      <name val="Arial"/>
      <family val="2"/>
      <scheme val="minor"/>
    </font>
    <font>
      <sz val="11"/>
      <color theme="1"/>
      <name val="Arial"/>
      <family val="2"/>
      <scheme val="minor"/>
    </font>
    <font>
      <sz val="14"/>
      <color theme="1"/>
      <name val="Arial"/>
      <family val="2"/>
      <scheme val="minor"/>
    </font>
    <font>
      <sz val="9"/>
      <name val="Arial"/>
      <family val="2"/>
      <scheme val="minor"/>
    </font>
    <font>
      <sz val="8"/>
      <color theme="0"/>
      <name val="Arial"/>
      <family val="2"/>
      <scheme val="minor"/>
    </font>
    <font>
      <b/>
      <sz val="22"/>
      <color theme="1" tint="0.34998626667073579"/>
      <name val="Arial"/>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family val="2"/>
      <scheme val="major"/>
    </font>
    <font>
      <sz val="11"/>
      <color rgb="FF1D2129"/>
      <name val="Arial"/>
      <family val="2"/>
      <scheme val="minor"/>
    </font>
    <font>
      <b/>
      <sz val="16"/>
      <color theme="4" tint="-0.249977111117893"/>
      <name val="Arial"/>
      <family val="2"/>
      <scheme val="major"/>
    </font>
    <font>
      <sz val="11"/>
      <color theme="0"/>
      <name val="Arial"/>
      <family val="2"/>
      <scheme val="minor"/>
    </font>
    <font>
      <b/>
      <sz val="11"/>
      <name val="Arial"/>
      <family val="2"/>
      <scheme val="minor"/>
    </font>
    <font>
      <sz val="10"/>
      <name val="Arial"/>
      <family val="2"/>
    </font>
    <font>
      <sz val="12"/>
      <color theme="1"/>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8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8" fontId="9" fillId="7" borderId="0" xfId="0" applyNumberFormat="1" applyFont="1" applyFill="1" applyAlignment="1">
      <alignment horizontal="center" vertical="center"/>
    </xf>
    <xf numFmtId="168" fontId="9" fillId="7" borderId="6" xfId="0" applyNumberFormat="1" applyFont="1" applyFill="1" applyBorder="1" applyAlignment="1">
      <alignment horizontal="center" vertical="center"/>
    </xf>
    <xf numFmtId="168" fontId="9" fillId="7" borderId="7" xfId="0" applyNumberFormat="1" applyFont="1" applyFill="1" applyBorder="1" applyAlignment="1">
      <alignment horizontal="center" vertical="center"/>
    </xf>
    <xf numFmtId="0" fontId="10" fillId="12"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7" fillId="8" borderId="2" xfId="11" applyFill="1">
      <alignment horizontal="center" vertical="center"/>
    </xf>
    <xf numFmtId="0" fontId="7" fillId="3" borderId="2" xfId="11" applyFill="1">
      <alignment horizontal="center" vertical="center"/>
    </xf>
    <xf numFmtId="0" fontId="7" fillId="9" borderId="2" xfId="11" applyFill="1">
      <alignment horizontal="center" vertical="center"/>
    </xf>
    <xf numFmtId="0" fontId="7" fillId="4" borderId="2" xfId="11" applyFill="1">
      <alignment horizontal="center" vertical="center"/>
    </xf>
    <xf numFmtId="0" fontId="7" fillId="6" borderId="2" xfId="11" applyFill="1">
      <alignment horizontal="center" vertical="center"/>
    </xf>
    <xf numFmtId="0" fontId="7" fillId="11"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3" borderId="2" xfId="12" applyFill="1">
      <alignment horizontal="left" vertical="center" indent="2"/>
    </xf>
    <xf numFmtId="0" fontId="7" fillId="4" borderId="2" xfId="12" applyFill="1">
      <alignment horizontal="left" vertical="center" indent="2"/>
    </xf>
    <xf numFmtId="0" fontId="7" fillId="11" borderId="2" xfId="12" applyFill="1">
      <alignment horizontal="left" vertical="center" indent="2"/>
    </xf>
    <xf numFmtId="0" fontId="7" fillId="10"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0" fontId="23" fillId="0" borderId="0" xfId="7" applyFont="1">
      <alignment vertical="top"/>
    </xf>
    <xf numFmtId="169" fontId="7" fillId="3" borderId="2" xfId="10" applyNumberFormat="1" applyFill="1">
      <alignment horizontal="center" vertical="center"/>
    </xf>
    <xf numFmtId="169" fontId="7" fillId="4" borderId="2" xfId="10" applyNumberFormat="1" applyFill="1">
      <alignment horizontal="center" vertical="center"/>
    </xf>
    <xf numFmtId="169" fontId="7" fillId="11" borderId="2" xfId="10" applyNumberFormat="1" applyFill="1">
      <alignment horizontal="center" vertical="center"/>
    </xf>
    <xf numFmtId="169" fontId="7" fillId="10" borderId="2" xfId="10" applyNumberFormat="1" applyFill="1">
      <alignment horizontal="center" vertical="center"/>
    </xf>
    <xf numFmtId="0" fontId="0" fillId="3" borderId="2" xfId="12" applyFont="1" applyFill="1">
      <alignment horizontal="left" vertical="center" indent="2"/>
    </xf>
    <xf numFmtId="169" fontId="0" fillId="10" borderId="2" xfId="10" applyNumberFormat="1" applyFont="1" applyFill="1">
      <alignment horizontal="center" vertical="center"/>
    </xf>
    <xf numFmtId="0" fontId="7" fillId="0" borderId="0" xfId="8">
      <alignment horizontal="right" indent="1"/>
    </xf>
    <xf numFmtId="0" fontId="7"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4" fontId="7" fillId="0" borderId="3" xfId="9" applyNumberFormat="1">
      <alignment horizontal="center" vertical="center"/>
    </xf>
  </cellXfs>
  <cellStyles count="13">
    <cellStyle name="Comma" xfId="4" builtinId="3" customBuiltin="1"/>
    <cellStyle name="Date" xfId="10"/>
    <cellStyle name="Name" xfId="11"/>
    <cellStyle name="Normal" xfId="0" builtinId="0"/>
    <cellStyle name="Percent" xfId="2" builtinId="5"/>
    <cellStyle name="Project Start" xfId="9"/>
    <cellStyle name="Task" xfId="12"/>
    <cellStyle name="zHiddenText" xfId="3"/>
    <cellStyle name="היפר-קישור" xfId="1" builtinId="8" customBuiltin="1"/>
    <cellStyle name="כותרת" xfId="5" builtinId="15" customBuiltin="1"/>
    <cellStyle name="כותרת 1" xfId="6" builtinId="16" customBuiltin="1"/>
    <cellStyle name="כותרת 2" xfId="7" builtinId="17" customBuiltin="1"/>
    <cellStyle name="כותרת 3" xfId="8" builtinId="18"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4"/>
  <sheetViews>
    <sheetView showGridLines="0" tabSelected="1" showRuler="0" zoomScaleNormal="100" zoomScalePageLayoutView="70" workbookViewId="0">
      <pane ySplit="6" topLeftCell="A22" activePane="bottomLeft" state="frozen"/>
      <selection pane="bottomLeft" activeCell="E30" sqref="E30"/>
    </sheetView>
  </sheetViews>
  <sheetFormatPr defaultRowHeight="30" customHeight="1" x14ac:dyDescent="0.25"/>
  <cols>
    <col min="1" max="1" width="2.69921875" style="52" customWidth="1"/>
    <col min="2" max="2" width="19.8984375" customWidth="1"/>
    <col min="3" max="3" width="30.69921875" customWidth="1"/>
    <col min="4" max="4" width="10.69921875" customWidth="1"/>
    <col min="5" max="5" width="10.5" style="5" customWidth="1"/>
    <col min="6" max="6" width="10.5" customWidth="1"/>
    <col min="7" max="7" width="2.69921875" customWidth="1"/>
    <col min="8" max="8" width="6.09765625" hidden="1" customWidth="1"/>
    <col min="9" max="64" width="2.5" customWidth="1"/>
    <col min="69" max="70" width="10.19921875"/>
  </cols>
  <sheetData>
    <row r="1" spans="1:64" ht="30" customHeight="1" x14ac:dyDescent="0.5">
      <c r="A1" s="53" t="s">
        <v>27</v>
      </c>
      <c r="B1" s="56" t="s">
        <v>59</v>
      </c>
      <c r="C1" s="1"/>
      <c r="D1" s="2"/>
      <c r="E1" s="4"/>
      <c r="F1" s="41"/>
      <c r="H1" s="2"/>
      <c r="I1" s="71"/>
    </row>
    <row r="2" spans="1:64" ht="30" customHeight="1" x14ac:dyDescent="0.3">
      <c r="A2" s="52" t="s">
        <v>23</v>
      </c>
      <c r="B2" s="57" t="s">
        <v>37</v>
      </c>
      <c r="I2" s="72"/>
    </row>
    <row r="3" spans="1:64" ht="30" customHeight="1" x14ac:dyDescent="0.25">
      <c r="A3" s="52" t="s">
        <v>34</v>
      </c>
      <c r="B3" s="74" t="s">
        <v>38</v>
      </c>
      <c r="C3" s="81" t="s">
        <v>0</v>
      </c>
      <c r="D3" s="82"/>
      <c r="E3" s="86">
        <v>45487</v>
      </c>
      <c r="F3" s="86"/>
    </row>
    <row r="4" spans="1:64" ht="30" customHeight="1" x14ac:dyDescent="0.25">
      <c r="A4" s="53" t="s">
        <v>28</v>
      </c>
      <c r="C4" s="81" t="s">
        <v>7</v>
      </c>
      <c r="D4" s="82"/>
      <c r="E4" s="7">
        <v>1</v>
      </c>
      <c r="I4" s="83">
        <f>I5</f>
        <v>45488</v>
      </c>
      <c r="J4" s="84"/>
      <c r="K4" s="84"/>
      <c r="L4" s="84"/>
      <c r="M4" s="84"/>
      <c r="N4" s="84"/>
      <c r="O4" s="85"/>
      <c r="P4" s="83">
        <f>P5</f>
        <v>45495</v>
      </c>
      <c r="Q4" s="84"/>
      <c r="R4" s="84"/>
      <c r="S4" s="84"/>
      <c r="T4" s="84"/>
      <c r="U4" s="84"/>
      <c r="V4" s="85"/>
      <c r="W4" s="83">
        <f>W5</f>
        <v>45502</v>
      </c>
      <c r="X4" s="84"/>
      <c r="Y4" s="84"/>
      <c r="Z4" s="84"/>
      <c r="AA4" s="84"/>
      <c r="AB4" s="84"/>
      <c r="AC4" s="85"/>
      <c r="AD4" s="83">
        <f>AD5</f>
        <v>45509</v>
      </c>
      <c r="AE4" s="84"/>
      <c r="AF4" s="84"/>
      <c r="AG4" s="84"/>
      <c r="AH4" s="84"/>
      <c r="AI4" s="84"/>
      <c r="AJ4" s="85"/>
      <c r="AK4" s="83">
        <f>AK5</f>
        <v>45516</v>
      </c>
      <c r="AL4" s="84"/>
      <c r="AM4" s="84"/>
      <c r="AN4" s="84"/>
      <c r="AO4" s="84"/>
      <c r="AP4" s="84"/>
      <c r="AQ4" s="85"/>
      <c r="AR4" s="83">
        <f>AR5</f>
        <v>45523</v>
      </c>
      <c r="AS4" s="84"/>
      <c r="AT4" s="84"/>
      <c r="AU4" s="84"/>
      <c r="AV4" s="84"/>
      <c r="AW4" s="84"/>
      <c r="AX4" s="85"/>
      <c r="AY4" s="83">
        <f>AY5</f>
        <v>45530</v>
      </c>
      <c r="AZ4" s="84"/>
      <c r="BA4" s="84"/>
      <c r="BB4" s="84"/>
      <c r="BC4" s="84"/>
      <c r="BD4" s="84"/>
      <c r="BE4" s="85"/>
      <c r="BF4" s="83">
        <f>BF5</f>
        <v>45537</v>
      </c>
      <c r="BG4" s="84"/>
      <c r="BH4" s="84"/>
      <c r="BI4" s="84"/>
      <c r="BJ4" s="84"/>
      <c r="BK4" s="84"/>
      <c r="BL4" s="85"/>
    </row>
    <row r="5" spans="1:64" ht="15" customHeight="1" x14ac:dyDescent="0.25">
      <c r="A5" s="53" t="s">
        <v>29</v>
      </c>
      <c r="B5" s="70"/>
      <c r="C5" s="70"/>
      <c r="D5" s="70"/>
      <c r="E5" s="70"/>
      <c r="F5" s="70"/>
      <c r="G5" s="70"/>
      <c r="I5" s="11">
        <f>Project_Start-WEEKDAY(Project_Start,1)+2+7*(Display_Week-1)</f>
        <v>45488</v>
      </c>
      <c r="J5" s="10">
        <f>I5+1</f>
        <v>45489</v>
      </c>
      <c r="K5" s="10">
        <f t="shared" ref="K5:AX5" si="0">J5+1</f>
        <v>45490</v>
      </c>
      <c r="L5" s="10">
        <f t="shared" si="0"/>
        <v>45491</v>
      </c>
      <c r="M5" s="10">
        <f t="shared" si="0"/>
        <v>45492</v>
      </c>
      <c r="N5" s="10">
        <f t="shared" si="0"/>
        <v>45493</v>
      </c>
      <c r="O5" s="12">
        <f t="shared" si="0"/>
        <v>45494</v>
      </c>
      <c r="P5" s="11">
        <f>O5+1</f>
        <v>45495</v>
      </c>
      <c r="Q5" s="10">
        <f>P5+1</f>
        <v>45496</v>
      </c>
      <c r="R5" s="10">
        <f t="shared" si="0"/>
        <v>45497</v>
      </c>
      <c r="S5" s="10">
        <f t="shared" si="0"/>
        <v>45498</v>
      </c>
      <c r="T5" s="10">
        <f t="shared" si="0"/>
        <v>45499</v>
      </c>
      <c r="U5" s="10">
        <f t="shared" si="0"/>
        <v>45500</v>
      </c>
      <c r="V5" s="12">
        <f t="shared" si="0"/>
        <v>45501</v>
      </c>
      <c r="W5" s="11">
        <f>V5+1</f>
        <v>45502</v>
      </c>
      <c r="X5" s="10">
        <f>W5+1</f>
        <v>45503</v>
      </c>
      <c r="Y5" s="10">
        <f t="shared" si="0"/>
        <v>45504</v>
      </c>
      <c r="Z5" s="10">
        <f t="shared" si="0"/>
        <v>45505</v>
      </c>
      <c r="AA5" s="10">
        <f t="shared" si="0"/>
        <v>45506</v>
      </c>
      <c r="AB5" s="10">
        <f t="shared" si="0"/>
        <v>45507</v>
      </c>
      <c r="AC5" s="12">
        <f t="shared" si="0"/>
        <v>45508</v>
      </c>
      <c r="AD5" s="11">
        <f>AC5+1</f>
        <v>45509</v>
      </c>
      <c r="AE5" s="10">
        <f>AD5+1</f>
        <v>45510</v>
      </c>
      <c r="AF5" s="10">
        <f t="shared" si="0"/>
        <v>45511</v>
      </c>
      <c r="AG5" s="10">
        <f t="shared" si="0"/>
        <v>45512</v>
      </c>
      <c r="AH5" s="10">
        <f t="shared" si="0"/>
        <v>45513</v>
      </c>
      <c r="AI5" s="10">
        <f t="shared" si="0"/>
        <v>45514</v>
      </c>
      <c r="AJ5" s="12">
        <f t="shared" si="0"/>
        <v>45515</v>
      </c>
      <c r="AK5" s="11">
        <f>AJ5+1</f>
        <v>45516</v>
      </c>
      <c r="AL5" s="10">
        <f>AK5+1</f>
        <v>45517</v>
      </c>
      <c r="AM5" s="10">
        <f t="shared" si="0"/>
        <v>45518</v>
      </c>
      <c r="AN5" s="10">
        <f t="shared" si="0"/>
        <v>45519</v>
      </c>
      <c r="AO5" s="10">
        <f t="shared" si="0"/>
        <v>45520</v>
      </c>
      <c r="AP5" s="10">
        <f t="shared" si="0"/>
        <v>45521</v>
      </c>
      <c r="AQ5" s="12">
        <f t="shared" si="0"/>
        <v>45522</v>
      </c>
      <c r="AR5" s="11">
        <f>AQ5+1</f>
        <v>45523</v>
      </c>
      <c r="AS5" s="10">
        <f>AR5+1</f>
        <v>45524</v>
      </c>
      <c r="AT5" s="10">
        <f t="shared" si="0"/>
        <v>45525</v>
      </c>
      <c r="AU5" s="10">
        <f t="shared" si="0"/>
        <v>45526</v>
      </c>
      <c r="AV5" s="10">
        <f t="shared" si="0"/>
        <v>45527</v>
      </c>
      <c r="AW5" s="10">
        <f t="shared" si="0"/>
        <v>45528</v>
      </c>
      <c r="AX5" s="12">
        <f t="shared" si="0"/>
        <v>45529</v>
      </c>
      <c r="AY5" s="11">
        <f>AX5+1</f>
        <v>45530</v>
      </c>
      <c r="AZ5" s="10">
        <f>AY5+1</f>
        <v>45531</v>
      </c>
      <c r="BA5" s="10">
        <f t="shared" ref="BA5:BE5" si="1">AZ5+1</f>
        <v>45532</v>
      </c>
      <c r="BB5" s="10">
        <f t="shared" si="1"/>
        <v>45533</v>
      </c>
      <c r="BC5" s="10">
        <f t="shared" si="1"/>
        <v>45534</v>
      </c>
      <c r="BD5" s="10">
        <f t="shared" si="1"/>
        <v>45535</v>
      </c>
      <c r="BE5" s="12">
        <f t="shared" si="1"/>
        <v>45536</v>
      </c>
      <c r="BF5" s="11">
        <f>BE5+1</f>
        <v>45537</v>
      </c>
      <c r="BG5" s="10">
        <f>BF5+1</f>
        <v>45538</v>
      </c>
      <c r="BH5" s="10">
        <f t="shared" ref="BH5:BL5" si="2">BG5+1</f>
        <v>45539</v>
      </c>
      <c r="BI5" s="10">
        <f t="shared" si="2"/>
        <v>45540</v>
      </c>
      <c r="BJ5" s="10">
        <f t="shared" si="2"/>
        <v>45541</v>
      </c>
      <c r="BK5" s="10">
        <f t="shared" si="2"/>
        <v>45542</v>
      </c>
      <c r="BL5" s="12">
        <f t="shared" si="2"/>
        <v>45543</v>
      </c>
    </row>
    <row r="6" spans="1:64" ht="30" customHeight="1" thickBot="1" x14ac:dyDescent="0.3">
      <c r="A6" s="53" t="s">
        <v>30</v>
      </c>
      <c r="B6" s="8" t="s">
        <v>8</v>
      </c>
      <c r="C6" s="9" t="s">
        <v>2</v>
      </c>
      <c r="D6" s="9" t="s">
        <v>1</v>
      </c>
      <c r="E6" s="9" t="s">
        <v>4</v>
      </c>
      <c r="F6" s="9" t="s">
        <v>5</v>
      </c>
      <c r="G6" s="9"/>
      <c r="H6" s="9" t="s">
        <v>6</v>
      </c>
      <c r="I6" s="13" t="str">
        <f t="shared" ref="I6" si="3">LEFT(TEXT(I5,"ddd"),1)</f>
        <v>י</v>
      </c>
      <c r="J6" s="13" t="str">
        <f t="shared" ref="J6:AR6" si="4">LEFT(TEXT(J5,"ddd"),1)</f>
        <v>י</v>
      </c>
      <c r="K6" s="13" t="str">
        <f t="shared" si="4"/>
        <v>י</v>
      </c>
      <c r="L6" s="13" t="str">
        <f t="shared" si="4"/>
        <v>י</v>
      </c>
      <c r="M6" s="13" t="str">
        <f t="shared" si="4"/>
        <v>י</v>
      </c>
      <c r="N6" s="13" t="str">
        <f t="shared" si="4"/>
        <v>ש</v>
      </c>
      <c r="O6" s="13" t="str">
        <f t="shared" si="4"/>
        <v>י</v>
      </c>
      <c r="P6" s="13" t="str">
        <f t="shared" si="4"/>
        <v>י</v>
      </c>
      <c r="Q6" s="13" t="str">
        <f t="shared" si="4"/>
        <v>י</v>
      </c>
      <c r="R6" s="13" t="str">
        <f t="shared" si="4"/>
        <v>י</v>
      </c>
      <c r="S6" s="13" t="str">
        <f t="shared" si="4"/>
        <v>י</v>
      </c>
      <c r="T6" s="13" t="str">
        <f t="shared" si="4"/>
        <v>י</v>
      </c>
      <c r="U6" s="13" t="str">
        <f t="shared" si="4"/>
        <v>ש</v>
      </c>
      <c r="V6" s="13" t="str">
        <f t="shared" si="4"/>
        <v>י</v>
      </c>
      <c r="W6" s="13" t="str">
        <f t="shared" si="4"/>
        <v>י</v>
      </c>
      <c r="X6" s="13" t="str">
        <f t="shared" si="4"/>
        <v>י</v>
      </c>
      <c r="Y6" s="13" t="str">
        <f t="shared" si="4"/>
        <v>י</v>
      </c>
      <c r="Z6" s="13" t="str">
        <f t="shared" si="4"/>
        <v>י</v>
      </c>
      <c r="AA6" s="13" t="str">
        <f t="shared" si="4"/>
        <v>י</v>
      </c>
      <c r="AB6" s="13" t="str">
        <f t="shared" si="4"/>
        <v>ש</v>
      </c>
      <c r="AC6" s="13" t="str">
        <f t="shared" si="4"/>
        <v>י</v>
      </c>
      <c r="AD6" s="13" t="str">
        <f t="shared" si="4"/>
        <v>י</v>
      </c>
      <c r="AE6" s="13" t="str">
        <f t="shared" si="4"/>
        <v>י</v>
      </c>
      <c r="AF6" s="13" t="str">
        <f t="shared" si="4"/>
        <v>י</v>
      </c>
      <c r="AG6" s="13" t="str">
        <f t="shared" si="4"/>
        <v>י</v>
      </c>
      <c r="AH6" s="13" t="str">
        <f t="shared" si="4"/>
        <v>י</v>
      </c>
      <c r="AI6" s="13" t="str">
        <f t="shared" si="4"/>
        <v>ש</v>
      </c>
      <c r="AJ6" s="13" t="str">
        <f t="shared" si="4"/>
        <v>י</v>
      </c>
      <c r="AK6" s="13" t="str">
        <f t="shared" si="4"/>
        <v>י</v>
      </c>
      <c r="AL6" s="13" t="str">
        <f t="shared" si="4"/>
        <v>י</v>
      </c>
      <c r="AM6" s="13" t="str">
        <f t="shared" si="4"/>
        <v>י</v>
      </c>
      <c r="AN6" s="13" t="str">
        <f t="shared" si="4"/>
        <v>י</v>
      </c>
      <c r="AO6" s="13" t="str">
        <f t="shared" si="4"/>
        <v>י</v>
      </c>
      <c r="AP6" s="13" t="str">
        <f t="shared" si="4"/>
        <v>ש</v>
      </c>
      <c r="AQ6" s="13" t="str">
        <f t="shared" si="4"/>
        <v>י</v>
      </c>
      <c r="AR6" s="13" t="str">
        <f t="shared" si="4"/>
        <v>י</v>
      </c>
      <c r="AS6" s="13" t="str">
        <f t="shared" ref="AS6:BL6" si="5">LEFT(TEXT(AS5,"ddd"),1)</f>
        <v>י</v>
      </c>
      <c r="AT6" s="13" t="str">
        <f t="shared" si="5"/>
        <v>י</v>
      </c>
      <c r="AU6" s="13" t="str">
        <f t="shared" si="5"/>
        <v>י</v>
      </c>
      <c r="AV6" s="13" t="str">
        <f t="shared" si="5"/>
        <v>י</v>
      </c>
      <c r="AW6" s="13" t="str">
        <f t="shared" si="5"/>
        <v>ש</v>
      </c>
      <c r="AX6" s="13" t="str">
        <f t="shared" si="5"/>
        <v>י</v>
      </c>
      <c r="AY6" s="13" t="str">
        <f t="shared" si="5"/>
        <v>י</v>
      </c>
      <c r="AZ6" s="13" t="str">
        <f t="shared" si="5"/>
        <v>י</v>
      </c>
      <c r="BA6" s="13" t="str">
        <f t="shared" si="5"/>
        <v>י</v>
      </c>
      <c r="BB6" s="13" t="str">
        <f t="shared" si="5"/>
        <v>י</v>
      </c>
      <c r="BC6" s="13" t="str">
        <f t="shared" si="5"/>
        <v>י</v>
      </c>
      <c r="BD6" s="13" t="str">
        <f t="shared" si="5"/>
        <v>ש</v>
      </c>
      <c r="BE6" s="13" t="str">
        <f t="shared" si="5"/>
        <v>י</v>
      </c>
      <c r="BF6" s="13" t="str">
        <f t="shared" si="5"/>
        <v>י</v>
      </c>
      <c r="BG6" s="13" t="str">
        <f t="shared" si="5"/>
        <v>י</v>
      </c>
      <c r="BH6" s="13" t="str">
        <f t="shared" si="5"/>
        <v>י</v>
      </c>
      <c r="BI6" s="13" t="str">
        <f t="shared" si="5"/>
        <v>י</v>
      </c>
      <c r="BJ6" s="13" t="str">
        <f t="shared" si="5"/>
        <v>י</v>
      </c>
      <c r="BK6" s="13" t="str">
        <f t="shared" si="5"/>
        <v>ש</v>
      </c>
      <c r="BL6" s="13" t="str">
        <f t="shared" si="5"/>
        <v>י</v>
      </c>
    </row>
    <row r="7" spans="1:64" ht="30" hidden="1" customHeight="1" thickBot="1" x14ac:dyDescent="0.3">
      <c r="A7" s="52" t="s">
        <v>35</v>
      </c>
      <c r="C7" s="55"/>
      <c r="E7"/>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64" s="3" customFormat="1" ht="30" customHeight="1" thickBot="1" x14ac:dyDescent="0.3">
      <c r="A8" s="53" t="s">
        <v>31</v>
      </c>
      <c r="B8" s="17" t="s">
        <v>39</v>
      </c>
      <c r="C8" s="58"/>
      <c r="D8" s="18"/>
      <c r="E8" s="19"/>
      <c r="F8" s="20"/>
      <c r="G8" s="16"/>
      <c r="H8" s="16" t="str">
        <f t="shared" ref="H8:H33" si="6">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 customFormat="1" ht="30" customHeight="1" thickBot="1" x14ac:dyDescent="0.3">
      <c r="A9" s="53" t="s">
        <v>36</v>
      </c>
      <c r="B9" s="66" t="s">
        <v>40</v>
      </c>
      <c r="C9" s="59"/>
      <c r="D9" s="21">
        <v>1</v>
      </c>
      <c r="E9" s="75">
        <f>Project_Start</f>
        <v>45487</v>
      </c>
      <c r="F9" s="75">
        <f>E9</f>
        <v>45487</v>
      </c>
      <c r="G9" s="16"/>
      <c r="H9" s="16">
        <f t="shared" si="6"/>
        <v>1</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row>
    <row r="10" spans="1:64" s="3" customFormat="1" ht="30" customHeight="1" thickBot="1" x14ac:dyDescent="0.3">
      <c r="A10" s="53" t="s">
        <v>32</v>
      </c>
      <c r="B10" s="79" t="s">
        <v>42</v>
      </c>
      <c r="C10" s="59"/>
      <c r="D10" s="21">
        <v>1</v>
      </c>
      <c r="E10" s="75">
        <f>F9+2</f>
        <v>45489</v>
      </c>
      <c r="F10" s="75">
        <f>E10</f>
        <v>45489</v>
      </c>
      <c r="G10" s="16"/>
      <c r="H10" s="16">
        <f t="shared" si="6"/>
        <v>1</v>
      </c>
      <c r="I10" s="38"/>
      <c r="J10" s="38"/>
      <c r="K10" s="38"/>
      <c r="L10" s="38"/>
      <c r="M10" s="38"/>
      <c r="N10" s="38"/>
      <c r="O10" s="38"/>
      <c r="P10" s="38"/>
      <c r="Q10" s="38"/>
      <c r="R10" s="38"/>
      <c r="S10" s="38"/>
      <c r="T10" s="38"/>
      <c r="U10" s="39"/>
      <c r="V10" s="39"/>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3" customFormat="1" ht="30" customHeight="1" thickBot="1" x14ac:dyDescent="0.3">
      <c r="A11" s="52"/>
      <c r="B11" s="79" t="s">
        <v>58</v>
      </c>
      <c r="C11" s="59"/>
      <c r="D11" s="21">
        <v>1</v>
      </c>
      <c r="E11" s="75">
        <f>F10</f>
        <v>45489</v>
      </c>
      <c r="F11" s="75">
        <f>E11</f>
        <v>45489</v>
      </c>
      <c r="G11" s="16"/>
      <c r="H11" s="16">
        <f t="shared" si="6"/>
        <v>1</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3" customFormat="1" ht="30" customHeight="1" thickBot="1" x14ac:dyDescent="0.3">
      <c r="A12" s="52"/>
      <c r="B12" s="66" t="s">
        <v>41</v>
      </c>
      <c r="C12" s="59"/>
      <c r="D12" s="21">
        <v>1</v>
      </c>
      <c r="E12" s="75">
        <f>F11</f>
        <v>45489</v>
      </c>
      <c r="F12" s="75">
        <f>E12</f>
        <v>45489</v>
      </c>
      <c r="G12" s="16"/>
      <c r="H12" s="16">
        <f t="shared" si="6"/>
        <v>1</v>
      </c>
      <c r="I12" s="38"/>
      <c r="J12" s="38"/>
      <c r="K12" s="38"/>
      <c r="L12" s="38"/>
      <c r="M12" s="38"/>
      <c r="N12" s="38"/>
      <c r="O12" s="38"/>
      <c r="P12" s="38"/>
      <c r="Q12" s="38"/>
      <c r="R12" s="38"/>
      <c r="S12" s="38"/>
      <c r="T12" s="38"/>
      <c r="U12" s="38"/>
      <c r="V12" s="38"/>
      <c r="W12" s="38"/>
      <c r="X12" s="38"/>
      <c r="Y12" s="39"/>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3" customFormat="1" ht="30" customHeight="1" thickBot="1" x14ac:dyDescent="0.3">
      <c r="A13" s="52"/>
      <c r="B13" s="22" t="s">
        <v>43</v>
      </c>
      <c r="C13" s="60"/>
      <c r="D13" s="23"/>
      <c r="E13" s="24"/>
      <c r="F13" s="25"/>
      <c r="G13" s="16"/>
      <c r="H13" s="16" t="str">
        <f t="shared" si="6"/>
        <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3" customFormat="1" ht="30" customHeight="1" thickBot="1" x14ac:dyDescent="0.3">
      <c r="A14" s="53" t="s">
        <v>33</v>
      </c>
      <c r="B14" s="67" t="s">
        <v>44</v>
      </c>
      <c r="C14" s="61"/>
      <c r="D14" s="26">
        <v>1</v>
      </c>
      <c r="E14" s="76">
        <f>F12+1</f>
        <v>45490</v>
      </c>
      <c r="F14" s="76">
        <f>E14+1</f>
        <v>45491</v>
      </c>
      <c r="G14" s="16"/>
      <c r="H14" s="16">
        <f t="shared" si="6"/>
        <v>2</v>
      </c>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3" customFormat="1" ht="30" customHeight="1" thickBot="1" x14ac:dyDescent="0.3">
      <c r="A15" s="53"/>
      <c r="B15" s="67" t="s">
        <v>45</v>
      </c>
      <c r="C15" s="61"/>
      <c r="D15" s="26">
        <v>1</v>
      </c>
      <c r="E15" s="76">
        <f>F14</f>
        <v>45491</v>
      </c>
      <c r="F15" s="76">
        <f>E15+5</f>
        <v>45496</v>
      </c>
      <c r="G15" s="16"/>
      <c r="H15" s="16">
        <f t="shared" si="6"/>
        <v>6</v>
      </c>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3" customFormat="1" ht="30" customHeight="1" thickBot="1" x14ac:dyDescent="0.3">
      <c r="A16" s="52"/>
      <c r="B16" s="67" t="s">
        <v>46</v>
      </c>
      <c r="C16" s="61"/>
      <c r="D16" s="26">
        <v>1</v>
      </c>
      <c r="E16" s="76">
        <f>F15</f>
        <v>45496</v>
      </c>
      <c r="F16" s="76">
        <f>E16</f>
        <v>45496</v>
      </c>
      <c r="G16" s="16"/>
      <c r="H16" s="16">
        <f t="shared" si="6"/>
        <v>1</v>
      </c>
      <c r="I16" s="38"/>
      <c r="J16" s="38"/>
      <c r="K16" s="38"/>
      <c r="L16" s="38"/>
      <c r="M16" s="38"/>
      <c r="N16" s="38"/>
      <c r="O16" s="38"/>
      <c r="P16" s="38"/>
      <c r="Q16" s="38"/>
      <c r="R16" s="38"/>
      <c r="S16" s="38"/>
      <c r="T16" s="38"/>
      <c r="U16" s="39"/>
      <c r="V16" s="39"/>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3" customFormat="1" ht="30" customHeight="1" thickBot="1" x14ac:dyDescent="0.3">
      <c r="A17" s="52"/>
      <c r="B17" s="67" t="s">
        <v>47</v>
      </c>
      <c r="C17" s="61"/>
      <c r="D17" s="26">
        <v>1</v>
      </c>
      <c r="E17" s="76">
        <f>E16</f>
        <v>45496</v>
      </c>
      <c r="F17" s="76">
        <f>E17+1</f>
        <v>45497</v>
      </c>
      <c r="G17" s="16"/>
      <c r="H17" s="16">
        <f t="shared" si="6"/>
        <v>2</v>
      </c>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3" customFormat="1" ht="30" customHeight="1" thickBot="1" x14ac:dyDescent="0.3">
      <c r="A18" s="52"/>
      <c r="B18" s="27" t="s">
        <v>48</v>
      </c>
      <c r="C18" s="62"/>
      <c r="D18" s="28"/>
      <c r="E18" s="29"/>
      <c r="F18" s="30"/>
      <c r="G18" s="16"/>
      <c r="H18" s="16" t="str">
        <f t="shared" si="6"/>
        <v/>
      </c>
      <c r="I18" s="38"/>
      <c r="J18" s="38"/>
      <c r="K18" s="38"/>
      <c r="L18" s="38"/>
      <c r="M18" s="38"/>
      <c r="N18" s="38"/>
      <c r="O18" s="38"/>
      <c r="P18" s="38"/>
      <c r="Q18" s="38"/>
      <c r="R18" s="38"/>
      <c r="S18" s="38"/>
      <c r="T18" s="38"/>
      <c r="U18" s="38"/>
      <c r="V18" s="38"/>
      <c r="W18" s="38"/>
      <c r="X18" s="38"/>
      <c r="Y18" s="39"/>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3" customFormat="1" ht="30" customHeight="1" thickBot="1" x14ac:dyDescent="0.3">
      <c r="A19" s="52"/>
      <c r="B19" s="68" t="s">
        <v>49</v>
      </c>
      <c r="C19" s="63"/>
      <c r="D19" s="31">
        <v>1</v>
      </c>
      <c r="E19" s="77">
        <f>F17</f>
        <v>45497</v>
      </c>
      <c r="F19" s="77">
        <f>E19+1</f>
        <v>45498</v>
      </c>
      <c r="G19" s="16"/>
      <c r="H19" s="16">
        <f t="shared" si="6"/>
        <v>2</v>
      </c>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row>
    <row r="20" spans="1:64" s="3" customFormat="1" ht="30" customHeight="1" thickBot="1" x14ac:dyDescent="0.3">
      <c r="A20" s="52" t="s">
        <v>24</v>
      </c>
      <c r="B20" s="68" t="s">
        <v>50</v>
      </c>
      <c r="C20" s="63"/>
      <c r="D20" s="31">
        <v>1</v>
      </c>
      <c r="E20" s="77">
        <f>F19</f>
        <v>45498</v>
      </c>
      <c r="F20" s="77">
        <f>E20</f>
        <v>45498</v>
      </c>
      <c r="G20" s="16"/>
      <c r="H20" s="16">
        <f t="shared" si="6"/>
        <v>1</v>
      </c>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row>
    <row r="21" spans="1:64" s="3" customFormat="1" ht="30" customHeight="1" thickBot="1" x14ac:dyDescent="0.3">
      <c r="A21" s="52"/>
      <c r="B21" s="68" t="s">
        <v>51</v>
      </c>
      <c r="C21" s="63"/>
      <c r="D21" s="31">
        <v>1</v>
      </c>
      <c r="E21" s="77">
        <f>E20</f>
        <v>45498</v>
      </c>
      <c r="F21" s="77">
        <f>E21</f>
        <v>45498</v>
      </c>
      <c r="G21" s="16"/>
      <c r="H21" s="16">
        <f t="shared" si="6"/>
        <v>1</v>
      </c>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3" customFormat="1" ht="30" customHeight="1" thickBot="1" x14ac:dyDescent="0.3">
      <c r="A22" s="52"/>
      <c r="B22" s="32" t="s">
        <v>52</v>
      </c>
      <c r="C22" s="64"/>
      <c r="D22" s="33"/>
      <c r="E22" s="34"/>
      <c r="F22" s="35"/>
      <c r="G22" s="16"/>
      <c r="H22" s="16" t="str">
        <f t="shared" si="6"/>
        <v/>
      </c>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3" customFormat="1" ht="30" customHeight="1" thickBot="1" x14ac:dyDescent="0.3">
      <c r="A23" s="52"/>
      <c r="B23" s="69" t="s">
        <v>53</v>
      </c>
      <c r="C23" s="65"/>
      <c r="D23" s="36">
        <v>1</v>
      </c>
      <c r="E23" s="78">
        <f>F21</f>
        <v>45498</v>
      </c>
      <c r="F23" s="78">
        <f>E23+2</f>
        <v>45500</v>
      </c>
      <c r="G23" s="16"/>
      <c r="H23" s="16">
        <f t="shared" si="6"/>
        <v>3</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row>
    <row r="24" spans="1:64" s="3" customFormat="1" ht="30" customHeight="1" thickBot="1" x14ac:dyDescent="0.3">
      <c r="A24" s="52"/>
      <c r="B24" s="69" t="s">
        <v>54</v>
      </c>
      <c r="C24" s="65"/>
      <c r="D24" s="36">
        <v>1</v>
      </c>
      <c r="E24" s="80">
        <f>F23</f>
        <v>45500</v>
      </c>
      <c r="F24" s="78">
        <f>E24+4</f>
        <v>45504</v>
      </c>
      <c r="G24" s="16"/>
      <c r="H24" s="16">
        <f t="shared" si="6"/>
        <v>5</v>
      </c>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3" customFormat="1" ht="30" customHeight="1" thickBot="1" x14ac:dyDescent="0.3">
      <c r="A25" s="52"/>
      <c r="B25" s="69" t="s">
        <v>55</v>
      </c>
      <c r="C25" s="65"/>
      <c r="D25" s="36">
        <v>1</v>
      </c>
      <c r="E25" s="78">
        <f>F24</f>
        <v>45504</v>
      </c>
      <c r="F25" s="78">
        <f>E25</f>
        <v>45504</v>
      </c>
      <c r="G25" s="16"/>
      <c r="H25" s="16">
        <f t="shared" si="6"/>
        <v>1</v>
      </c>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3" customFormat="1" ht="30" customHeight="1" thickBot="1" x14ac:dyDescent="0.3">
      <c r="A26" s="52" t="s">
        <v>24</v>
      </c>
      <c r="B26" s="69" t="s">
        <v>56</v>
      </c>
      <c r="C26" s="65"/>
      <c r="D26" s="36">
        <v>1</v>
      </c>
      <c r="E26" s="78">
        <f>F25</f>
        <v>45504</v>
      </c>
      <c r="F26" s="78">
        <f>E26</f>
        <v>45504</v>
      </c>
      <c r="G26" s="16"/>
      <c r="H26" s="16">
        <f t="shared" si="6"/>
        <v>1</v>
      </c>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3" customFormat="1" ht="30" customHeight="1" thickBot="1" x14ac:dyDescent="0.3">
      <c r="A27" s="52"/>
      <c r="B27" s="69" t="s">
        <v>57</v>
      </c>
      <c r="C27" s="65"/>
      <c r="D27" s="36">
        <v>1</v>
      </c>
      <c r="E27" s="78">
        <f>F26</f>
        <v>45504</v>
      </c>
      <c r="F27" s="78">
        <f>E27</f>
        <v>45504</v>
      </c>
      <c r="G27" s="16"/>
      <c r="H27" s="16">
        <f t="shared" si="6"/>
        <v>1</v>
      </c>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3" customFormat="1" ht="30" customHeight="1" thickBot="1" x14ac:dyDescent="0.3">
      <c r="A28" s="52"/>
      <c r="B28" s="69" t="s">
        <v>47</v>
      </c>
      <c r="C28" s="65"/>
      <c r="D28" s="36">
        <v>1</v>
      </c>
      <c r="E28" s="78">
        <f>F27</f>
        <v>45504</v>
      </c>
      <c r="F28" s="78">
        <f>E28+1</f>
        <v>45505</v>
      </c>
      <c r="G28" s="16"/>
      <c r="H28" s="16">
        <f t="shared" si="6"/>
        <v>2</v>
      </c>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row>
    <row r="29" spans="1:64" s="3" customFormat="1" ht="30" customHeight="1" thickBot="1" x14ac:dyDescent="0.3">
      <c r="A29" s="52"/>
      <c r="B29"/>
      <c r="C29" s="14"/>
      <c r="D29"/>
      <c r="E29" s="5"/>
      <c r="F29" s="54"/>
      <c r="G29" s="16"/>
      <c r="H29" s="16" t="str">
        <f t="shared" si="6"/>
        <v/>
      </c>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row>
    <row r="30" spans="1:64" s="3" customFormat="1" ht="30" customHeight="1" thickBot="1" x14ac:dyDescent="0.3">
      <c r="A30" s="52"/>
      <c r="B30"/>
      <c r="C30" s="15"/>
      <c r="D30"/>
      <c r="E30" s="5"/>
      <c r="F30"/>
      <c r="G30" s="16"/>
      <c r="H30" s="16" t="str">
        <f t="shared" si="6"/>
        <v/>
      </c>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row>
    <row r="31" spans="1:64" s="3" customFormat="1" ht="30" customHeight="1" thickBot="1" x14ac:dyDescent="0.3">
      <c r="A31" s="52"/>
      <c r="B31"/>
      <c r="C31"/>
      <c r="D31"/>
      <c r="E31" s="5"/>
      <c r="F31"/>
      <c r="G31" s="16"/>
      <c r="H31" s="16" t="str">
        <f t="shared" si="6"/>
        <v/>
      </c>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row>
    <row r="32" spans="1:64" s="3" customFormat="1" ht="30" customHeight="1" thickBot="1" x14ac:dyDescent="0.3">
      <c r="A32" s="52" t="s">
        <v>26</v>
      </c>
      <c r="B32"/>
      <c r="C32"/>
      <c r="D32"/>
      <c r="E32" s="5"/>
      <c r="F32"/>
      <c r="G32" s="16"/>
      <c r="H32" s="16" t="str">
        <f t="shared" si="6"/>
        <v/>
      </c>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row>
    <row r="33" spans="1:64" s="3" customFormat="1" ht="30" customHeight="1" thickBot="1" x14ac:dyDescent="0.3">
      <c r="A33" s="53" t="s">
        <v>25</v>
      </c>
      <c r="B33"/>
      <c r="C33"/>
      <c r="D33"/>
      <c r="E33" s="5"/>
      <c r="F33"/>
      <c r="G33" s="37"/>
      <c r="H33" s="37" t="str">
        <f t="shared" si="6"/>
        <v/>
      </c>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row>
    <row r="34" spans="1:64" ht="30" customHeight="1" x14ac:dyDescent="0.25">
      <c r="G34" s="6"/>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26">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4">
      <formula>AND(TODAY()&gt;=I$5,TODAY()&lt;J$5)</formula>
    </cfRule>
  </conditionalFormatting>
  <conditionalFormatting sqref="I7:BL33">
    <cfRule type="expression" dxfId="1" priority="28">
      <formula>AND(task_start&lt;=I$5,ROUNDDOWN((task_end-task_start+1)*task_progress,0)+task_start-1&gt;=I$5)</formula>
    </cfRule>
    <cfRule type="expression" dxfId="0" priority="29" stopIfTrue="1">
      <formula>AND(task_end&gt;=I$5,task_start&lt;J$5)</formula>
    </cfRule>
  </conditionalFormatting>
  <conditionalFormatting sqref="D27:D28">
    <cfRule type="dataBar" priority="1">
      <dataBar>
        <cfvo type="num" val="0"/>
        <cfvo type="num" val="1"/>
        <color theme="0" tint="-0.249977111117893"/>
      </dataBar>
      <extLst>
        <ext xmlns:x14="http://schemas.microsoft.com/office/spreadsheetml/2009/9/main" uri="{B025F937-C7B1-47D3-B67F-A62EFF666E3E}">
          <x14:id>{DF7BF877-69BE-49FE-BDE2-A444624A1F68}</x14:id>
        </ext>
      </extLst>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D7:D26</xm:sqref>
        </x14:conditionalFormatting>
        <x14:conditionalFormatting xmlns:xm="http://schemas.microsoft.com/office/excel/2006/main">
          <x14:cfRule type="dataBar" id="{DF7BF877-69BE-49FE-BDE2-A444624A1F68}">
            <x14:dataBar minLength="0" maxLength="100" gradient="0">
              <x14:cfvo type="num">
                <xm:f>0</xm:f>
              </x14:cfvo>
              <x14:cfvo type="num">
                <xm:f>1</xm:f>
              </x14:cfvo>
              <x14:negativeFillColor rgb="FFFF0000"/>
              <x14:axisColor rgb="FF000000"/>
            </x14:dataBar>
          </x14:cfRule>
          <xm:sqref>D27:D28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09765625" defaultRowHeight="13.2" x14ac:dyDescent="0.25"/>
  <cols>
    <col min="1" max="1" width="87.09765625" style="42" customWidth="1"/>
    <col min="2" max="16384" width="9.09765625" style="2"/>
  </cols>
  <sheetData>
    <row r="1" spans="1:2" ht="46.5" customHeight="1" x14ac:dyDescent="0.25"/>
    <row r="2" spans="1:2" s="44" customFormat="1" ht="15.6" x14ac:dyDescent="0.25">
      <c r="A2" s="43" t="s">
        <v>11</v>
      </c>
      <c r="B2" s="43"/>
    </row>
    <row r="3" spans="1:2" s="48" customFormat="1" ht="27" customHeight="1" x14ac:dyDescent="0.25">
      <c r="A3" s="73" t="s">
        <v>16</v>
      </c>
      <c r="B3" s="49"/>
    </row>
    <row r="4" spans="1:2" s="45" customFormat="1" ht="24.6" x14ac:dyDescent="0.4">
      <c r="A4" s="46" t="s">
        <v>10</v>
      </c>
    </row>
    <row r="5" spans="1:2" ht="74.099999999999994" customHeight="1" x14ac:dyDescent="0.25">
      <c r="A5" s="47" t="s">
        <v>19</v>
      </c>
    </row>
    <row r="6" spans="1:2" ht="26.25" customHeight="1" x14ac:dyDescent="0.25">
      <c r="A6" s="46" t="s">
        <v>22</v>
      </c>
    </row>
    <row r="7" spans="1:2" s="42" customFormat="1" ht="204.9" customHeight="1" x14ac:dyDescent="0.25">
      <c r="A7" s="51" t="s">
        <v>21</v>
      </c>
    </row>
    <row r="8" spans="1:2" s="45" customFormat="1" ht="24.6" x14ac:dyDescent="0.4">
      <c r="A8" s="46" t="s">
        <v>12</v>
      </c>
    </row>
    <row r="9" spans="1:2" ht="41.4" x14ac:dyDescent="0.25">
      <c r="A9" s="47" t="s">
        <v>20</v>
      </c>
    </row>
    <row r="10" spans="1:2" s="42" customFormat="1" ht="27.9" customHeight="1" x14ac:dyDescent="0.25">
      <c r="A10" s="50" t="s">
        <v>18</v>
      </c>
    </row>
    <row r="11" spans="1:2" s="45" customFormat="1" ht="24.6" x14ac:dyDescent="0.4">
      <c r="A11" s="46" t="s">
        <v>9</v>
      </c>
    </row>
    <row r="12" spans="1:2" ht="27.6" x14ac:dyDescent="0.25">
      <c r="A12" s="47" t="s">
        <v>17</v>
      </c>
    </row>
    <row r="13" spans="1:2" s="42" customFormat="1" ht="27.9" customHeight="1" x14ac:dyDescent="0.25">
      <c r="A13" s="50" t="s">
        <v>3</v>
      </c>
    </row>
    <row r="14" spans="1:2" s="45" customFormat="1" ht="24.6" x14ac:dyDescent="0.4">
      <c r="A14" s="46" t="s">
        <v>13</v>
      </c>
    </row>
    <row r="15" spans="1:2" ht="75" customHeight="1" x14ac:dyDescent="0.25">
      <c r="A15" s="47" t="s">
        <v>14</v>
      </c>
    </row>
    <row r="16" spans="1:2" ht="69" x14ac:dyDescent="0.25">
      <c r="A16" s="47" t="s">
        <v>15</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גליונות עבודה</vt:lpstr>
      </vt:variant>
      <vt:variant>
        <vt:i4>2</vt:i4>
      </vt:variant>
      <vt:variant>
        <vt:lpstr>טווחים בעלי שם</vt:lpstr>
      </vt:variant>
      <vt:variant>
        <vt:i4>6</vt:i4>
      </vt:variant>
    </vt:vector>
  </HeadingPairs>
  <TitlesOfParts>
    <vt:vector size="8" baseType="lpstr">
      <vt:lpstr>ProjectSchedule</vt:lpstr>
      <vt:lpstr>About</vt:lpstr>
      <vt:lpstr>Display_Week</vt:lpstr>
      <vt:lpstr>Project_Start</vt:lpstr>
      <vt:lpstr>ProjectSchedule!task_end</vt:lpstr>
      <vt:lpstr>ProjectSchedule!task_progress</vt:lpstr>
      <vt:lpstr>ProjectSchedule!task_start</vt:lpstr>
      <vt:lpstr>ProjectSchedule!WPrint_TitlesW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2024-07-31T15:08:47Z</dcterms:modified>
</cp:coreProperties>
</file>