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xr:revisionPtr revIDLastSave="0" documentId="13_ncr:1_{E7AEDCD8-58D8-470B-8AD8-F4BDB26AE7A5}"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cerca de" sheetId="12" state="hidden" r:id="rId2"/>
  </sheets>
  <definedNames>
    <definedName name="hoy" localSheetId="0">TODAY()</definedName>
    <definedName name="Inicio_del_proyecto">ProjectSchedule!$E$4</definedName>
    <definedName name="Semana_para_mostrar">ProjectSchedule!$E$5</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5" i="11" l="1"/>
  <c r="H44" i="11"/>
  <c r="H39" i="11"/>
  <c r="H38" i="11"/>
  <c r="H37" i="11"/>
  <c r="H34" i="11"/>
  <c r="H33" i="11"/>
  <c r="H8" i="11"/>
  <c r="E23" i="11" l="1"/>
  <c r="H23" i="11" l="1"/>
  <c r="I6" i="11"/>
  <c r="H31" i="11"/>
  <c r="H29" i="11"/>
  <c r="H28" i="11"/>
  <c r="H26" i="11"/>
  <c r="H21" i="11"/>
  <c r="H20" i="11"/>
  <c r="H14" i="11"/>
  <c r="H9" i="11"/>
  <c r="I7" i="11" l="1"/>
  <c r="H24" i="11" l="1"/>
  <c r="H15" i="11"/>
  <c r="J6" i="11"/>
  <c r="K6" i="11" s="1"/>
  <c r="L6" i="11" s="1"/>
  <c r="M6" i="11" s="1"/>
  <c r="N6" i="11" s="1"/>
  <c r="O6" i="11" s="1"/>
  <c r="P6" i="11" s="1"/>
  <c r="Q6" i="11" l="1"/>
  <c r="R6" i="11" s="1"/>
  <c r="S6" i="11" s="1"/>
  <c r="T6" i="11" s="1"/>
  <c r="U6" i="11" s="1"/>
  <c r="V6" i="11" s="1"/>
  <c r="W6" i="11" s="1"/>
  <c r="J7" i="11"/>
  <c r="X6" i="11" l="1"/>
  <c r="Y6" i="11" s="1"/>
  <c r="Z6" i="11" s="1"/>
  <c r="AA6" i="11" s="1"/>
  <c r="AB6" i="11" s="1"/>
  <c r="AC6" i="11" s="1"/>
  <c r="AD6" i="11" s="1"/>
  <c r="K7" i="11"/>
  <c r="AE6" i="11" l="1"/>
  <c r="AF6" i="11" s="1"/>
  <c r="AG6" i="11" s="1"/>
  <c r="AH6" i="11" s="1"/>
  <c r="AI6" i="11" s="1"/>
  <c r="AJ6" i="11" s="1"/>
  <c r="L7" i="11"/>
  <c r="AK6" i="11" l="1"/>
  <c r="AL6" i="11" s="1"/>
  <c r="AM6" i="11" s="1"/>
  <c r="AN6" i="11" s="1"/>
  <c r="AO6" i="11" s="1"/>
  <c r="AP6" i="11" s="1"/>
  <c r="AQ6" i="11" s="1"/>
  <c r="M7" i="11"/>
  <c r="AR6" i="11" l="1"/>
  <c r="AS6" i="11" s="1"/>
  <c r="N7" i="11"/>
  <c r="AT6" i="11" l="1"/>
  <c r="AS7" i="11"/>
  <c r="O7" i="11"/>
  <c r="AU6" i="11" l="1"/>
  <c r="AT7" i="11"/>
  <c r="AV6" i="11" l="1"/>
  <c r="AU7" i="11"/>
  <c r="P7" i="11"/>
  <c r="Q7" i="11"/>
  <c r="AW6" i="11" l="1"/>
  <c r="AV7" i="11"/>
  <c r="R7" i="11"/>
  <c r="AX6" i="11" l="1"/>
  <c r="AY6" i="11" s="1"/>
  <c r="AW7" i="11"/>
  <c r="AZ6" i="11" l="1"/>
  <c r="AY5" i="11"/>
  <c r="S7" i="11" s="1"/>
  <c r="AX7" i="11"/>
  <c r="T7" i="11"/>
  <c r="AY7" i="11" l="1"/>
  <c r="BA6" i="11"/>
  <c r="AZ7" i="11"/>
  <c r="U7" i="11"/>
  <c r="BA7" i="11" l="1"/>
  <c r="BB6" i="11"/>
  <c r="V7" i="11"/>
  <c r="BB7" i="11" l="1"/>
  <c r="BC6" i="11"/>
  <c r="W7" i="11"/>
  <c r="BC7" i="11" l="1"/>
  <c r="BD6" i="11"/>
  <c r="X7" i="11"/>
  <c r="BE6" i="11" l="1"/>
  <c r="BD7" i="11"/>
  <c r="Y7" i="11"/>
  <c r="BE7" i="11" l="1"/>
  <c r="BF6" i="11"/>
  <c r="BF5" i="11" s="1"/>
  <c r="BF7" i="11" l="1"/>
  <c r="BG6" i="11"/>
  <c r="Z7" i="11"/>
  <c r="AA7" i="11"/>
  <c r="BG7" i="11" l="1"/>
  <c r="BH6" i="11"/>
  <c r="AB7" i="11"/>
  <c r="BI6" i="11" l="1"/>
  <c r="BH7" i="11"/>
  <c r="AC7" i="11"/>
  <c r="BJ6" i="11" l="1"/>
  <c r="BI7" i="11"/>
  <c r="AD7" i="11"/>
  <c r="BK6" i="11" l="1"/>
  <c r="BJ7" i="11"/>
  <c r="AE7" i="11"/>
  <c r="BL6" i="11" l="1"/>
  <c r="BM6" i="11" s="1"/>
  <c r="BK7" i="11"/>
  <c r="AF7" i="11"/>
  <c r="BN6" i="11" l="1"/>
  <c r="BM7" i="11"/>
  <c r="BM5" i="11"/>
  <c r="BL7" i="11"/>
  <c r="AG7" i="11"/>
  <c r="BN7" i="11" l="1"/>
  <c r="BO6" i="11"/>
  <c r="AH7" i="11"/>
  <c r="BO7" i="11" l="1"/>
  <c r="BP6" i="11"/>
  <c r="AI7" i="11"/>
  <c r="BQ6" i="11" l="1"/>
  <c r="BP7" i="11"/>
  <c r="AJ7" i="11"/>
  <c r="BR6" i="11" l="1"/>
  <c r="BQ7" i="11"/>
  <c r="AK7" i="11"/>
  <c r="BS6" i="11" l="1"/>
  <c r="BR7" i="11"/>
  <c r="AL7" i="11"/>
  <c r="BS7" i="11" l="1"/>
  <c r="BT6" i="11"/>
  <c r="AM7" i="11"/>
  <c r="BU6" i="11" l="1"/>
  <c r="BT5" i="11"/>
  <c r="BT7" i="11"/>
  <c r="AN7" i="11"/>
  <c r="BV6" i="11" l="1"/>
  <c r="BU7" i="11"/>
  <c r="AO7" i="11"/>
  <c r="BV7" i="11" l="1"/>
  <c r="BW6" i="11"/>
  <c r="AP7" i="11"/>
  <c r="BW7" i="11" l="1"/>
  <c r="BX6" i="11"/>
  <c r="AQ7" i="11"/>
  <c r="BX7" i="11" l="1"/>
  <c r="BY6" i="11"/>
  <c r="AR7" i="11"/>
  <c r="BY7" i="11" l="1"/>
  <c r="BZ6" i="11"/>
  <c r="BZ7" i="11" l="1"/>
  <c r="CA6" i="11"/>
  <c r="CB6" i="11" l="1"/>
  <c r="CA7" i="11"/>
  <c r="CA5" i="11"/>
  <c r="CC6" i="11" l="1"/>
  <c r="CB7" i="11"/>
  <c r="CD6" i="11" l="1"/>
  <c r="CC7" i="11"/>
  <c r="CD7" i="11" l="1"/>
  <c r="CE6" i="11"/>
  <c r="CE7" i="11" l="1"/>
  <c r="CF6" i="11"/>
  <c r="CF7" i="11" l="1"/>
  <c r="CG6" i="11"/>
  <c r="CG7" i="11" l="1"/>
  <c r="CH6" i="11"/>
  <c r="CI6" i="11" l="1"/>
  <c r="CH5" i="11"/>
  <c r="CH7" i="11"/>
  <c r="CI7" i="11" l="1"/>
  <c r="CJ6" i="11"/>
  <c r="CJ7" i="11" l="1"/>
  <c r="CK6" i="11"/>
  <c r="CL6" i="11" l="1"/>
  <c r="CK7" i="11"/>
  <c r="CL7" i="11" l="1"/>
  <c r="CM6" i="11"/>
  <c r="CM7" i="11" l="1"/>
  <c r="CN6" i="11"/>
  <c r="CN7" i="11" s="1"/>
</calcChain>
</file>

<file path=xl/sharedStrings.xml><?xml version="1.0" encoding="utf-8"?>
<sst xmlns="http://schemas.openxmlformats.org/spreadsheetml/2006/main" count="183" uniqueCount="115">
  <si>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</si>
  <si>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</si>
  <si>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</si>
  <si>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</si>
  <si>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</si>
  <si>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</si>
  <si>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</si>
  <si>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</si>
  <si>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</si>
  <si>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</si>
  <si>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Nombre de la compañía</t>
  </si>
  <si>
    <t>TAREA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</si>
  <si>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</si>
  <si>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</si>
  <si>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</si>
  <si>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</si>
  <si>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</si>
  <si>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</si>
  <si>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</si>
  <si>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</si>
  <si>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</si>
  <si>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</si>
  <si>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</si>
  <si>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</si>
  <si>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</si>
  <si>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</si>
  <si>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</si>
  <si>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</si>
  <si>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</si>
  <si>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</si>
  <si>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</si>
  <si>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</si>
  <si>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</si>
  <si>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</si>
  <si>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DUBAU PERU SAC</t>
  </si>
  <si>
    <t>Proyecto  ERP</t>
  </si>
  <si>
    <t>Responsable del Proyecto</t>
  </si>
  <si>
    <t>Rildo Gomes Zegarra</t>
  </si>
  <si>
    <t>Semana 1</t>
  </si>
  <si>
    <t xml:space="preserve">Login </t>
  </si>
  <si>
    <t>Semana 2</t>
  </si>
  <si>
    <t>Configuracion del entorno de PC</t>
  </si>
  <si>
    <t>Ivan Carrillo</t>
  </si>
  <si>
    <t>Semana 3</t>
  </si>
  <si>
    <t>Estructura del Layout</t>
  </si>
  <si>
    <t>CRUD CARGOS</t>
  </si>
  <si>
    <t>CRUD USUARIO</t>
  </si>
  <si>
    <t>CRUD MARCA</t>
  </si>
  <si>
    <t>CRUD LINEA</t>
  </si>
  <si>
    <t>CRUD CATEGORIA DE CLIENTES</t>
  </si>
  <si>
    <t>CRUD ROLES</t>
  </si>
  <si>
    <t xml:space="preserve">Semana 4 </t>
  </si>
  <si>
    <t>CRUD CALIFICACION CLIENTE</t>
  </si>
  <si>
    <t xml:space="preserve">CRUD PROVEEDOR </t>
  </si>
  <si>
    <t>CRUD CLIENTE</t>
  </si>
  <si>
    <t>CRUD PERSONAL</t>
  </si>
  <si>
    <t>CRUD ARTICULOS</t>
  </si>
  <si>
    <t>CRUD SERVICIOS</t>
  </si>
  <si>
    <t>Semana 5</t>
  </si>
  <si>
    <t>CRUD PRODUCTO</t>
  </si>
  <si>
    <t>Semana 6</t>
  </si>
  <si>
    <t>CRUD PRESUPUESTO</t>
  </si>
  <si>
    <t>CRUD GUIA DE REMISION</t>
  </si>
  <si>
    <t>CRUD FACTURA</t>
  </si>
  <si>
    <t>CRUD BOLETA</t>
  </si>
  <si>
    <t>CRUD NOTA DE CREDITO</t>
  </si>
  <si>
    <t>CRUD NOTA DE DEBITO</t>
  </si>
  <si>
    <t>Semana 7</t>
  </si>
  <si>
    <t>CRUD LETRA DE CAMBIO</t>
  </si>
  <si>
    <t xml:space="preserve">CRUD  TESORERIA </t>
  </si>
  <si>
    <t/>
  </si>
  <si>
    <t>Semana 8</t>
  </si>
  <si>
    <t>Semana 9</t>
  </si>
  <si>
    <t>Semana 10</t>
  </si>
  <si>
    <t>REPORTE VENTAS</t>
  </si>
  <si>
    <t>REPORTE VENTAS X VENDEDOR</t>
  </si>
  <si>
    <t xml:space="preserve">REPORTE VENTAS X MARCA </t>
  </si>
  <si>
    <t>REPORTE VENTAS X FAMILIA</t>
  </si>
  <si>
    <t>REPORTE VENTAS DIARIO</t>
  </si>
  <si>
    <t>REPORTE PLANILLA COBRANZA</t>
  </si>
  <si>
    <t>REPORTE GANANCIAS</t>
  </si>
  <si>
    <t>REPORTE DEUDAS</t>
  </si>
  <si>
    <t>REPORTE VALORIZACION ACTUAL</t>
  </si>
  <si>
    <t>REPORTE VALORIZACION DE PRODUCTO</t>
  </si>
  <si>
    <t>REPORTE VENTAS DEL DIA</t>
  </si>
  <si>
    <t>REPORTE REGISTRO DE VENTAS</t>
  </si>
  <si>
    <t>REPORTE VENTAS X DISTRITO</t>
  </si>
  <si>
    <t>REPORTE VENTAS  X PRODUCTO</t>
  </si>
  <si>
    <t>REPORTE CLIENTES X ZONA</t>
  </si>
  <si>
    <t>REPORTE DETALLE X VENDEDOR</t>
  </si>
  <si>
    <t>Semana 11</t>
  </si>
  <si>
    <t>REPORTE COMPRAS DIARIO</t>
  </si>
  <si>
    <t>REPORTECOMPRAS Y VENTAS DIARIO</t>
  </si>
  <si>
    <t>REPORTE CUENTAS X VENDEDOR</t>
  </si>
  <si>
    <t>REPORTE PRESUPUESTOS</t>
  </si>
  <si>
    <t>Semana 12</t>
  </si>
  <si>
    <t>TEST CRUD</t>
  </si>
  <si>
    <t>TEST REPORTES</t>
  </si>
  <si>
    <t>Semana 13</t>
  </si>
  <si>
    <t>MIGRACION DE LA BD</t>
  </si>
  <si>
    <t>DESPLIEGE DE LA APLICACIÓN</t>
  </si>
  <si>
    <t>21 de noviembre de 2022</t>
  </si>
  <si>
    <t>28 de noviembre de 2022</t>
  </si>
  <si>
    <t>05 de diciembre  de 2022</t>
  </si>
  <si>
    <t>12 de diciembre  de 2022</t>
  </si>
  <si>
    <t>19 de diciembre  de 2022</t>
  </si>
  <si>
    <t>26 de diciembre  de 2022</t>
  </si>
  <si>
    <t>Registro de Usuario</t>
  </si>
  <si>
    <t>CRUD AREA</t>
  </si>
  <si>
    <t>MODELO DE UNIDAD DE MEDIDA</t>
  </si>
  <si>
    <t>Guia de remision (Editar + Envio Sunat + Modificacion del PDF)</t>
  </si>
  <si>
    <t xml:space="preserve">Columna de Imágenes </t>
  </si>
  <si>
    <t>MODELO  FABRICANTE</t>
  </si>
  <si>
    <t>MODELO FORMA DE PAGO</t>
  </si>
  <si>
    <t>MODELO ALMACENES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</si>
</sst>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5"/>
        <bgColor indexed="64"/>
      </patternFill>
    </fill>
    <fill>
      <patternFill patternType="solid">
        <fgColor theme="5"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70"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8"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8"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8"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8"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8"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12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70" fontId="0" fillId="7" borderId="2" xfId="0" applyNumberFormat="1" applyFill="1" applyBorder="1" applyAlignment="1">
      <alignment horizontal="center" vertical="center"/>
    </xf>
    <xf numFmtId="170" fontId="4" fillId="7" borderId="2" xfId="0" applyNumberFormat="1" applyFont="1" applyFill="1" applyBorder="1" applyAlignment="1">
      <alignment horizontal="center" vertical="center"/>
    </xf>
    <xf numFmtId="170" fontId="0" fillId="8" borderId="2" xfId="0" applyNumberFormat="1" applyFill="1" applyBorder="1" applyAlignment="1">
      <alignment horizontal="center" vertical="center"/>
    </xf>
    <xf numFmtId="170" fontId="4" fillId="8" borderId="2" xfId="0" applyNumberFormat="1" applyFont="1" applyFill="1" applyBorder="1" applyAlignment="1">
      <alignment horizontal="center" vertical="center"/>
    </xf>
    <xf numFmtId="170" fontId="0" fillId="5" borderId="2" xfId="0" applyNumberFormat="1" applyFill="1" applyBorder="1" applyAlignment="1">
      <alignment horizontal="center" vertical="center"/>
    </xf>
    <xf numFmtId="170" fontId="4" fillId="5" borderId="2" xfId="0" applyNumberFormat="1" applyFont="1" applyFill="1" applyBorder="1" applyAlignment="1">
      <alignment horizontal="center" vertical="center"/>
    </xf>
    <xf numFmtId="170" fontId="7" fillId="10" borderId="2" xfId="10" applyFill="1">
      <alignment horizontal="center" vertical="center"/>
    </xf>
    <xf numFmtId="170" fontId="0" fillId="4" borderId="2" xfId="0" applyNumberFormat="1" applyFill="1" applyBorder="1" applyAlignment="1">
      <alignment horizontal="center" vertical="center"/>
    </xf>
    <xf numFmtId="170" fontId="4" fillId="4" borderId="2" xfId="0" applyNumberFormat="1" applyFont="1" applyFill="1" applyBorder="1" applyAlignment="1">
      <alignment horizontal="center" vertical="center"/>
    </xf>
    <xf numFmtId="171" fontId="9" fillId="6" borderId="6" xfId="0" applyNumberFormat="1" applyFont="1" applyFill="1" applyBorder="1" applyAlignment="1">
      <alignment horizontal="center" vertical="center"/>
    </xf>
    <xf numFmtId="171" fontId="9" fillId="6" borderId="0" xfId="0" applyNumberFormat="1" applyFont="1" applyFill="1" applyAlignment="1">
      <alignment horizontal="center" vertical="center"/>
    </xf>
    <xf numFmtId="171" fontId="9" fillId="6" borderId="7" xfId="0" applyNumberFormat="1" applyFont="1" applyFill="1" applyBorder="1" applyAlignment="1">
      <alignment horizontal="center" vertical="center"/>
    </xf>
    <xf numFmtId="170" fontId="7" fillId="2" borderId="2" xfId="10" applyFill="1">
      <alignment horizontal="center" vertical="center"/>
    </xf>
    <xf numFmtId="170" fontId="7" fillId="3" borderId="2" xfId="10" applyFill="1">
      <alignment horizontal="center" vertical="center"/>
    </xf>
    <xf numFmtId="170" fontId="7" fillId="9" borderId="2" xfId="10" applyFill="1">
      <alignment horizontal="center" vertical="center"/>
    </xf>
    <xf numFmtId="0" fontId="5" fillId="44" borderId="2" xfId="0" applyFont="1" applyFill="1" applyBorder="1" applyAlignment="1">
      <alignment horizontal="left" vertical="center" indent="1"/>
    </xf>
    <xf numFmtId="0" fontId="7" fillId="44" borderId="2" xfId="11" applyFill="1">
      <alignment horizontal="center" vertical="center"/>
    </xf>
    <xf numFmtId="9" fontId="4" fillId="44" borderId="2" xfId="2" applyFont="1" applyFill="1" applyBorder="1" applyAlignment="1">
      <alignment horizontal="center" vertical="center"/>
    </xf>
    <xf numFmtId="170" fontId="0" fillId="44" borderId="2" xfId="0" applyNumberFormat="1" applyFill="1" applyBorder="1" applyAlignment="1">
      <alignment horizontal="center" vertical="center"/>
    </xf>
    <xf numFmtId="170" fontId="4" fillId="44" borderId="2" xfId="0" applyNumberFormat="1" applyFont="1" applyFill="1" applyBorder="1" applyAlignment="1">
      <alignment horizontal="center" vertical="center"/>
    </xf>
    <xf numFmtId="0" fontId="7" fillId="45" borderId="2" xfId="12" applyFill="1">
      <alignment horizontal="left" vertical="center" indent="2"/>
    </xf>
    <xf numFmtId="0" fontId="7" fillId="45" borderId="2" xfId="11" applyFill="1">
      <alignment horizontal="center" vertical="center"/>
    </xf>
    <xf numFmtId="9" fontId="4" fillId="45" borderId="2" xfId="2" applyFont="1" applyFill="1" applyBorder="1" applyAlignment="1">
      <alignment horizontal="center" vertical="center"/>
    </xf>
    <xf numFmtId="170" fontId="7" fillId="45" borderId="2" xfId="10" applyFill="1">
      <alignment horizontal="center" vertical="center"/>
    </xf>
    <xf numFmtId="9" fontId="4" fillId="45" borderId="0" xfId="2" applyFont="1" applyFill="1" applyBorder="1" applyAlignment="1">
      <alignment horizontal="center" vertical="center"/>
    </xf>
    <xf numFmtId="0" fontId="5" fillId="46" borderId="2" xfId="0" applyFont="1" applyFill="1" applyBorder="1" applyAlignment="1">
      <alignment horizontal="left" vertical="center" indent="1"/>
    </xf>
    <xf numFmtId="0" fontId="7" fillId="46" borderId="2" xfId="11" applyFill="1">
      <alignment horizontal="center" vertical="center"/>
    </xf>
    <xf numFmtId="9" fontId="4" fillId="46" borderId="2" xfId="2" applyFont="1" applyFill="1" applyBorder="1" applyAlignment="1">
      <alignment horizontal="center" vertical="center"/>
    </xf>
    <xf numFmtId="170" fontId="0" fillId="46" borderId="2" xfId="0" applyNumberFormat="1" applyFill="1" applyBorder="1" applyAlignment="1">
      <alignment horizontal="center" vertical="center"/>
    </xf>
    <xf numFmtId="170" fontId="4" fillId="46" borderId="2" xfId="0" applyNumberFormat="1" applyFont="1" applyFill="1" applyBorder="1" applyAlignment="1">
      <alignment horizontal="center" vertical="center"/>
    </xf>
    <xf numFmtId="0" fontId="7" fillId="47" borderId="2" xfId="12" applyFill="1">
      <alignment horizontal="left" vertical="center" indent="2"/>
    </xf>
    <xf numFmtId="0" fontId="7" fillId="47" borderId="2" xfId="11" applyFill="1">
      <alignment horizontal="center" vertical="center"/>
    </xf>
    <xf numFmtId="9" fontId="4" fillId="47" borderId="2" xfId="2" applyFont="1" applyFill="1" applyBorder="1" applyAlignment="1">
      <alignment horizontal="center" vertical="center"/>
    </xf>
    <xf numFmtId="170" fontId="7" fillId="47" borderId="2" xfId="10" applyFill="1">
      <alignment horizontal="center" vertical="center"/>
    </xf>
    <xf numFmtId="9" fontId="4" fillId="47" borderId="0" xfId="2" applyFont="1" applyFill="1" applyBorder="1" applyAlignment="1">
      <alignment horizontal="center" vertical="center"/>
    </xf>
    <xf numFmtId="0" fontId="5" fillId="48" borderId="2" xfId="0" applyFont="1" applyFill="1" applyBorder="1" applyAlignment="1">
      <alignment horizontal="left" vertical="center" indent="1"/>
    </xf>
    <xf numFmtId="0" fontId="7" fillId="48" borderId="2" xfId="11" applyFill="1">
      <alignment horizontal="center" vertical="center"/>
    </xf>
    <xf numFmtId="9" fontId="4" fillId="48" borderId="2" xfId="2" applyFont="1" applyFill="1" applyBorder="1" applyAlignment="1">
      <alignment horizontal="center" vertical="center"/>
    </xf>
    <xf numFmtId="170" fontId="0" fillId="48" borderId="2" xfId="0" applyNumberFormat="1" applyFill="1" applyBorder="1" applyAlignment="1">
      <alignment horizontal="center" vertical="center"/>
    </xf>
    <xf numFmtId="170" fontId="4" fillId="48" borderId="2" xfId="0" applyNumberFormat="1" applyFont="1" applyFill="1" applyBorder="1" applyAlignment="1">
      <alignment horizontal="center" vertical="center"/>
    </xf>
    <xf numFmtId="0" fontId="7" fillId="49" borderId="2" xfId="12" applyFill="1">
      <alignment horizontal="left" vertical="center" indent="2"/>
    </xf>
    <xf numFmtId="0" fontId="7" fillId="49" borderId="2" xfId="11" applyFill="1">
      <alignment horizontal="center" vertical="center"/>
    </xf>
    <xf numFmtId="9" fontId="4" fillId="49" borderId="2" xfId="2" applyFont="1" applyFill="1" applyBorder="1" applyAlignment="1">
      <alignment horizontal="center" vertical="center"/>
    </xf>
    <xf numFmtId="170" fontId="7" fillId="49" borderId="2" xfId="10" applyFill="1">
      <alignment horizontal="center" vertical="center"/>
    </xf>
    <xf numFmtId="9" fontId="4" fillId="49" borderId="0" xfId="2" applyFont="1" applyFill="1" applyBorder="1" applyAlignment="1">
      <alignment horizontal="center" vertical="center"/>
    </xf>
    <xf numFmtId="0" fontId="5" fillId="50" borderId="2" xfId="0" applyFont="1" applyFill="1" applyBorder="1" applyAlignment="1">
      <alignment horizontal="left" vertical="center" indent="1"/>
    </xf>
    <xf numFmtId="0" fontId="7" fillId="50" borderId="2" xfId="11" applyFill="1">
      <alignment horizontal="center" vertical="center"/>
    </xf>
    <xf numFmtId="9" fontId="4" fillId="50" borderId="2" xfId="2" applyFont="1" applyFill="1" applyBorder="1" applyAlignment="1">
      <alignment horizontal="center" vertical="center"/>
    </xf>
    <xf numFmtId="170" fontId="0" fillId="50" borderId="2" xfId="0" applyNumberFormat="1" applyFill="1" applyBorder="1" applyAlignment="1">
      <alignment horizontal="center" vertical="center"/>
    </xf>
    <xf numFmtId="170" fontId="4" fillId="50" borderId="2" xfId="0" applyNumberFormat="1" applyFont="1" applyFill="1" applyBorder="1" applyAlignment="1">
      <alignment horizontal="center" vertical="center"/>
    </xf>
    <xf numFmtId="0" fontId="7" fillId="6" borderId="2" xfId="12" applyFill="1">
      <alignment horizontal="left" vertical="center" indent="2"/>
    </xf>
    <xf numFmtId="0" fontId="7" fillId="6" borderId="2" xfId="11" applyFill="1">
      <alignment horizontal="center" vertical="center"/>
    </xf>
    <xf numFmtId="9" fontId="4" fillId="6" borderId="2" xfId="2" applyFont="1" applyFill="1" applyBorder="1" applyAlignment="1">
      <alignment horizontal="center" vertical="center"/>
    </xf>
    <xf numFmtId="170" fontId="7" fillId="6" borderId="2" xfId="10" applyFill="1">
      <alignment horizontal="center" vertical="center"/>
    </xf>
    <xf numFmtId="9" fontId="4" fillId="6" borderId="0" xfId="2" applyFont="1" applyFill="1" applyBorder="1" applyAlignment="1">
      <alignment horizontal="center" vertical="center"/>
    </xf>
    <xf numFmtId="9" fontId="4" fillId="3" borderId="0" xfId="2" applyFont="1" applyFill="1" applyBorder="1" applyAlignment="1">
      <alignment horizontal="center" vertical="center"/>
    </xf>
    <xf numFmtId="0" fontId="5" fillId="51" borderId="2" xfId="0" applyFont="1" applyFill="1" applyBorder="1" applyAlignment="1">
      <alignment horizontal="left" vertical="center" indent="1"/>
    </xf>
    <xf numFmtId="0" fontId="7" fillId="51" borderId="2" xfId="11" applyFill="1">
      <alignment horizontal="center" vertical="center"/>
    </xf>
    <xf numFmtId="9" fontId="4" fillId="51" borderId="2" xfId="2" applyFont="1" applyFill="1" applyBorder="1" applyAlignment="1">
      <alignment horizontal="center" vertical="center"/>
    </xf>
    <xf numFmtId="170" fontId="0" fillId="51" borderId="2" xfId="0" applyNumberFormat="1" applyFill="1" applyBorder="1" applyAlignment="1">
      <alignment horizontal="center" vertical="center"/>
    </xf>
    <xf numFmtId="170" fontId="4" fillId="51" borderId="2" xfId="0" applyNumberFormat="1" applyFont="1" applyFill="1" applyBorder="1" applyAlignment="1">
      <alignment horizontal="center" vertical="center"/>
    </xf>
    <xf numFmtId="0" fontId="7" fillId="52" borderId="2" xfId="12" applyFill="1">
      <alignment horizontal="left" vertical="center" indent="2"/>
    </xf>
    <xf numFmtId="0" fontId="7" fillId="52" borderId="2" xfId="11" applyFill="1">
      <alignment horizontal="center" vertical="center"/>
    </xf>
    <xf numFmtId="9" fontId="4" fillId="52" borderId="2" xfId="2" applyFont="1" applyFill="1" applyBorder="1" applyAlignment="1">
      <alignment horizontal="center" vertical="center"/>
    </xf>
    <xf numFmtId="170" fontId="7" fillId="52" borderId="2" xfId="10" applyFill="1">
      <alignment horizontal="center" vertical="center"/>
    </xf>
    <xf numFmtId="0" fontId="7" fillId="10" borderId="2" xfId="11" applyFill="1" applyAlignment="1">
      <alignment horizontal="center" vertical="center" wrapText="1"/>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168" fontId="7" fillId="0" borderId="3" xfId="9">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22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225"/>
      <tableStyleElement type="headerRow" dxfId="224"/>
      <tableStyleElement type="totalRow" dxfId="223"/>
      <tableStyleElement type="firstColumn" dxfId="222"/>
      <tableStyleElement type="lastColumn" dxfId="221"/>
      <tableStyleElement type="firstRowStripe" dxfId="220"/>
      <tableStyleElement type="secondRowStripe" dxfId="219"/>
      <tableStyleElement type="firstColumnStripe" dxfId="218"/>
      <tableStyleElement type="secondColumnStripe" dxfId="2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N77"/>
  <sheetViews>
    <sheetView showGridLines="0" tabSelected="1" showRuler="0" zoomScale="115" zoomScaleNormal="115" zoomScalePageLayoutView="70" workbookViewId="0">
      <pane ySplit="7" topLeftCell="A17" activePane="bottomLeft" state="frozen"/>
      <selection pane="bottomLeft" activeCell="B25" sqref="B25"/>
    </sheetView>
  </sheetViews>
  <sheetFormatPr baseColWidth="10" defaultColWidth="9.140625" defaultRowHeight="30" customHeight="1" x14ac:dyDescent="0.25"/>
  <cols>
    <col min="1" max="1" width="2.7109375" style="35" customWidth="1"/>
    <col min="2" max="2" width="53.28515625" customWidth="1"/>
    <col min="3" max="3" width="30.7109375" customWidth="1"/>
    <col min="4" max="4" width="10.7109375" customWidth="1"/>
    <col min="5" max="5" width="10.42578125" style="5" customWidth="1"/>
    <col min="6" max="6" width="10.42578125" customWidth="1"/>
    <col min="7" max="7" width="2.7109375" customWidth="1"/>
    <col min="8" max="8" width="9.42578125" hidden="1" customWidth="1"/>
    <col min="9" max="64" width="3.28515625" customWidth="1"/>
    <col min="65" max="71" width="5.5703125" customWidth="1"/>
    <col min="72" max="92" width="3.7109375" customWidth="1"/>
  </cols>
  <sheetData>
    <row r="1" spans="1:92" ht="30" customHeight="1" x14ac:dyDescent="0.45">
      <c r="A1" s="36" t="s">
        <v>0</v>
      </c>
      <c r="B1" s="38" t="s">
        <v>35</v>
      </c>
      <c r="C1" s="1"/>
      <c r="D1" s="2"/>
      <c r="E1" s="4"/>
      <c r="F1" s="24"/>
      <c r="H1" s="2"/>
      <c r="I1" s="53"/>
    </row>
    <row r="2" spans="1:92" ht="30" customHeight="1" x14ac:dyDescent="0.3">
      <c r="A2" s="35" t="s">
        <v>1</v>
      </c>
      <c r="B2" s="39" t="s">
        <v>10</v>
      </c>
      <c r="C2" t="s">
        <v>34</v>
      </c>
      <c r="I2" s="54"/>
    </row>
    <row r="3" spans="1:92" ht="30" customHeight="1" x14ac:dyDescent="0.3">
      <c r="B3" s="39" t="s">
        <v>36</v>
      </c>
      <c r="C3" t="s">
        <v>37</v>
      </c>
      <c r="I3" s="54"/>
    </row>
    <row r="4" spans="1:92" ht="30" customHeight="1" x14ac:dyDescent="0.25">
      <c r="A4" s="35" t="s">
        <v>2</v>
      </c>
      <c r="B4" s="40"/>
      <c r="C4" s="125" t="s">
        <v>12</v>
      </c>
      <c r="D4" s="126"/>
      <c r="E4" s="127">
        <v>44887</v>
      </c>
      <c r="F4" s="127"/>
    </row>
    <row r="5" spans="1:92" ht="30" customHeight="1" x14ac:dyDescent="0.25">
      <c r="A5" s="36" t="s">
        <v>3</v>
      </c>
      <c r="C5" s="125" t="s">
        <v>13</v>
      </c>
      <c r="D5" s="126"/>
      <c r="E5" s="6">
        <v>1</v>
      </c>
      <c r="I5" s="122" t="s">
        <v>101</v>
      </c>
      <c r="J5" s="123"/>
      <c r="K5" s="123"/>
      <c r="L5" s="123"/>
      <c r="M5" s="123"/>
      <c r="N5" s="123"/>
      <c r="O5" s="124"/>
      <c r="P5" s="122" t="s">
        <v>102</v>
      </c>
      <c r="Q5" s="123"/>
      <c r="R5" s="123"/>
      <c r="S5" s="123"/>
      <c r="T5" s="123"/>
      <c r="U5" s="123"/>
      <c r="V5" s="124"/>
      <c r="W5" s="122" t="s">
        <v>103</v>
      </c>
      <c r="X5" s="123"/>
      <c r="Y5" s="123"/>
      <c r="Z5" s="123"/>
      <c r="AA5" s="123"/>
      <c r="AB5" s="123"/>
      <c r="AC5" s="124"/>
      <c r="AD5" s="122" t="s">
        <v>104</v>
      </c>
      <c r="AE5" s="123"/>
      <c r="AF5" s="123"/>
      <c r="AG5" s="123"/>
      <c r="AH5" s="123"/>
      <c r="AI5" s="123"/>
      <c r="AJ5" s="124"/>
      <c r="AK5" s="122" t="s">
        <v>105</v>
      </c>
      <c r="AL5" s="123"/>
      <c r="AM5" s="123"/>
      <c r="AN5" s="123"/>
      <c r="AO5" s="123"/>
      <c r="AP5" s="123"/>
      <c r="AQ5" s="124"/>
      <c r="AR5" s="122" t="s">
        <v>106</v>
      </c>
      <c r="AS5" s="123"/>
      <c r="AT5" s="123"/>
      <c r="AU5" s="123"/>
      <c r="AV5" s="123"/>
      <c r="AW5" s="123"/>
      <c r="AX5" s="124"/>
      <c r="AY5" s="122">
        <f>AY6</f>
        <v>44928</v>
      </c>
      <c r="AZ5" s="123"/>
      <c r="BA5" s="123"/>
      <c r="BB5" s="123"/>
      <c r="BC5" s="123"/>
      <c r="BD5" s="123"/>
      <c r="BE5" s="124"/>
      <c r="BF5" s="122">
        <f>BF6</f>
        <v>44935</v>
      </c>
      <c r="BG5" s="123"/>
      <c r="BH5" s="123"/>
      <c r="BI5" s="123"/>
      <c r="BJ5" s="123"/>
      <c r="BK5" s="123"/>
      <c r="BL5" s="124"/>
      <c r="BM5" s="122">
        <f>BM6</f>
        <v>44942</v>
      </c>
      <c r="BN5" s="123"/>
      <c r="BO5" s="123"/>
      <c r="BP5" s="123"/>
      <c r="BQ5" s="123"/>
      <c r="BR5" s="123"/>
      <c r="BS5" s="124"/>
      <c r="BT5" s="122">
        <f>BT6</f>
        <v>44949</v>
      </c>
      <c r="BU5" s="123"/>
      <c r="BV5" s="123"/>
      <c r="BW5" s="123"/>
      <c r="BX5" s="123"/>
      <c r="BY5" s="123"/>
      <c r="BZ5" s="124"/>
      <c r="CA5" s="122">
        <f>CA6</f>
        <v>44956</v>
      </c>
      <c r="CB5" s="123"/>
      <c r="CC5" s="123"/>
      <c r="CD5" s="123"/>
      <c r="CE5" s="123"/>
      <c r="CF5" s="123"/>
      <c r="CG5" s="124"/>
      <c r="CH5" s="122">
        <f>CH6</f>
        <v>44963</v>
      </c>
      <c r="CI5" s="123"/>
      <c r="CJ5" s="123"/>
      <c r="CK5" s="123"/>
      <c r="CL5" s="123"/>
      <c r="CM5" s="123"/>
      <c r="CN5" s="124"/>
    </row>
    <row r="6" spans="1:92" ht="15" customHeight="1" x14ac:dyDescent="0.25">
      <c r="A6" s="36" t="s">
        <v>4</v>
      </c>
      <c r="B6" s="52"/>
      <c r="C6" s="52"/>
      <c r="D6" s="52"/>
      <c r="E6" s="52"/>
      <c r="F6" s="52"/>
      <c r="G6" s="52"/>
      <c r="I6" s="65">
        <f>Inicio_del_proyecto-WEEKDAY(Inicio_del_proyecto,1)+2+7*(Semana_para_mostrar-1)</f>
        <v>44886</v>
      </c>
      <c r="J6" s="66">
        <f>I6+1</f>
        <v>44887</v>
      </c>
      <c r="K6" s="66">
        <f t="shared" ref="K6:AX6" si="0">J6+1</f>
        <v>44888</v>
      </c>
      <c r="L6" s="66">
        <f t="shared" si="0"/>
        <v>44889</v>
      </c>
      <c r="M6" s="66">
        <f t="shared" si="0"/>
        <v>44890</v>
      </c>
      <c r="N6" s="66">
        <f t="shared" si="0"/>
        <v>44891</v>
      </c>
      <c r="O6" s="67">
        <f t="shared" si="0"/>
        <v>44892</v>
      </c>
      <c r="P6" s="65">
        <f>O6+1</f>
        <v>44893</v>
      </c>
      <c r="Q6" s="66">
        <f>P6+1</f>
        <v>44894</v>
      </c>
      <c r="R6" s="66">
        <f t="shared" si="0"/>
        <v>44895</v>
      </c>
      <c r="S6" s="66">
        <f t="shared" si="0"/>
        <v>44896</v>
      </c>
      <c r="T6" s="66">
        <f t="shared" si="0"/>
        <v>44897</v>
      </c>
      <c r="U6" s="66">
        <f t="shared" si="0"/>
        <v>44898</v>
      </c>
      <c r="V6" s="67">
        <f t="shared" si="0"/>
        <v>44899</v>
      </c>
      <c r="W6" s="65">
        <f>V6+1</f>
        <v>44900</v>
      </c>
      <c r="X6" s="66">
        <f>W6+1</f>
        <v>44901</v>
      </c>
      <c r="Y6" s="66">
        <f t="shared" si="0"/>
        <v>44902</v>
      </c>
      <c r="Z6" s="66">
        <f t="shared" si="0"/>
        <v>44903</v>
      </c>
      <c r="AA6" s="66">
        <f t="shared" si="0"/>
        <v>44904</v>
      </c>
      <c r="AB6" s="66">
        <f t="shared" si="0"/>
        <v>44905</v>
      </c>
      <c r="AC6" s="67">
        <f t="shared" si="0"/>
        <v>44906</v>
      </c>
      <c r="AD6" s="65">
        <f>AC6+1</f>
        <v>44907</v>
      </c>
      <c r="AE6" s="66">
        <f>AD6+1</f>
        <v>44908</v>
      </c>
      <c r="AF6" s="66">
        <f t="shared" si="0"/>
        <v>44909</v>
      </c>
      <c r="AG6" s="66">
        <f t="shared" si="0"/>
        <v>44910</v>
      </c>
      <c r="AH6" s="66">
        <f t="shared" si="0"/>
        <v>44911</v>
      </c>
      <c r="AI6" s="66">
        <f t="shared" si="0"/>
        <v>44912</v>
      </c>
      <c r="AJ6" s="67">
        <f t="shared" si="0"/>
        <v>44913</v>
      </c>
      <c r="AK6" s="65">
        <f>AJ6+1</f>
        <v>44914</v>
      </c>
      <c r="AL6" s="66">
        <f>AK6+1</f>
        <v>44915</v>
      </c>
      <c r="AM6" s="66">
        <f t="shared" si="0"/>
        <v>44916</v>
      </c>
      <c r="AN6" s="66">
        <f t="shared" si="0"/>
        <v>44917</v>
      </c>
      <c r="AO6" s="66">
        <f t="shared" si="0"/>
        <v>44918</v>
      </c>
      <c r="AP6" s="66">
        <f t="shared" si="0"/>
        <v>44919</v>
      </c>
      <c r="AQ6" s="67">
        <f t="shared" si="0"/>
        <v>44920</v>
      </c>
      <c r="AR6" s="65">
        <f>AQ6+1</f>
        <v>44921</v>
      </c>
      <c r="AS6" s="66">
        <f>AR6+1</f>
        <v>44922</v>
      </c>
      <c r="AT6" s="66">
        <f t="shared" si="0"/>
        <v>44923</v>
      </c>
      <c r="AU6" s="66">
        <f t="shared" si="0"/>
        <v>44924</v>
      </c>
      <c r="AV6" s="66">
        <f t="shared" si="0"/>
        <v>44925</v>
      </c>
      <c r="AW6" s="66">
        <f t="shared" si="0"/>
        <v>44926</v>
      </c>
      <c r="AX6" s="67">
        <f t="shared" si="0"/>
        <v>44927</v>
      </c>
      <c r="AY6" s="65">
        <f>AX6+1</f>
        <v>44928</v>
      </c>
      <c r="AZ6" s="66">
        <f>AY6+1</f>
        <v>44929</v>
      </c>
      <c r="BA6" s="66">
        <f t="shared" ref="BA6:BE6" si="1">AZ6+1</f>
        <v>44930</v>
      </c>
      <c r="BB6" s="66">
        <f t="shared" si="1"/>
        <v>44931</v>
      </c>
      <c r="BC6" s="66">
        <f t="shared" si="1"/>
        <v>44932</v>
      </c>
      <c r="BD6" s="66">
        <f t="shared" si="1"/>
        <v>44933</v>
      </c>
      <c r="BE6" s="67">
        <f t="shared" si="1"/>
        <v>44934</v>
      </c>
      <c r="BF6" s="65">
        <f>BE6+1</f>
        <v>44935</v>
      </c>
      <c r="BG6" s="66">
        <f>BF6+1</f>
        <v>44936</v>
      </c>
      <c r="BH6" s="66">
        <f t="shared" ref="BH6:BL6" si="2">BG6+1</f>
        <v>44937</v>
      </c>
      <c r="BI6" s="66">
        <f t="shared" si="2"/>
        <v>44938</v>
      </c>
      <c r="BJ6" s="66">
        <f t="shared" si="2"/>
        <v>44939</v>
      </c>
      <c r="BK6" s="66">
        <f t="shared" si="2"/>
        <v>44940</v>
      </c>
      <c r="BL6" s="67">
        <f t="shared" si="2"/>
        <v>44941</v>
      </c>
      <c r="BM6" s="65">
        <f>BL6+1</f>
        <v>44942</v>
      </c>
      <c r="BN6" s="66">
        <f>BM6+1</f>
        <v>44943</v>
      </c>
      <c r="BO6" s="66">
        <f t="shared" ref="BO6" si="3">BN6+1</f>
        <v>44944</v>
      </c>
      <c r="BP6" s="66">
        <f t="shared" ref="BP6" si="4">BO6+1</f>
        <v>44945</v>
      </c>
      <c r="BQ6" s="66">
        <f t="shared" ref="BQ6" si="5">BP6+1</f>
        <v>44946</v>
      </c>
      <c r="BR6" s="66">
        <f t="shared" ref="BR6" si="6">BQ6+1</f>
        <v>44947</v>
      </c>
      <c r="BS6" s="67">
        <f t="shared" ref="BS6" si="7">BR6+1</f>
        <v>44948</v>
      </c>
      <c r="BT6" s="65">
        <f>BS6+1</f>
        <v>44949</v>
      </c>
      <c r="BU6" s="66">
        <f>BT6+1</f>
        <v>44950</v>
      </c>
      <c r="BV6" s="66">
        <f t="shared" ref="BV6" si="8">BU6+1</f>
        <v>44951</v>
      </c>
      <c r="BW6" s="66">
        <f t="shared" ref="BW6" si="9">BV6+1</f>
        <v>44952</v>
      </c>
      <c r="BX6" s="66">
        <f t="shared" ref="BX6" si="10">BW6+1</f>
        <v>44953</v>
      </c>
      <c r="BY6" s="66">
        <f t="shared" ref="BY6" si="11">BX6+1</f>
        <v>44954</v>
      </c>
      <c r="BZ6" s="67">
        <f t="shared" ref="BZ6" si="12">BY6+1</f>
        <v>44955</v>
      </c>
      <c r="CA6" s="65">
        <f>BZ6+1</f>
        <v>44956</v>
      </c>
      <c r="CB6" s="66">
        <f>CA6+1</f>
        <v>44957</v>
      </c>
      <c r="CC6" s="66">
        <f t="shared" ref="CC6" si="13">CB6+1</f>
        <v>44958</v>
      </c>
      <c r="CD6" s="66">
        <f t="shared" ref="CD6" si="14">CC6+1</f>
        <v>44959</v>
      </c>
      <c r="CE6" s="66">
        <f t="shared" ref="CE6" si="15">CD6+1</f>
        <v>44960</v>
      </c>
      <c r="CF6" s="66">
        <f t="shared" ref="CF6" si="16">CE6+1</f>
        <v>44961</v>
      </c>
      <c r="CG6" s="67">
        <f t="shared" ref="CG6" si="17">CF6+1</f>
        <v>44962</v>
      </c>
      <c r="CH6" s="65">
        <f>CG6+1</f>
        <v>44963</v>
      </c>
      <c r="CI6" s="66">
        <f>CH6+1</f>
        <v>44964</v>
      </c>
      <c r="CJ6" s="66">
        <f t="shared" ref="CJ6" si="18">CI6+1</f>
        <v>44965</v>
      </c>
      <c r="CK6" s="66">
        <f t="shared" ref="CK6" si="19">CJ6+1</f>
        <v>44966</v>
      </c>
      <c r="CL6" s="66">
        <f t="shared" ref="CL6" si="20">CK6+1</f>
        <v>44967</v>
      </c>
      <c r="CM6" s="66">
        <f t="shared" ref="CM6" si="21">CL6+1</f>
        <v>44968</v>
      </c>
      <c r="CN6" s="67">
        <f t="shared" ref="CN6" si="22">CM6+1</f>
        <v>44969</v>
      </c>
    </row>
    <row r="7" spans="1:92" ht="30" customHeight="1" thickBot="1" x14ac:dyDescent="0.3">
      <c r="A7" s="36" t="s">
        <v>5</v>
      </c>
      <c r="B7" s="7" t="s">
        <v>11</v>
      </c>
      <c r="C7" s="8" t="s">
        <v>14</v>
      </c>
      <c r="D7" s="8" t="s">
        <v>15</v>
      </c>
      <c r="E7" s="8" t="s">
        <v>16</v>
      </c>
      <c r="F7" s="8" t="s">
        <v>17</v>
      </c>
      <c r="G7" s="8"/>
      <c r="H7" s="8" t="s">
        <v>18</v>
      </c>
      <c r="I7" s="9" t="str">
        <f t="shared" ref="I7" si="23">LEFT(TEXT(I6,"ddd"),1)</f>
        <v>l</v>
      </c>
      <c r="J7" s="9" t="str">
        <f t="shared" ref="J7:AR7" si="24">LEFT(TEXT(J6,"ddd"),1)</f>
        <v>m</v>
      </c>
      <c r="K7" s="9" t="str">
        <f t="shared" si="24"/>
        <v>m</v>
      </c>
      <c r="L7" s="9" t="str">
        <f t="shared" si="24"/>
        <v>j</v>
      </c>
      <c r="M7" s="9" t="str">
        <f t="shared" si="24"/>
        <v>v</v>
      </c>
      <c r="N7" s="9" t="str">
        <f t="shared" si="24"/>
        <v>s</v>
      </c>
      <c r="O7" s="9" t="str">
        <f t="shared" si="24"/>
        <v>d</v>
      </c>
      <c r="P7" s="9" t="str">
        <f t="shared" si="24"/>
        <v>l</v>
      </c>
      <c r="Q7" s="9" t="str">
        <f t="shared" si="24"/>
        <v>m</v>
      </c>
      <c r="R7" s="9" t="str">
        <f t="shared" si="24"/>
        <v>m</v>
      </c>
      <c r="S7" s="9" t="str">
        <f t="shared" si="24"/>
        <v>j</v>
      </c>
      <c r="T7" s="9" t="str">
        <f t="shared" si="24"/>
        <v>v</v>
      </c>
      <c r="U7" s="9" t="str">
        <f t="shared" si="24"/>
        <v>s</v>
      </c>
      <c r="V7" s="9" t="str">
        <f t="shared" si="24"/>
        <v>d</v>
      </c>
      <c r="W7" s="9" t="str">
        <f t="shared" si="24"/>
        <v>l</v>
      </c>
      <c r="X7" s="9" t="str">
        <f t="shared" si="24"/>
        <v>m</v>
      </c>
      <c r="Y7" s="9" t="str">
        <f t="shared" si="24"/>
        <v>m</v>
      </c>
      <c r="Z7" s="9" t="str">
        <f t="shared" si="24"/>
        <v>j</v>
      </c>
      <c r="AA7" s="9" t="str">
        <f t="shared" si="24"/>
        <v>v</v>
      </c>
      <c r="AB7" s="9" t="str">
        <f t="shared" si="24"/>
        <v>s</v>
      </c>
      <c r="AC7" s="9" t="str">
        <f t="shared" si="24"/>
        <v>d</v>
      </c>
      <c r="AD7" s="9" t="str">
        <f t="shared" si="24"/>
        <v>l</v>
      </c>
      <c r="AE7" s="9" t="str">
        <f t="shared" si="24"/>
        <v>m</v>
      </c>
      <c r="AF7" s="9" t="str">
        <f t="shared" si="24"/>
        <v>m</v>
      </c>
      <c r="AG7" s="9" t="str">
        <f t="shared" si="24"/>
        <v>j</v>
      </c>
      <c r="AH7" s="9" t="str">
        <f t="shared" si="24"/>
        <v>v</v>
      </c>
      <c r="AI7" s="9" t="str">
        <f t="shared" si="24"/>
        <v>s</v>
      </c>
      <c r="AJ7" s="9" t="str">
        <f t="shared" si="24"/>
        <v>d</v>
      </c>
      <c r="AK7" s="9" t="str">
        <f t="shared" si="24"/>
        <v>l</v>
      </c>
      <c r="AL7" s="9" t="str">
        <f t="shared" si="24"/>
        <v>m</v>
      </c>
      <c r="AM7" s="9" t="str">
        <f t="shared" si="24"/>
        <v>m</v>
      </c>
      <c r="AN7" s="9" t="str">
        <f t="shared" si="24"/>
        <v>j</v>
      </c>
      <c r="AO7" s="9" t="str">
        <f t="shared" si="24"/>
        <v>v</v>
      </c>
      <c r="AP7" s="9" t="str">
        <f t="shared" si="24"/>
        <v>s</v>
      </c>
      <c r="AQ7" s="9" t="str">
        <f t="shared" si="24"/>
        <v>d</v>
      </c>
      <c r="AR7" s="9" t="str">
        <f t="shared" si="24"/>
        <v>l</v>
      </c>
      <c r="AS7" s="9" t="str">
        <f t="shared" ref="AS7:BL7" si="25">LEFT(TEXT(AS6,"ddd"),1)</f>
        <v>m</v>
      </c>
      <c r="AT7" s="9" t="str">
        <f t="shared" si="25"/>
        <v>m</v>
      </c>
      <c r="AU7" s="9" t="str">
        <f t="shared" si="25"/>
        <v>j</v>
      </c>
      <c r="AV7" s="9" t="str">
        <f t="shared" si="25"/>
        <v>v</v>
      </c>
      <c r="AW7" s="9" t="str">
        <f t="shared" si="25"/>
        <v>s</v>
      </c>
      <c r="AX7" s="9" t="str">
        <f t="shared" si="25"/>
        <v>d</v>
      </c>
      <c r="AY7" s="9" t="str">
        <f t="shared" si="25"/>
        <v>l</v>
      </c>
      <c r="AZ7" s="9" t="str">
        <f t="shared" si="25"/>
        <v>m</v>
      </c>
      <c r="BA7" s="9" t="str">
        <f t="shared" si="25"/>
        <v>m</v>
      </c>
      <c r="BB7" s="9" t="str">
        <f t="shared" si="25"/>
        <v>j</v>
      </c>
      <c r="BC7" s="9" t="str">
        <f t="shared" si="25"/>
        <v>v</v>
      </c>
      <c r="BD7" s="9" t="str">
        <f t="shared" si="25"/>
        <v>s</v>
      </c>
      <c r="BE7" s="9" t="str">
        <f t="shared" si="25"/>
        <v>d</v>
      </c>
      <c r="BF7" s="9" t="str">
        <f t="shared" si="25"/>
        <v>l</v>
      </c>
      <c r="BG7" s="9" t="str">
        <f t="shared" si="25"/>
        <v>m</v>
      </c>
      <c r="BH7" s="9" t="str">
        <f t="shared" si="25"/>
        <v>m</v>
      </c>
      <c r="BI7" s="9" t="str">
        <f t="shared" si="25"/>
        <v>j</v>
      </c>
      <c r="BJ7" s="9" t="str">
        <f t="shared" si="25"/>
        <v>v</v>
      </c>
      <c r="BK7" s="9" t="str">
        <f t="shared" si="25"/>
        <v>s</v>
      </c>
      <c r="BL7" s="9" t="str">
        <f t="shared" si="25"/>
        <v>d</v>
      </c>
      <c r="BM7" s="9" t="str">
        <f t="shared" ref="BM7:BS7" si="26">LEFT(TEXT(BM6,"ddd"),1)</f>
        <v>l</v>
      </c>
      <c r="BN7" s="9" t="str">
        <f t="shared" si="26"/>
        <v>m</v>
      </c>
      <c r="BO7" s="9" t="str">
        <f t="shared" si="26"/>
        <v>m</v>
      </c>
      <c r="BP7" s="9" t="str">
        <f t="shared" si="26"/>
        <v>j</v>
      </c>
      <c r="BQ7" s="9" t="str">
        <f t="shared" si="26"/>
        <v>v</v>
      </c>
      <c r="BR7" s="9" t="str">
        <f t="shared" si="26"/>
        <v>s</v>
      </c>
      <c r="BS7" s="9" t="str">
        <f t="shared" si="26"/>
        <v>d</v>
      </c>
      <c r="BT7" s="9" t="str">
        <f t="shared" ref="BT7:CN7" si="27">LEFT(TEXT(BT6,"ddd"),1)</f>
        <v>l</v>
      </c>
      <c r="BU7" s="9" t="str">
        <f t="shared" si="27"/>
        <v>m</v>
      </c>
      <c r="BV7" s="9" t="str">
        <f t="shared" si="27"/>
        <v>m</v>
      </c>
      <c r="BW7" s="9" t="str">
        <f t="shared" si="27"/>
        <v>j</v>
      </c>
      <c r="BX7" s="9" t="str">
        <f t="shared" si="27"/>
        <v>v</v>
      </c>
      <c r="BY7" s="9" t="str">
        <f t="shared" si="27"/>
        <v>s</v>
      </c>
      <c r="BZ7" s="9" t="str">
        <f t="shared" si="27"/>
        <v>d</v>
      </c>
      <c r="CA7" s="9" t="str">
        <f t="shared" si="27"/>
        <v>l</v>
      </c>
      <c r="CB7" s="9" t="str">
        <f t="shared" si="27"/>
        <v>m</v>
      </c>
      <c r="CC7" s="9" t="str">
        <f t="shared" si="27"/>
        <v>m</v>
      </c>
      <c r="CD7" s="9" t="str">
        <f t="shared" si="27"/>
        <v>j</v>
      </c>
      <c r="CE7" s="9" t="str">
        <f t="shared" si="27"/>
        <v>v</v>
      </c>
      <c r="CF7" s="9" t="str">
        <f t="shared" si="27"/>
        <v>s</v>
      </c>
      <c r="CG7" s="9" t="str">
        <f t="shared" si="27"/>
        <v>d</v>
      </c>
      <c r="CH7" s="9" t="str">
        <f t="shared" si="27"/>
        <v>l</v>
      </c>
      <c r="CI7" s="9" t="str">
        <f t="shared" si="27"/>
        <v>m</v>
      </c>
      <c r="CJ7" s="9" t="str">
        <f t="shared" si="27"/>
        <v>m</v>
      </c>
      <c r="CK7" s="9" t="str">
        <f t="shared" si="27"/>
        <v>j</v>
      </c>
      <c r="CL7" s="9" t="str">
        <f t="shared" si="27"/>
        <v>v</v>
      </c>
      <c r="CM7" s="9" t="str">
        <f t="shared" si="27"/>
        <v>s</v>
      </c>
      <c r="CN7" s="9" t="str">
        <f t="shared" si="27"/>
        <v>d</v>
      </c>
    </row>
    <row r="8" spans="1:92" ht="30" hidden="1" customHeight="1" thickBot="1" x14ac:dyDescent="0.3">
      <c r="A8" s="35" t="s">
        <v>6</v>
      </c>
      <c r="C8" s="37"/>
      <c r="E8"/>
      <c r="H8" t="str">
        <f>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92" s="3" customFormat="1" ht="30" customHeight="1" thickBot="1" x14ac:dyDescent="0.3">
      <c r="A9" s="36" t="s">
        <v>7</v>
      </c>
      <c r="B9" s="11" t="s">
        <v>38</v>
      </c>
      <c r="C9" s="41"/>
      <c r="D9" s="12"/>
      <c r="E9" s="56"/>
      <c r="F9" s="57"/>
      <c r="G9" s="10"/>
      <c r="H9" s="10" t="str">
        <f t="shared" ref="H9:H39" si="28">IF(OR(ISBLANK(task_start),ISBLANK(task_end)),"",task_end-task_start+1)</f>
        <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row>
    <row r="10" spans="1:92" s="3" customFormat="1" ht="30" customHeight="1" thickBot="1" x14ac:dyDescent="0.3">
      <c r="A10" s="36"/>
      <c r="B10" s="11" t="s">
        <v>41</v>
      </c>
      <c r="C10" s="41" t="s">
        <v>42</v>
      </c>
      <c r="D10" s="12">
        <v>1</v>
      </c>
      <c r="E10" s="56">
        <v>44886</v>
      </c>
      <c r="F10" s="57">
        <v>44887</v>
      </c>
      <c r="G10" s="10"/>
      <c r="H10" s="10"/>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row>
    <row r="11" spans="1:92" s="3" customFormat="1" ht="30" customHeight="1" thickBot="1" x14ac:dyDescent="0.3">
      <c r="A11" s="35"/>
      <c r="B11" s="48" t="s">
        <v>39</v>
      </c>
      <c r="C11" s="41" t="s">
        <v>42</v>
      </c>
      <c r="D11" s="13">
        <v>1</v>
      </c>
      <c r="E11" s="68">
        <v>44887</v>
      </c>
      <c r="F11" s="68">
        <v>44889</v>
      </c>
      <c r="G11" s="10"/>
      <c r="H11" s="10"/>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row>
    <row r="12" spans="1:92" s="3" customFormat="1" ht="30" customHeight="1" thickBot="1" x14ac:dyDescent="0.3">
      <c r="A12" s="35"/>
      <c r="B12" s="48" t="s">
        <v>107</v>
      </c>
      <c r="C12" s="41" t="s">
        <v>42</v>
      </c>
      <c r="D12" s="13">
        <v>1</v>
      </c>
      <c r="E12" s="68">
        <v>44889</v>
      </c>
      <c r="F12" s="68">
        <v>44889</v>
      </c>
      <c r="G12" s="10"/>
      <c r="H12" s="10"/>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row>
    <row r="13" spans="1:92" s="3" customFormat="1" ht="30" customHeight="1" thickBot="1" x14ac:dyDescent="0.3">
      <c r="A13" s="35"/>
      <c r="B13" s="48" t="s">
        <v>44</v>
      </c>
      <c r="C13" s="41" t="s">
        <v>42</v>
      </c>
      <c r="D13" s="13">
        <v>1</v>
      </c>
      <c r="E13" s="68">
        <v>44889</v>
      </c>
      <c r="F13" s="68">
        <v>44891</v>
      </c>
      <c r="G13" s="10"/>
      <c r="H13" s="10"/>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row>
    <row r="14" spans="1:92" s="3" customFormat="1" ht="30" customHeight="1" thickBot="1" x14ac:dyDescent="0.3">
      <c r="A14" s="36" t="s">
        <v>8</v>
      </c>
      <c r="B14" s="14" t="s">
        <v>40</v>
      </c>
      <c r="C14" s="42"/>
      <c r="D14" s="15"/>
      <c r="E14" s="58"/>
      <c r="F14" s="59"/>
      <c r="G14" s="10"/>
      <c r="H14" s="10" t="str">
        <f t="shared" si="28"/>
        <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row>
    <row r="15" spans="1:92" s="3" customFormat="1" ht="30" customHeight="1" thickBot="1" x14ac:dyDescent="0.3">
      <c r="A15" s="36"/>
      <c r="B15" s="49" t="s">
        <v>46</v>
      </c>
      <c r="C15" s="43" t="s">
        <v>42</v>
      </c>
      <c r="D15" s="16">
        <v>1</v>
      </c>
      <c r="E15" s="69">
        <v>44893</v>
      </c>
      <c r="F15" s="69">
        <v>44894</v>
      </c>
      <c r="G15" s="10"/>
      <c r="H15" s="10">
        <f t="shared" si="28"/>
        <v>2</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row>
    <row r="16" spans="1:92" s="3" customFormat="1" ht="30" customHeight="1" thickBot="1" x14ac:dyDescent="0.3">
      <c r="A16" s="36"/>
      <c r="B16" s="49" t="s">
        <v>50</v>
      </c>
      <c r="C16" s="43" t="s">
        <v>42</v>
      </c>
      <c r="D16" s="16">
        <v>1</v>
      </c>
      <c r="E16" s="69">
        <v>44894</v>
      </c>
      <c r="F16" s="69">
        <v>44895</v>
      </c>
      <c r="G16" s="10"/>
      <c r="H16" s="10"/>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row>
    <row r="17" spans="1:92" s="3" customFormat="1" ht="30" customHeight="1" thickBot="1" x14ac:dyDescent="0.3">
      <c r="A17" s="36"/>
      <c r="B17" s="49" t="s">
        <v>47</v>
      </c>
      <c r="C17" s="43" t="s">
        <v>42</v>
      </c>
      <c r="D17" s="16">
        <v>1</v>
      </c>
      <c r="E17" s="69">
        <v>44896</v>
      </c>
      <c r="F17" s="69">
        <v>44896</v>
      </c>
      <c r="G17" s="10"/>
      <c r="H17" s="10"/>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row>
    <row r="18" spans="1:92" s="3" customFormat="1" ht="30" customHeight="1" thickBot="1" x14ac:dyDescent="0.3">
      <c r="A18" s="36"/>
      <c r="B18" s="49" t="s">
        <v>48</v>
      </c>
      <c r="C18" s="43" t="s">
        <v>42</v>
      </c>
      <c r="D18" s="16">
        <v>1</v>
      </c>
      <c r="E18" s="69">
        <v>44897</v>
      </c>
      <c r="F18" s="69">
        <v>44897</v>
      </c>
      <c r="G18" s="10"/>
      <c r="H18" s="10"/>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row>
    <row r="19" spans="1:92" s="3" customFormat="1" ht="30" customHeight="1" thickBot="1" x14ac:dyDescent="0.3">
      <c r="A19" s="36"/>
      <c r="B19" s="49" t="s">
        <v>108</v>
      </c>
      <c r="C19" s="43" t="s">
        <v>42</v>
      </c>
      <c r="D19" s="16">
        <v>1</v>
      </c>
      <c r="E19" s="69">
        <v>44898</v>
      </c>
      <c r="F19" s="69">
        <v>44898</v>
      </c>
      <c r="G19" s="10"/>
      <c r="H19" s="10"/>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row>
    <row r="20" spans="1:92" s="3" customFormat="1" ht="30" customHeight="1" thickBot="1" x14ac:dyDescent="0.3">
      <c r="A20" s="35" t="s">
        <v>9</v>
      </c>
      <c r="B20" s="17" t="s">
        <v>43</v>
      </c>
      <c r="C20" s="44"/>
      <c r="D20" s="18"/>
      <c r="E20" s="60"/>
      <c r="F20" s="61"/>
      <c r="G20" s="10"/>
      <c r="H20" s="10" t="str">
        <f t="shared" si="28"/>
        <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row>
    <row r="21" spans="1:92" s="3" customFormat="1" ht="30" customHeight="1" thickBot="1" x14ac:dyDescent="0.3">
      <c r="A21" s="35"/>
      <c r="B21" s="50" t="s">
        <v>110</v>
      </c>
      <c r="C21" s="121" t="s">
        <v>42</v>
      </c>
      <c r="D21" s="19">
        <v>1</v>
      </c>
      <c r="E21" s="62">
        <v>44900</v>
      </c>
      <c r="F21" s="62">
        <v>44900</v>
      </c>
      <c r="G21" s="10"/>
      <c r="H21" s="10">
        <f t="shared" si="28"/>
        <v>1</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row>
    <row r="22" spans="1:92" s="3" customFormat="1" ht="30" customHeight="1" thickBot="1" x14ac:dyDescent="0.3">
      <c r="A22" s="35"/>
      <c r="B22" s="50" t="s">
        <v>111</v>
      </c>
      <c r="C22" s="121" t="s">
        <v>42</v>
      </c>
      <c r="D22" s="19">
        <v>1</v>
      </c>
      <c r="E22" s="62">
        <v>44901</v>
      </c>
      <c r="F22" s="62">
        <v>44901</v>
      </c>
      <c r="G22" s="10"/>
      <c r="H22" s="10"/>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row>
    <row r="23" spans="1:92" s="3" customFormat="1" ht="30" customHeight="1" thickBot="1" x14ac:dyDescent="0.3">
      <c r="A23" s="35"/>
      <c r="B23" s="50" t="s">
        <v>112</v>
      </c>
      <c r="C23" s="45" t="s">
        <v>42</v>
      </c>
      <c r="D23" s="19">
        <v>1</v>
      </c>
      <c r="E23" s="62">
        <f>F21+1</f>
        <v>44901</v>
      </c>
      <c r="F23" s="62">
        <v>44901</v>
      </c>
      <c r="G23" s="10"/>
      <c r="H23" s="10">
        <f t="shared" si="28"/>
        <v>1</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row>
    <row r="24" spans="1:92" s="3" customFormat="1" ht="30" customHeight="1" thickBot="1" x14ac:dyDescent="0.3">
      <c r="A24" s="35"/>
      <c r="B24" s="50" t="s">
        <v>113</v>
      </c>
      <c r="C24" s="45" t="s">
        <v>42</v>
      </c>
      <c r="D24" s="19">
        <v>1</v>
      </c>
      <c r="E24" s="62">
        <v>44902</v>
      </c>
      <c r="F24" s="62">
        <v>44903</v>
      </c>
      <c r="G24" s="10"/>
      <c r="H24" s="10">
        <f t="shared" si="28"/>
        <v>2</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row>
    <row r="25" spans="1:92" s="3" customFormat="1" ht="30" customHeight="1" thickBot="1" x14ac:dyDescent="0.3">
      <c r="A25" s="35"/>
      <c r="B25" s="50" t="s">
        <v>114</v>
      </c>
      <c r="C25" s="45" t="s">
        <v>42</v>
      </c>
      <c r="D25" s="19">
        <v>1</v>
      </c>
      <c r="E25" s="62">
        <v>44904</v>
      </c>
      <c r="F25" s="62">
        <v>44905</v>
      </c>
      <c r="G25" s="10"/>
      <c r="H25" s="10"/>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row>
    <row r="26" spans="1:92" s="3" customFormat="1" ht="30" customHeight="1" thickBot="1" x14ac:dyDescent="0.3">
      <c r="A26" s="35" t="s">
        <v>9</v>
      </c>
      <c r="B26" s="20" t="s">
        <v>51</v>
      </c>
      <c r="C26" s="46"/>
      <c r="D26" s="21"/>
      <c r="E26" s="63"/>
      <c r="F26" s="64"/>
      <c r="G26" s="10"/>
      <c r="H26" s="10" t="str">
        <f t="shared" si="28"/>
        <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row>
    <row r="27" spans="1:92" s="3" customFormat="1" ht="30" customHeight="1" thickBot="1" x14ac:dyDescent="0.3">
      <c r="A27" s="35"/>
      <c r="B27" s="51" t="s">
        <v>109</v>
      </c>
      <c r="C27" s="47" t="s">
        <v>42</v>
      </c>
      <c r="D27" s="22">
        <v>0</v>
      </c>
      <c r="E27" s="70">
        <v>44908</v>
      </c>
      <c r="F27" s="70">
        <v>44909</v>
      </c>
      <c r="G27" s="10"/>
      <c r="H27" s="10"/>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row>
    <row r="28" spans="1:92" s="3" customFormat="1" ht="30" customHeight="1" thickBot="1" x14ac:dyDescent="0.3">
      <c r="A28" s="35"/>
      <c r="B28" s="51" t="s">
        <v>53</v>
      </c>
      <c r="C28" s="47" t="s">
        <v>42</v>
      </c>
      <c r="D28" s="22">
        <v>0</v>
      </c>
      <c r="E28" s="70">
        <v>44909</v>
      </c>
      <c r="F28" s="70">
        <v>44909</v>
      </c>
      <c r="G28" s="10"/>
      <c r="H28" s="10">
        <f t="shared" si="28"/>
        <v>1</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row>
    <row r="29" spans="1:92" s="3" customFormat="1" ht="30" customHeight="1" thickBot="1" x14ac:dyDescent="0.3">
      <c r="A29" s="35"/>
      <c r="B29" s="51" t="s">
        <v>54</v>
      </c>
      <c r="C29" s="47" t="s">
        <v>42</v>
      </c>
      <c r="D29" s="22">
        <v>0</v>
      </c>
      <c r="E29" s="70">
        <v>44910</v>
      </c>
      <c r="F29" s="70">
        <v>44910</v>
      </c>
      <c r="G29" s="10"/>
      <c r="H29" s="10">
        <f t="shared" si="28"/>
        <v>1</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row>
    <row r="30" spans="1:92" s="3" customFormat="1" ht="30" customHeight="1" thickBot="1" x14ac:dyDescent="0.3">
      <c r="A30" s="35"/>
      <c r="B30" s="51" t="s">
        <v>45</v>
      </c>
      <c r="C30" s="47" t="s">
        <v>42</v>
      </c>
      <c r="D30" s="22">
        <v>0</v>
      </c>
      <c r="E30" s="70"/>
      <c r="F30" s="70"/>
      <c r="G30" s="10"/>
      <c r="H30" s="10"/>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row>
    <row r="31" spans="1:92" s="3" customFormat="1" ht="30" customHeight="1" thickBot="1" x14ac:dyDescent="0.3">
      <c r="A31" s="35"/>
      <c r="B31" s="51" t="s">
        <v>55</v>
      </c>
      <c r="C31" s="47" t="s">
        <v>42</v>
      </c>
      <c r="D31" s="22">
        <v>0</v>
      </c>
      <c r="E31" s="70">
        <v>44910</v>
      </c>
      <c r="F31" s="70">
        <v>44910</v>
      </c>
      <c r="G31" s="10"/>
      <c r="H31" s="10">
        <f t="shared" si="28"/>
        <v>1</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row>
    <row r="32" spans="1:92" s="3" customFormat="1" ht="30" customHeight="1" thickBot="1" x14ac:dyDescent="0.3">
      <c r="A32" s="35"/>
      <c r="B32" s="51" t="s">
        <v>56</v>
      </c>
      <c r="C32" s="47" t="s">
        <v>42</v>
      </c>
      <c r="D32" s="22">
        <v>0</v>
      </c>
      <c r="E32" s="70">
        <v>44911</v>
      </c>
      <c r="F32" s="70">
        <v>44914</v>
      </c>
      <c r="G32" s="10"/>
      <c r="H32" s="10"/>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row>
    <row r="33" spans="1:92" s="3" customFormat="1" ht="30" customHeight="1" thickBot="1" x14ac:dyDescent="0.3">
      <c r="A33" s="35" t="s">
        <v>9</v>
      </c>
      <c r="B33" s="17" t="s">
        <v>58</v>
      </c>
      <c r="C33" s="44"/>
      <c r="D33" s="18"/>
      <c r="E33" s="60"/>
      <c r="F33" s="61"/>
      <c r="G33" s="10"/>
      <c r="H33" s="10" t="str">
        <f t="shared" si="28"/>
        <v/>
      </c>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row>
    <row r="34" spans="1:92" s="3" customFormat="1" ht="30" customHeight="1" thickBot="1" x14ac:dyDescent="0.3">
      <c r="A34" s="35"/>
      <c r="B34" s="50" t="s">
        <v>57</v>
      </c>
      <c r="C34" s="45" t="s">
        <v>42</v>
      </c>
      <c r="D34" s="19">
        <v>0</v>
      </c>
      <c r="E34" s="62">
        <v>44914</v>
      </c>
      <c r="F34" s="62">
        <v>44914</v>
      </c>
      <c r="G34" s="10"/>
      <c r="H34" s="10">
        <f t="shared" si="28"/>
        <v>1</v>
      </c>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row>
    <row r="35" spans="1:92" s="3" customFormat="1" ht="30" customHeight="1" thickBot="1" x14ac:dyDescent="0.3">
      <c r="A35" s="35"/>
      <c r="B35" s="50" t="s">
        <v>52</v>
      </c>
      <c r="C35" s="45"/>
      <c r="D35" s="19"/>
      <c r="E35" s="62"/>
      <c r="F35" s="62"/>
      <c r="G35" s="10"/>
      <c r="H35" s="10"/>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row>
    <row r="36" spans="1:92" s="3" customFormat="1" ht="30" customHeight="1" thickBot="1" x14ac:dyDescent="0.3">
      <c r="A36" s="35"/>
      <c r="B36" s="50" t="s">
        <v>49</v>
      </c>
      <c r="C36" s="45"/>
      <c r="D36" s="19"/>
      <c r="E36" s="62"/>
      <c r="F36" s="62"/>
      <c r="G36" s="10"/>
      <c r="H36" s="10"/>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row>
    <row r="37" spans="1:92" s="3" customFormat="1" ht="30" customHeight="1" thickBot="1" x14ac:dyDescent="0.3">
      <c r="A37" s="35"/>
      <c r="B37" s="50" t="s">
        <v>59</v>
      </c>
      <c r="C37" s="45" t="s">
        <v>42</v>
      </c>
      <c r="D37" s="19">
        <v>0</v>
      </c>
      <c r="E37" s="62">
        <v>44915</v>
      </c>
      <c r="F37" s="62">
        <v>44919</v>
      </c>
      <c r="G37" s="10"/>
      <c r="H37" s="10">
        <f t="shared" si="28"/>
        <v>5</v>
      </c>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row>
    <row r="38" spans="1:92" s="3" customFormat="1" ht="30" customHeight="1" thickBot="1" x14ac:dyDescent="0.3">
      <c r="A38" s="35" t="s">
        <v>9</v>
      </c>
      <c r="B38" s="71" t="s">
        <v>60</v>
      </c>
      <c r="C38" s="72"/>
      <c r="D38" s="73"/>
      <c r="E38" s="74"/>
      <c r="F38" s="75"/>
      <c r="G38" s="10"/>
      <c r="H38" s="10" t="str">
        <f t="shared" si="28"/>
        <v/>
      </c>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row>
    <row r="39" spans="1:92" s="3" customFormat="1" ht="30" customHeight="1" thickBot="1" x14ac:dyDescent="0.3">
      <c r="A39" s="35"/>
      <c r="B39" s="76" t="s">
        <v>61</v>
      </c>
      <c r="C39" s="77" t="s">
        <v>42</v>
      </c>
      <c r="D39" s="78">
        <v>0</v>
      </c>
      <c r="E39" s="79">
        <v>44921</v>
      </c>
      <c r="F39" s="79">
        <v>44922</v>
      </c>
      <c r="G39" s="10"/>
      <c r="H39" s="10">
        <f t="shared" si="28"/>
        <v>2</v>
      </c>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row>
    <row r="40" spans="1:92" s="3" customFormat="1" ht="30" customHeight="1" thickBot="1" x14ac:dyDescent="0.3">
      <c r="A40" s="35"/>
      <c r="B40" s="76" t="s">
        <v>62</v>
      </c>
      <c r="C40" s="77" t="s">
        <v>42</v>
      </c>
      <c r="D40" s="78">
        <v>0</v>
      </c>
      <c r="E40" s="79">
        <v>44923</v>
      </c>
      <c r="F40" s="79">
        <v>44923</v>
      </c>
      <c r="G40" s="10"/>
      <c r="H40" s="10"/>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row>
    <row r="41" spans="1:92" s="3" customFormat="1" ht="30" customHeight="1" thickBot="1" x14ac:dyDescent="0.3">
      <c r="A41" s="35"/>
      <c r="B41" s="76" t="s">
        <v>64</v>
      </c>
      <c r="C41" s="77" t="s">
        <v>42</v>
      </c>
      <c r="D41" s="80">
        <v>0</v>
      </c>
      <c r="E41" s="79">
        <v>44924</v>
      </c>
      <c r="F41" s="79">
        <v>44924</v>
      </c>
      <c r="G41" s="10"/>
      <c r="H41" s="10"/>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row>
    <row r="42" spans="1:92" s="3" customFormat="1" ht="30" customHeight="1" thickBot="1" x14ac:dyDescent="0.3">
      <c r="A42" s="35"/>
      <c r="B42" s="76" t="s">
        <v>63</v>
      </c>
      <c r="C42" s="77" t="s">
        <v>42</v>
      </c>
      <c r="D42" s="80">
        <v>0</v>
      </c>
      <c r="E42" s="79">
        <v>44925</v>
      </c>
      <c r="F42" s="79">
        <v>44925</v>
      </c>
      <c r="G42" s="10"/>
      <c r="H42" s="10"/>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row>
    <row r="43" spans="1:92" s="3" customFormat="1" ht="30" customHeight="1" thickBot="1" x14ac:dyDescent="0.3">
      <c r="A43" s="35"/>
      <c r="B43" s="76" t="s">
        <v>66</v>
      </c>
      <c r="C43" s="77" t="s">
        <v>42</v>
      </c>
      <c r="D43" s="80">
        <v>0</v>
      </c>
      <c r="E43" s="79">
        <v>44926</v>
      </c>
      <c r="F43" s="79">
        <v>44926</v>
      </c>
      <c r="G43" s="10"/>
      <c r="H43" s="10"/>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row>
    <row r="44" spans="1:92" s="3" customFormat="1" ht="30" customHeight="1" thickBot="1" x14ac:dyDescent="0.3">
      <c r="A44" s="35" t="s">
        <v>9</v>
      </c>
      <c r="B44" s="81" t="s">
        <v>67</v>
      </c>
      <c r="C44" s="82"/>
      <c r="D44" s="83"/>
      <c r="E44" s="84"/>
      <c r="F44" s="85"/>
      <c r="G44" s="10"/>
      <c r="H44" s="10" t="str">
        <f t="shared" ref="H44:H45" si="29">IF(OR(ISBLANK(task_start),ISBLANK(task_end)),"",task_end-task_start+1)</f>
        <v/>
      </c>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row>
    <row r="45" spans="1:92" s="3" customFormat="1" ht="30" customHeight="1" thickBot="1" x14ac:dyDescent="0.3">
      <c r="A45" s="35"/>
      <c r="B45" s="86" t="s">
        <v>65</v>
      </c>
      <c r="C45" s="87" t="s">
        <v>42</v>
      </c>
      <c r="D45" s="88">
        <v>0</v>
      </c>
      <c r="E45" s="89">
        <v>44928</v>
      </c>
      <c r="F45" s="89">
        <v>44928</v>
      </c>
      <c r="G45" s="10"/>
      <c r="H45" s="10">
        <f t="shared" si="29"/>
        <v>1</v>
      </c>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row>
    <row r="46" spans="1:92" s="3" customFormat="1" ht="30" customHeight="1" thickBot="1" x14ac:dyDescent="0.3">
      <c r="A46" s="35"/>
      <c r="B46" s="86" t="s">
        <v>68</v>
      </c>
      <c r="C46" s="87" t="s">
        <v>42</v>
      </c>
      <c r="D46" s="88">
        <v>0</v>
      </c>
      <c r="E46" s="89">
        <v>44929</v>
      </c>
      <c r="F46" s="89">
        <v>44929</v>
      </c>
      <c r="G46" s="10"/>
      <c r="H46" s="10"/>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row>
    <row r="47" spans="1:92" s="3" customFormat="1" ht="30" customHeight="1" thickBot="1" x14ac:dyDescent="0.3">
      <c r="A47" s="35"/>
      <c r="B47" s="86" t="s">
        <v>69</v>
      </c>
      <c r="C47" s="87" t="s">
        <v>42</v>
      </c>
      <c r="D47" s="90">
        <v>0</v>
      </c>
      <c r="E47" s="89">
        <v>44930</v>
      </c>
      <c r="F47" s="89">
        <v>44933</v>
      </c>
      <c r="G47" s="10"/>
      <c r="H47" s="10"/>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row>
    <row r="48" spans="1:92" s="3" customFormat="1" ht="30" customHeight="1" thickBot="1" x14ac:dyDescent="0.3">
      <c r="A48" s="35" t="s">
        <v>9</v>
      </c>
      <c r="B48" s="91" t="s">
        <v>71</v>
      </c>
      <c r="C48" s="92"/>
      <c r="D48" s="93"/>
      <c r="E48" s="94"/>
      <c r="F48" s="95"/>
      <c r="G48" s="10"/>
      <c r="H48" s="10" t="s">
        <v>70</v>
      </c>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row>
    <row r="49" spans="1:92" s="3" customFormat="1" ht="30" customHeight="1" thickBot="1" x14ac:dyDescent="0.3">
      <c r="A49" s="35"/>
      <c r="B49" s="96" t="s">
        <v>74</v>
      </c>
      <c r="C49" s="97" t="s">
        <v>42</v>
      </c>
      <c r="D49" s="98">
        <v>0</v>
      </c>
      <c r="E49" s="99">
        <v>44928</v>
      </c>
      <c r="F49" s="99">
        <v>44928</v>
      </c>
      <c r="G49" s="10"/>
      <c r="H49" s="10">
        <v>1</v>
      </c>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row>
    <row r="50" spans="1:92" s="3" customFormat="1" ht="30" customHeight="1" thickBot="1" x14ac:dyDescent="0.3">
      <c r="A50" s="35"/>
      <c r="B50" s="96" t="s">
        <v>75</v>
      </c>
      <c r="C50" s="97" t="s">
        <v>42</v>
      </c>
      <c r="D50" s="98">
        <v>0</v>
      </c>
      <c r="E50" s="99">
        <v>44929</v>
      </c>
      <c r="F50" s="99">
        <v>44929</v>
      </c>
      <c r="G50" s="10"/>
      <c r="H50" s="10"/>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row>
    <row r="51" spans="1:92" s="3" customFormat="1" ht="30" customHeight="1" thickBot="1" x14ac:dyDescent="0.3">
      <c r="A51" s="35"/>
      <c r="B51" s="96" t="s">
        <v>76</v>
      </c>
      <c r="C51" s="97" t="s">
        <v>42</v>
      </c>
      <c r="D51" s="100">
        <v>0</v>
      </c>
      <c r="E51" s="99">
        <v>44930</v>
      </c>
      <c r="F51" s="99">
        <v>44930</v>
      </c>
      <c r="G51" s="10"/>
      <c r="H51" s="10"/>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row>
    <row r="52" spans="1:92" s="3" customFormat="1" ht="30" customHeight="1" thickBot="1" x14ac:dyDescent="0.3">
      <c r="A52" s="35"/>
      <c r="B52" s="96" t="s">
        <v>77</v>
      </c>
      <c r="C52" s="97" t="s">
        <v>42</v>
      </c>
      <c r="D52" s="100">
        <v>0</v>
      </c>
      <c r="E52" s="99">
        <v>44931</v>
      </c>
      <c r="F52" s="99">
        <v>44931</v>
      </c>
      <c r="G52" s="10"/>
      <c r="H52" s="10"/>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c r="CM52" s="23"/>
      <c r="CN52" s="23"/>
    </row>
    <row r="53" spans="1:92" s="3" customFormat="1" ht="30" customHeight="1" thickBot="1" x14ac:dyDescent="0.3">
      <c r="A53" s="35"/>
      <c r="B53" s="96" t="s">
        <v>78</v>
      </c>
      <c r="C53" s="97" t="s">
        <v>42</v>
      </c>
      <c r="D53" s="100">
        <v>0</v>
      </c>
      <c r="E53" s="99">
        <v>44932</v>
      </c>
      <c r="F53" s="99">
        <v>44932</v>
      </c>
      <c r="G53" s="10"/>
      <c r="H53" s="10"/>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c r="CM53" s="23"/>
      <c r="CN53" s="23"/>
    </row>
    <row r="54" spans="1:92" s="3" customFormat="1" ht="30" customHeight="1" thickBot="1" x14ac:dyDescent="0.3">
      <c r="A54" s="35"/>
      <c r="B54" s="96" t="s">
        <v>79</v>
      </c>
      <c r="C54" s="97" t="s">
        <v>42</v>
      </c>
      <c r="D54" s="100">
        <v>0</v>
      </c>
      <c r="E54" s="99">
        <v>44933</v>
      </c>
      <c r="F54" s="99">
        <v>44933</v>
      </c>
      <c r="G54" s="10"/>
      <c r="H54" s="10"/>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row>
    <row r="55" spans="1:92" s="3" customFormat="1" ht="30" customHeight="1" thickBot="1" x14ac:dyDescent="0.3">
      <c r="A55" s="35" t="s">
        <v>9</v>
      </c>
      <c r="B55" s="101" t="s">
        <v>72</v>
      </c>
      <c r="C55" s="102"/>
      <c r="D55" s="103"/>
      <c r="E55" s="104"/>
      <c r="F55" s="105"/>
      <c r="G55" s="10"/>
      <c r="H55" s="10" t="s">
        <v>70</v>
      </c>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23"/>
      <c r="CM55" s="23"/>
      <c r="CN55" s="23"/>
    </row>
    <row r="56" spans="1:92" s="3" customFormat="1" ht="30" customHeight="1" thickBot="1" x14ac:dyDescent="0.3">
      <c r="A56" s="35"/>
      <c r="B56" s="106" t="s">
        <v>80</v>
      </c>
      <c r="C56" s="107" t="s">
        <v>42</v>
      </c>
      <c r="D56" s="108">
        <v>0</v>
      </c>
      <c r="E56" s="109">
        <v>44935</v>
      </c>
      <c r="F56" s="109">
        <v>44936</v>
      </c>
      <c r="G56" s="10"/>
      <c r="H56" s="10">
        <v>1</v>
      </c>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23"/>
      <c r="CM56" s="23"/>
      <c r="CN56" s="23"/>
    </row>
    <row r="57" spans="1:92" s="3" customFormat="1" ht="30" customHeight="1" thickBot="1" x14ac:dyDescent="0.3">
      <c r="A57" s="35"/>
      <c r="B57" s="106" t="s">
        <v>81</v>
      </c>
      <c r="C57" s="107" t="s">
        <v>42</v>
      </c>
      <c r="D57" s="108">
        <v>0</v>
      </c>
      <c r="E57" s="109">
        <v>44936</v>
      </c>
      <c r="F57" s="109">
        <v>44937</v>
      </c>
      <c r="G57" s="10"/>
      <c r="H57" s="10"/>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c r="BK57" s="23"/>
      <c r="BL57" s="23"/>
      <c r="BM57" s="23"/>
      <c r="BN57" s="23"/>
      <c r="BO57" s="23"/>
      <c r="BP57" s="23"/>
      <c r="BQ57" s="23"/>
      <c r="BR57" s="23"/>
      <c r="BS57" s="23"/>
      <c r="BT57" s="23"/>
      <c r="BU57" s="23"/>
      <c r="BV57" s="23"/>
      <c r="BW57" s="23"/>
      <c r="BX57" s="23"/>
      <c r="BY57" s="23"/>
      <c r="BZ57" s="23"/>
      <c r="CA57" s="23"/>
      <c r="CB57" s="23"/>
      <c r="CC57" s="23"/>
      <c r="CD57" s="23"/>
      <c r="CE57" s="23"/>
      <c r="CF57" s="23"/>
      <c r="CG57" s="23"/>
      <c r="CH57" s="23"/>
      <c r="CI57" s="23"/>
      <c r="CJ57" s="23"/>
      <c r="CK57" s="23"/>
      <c r="CL57" s="23"/>
      <c r="CM57" s="23"/>
      <c r="CN57" s="23"/>
    </row>
    <row r="58" spans="1:92" s="3" customFormat="1" ht="30" customHeight="1" thickBot="1" x14ac:dyDescent="0.3">
      <c r="A58" s="35"/>
      <c r="B58" s="106" t="s">
        <v>82</v>
      </c>
      <c r="C58" s="107" t="s">
        <v>42</v>
      </c>
      <c r="D58" s="110">
        <v>0</v>
      </c>
      <c r="E58" s="109">
        <v>44938</v>
      </c>
      <c r="F58" s="109">
        <v>44939</v>
      </c>
      <c r="G58" s="10"/>
      <c r="H58" s="10"/>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23"/>
      <c r="CM58" s="23"/>
      <c r="CN58" s="23"/>
    </row>
    <row r="59" spans="1:92" s="3" customFormat="1" ht="30" customHeight="1" thickBot="1" x14ac:dyDescent="0.3">
      <c r="A59" s="35"/>
      <c r="B59" s="106" t="s">
        <v>83</v>
      </c>
      <c r="C59" s="107" t="s">
        <v>42</v>
      </c>
      <c r="D59" s="110">
        <v>0</v>
      </c>
      <c r="E59" s="109">
        <v>44939</v>
      </c>
      <c r="F59" s="109">
        <v>44939</v>
      </c>
      <c r="G59" s="10"/>
      <c r="H59" s="10"/>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23"/>
      <c r="CM59" s="23"/>
      <c r="CN59" s="23"/>
    </row>
    <row r="60" spans="1:92" s="3" customFormat="1" ht="30" customHeight="1" thickBot="1" x14ac:dyDescent="0.3">
      <c r="A60" s="35"/>
      <c r="B60" s="106" t="s">
        <v>84</v>
      </c>
      <c r="C60" s="107" t="s">
        <v>42</v>
      </c>
      <c r="D60" s="110">
        <v>0</v>
      </c>
      <c r="E60" s="109">
        <v>44940</v>
      </c>
      <c r="F60" s="109">
        <v>44940</v>
      </c>
      <c r="G60" s="10"/>
      <c r="H60" s="10"/>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c r="BS60" s="23"/>
      <c r="BT60" s="23"/>
      <c r="BU60" s="23"/>
      <c r="BV60" s="23"/>
      <c r="BW60" s="23"/>
      <c r="BX60" s="23"/>
      <c r="BY60" s="23"/>
      <c r="BZ60" s="23"/>
      <c r="CA60" s="23"/>
      <c r="CB60" s="23"/>
      <c r="CC60" s="23"/>
      <c r="CD60" s="23"/>
      <c r="CE60" s="23"/>
      <c r="CF60" s="23"/>
      <c r="CG60" s="23"/>
      <c r="CH60" s="23"/>
      <c r="CI60" s="23"/>
      <c r="CJ60" s="23"/>
      <c r="CK60" s="23"/>
      <c r="CL60" s="23"/>
      <c r="CM60" s="23"/>
      <c r="CN60" s="23"/>
    </row>
    <row r="61" spans="1:92" s="3" customFormat="1" ht="30" customHeight="1" thickBot="1" x14ac:dyDescent="0.3">
      <c r="A61" s="35" t="s">
        <v>9</v>
      </c>
      <c r="B61" s="14" t="s">
        <v>73</v>
      </c>
      <c r="C61" s="42"/>
      <c r="D61" s="15"/>
      <c r="E61" s="58"/>
      <c r="F61" s="59"/>
      <c r="G61" s="10"/>
      <c r="H61" s="10" t="s">
        <v>70</v>
      </c>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c r="BL61" s="23"/>
      <c r="BM61" s="23"/>
      <c r="BN61" s="23"/>
      <c r="BO61" s="23"/>
      <c r="BP61" s="23"/>
      <c r="BQ61" s="23"/>
      <c r="BR61" s="23"/>
      <c r="BS61" s="23"/>
      <c r="BT61" s="23"/>
      <c r="BU61" s="23"/>
      <c r="BV61" s="23"/>
      <c r="BW61" s="23"/>
      <c r="BX61" s="23"/>
      <c r="BY61" s="23"/>
      <c r="BZ61" s="23"/>
      <c r="CA61" s="23"/>
      <c r="CB61" s="23"/>
      <c r="CC61" s="23"/>
      <c r="CD61" s="23"/>
      <c r="CE61" s="23"/>
      <c r="CF61" s="23"/>
      <c r="CG61" s="23"/>
      <c r="CH61" s="23"/>
      <c r="CI61" s="23"/>
      <c r="CJ61" s="23"/>
      <c r="CK61" s="23"/>
      <c r="CL61" s="23"/>
      <c r="CM61" s="23"/>
      <c r="CN61" s="23"/>
    </row>
    <row r="62" spans="1:92" s="3" customFormat="1" ht="30" customHeight="1" thickBot="1" x14ac:dyDescent="0.3">
      <c r="A62" s="35"/>
      <c r="B62" s="49" t="s">
        <v>85</v>
      </c>
      <c r="C62" s="43" t="s">
        <v>42</v>
      </c>
      <c r="D62" s="16">
        <v>0</v>
      </c>
      <c r="E62" s="69">
        <v>44942</v>
      </c>
      <c r="F62" s="69">
        <v>44943</v>
      </c>
      <c r="G62" s="10"/>
      <c r="H62" s="10">
        <v>1</v>
      </c>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c r="CE62" s="23"/>
      <c r="CF62" s="23"/>
      <c r="CG62" s="23"/>
      <c r="CH62" s="23"/>
      <c r="CI62" s="23"/>
      <c r="CJ62" s="23"/>
      <c r="CK62" s="23"/>
      <c r="CL62" s="23"/>
      <c r="CM62" s="23"/>
      <c r="CN62" s="23"/>
    </row>
    <row r="63" spans="1:92" s="3" customFormat="1" ht="30" customHeight="1" thickBot="1" x14ac:dyDescent="0.3">
      <c r="A63" s="35"/>
      <c r="B63" s="49" t="s">
        <v>89</v>
      </c>
      <c r="C63" s="43" t="s">
        <v>42</v>
      </c>
      <c r="D63" s="16">
        <v>0</v>
      </c>
      <c r="E63" s="69">
        <v>44943</v>
      </c>
      <c r="F63" s="69">
        <v>44944</v>
      </c>
      <c r="G63" s="10"/>
      <c r="H63" s="10"/>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23"/>
      <c r="BS63" s="23"/>
      <c r="BT63" s="23"/>
      <c r="BU63" s="23"/>
      <c r="BV63" s="23"/>
      <c r="BW63" s="23"/>
      <c r="BX63" s="23"/>
      <c r="BY63" s="23"/>
      <c r="BZ63" s="23"/>
      <c r="CA63" s="23"/>
      <c r="CB63" s="23"/>
      <c r="CC63" s="23"/>
      <c r="CD63" s="23"/>
      <c r="CE63" s="23"/>
      <c r="CF63" s="23"/>
      <c r="CG63" s="23"/>
      <c r="CH63" s="23"/>
      <c r="CI63" s="23"/>
      <c r="CJ63" s="23"/>
      <c r="CK63" s="23"/>
      <c r="CL63" s="23"/>
      <c r="CM63" s="23"/>
      <c r="CN63" s="23"/>
    </row>
    <row r="64" spans="1:92" s="3" customFormat="1" ht="30" customHeight="1" thickBot="1" x14ac:dyDescent="0.3">
      <c r="A64" s="35"/>
      <c r="B64" s="49" t="s">
        <v>86</v>
      </c>
      <c r="C64" s="43" t="s">
        <v>42</v>
      </c>
      <c r="D64" s="111">
        <v>0</v>
      </c>
      <c r="E64" s="69">
        <v>44945</v>
      </c>
      <c r="F64" s="69">
        <v>44945</v>
      </c>
      <c r="G64" s="10"/>
      <c r="H64" s="10"/>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c r="BQ64" s="23"/>
      <c r="BR64" s="23"/>
      <c r="BS64" s="23"/>
      <c r="BT64" s="23"/>
      <c r="BU64" s="23"/>
      <c r="BV64" s="23"/>
      <c r="BW64" s="23"/>
      <c r="BX64" s="23"/>
      <c r="BY64" s="23"/>
      <c r="BZ64" s="23"/>
      <c r="CA64" s="23"/>
      <c r="CB64" s="23"/>
      <c r="CC64" s="23"/>
      <c r="CD64" s="23"/>
      <c r="CE64" s="23"/>
      <c r="CF64" s="23"/>
      <c r="CG64" s="23"/>
      <c r="CH64" s="23"/>
      <c r="CI64" s="23"/>
      <c r="CJ64" s="23"/>
      <c r="CK64" s="23"/>
      <c r="CL64" s="23"/>
      <c r="CM64" s="23"/>
      <c r="CN64" s="23"/>
    </row>
    <row r="65" spans="1:92" s="3" customFormat="1" ht="30" customHeight="1" thickBot="1" x14ac:dyDescent="0.3">
      <c r="A65" s="35"/>
      <c r="B65" s="49" t="s">
        <v>87</v>
      </c>
      <c r="C65" s="43" t="s">
        <v>42</v>
      </c>
      <c r="D65" s="111">
        <v>0</v>
      </c>
      <c r="E65" s="69">
        <v>44946</v>
      </c>
      <c r="F65" s="69">
        <v>44946</v>
      </c>
      <c r="G65" s="10"/>
      <c r="H65" s="10"/>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23"/>
      <c r="CM65" s="23"/>
      <c r="CN65" s="23"/>
    </row>
    <row r="66" spans="1:92" s="3" customFormat="1" ht="30" customHeight="1" thickBot="1" x14ac:dyDescent="0.3">
      <c r="A66" s="35"/>
      <c r="B66" s="49" t="s">
        <v>88</v>
      </c>
      <c r="C66" s="43" t="s">
        <v>42</v>
      </c>
      <c r="D66" s="111">
        <v>0</v>
      </c>
      <c r="E66" s="69">
        <v>44947</v>
      </c>
      <c r="F66" s="69">
        <v>44947</v>
      </c>
      <c r="G66" s="10"/>
      <c r="H66" s="10"/>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23"/>
      <c r="BS66" s="23"/>
      <c r="BT66" s="23"/>
      <c r="BU66" s="23"/>
      <c r="BV66" s="23"/>
      <c r="BW66" s="23"/>
      <c r="BX66" s="23"/>
      <c r="BY66" s="23"/>
      <c r="BZ66" s="23"/>
      <c r="CA66" s="23"/>
      <c r="CB66" s="23"/>
      <c r="CC66" s="23"/>
      <c r="CD66" s="23"/>
      <c r="CE66" s="23"/>
      <c r="CF66" s="23"/>
      <c r="CG66" s="23"/>
      <c r="CH66" s="23"/>
      <c r="CI66" s="23"/>
      <c r="CJ66" s="23"/>
      <c r="CK66" s="23"/>
      <c r="CL66" s="23"/>
      <c r="CM66" s="23"/>
      <c r="CN66" s="23"/>
    </row>
    <row r="67" spans="1:92" s="3" customFormat="1" ht="30" customHeight="1" thickBot="1" x14ac:dyDescent="0.3">
      <c r="A67" s="35" t="s">
        <v>9</v>
      </c>
      <c r="B67" s="71" t="s">
        <v>90</v>
      </c>
      <c r="C67" s="72"/>
      <c r="D67" s="73"/>
      <c r="E67" s="74"/>
      <c r="F67" s="75"/>
      <c r="G67" s="10"/>
      <c r="H67" s="10" t="s">
        <v>70</v>
      </c>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c r="BG67" s="23"/>
      <c r="BH67" s="23"/>
      <c r="BI67" s="23"/>
      <c r="BJ67" s="23"/>
      <c r="BK67" s="23"/>
      <c r="BL67" s="23"/>
      <c r="BM67" s="23"/>
      <c r="BN67" s="23"/>
      <c r="BO67" s="23"/>
      <c r="BP67" s="23"/>
      <c r="BQ67" s="23"/>
      <c r="BR67" s="23"/>
      <c r="BS67" s="23"/>
      <c r="BT67" s="23"/>
      <c r="BU67" s="23"/>
      <c r="BV67" s="23"/>
      <c r="BW67" s="23"/>
      <c r="BX67" s="23"/>
      <c r="BY67" s="23"/>
      <c r="BZ67" s="23"/>
      <c r="CA67" s="23"/>
      <c r="CB67" s="23"/>
      <c r="CC67" s="23"/>
      <c r="CD67" s="23"/>
      <c r="CE67" s="23"/>
      <c r="CF67" s="23"/>
      <c r="CG67" s="23"/>
      <c r="CH67" s="23"/>
      <c r="CI67" s="23"/>
      <c r="CJ67" s="23"/>
      <c r="CK67" s="23"/>
      <c r="CL67" s="23"/>
      <c r="CM67" s="23"/>
      <c r="CN67" s="23"/>
    </row>
    <row r="68" spans="1:92" s="3" customFormat="1" ht="30" customHeight="1" thickBot="1" x14ac:dyDescent="0.3">
      <c r="A68" s="35"/>
      <c r="B68" s="76" t="s">
        <v>91</v>
      </c>
      <c r="C68" s="77" t="s">
        <v>42</v>
      </c>
      <c r="D68" s="78">
        <v>0</v>
      </c>
      <c r="E68" s="79">
        <v>44949</v>
      </c>
      <c r="F68" s="79">
        <v>44949</v>
      </c>
      <c r="G68" s="10"/>
      <c r="H68" s="10">
        <v>1</v>
      </c>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23"/>
      <c r="CM68" s="23"/>
      <c r="CN68" s="23"/>
    </row>
    <row r="69" spans="1:92" s="3" customFormat="1" ht="30" customHeight="1" thickBot="1" x14ac:dyDescent="0.3">
      <c r="A69" s="35"/>
      <c r="B69" s="76" t="s">
        <v>92</v>
      </c>
      <c r="C69" s="77" t="s">
        <v>42</v>
      </c>
      <c r="D69" s="78">
        <v>0</v>
      </c>
      <c r="E69" s="79">
        <v>44949</v>
      </c>
      <c r="F69" s="79">
        <v>44950</v>
      </c>
      <c r="G69" s="10"/>
      <c r="H69" s="10"/>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c r="CL69" s="23"/>
      <c r="CM69" s="23"/>
      <c r="CN69" s="23"/>
    </row>
    <row r="70" spans="1:92" s="3" customFormat="1" ht="30" customHeight="1" thickBot="1" x14ac:dyDescent="0.3">
      <c r="A70" s="35"/>
      <c r="B70" s="76" t="s">
        <v>93</v>
      </c>
      <c r="C70" s="77" t="s">
        <v>42</v>
      </c>
      <c r="D70" s="80">
        <v>0</v>
      </c>
      <c r="E70" s="79">
        <v>44951</v>
      </c>
      <c r="F70" s="79">
        <v>44952</v>
      </c>
      <c r="G70" s="10"/>
      <c r="H70" s="10"/>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23"/>
      <c r="CM70" s="23"/>
      <c r="CN70" s="23"/>
    </row>
    <row r="71" spans="1:92" s="3" customFormat="1" ht="30" customHeight="1" thickBot="1" x14ac:dyDescent="0.3">
      <c r="A71" s="35"/>
      <c r="B71" s="76" t="s">
        <v>94</v>
      </c>
      <c r="C71" s="77" t="s">
        <v>42</v>
      </c>
      <c r="D71" s="80">
        <v>0</v>
      </c>
      <c r="E71" s="79">
        <v>44953</v>
      </c>
      <c r="F71" s="79">
        <v>44954</v>
      </c>
      <c r="G71" s="10"/>
      <c r="H71" s="10"/>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c r="BI71" s="23"/>
      <c r="BJ71" s="23"/>
      <c r="BK71" s="23"/>
      <c r="BL71" s="23"/>
      <c r="BM71" s="23"/>
      <c r="BN71" s="23"/>
      <c r="BO71" s="23"/>
      <c r="BP71" s="23"/>
      <c r="BQ71" s="23"/>
      <c r="BR71" s="23"/>
      <c r="BS71" s="23"/>
      <c r="BT71" s="23"/>
      <c r="BU71" s="23"/>
      <c r="BV71" s="23"/>
      <c r="BW71" s="23"/>
      <c r="BX71" s="23"/>
      <c r="BY71" s="23"/>
      <c r="BZ71" s="23"/>
      <c r="CA71" s="23"/>
      <c r="CB71" s="23"/>
      <c r="CC71" s="23"/>
      <c r="CD71" s="23"/>
      <c r="CE71" s="23"/>
      <c r="CF71" s="23"/>
      <c r="CG71" s="23"/>
      <c r="CH71" s="23"/>
      <c r="CI71" s="23"/>
      <c r="CJ71" s="23"/>
      <c r="CK71" s="23"/>
      <c r="CL71" s="23"/>
      <c r="CM71" s="23"/>
      <c r="CN71" s="23"/>
    </row>
    <row r="72" spans="1:92" s="3" customFormat="1" ht="30" customHeight="1" thickBot="1" x14ac:dyDescent="0.3">
      <c r="A72" s="35" t="s">
        <v>9</v>
      </c>
      <c r="B72" s="112" t="s">
        <v>95</v>
      </c>
      <c r="C72" s="113"/>
      <c r="D72" s="114"/>
      <c r="E72" s="115"/>
      <c r="F72" s="116"/>
      <c r="G72" s="10"/>
      <c r="H72" s="10" t="s">
        <v>70</v>
      </c>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23"/>
      <c r="CM72" s="23"/>
      <c r="CN72" s="23"/>
    </row>
    <row r="73" spans="1:92" s="3" customFormat="1" ht="30" customHeight="1" thickBot="1" x14ac:dyDescent="0.3">
      <c r="A73" s="35"/>
      <c r="B73" s="117" t="s">
        <v>96</v>
      </c>
      <c r="C73" s="118" t="s">
        <v>42</v>
      </c>
      <c r="D73" s="119">
        <v>0</v>
      </c>
      <c r="E73" s="120">
        <v>44956</v>
      </c>
      <c r="F73" s="120">
        <v>44959</v>
      </c>
      <c r="G73" s="10"/>
      <c r="H73" s="10">
        <v>1</v>
      </c>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23"/>
      <c r="CM73" s="23"/>
      <c r="CN73" s="23"/>
    </row>
    <row r="74" spans="1:92" s="3" customFormat="1" ht="30" customHeight="1" thickBot="1" x14ac:dyDescent="0.3">
      <c r="A74" s="35"/>
      <c r="B74" s="117" t="s">
        <v>97</v>
      </c>
      <c r="C74" s="118" t="s">
        <v>42</v>
      </c>
      <c r="D74" s="119">
        <v>0</v>
      </c>
      <c r="E74" s="120">
        <v>44959</v>
      </c>
      <c r="F74" s="120">
        <v>44961</v>
      </c>
      <c r="G74" s="10"/>
      <c r="H74" s="10"/>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23"/>
      <c r="CK74" s="23"/>
      <c r="CL74" s="23"/>
      <c r="CM74" s="23"/>
      <c r="CN74" s="23"/>
    </row>
    <row r="75" spans="1:92" s="3" customFormat="1" ht="30" customHeight="1" thickBot="1" x14ac:dyDescent="0.3">
      <c r="A75" s="35" t="s">
        <v>9</v>
      </c>
      <c r="B75" s="20" t="s">
        <v>98</v>
      </c>
      <c r="C75" s="46"/>
      <c r="D75" s="21"/>
      <c r="E75" s="63"/>
      <c r="F75" s="64"/>
      <c r="G75" s="10"/>
      <c r="H75" s="10" t="s">
        <v>70</v>
      </c>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c r="BG75" s="23"/>
      <c r="BH75" s="23"/>
      <c r="BI75" s="23"/>
      <c r="BJ75" s="23"/>
      <c r="BK75" s="23"/>
      <c r="BL75" s="23"/>
      <c r="BM75" s="23"/>
      <c r="BN75" s="23"/>
      <c r="BO75" s="23"/>
      <c r="BP75" s="23"/>
      <c r="BQ75" s="23"/>
      <c r="BR75" s="23"/>
      <c r="BS75" s="23"/>
      <c r="BT75" s="23"/>
      <c r="BU75" s="23"/>
      <c r="BV75" s="23"/>
      <c r="BW75" s="23"/>
      <c r="BX75" s="23"/>
      <c r="BY75" s="23"/>
      <c r="BZ75" s="23"/>
      <c r="CA75" s="23"/>
      <c r="CB75" s="23"/>
      <c r="CC75" s="23"/>
      <c r="CD75" s="23"/>
      <c r="CE75" s="23"/>
      <c r="CF75" s="23"/>
      <c r="CG75" s="23"/>
      <c r="CH75" s="23"/>
      <c r="CI75" s="23"/>
      <c r="CJ75" s="23"/>
      <c r="CK75" s="23"/>
      <c r="CL75" s="23"/>
      <c r="CM75" s="23"/>
      <c r="CN75" s="23"/>
    </row>
    <row r="76" spans="1:92" s="3" customFormat="1" ht="30" customHeight="1" thickBot="1" x14ac:dyDescent="0.3">
      <c r="A76" s="35"/>
      <c r="B76" s="51" t="s">
        <v>99</v>
      </c>
      <c r="C76" s="47" t="s">
        <v>42</v>
      </c>
      <c r="D76" s="22">
        <v>0</v>
      </c>
      <c r="E76" s="70">
        <v>44963</v>
      </c>
      <c r="F76" s="70">
        <v>44963</v>
      </c>
      <c r="G76" s="10"/>
      <c r="H76" s="10">
        <v>1</v>
      </c>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23"/>
      <c r="CM76" s="23"/>
      <c r="CN76" s="23"/>
    </row>
    <row r="77" spans="1:92" s="3" customFormat="1" ht="30" customHeight="1" thickBot="1" x14ac:dyDescent="0.3">
      <c r="A77" s="35"/>
      <c r="B77" s="51" t="s">
        <v>100</v>
      </c>
      <c r="C77" s="47" t="s">
        <v>42</v>
      </c>
      <c r="D77" s="22">
        <v>0</v>
      </c>
      <c r="E77" s="70">
        <v>44964</v>
      </c>
      <c r="F77" s="70">
        <v>44965</v>
      </c>
      <c r="G77" s="10"/>
      <c r="H77" s="10"/>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23"/>
      <c r="BX77" s="23"/>
      <c r="BY77" s="23"/>
      <c r="BZ77" s="23"/>
      <c r="CA77" s="23"/>
      <c r="CB77" s="23"/>
      <c r="CC77" s="23"/>
      <c r="CD77" s="23"/>
      <c r="CE77" s="23"/>
      <c r="CF77" s="23"/>
      <c r="CG77" s="23"/>
      <c r="CH77" s="23"/>
      <c r="CI77" s="23"/>
      <c r="CJ77" s="23"/>
      <c r="CK77" s="23"/>
      <c r="CL77" s="23"/>
      <c r="CM77" s="23"/>
      <c r="CN77" s="23"/>
    </row>
  </sheetData>
  <mergeCells count="15">
    <mergeCell ref="C4:D4"/>
    <mergeCell ref="C5:D5"/>
    <mergeCell ref="AK5:AQ5"/>
    <mergeCell ref="AR5:AX5"/>
    <mergeCell ref="AY5:BE5"/>
    <mergeCell ref="E4:F4"/>
    <mergeCell ref="I5:O5"/>
    <mergeCell ref="P5:V5"/>
    <mergeCell ref="W5:AC5"/>
    <mergeCell ref="AD5:AJ5"/>
    <mergeCell ref="BM5:BS5"/>
    <mergeCell ref="BT5:BZ5"/>
    <mergeCell ref="CA5:CG5"/>
    <mergeCell ref="CH5:CN5"/>
    <mergeCell ref="BF5:BL5"/>
  </mergeCells>
  <conditionalFormatting sqref="D8:D37">
    <cfRule type="dataBar" priority="28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43 BM9:CN43">
    <cfRule type="expression" dxfId="216" priority="305">
      <formula>AND(TODAY()&gt;=I$6,TODAY()&lt;J$6)</formula>
    </cfRule>
  </conditionalFormatting>
  <conditionalFormatting sqref="I8:BL43 BM9:CN43">
    <cfRule type="expression" dxfId="215" priority="299">
      <formula>AND(task_start&lt;=I$6,ROUNDDOWN((task_end-task_start+1)*task_progress,0)+task_start-1&gt;=I$6)</formula>
    </cfRule>
    <cfRule type="expression" dxfId="214" priority="300" stopIfTrue="1">
      <formula>AND(task_end&gt;=I$6,task_start&lt;J$6)</formula>
    </cfRule>
  </conditionalFormatting>
  <conditionalFormatting sqref="D38:D39">
    <cfRule type="dataBar" priority="265">
      <dataBar>
        <cfvo type="num" val="0"/>
        <cfvo type="num" val="1"/>
        <color theme="0" tint="-0.249977111117893"/>
      </dataBar>
      <extLst>
        <ext xmlns:x14="http://schemas.microsoft.com/office/spreadsheetml/2009/9/main" uri="{B025F937-C7B1-47D3-B67F-A62EFF666E3E}">
          <x14:id>{3D04AD79-B5D1-4774-A0A5-9DB89235EFA2}</x14:id>
        </ext>
      </extLst>
    </cfRule>
  </conditionalFormatting>
  <conditionalFormatting sqref="D40">
    <cfRule type="dataBar" priority="264">
      <dataBar>
        <cfvo type="num" val="0"/>
        <cfvo type="num" val="1"/>
        <color theme="0" tint="-0.249977111117893"/>
      </dataBar>
      <extLst>
        <ext xmlns:x14="http://schemas.microsoft.com/office/spreadsheetml/2009/9/main" uri="{B025F937-C7B1-47D3-B67F-A62EFF666E3E}">
          <x14:id>{9E90889A-9894-468E-907D-3688520C4662}</x14:id>
        </ext>
      </extLst>
    </cfRule>
  </conditionalFormatting>
  <conditionalFormatting sqref="D41:D43">
    <cfRule type="dataBar" priority="263">
      <dataBar>
        <cfvo type="num" val="0"/>
        <cfvo type="num" val="1"/>
        <color theme="0" tint="-0.249977111117893"/>
      </dataBar>
      <extLst>
        <ext xmlns:x14="http://schemas.microsoft.com/office/spreadsheetml/2009/9/main" uri="{B025F937-C7B1-47D3-B67F-A62EFF666E3E}">
          <x14:id>{BB079C87-5F09-4963-AACD-4208FD7FC704}</x14:id>
        </ext>
      </extLst>
    </cfRule>
  </conditionalFormatting>
  <conditionalFormatting sqref="I44:BL47">
    <cfRule type="expression" dxfId="213" priority="261">
      <formula>AND(TODAY()&gt;=I$6,TODAY()&lt;J$6)</formula>
    </cfRule>
  </conditionalFormatting>
  <conditionalFormatting sqref="I44:BL47">
    <cfRule type="expression" dxfId="212" priority="259">
      <formula>AND(task_start&lt;=I$6,ROUNDDOWN((task_end-task_start+1)*task_progress,0)+task_start-1&gt;=I$6)</formula>
    </cfRule>
    <cfRule type="expression" dxfId="211" priority="260" stopIfTrue="1">
      <formula>AND(task_end&gt;=I$6,task_start&lt;J$6)</formula>
    </cfRule>
  </conditionalFormatting>
  <conditionalFormatting sqref="D44:D45">
    <cfRule type="dataBar" priority="258">
      <dataBar>
        <cfvo type="num" val="0"/>
        <cfvo type="num" val="1"/>
        <color theme="0" tint="-0.249977111117893"/>
      </dataBar>
      <extLst>
        <ext xmlns:x14="http://schemas.microsoft.com/office/spreadsheetml/2009/9/main" uri="{B025F937-C7B1-47D3-B67F-A62EFF666E3E}">
          <x14:id>{81B6C287-0371-4466-8207-BC133C938B15}</x14:id>
        </ext>
      </extLst>
    </cfRule>
  </conditionalFormatting>
  <conditionalFormatting sqref="D46">
    <cfRule type="dataBar" priority="257">
      <dataBar>
        <cfvo type="num" val="0"/>
        <cfvo type="num" val="1"/>
        <color theme="0" tint="-0.249977111117893"/>
      </dataBar>
      <extLst>
        <ext xmlns:x14="http://schemas.microsoft.com/office/spreadsheetml/2009/9/main" uri="{B025F937-C7B1-47D3-B67F-A62EFF666E3E}">
          <x14:id>{AE6BE2A9-0EE3-4444-B236-093007B1CB36}</x14:id>
        </ext>
      </extLst>
    </cfRule>
  </conditionalFormatting>
  <conditionalFormatting sqref="D47">
    <cfRule type="dataBar" priority="256">
      <dataBar>
        <cfvo type="num" val="0"/>
        <cfvo type="num" val="1"/>
        <color theme="0" tint="-0.249977111117893"/>
      </dataBar>
      <extLst>
        <ext xmlns:x14="http://schemas.microsoft.com/office/spreadsheetml/2009/9/main" uri="{B025F937-C7B1-47D3-B67F-A62EFF666E3E}">
          <x14:id>{59B76915-0108-42D5-B227-49D01F1C8539}</x14:id>
        </ext>
      </extLst>
    </cfRule>
  </conditionalFormatting>
  <conditionalFormatting sqref="I48:BL51">
    <cfRule type="expression" dxfId="210" priority="255">
      <formula>AND(TODAY()&gt;=I$6,TODAY()&lt;J$6)</formula>
    </cfRule>
  </conditionalFormatting>
  <conditionalFormatting sqref="I48:BL51">
    <cfRule type="expression" dxfId="209" priority="253">
      <formula>AND(task_start&lt;=I$6,ROUNDDOWN((task_end-task_start+1)*task_progress,0)+task_start-1&gt;=I$6)</formula>
    </cfRule>
    <cfRule type="expression" dxfId="208" priority="254" stopIfTrue="1">
      <formula>AND(task_end&gt;=I$6,task_start&lt;J$6)</formula>
    </cfRule>
  </conditionalFormatting>
  <conditionalFormatting sqref="D48:D49">
    <cfRule type="dataBar" priority="252">
      <dataBar>
        <cfvo type="num" val="0"/>
        <cfvo type="num" val="1"/>
        <color theme="0" tint="-0.249977111117893"/>
      </dataBar>
      <extLst>
        <ext xmlns:x14="http://schemas.microsoft.com/office/spreadsheetml/2009/9/main" uri="{B025F937-C7B1-47D3-B67F-A62EFF666E3E}">
          <x14:id>{0B9006BF-C58C-4D67-BC6D-238E3CD0488D}</x14:id>
        </ext>
      </extLst>
    </cfRule>
  </conditionalFormatting>
  <conditionalFormatting sqref="D50">
    <cfRule type="dataBar" priority="251">
      <dataBar>
        <cfvo type="num" val="0"/>
        <cfvo type="num" val="1"/>
        <color theme="0" tint="-0.249977111117893"/>
      </dataBar>
      <extLst>
        <ext xmlns:x14="http://schemas.microsoft.com/office/spreadsheetml/2009/9/main" uri="{B025F937-C7B1-47D3-B67F-A62EFF666E3E}">
          <x14:id>{5028BD2A-EC4E-4DA0-9EA0-3D9B7E4BD607}</x14:id>
        </ext>
      </extLst>
    </cfRule>
  </conditionalFormatting>
  <conditionalFormatting sqref="D51">
    <cfRule type="dataBar" priority="250">
      <dataBar>
        <cfvo type="num" val="0"/>
        <cfvo type="num" val="1"/>
        <color theme="0" tint="-0.249977111117893"/>
      </dataBar>
      <extLst>
        <ext xmlns:x14="http://schemas.microsoft.com/office/spreadsheetml/2009/9/main" uri="{B025F937-C7B1-47D3-B67F-A62EFF666E3E}">
          <x14:id>{ECBE6F8B-DA91-4AC6-AF35-4E3D68DEAD84}</x14:id>
        </ext>
      </extLst>
    </cfRule>
  </conditionalFormatting>
  <conditionalFormatting sqref="I52:BL52">
    <cfRule type="expression" dxfId="207" priority="249">
      <formula>AND(TODAY()&gt;=I$6,TODAY()&lt;J$6)</formula>
    </cfRule>
  </conditionalFormatting>
  <conditionalFormatting sqref="I52:BL52">
    <cfRule type="expression" dxfId="206" priority="247">
      <formula>AND(task_start&lt;=I$6,ROUNDDOWN((task_end-task_start+1)*task_progress,0)+task_start-1&gt;=I$6)</formula>
    </cfRule>
    <cfRule type="expression" dxfId="205" priority="248" stopIfTrue="1">
      <formula>AND(task_end&gt;=I$6,task_start&lt;J$6)</formula>
    </cfRule>
  </conditionalFormatting>
  <conditionalFormatting sqref="D52">
    <cfRule type="dataBar" priority="246">
      <dataBar>
        <cfvo type="num" val="0"/>
        <cfvo type="num" val="1"/>
        <color theme="0" tint="-0.249977111117893"/>
      </dataBar>
      <extLst>
        <ext xmlns:x14="http://schemas.microsoft.com/office/spreadsheetml/2009/9/main" uri="{B025F937-C7B1-47D3-B67F-A62EFF666E3E}">
          <x14:id>{6334FD57-C639-4C40-A251-5DA30D38B78C}</x14:id>
        </ext>
      </extLst>
    </cfRule>
  </conditionalFormatting>
  <conditionalFormatting sqref="I53:BL54">
    <cfRule type="expression" dxfId="204" priority="245">
      <formula>AND(TODAY()&gt;=I$6,TODAY()&lt;J$6)</formula>
    </cfRule>
  </conditionalFormatting>
  <conditionalFormatting sqref="I53:BL54">
    <cfRule type="expression" dxfId="203" priority="243">
      <formula>AND(task_start&lt;=I$6,ROUNDDOWN((task_end-task_start+1)*task_progress,0)+task_start-1&gt;=I$6)</formula>
    </cfRule>
    <cfRule type="expression" dxfId="202" priority="244" stopIfTrue="1">
      <formula>AND(task_end&gt;=I$6,task_start&lt;J$6)</formula>
    </cfRule>
  </conditionalFormatting>
  <conditionalFormatting sqref="D53:D54">
    <cfRule type="dataBar" priority="242">
      <dataBar>
        <cfvo type="num" val="0"/>
        <cfvo type="num" val="1"/>
        <color theme="0" tint="-0.249977111117893"/>
      </dataBar>
      <extLst>
        <ext xmlns:x14="http://schemas.microsoft.com/office/spreadsheetml/2009/9/main" uri="{B025F937-C7B1-47D3-B67F-A62EFF666E3E}">
          <x14:id>{22181D45-E4FF-4E71-9AFC-E21F889E9229}</x14:id>
        </ext>
      </extLst>
    </cfRule>
  </conditionalFormatting>
  <conditionalFormatting sqref="I55:BL58">
    <cfRule type="expression" dxfId="201" priority="241">
      <formula>AND(TODAY()&gt;=I$6,TODAY()&lt;J$6)</formula>
    </cfRule>
  </conditionalFormatting>
  <conditionalFormatting sqref="I55:BL58">
    <cfRule type="expression" dxfId="200" priority="239">
      <formula>AND(task_start&lt;=I$6,ROUNDDOWN((task_end-task_start+1)*task_progress,0)+task_start-1&gt;=I$6)</formula>
    </cfRule>
    <cfRule type="expression" dxfId="199" priority="240" stopIfTrue="1">
      <formula>AND(task_end&gt;=I$6,task_start&lt;J$6)</formula>
    </cfRule>
  </conditionalFormatting>
  <conditionalFormatting sqref="D55:D56">
    <cfRule type="dataBar" priority="238">
      <dataBar>
        <cfvo type="num" val="0"/>
        <cfvo type="num" val="1"/>
        <color theme="0" tint="-0.249977111117893"/>
      </dataBar>
      <extLst>
        <ext xmlns:x14="http://schemas.microsoft.com/office/spreadsheetml/2009/9/main" uri="{B025F937-C7B1-47D3-B67F-A62EFF666E3E}">
          <x14:id>{1151D6FB-B2E4-42AB-BF84-6BA01D0CA832}</x14:id>
        </ext>
      </extLst>
    </cfRule>
  </conditionalFormatting>
  <conditionalFormatting sqref="D57">
    <cfRule type="dataBar" priority="237">
      <dataBar>
        <cfvo type="num" val="0"/>
        <cfvo type="num" val="1"/>
        <color theme="0" tint="-0.249977111117893"/>
      </dataBar>
      <extLst>
        <ext xmlns:x14="http://schemas.microsoft.com/office/spreadsheetml/2009/9/main" uri="{B025F937-C7B1-47D3-B67F-A62EFF666E3E}">
          <x14:id>{24F036DF-2C9B-4414-82BD-755FCF47FE0D}</x14:id>
        </ext>
      </extLst>
    </cfRule>
  </conditionalFormatting>
  <conditionalFormatting sqref="D58">
    <cfRule type="dataBar" priority="236">
      <dataBar>
        <cfvo type="num" val="0"/>
        <cfvo type="num" val="1"/>
        <color theme="0" tint="-0.249977111117893"/>
      </dataBar>
      <extLst>
        <ext xmlns:x14="http://schemas.microsoft.com/office/spreadsheetml/2009/9/main" uri="{B025F937-C7B1-47D3-B67F-A62EFF666E3E}">
          <x14:id>{CF407569-176E-46A1-8775-94C9DA41B0BD}</x14:id>
        </ext>
      </extLst>
    </cfRule>
  </conditionalFormatting>
  <conditionalFormatting sqref="I59:BL59">
    <cfRule type="expression" dxfId="198" priority="235">
      <formula>AND(TODAY()&gt;=I$6,TODAY()&lt;J$6)</formula>
    </cfRule>
  </conditionalFormatting>
  <conditionalFormatting sqref="I59:BL59">
    <cfRule type="expression" dxfId="197" priority="233">
      <formula>AND(task_start&lt;=I$6,ROUNDDOWN((task_end-task_start+1)*task_progress,0)+task_start-1&gt;=I$6)</formula>
    </cfRule>
    <cfRule type="expression" dxfId="196" priority="234" stopIfTrue="1">
      <formula>AND(task_end&gt;=I$6,task_start&lt;J$6)</formula>
    </cfRule>
  </conditionalFormatting>
  <conditionalFormatting sqref="D59">
    <cfRule type="dataBar" priority="232">
      <dataBar>
        <cfvo type="num" val="0"/>
        <cfvo type="num" val="1"/>
        <color theme="0" tint="-0.249977111117893"/>
      </dataBar>
      <extLst>
        <ext xmlns:x14="http://schemas.microsoft.com/office/spreadsheetml/2009/9/main" uri="{B025F937-C7B1-47D3-B67F-A62EFF666E3E}">
          <x14:id>{6E52BF46-A527-42AD-A4CB-9C848BC51E73}</x14:id>
        </ext>
      </extLst>
    </cfRule>
  </conditionalFormatting>
  <conditionalFormatting sqref="I60:BL60">
    <cfRule type="expression" dxfId="195" priority="231">
      <formula>AND(TODAY()&gt;=I$6,TODAY()&lt;J$6)</formula>
    </cfRule>
  </conditionalFormatting>
  <conditionalFormatting sqref="I60:BL60">
    <cfRule type="expression" dxfId="194" priority="229">
      <formula>AND(task_start&lt;=I$6,ROUNDDOWN((task_end-task_start+1)*task_progress,0)+task_start-1&gt;=I$6)</formula>
    </cfRule>
    <cfRule type="expression" dxfId="193" priority="230" stopIfTrue="1">
      <formula>AND(task_end&gt;=I$6,task_start&lt;J$6)</formula>
    </cfRule>
  </conditionalFormatting>
  <conditionalFormatting sqref="D60">
    <cfRule type="dataBar" priority="228">
      <dataBar>
        <cfvo type="num" val="0"/>
        <cfvo type="num" val="1"/>
        <color theme="0" tint="-0.249977111117893"/>
      </dataBar>
      <extLst>
        <ext xmlns:x14="http://schemas.microsoft.com/office/spreadsheetml/2009/9/main" uri="{B025F937-C7B1-47D3-B67F-A62EFF666E3E}">
          <x14:id>{64E0020B-0A29-42B6-BFC8-19A33E41AB7D}</x14:id>
        </ext>
      </extLst>
    </cfRule>
  </conditionalFormatting>
  <conditionalFormatting sqref="I61:BL64">
    <cfRule type="expression" dxfId="192" priority="227">
      <formula>AND(TODAY()&gt;=I$6,TODAY()&lt;J$6)</formula>
    </cfRule>
  </conditionalFormatting>
  <conditionalFormatting sqref="I61:BL64">
    <cfRule type="expression" dxfId="191" priority="225">
      <formula>AND(task_start&lt;=I$6,ROUNDDOWN((task_end-task_start+1)*task_progress,0)+task_start-1&gt;=I$6)</formula>
    </cfRule>
    <cfRule type="expression" dxfId="190" priority="226" stopIfTrue="1">
      <formula>AND(task_end&gt;=I$6,task_start&lt;J$6)</formula>
    </cfRule>
  </conditionalFormatting>
  <conditionalFormatting sqref="D61:D62">
    <cfRule type="dataBar" priority="224">
      <dataBar>
        <cfvo type="num" val="0"/>
        <cfvo type="num" val="1"/>
        <color theme="0" tint="-0.249977111117893"/>
      </dataBar>
      <extLst>
        <ext xmlns:x14="http://schemas.microsoft.com/office/spreadsheetml/2009/9/main" uri="{B025F937-C7B1-47D3-B67F-A62EFF666E3E}">
          <x14:id>{03E071F8-E6A2-485F-9D74-10EC05E35454}</x14:id>
        </ext>
      </extLst>
    </cfRule>
  </conditionalFormatting>
  <conditionalFormatting sqref="D63">
    <cfRule type="dataBar" priority="223">
      <dataBar>
        <cfvo type="num" val="0"/>
        <cfvo type="num" val="1"/>
        <color theme="0" tint="-0.249977111117893"/>
      </dataBar>
      <extLst>
        <ext xmlns:x14="http://schemas.microsoft.com/office/spreadsheetml/2009/9/main" uri="{B025F937-C7B1-47D3-B67F-A62EFF666E3E}">
          <x14:id>{14C8A6BA-C335-4ED2-8637-82A3C5B7063B}</x14:id>
        </ext>
      </extLst>
    </cfRule>
  </conditionalFormatting>
  <conditionalFormatting sqref="D64">
    <cfRule type="dataBar" priority="222">
      <dataBar>
        <cfvo type="num" val="0"/>
        <cfvo type="num" val="1"/>
        <color theme="0" tint="-0.249977111117893"/>
      </dataBar>
      <extLst>
        <ext xmlns:x14="http://schemas.microsoft.com/office/spreadsheetml/2009/9/main" uri="{B025F937-C7B1-47D3-B67F-A62EFF666E3E}">
          <x14:id>{CBDCEDB7-1639-4C08-BC7D-5A28928B805B}</x14:id>
        </ext>
      </extLst>
    </cfRule>
  </conditionalFormatting>
  <conditionalFormatting sqref="I65:BL65">
    <cfRule type="expression" dxfId="189" priority="221">
      <formula>AND(TODAY()&gt;=I$6,TODAY()&lt;J$6)</formula>
    </cfRule>
  </conditionalFormatting>
  <conditionalFormatting sqref="I65:BL65">
    <cfRule type="expression" dxfId="188" priority="219">
      <formula>AND(task_start&lt;=I$6,ROUNDDOWN((task_end-task_start+1)*task_progress,0)+task_start-1&gt;=I$6)</formula>
    </cfRule>
    <cfRule type="expression" dxfId="187" priority="220" stopIfTrue="1">
      <formula>AND(task_end&gt;=I$6,task_start&lt;J$6)</formula>
    </cfRule>
  </conditionalFormatting>
  <conditionalFormatting sqref="D65">
    <cfRule type="dataBar" priority="218">
      <dataBar>
        <cfvo type="num" val="0"/>
        <cfvo type="num" val="1"/>
        <color theme="0" tint="-0.249977111117893"/>
      </dataBar>
      <extLst>
        <ext xmlns:x14="http://schemas.microsoft.com/office/spreadsheetml/2009/9/main" uri="{B025F937-C7B1-47D3-B67F-A62EFF666E3E}">
          <x14:id>{39F4F1E2-6112-4189-BAE8-64AD5B8EE955}</x14:id>
        </ext>
      </extLst>
    </cfRule>
  </conditionalFormatting>
  <conditionalFormatting sqref="I66:BL66">
    <cfRule type="expression" dxfId="186" priority="217">
      <formula>AND(TODAY()&gt;=I$6,TODAY()&lt;J$6)</formula>
    </cfRule>
  </conditionalFormatting>
  <conditionalFormatting sqref="I66:BL66">
    <cfRule type="expression" dxfId="185" priority="215">
      <formula>AND(task_start&lt;=I$6,ROUNDDOWN((task_end-task_start+1)*task_progress,0)+task_start-1&gt;=I$6)</formula>
    </cfRule>
    <cfRule type="expression" dxfId="184" priority="216" stopIfTrue="1">
      <formula>AND(task_end&gt;=I$6,task_start&lt;J$6)</formula>
    </cfRule>
  </conditionalFormatting>
  <conditionalFormatting sqref="D66">
    <cfRule type="dataBar" priority="214">
      <dataBar>
        <cfvo type="num" val="0"/>
        <cfvo type="num" val="1"/>
        <color theme="0" tint="-0.249977111117893"/>
      </dataBar>
      <extLst>
        <ext xmlns:x14="http://schemas.microsoft.com/office/spreadsheetml/2009/9/main" uri="{B025F937-C7B1-47D3-B67F-A62EFF666E3E}">
          <x14:id>{C21B4CCF-EAA2-4E53-8F39-1BCAEA31A5FB}</x14:id>
        </ext>
      </extLst>
    </cfRule>
  </conditionalFormatting>
  <conditionalFormatting sqref="I67:BL70">
    <cfRule type="expression" dxfId="183" priority="213">
      <formula>AND(TODAY()&gt;=I$6,TODAY()&lt;J$6)</formula>
    </cfRule>
  </conditionalFormatting>
  <conditionalFormatting sqref="I67:BL70">
    <cfRule type="expression" dxfId="182" priority="211">
      <formula>AND(task_start&lt;=I$6,ROUNDDOWN((task_end-task_start+1)*task_progress,0)+task_start-1&gt;=I$6)</formula>
    </cfRule>
    <cfRule type="expression" dxfId="181" priority="212" stopIfTrue="1">
      <formula>AND(task_end&gt;=I$6,task_start&lt;J$6)</formula>
    </cfRule>
  </conditionalFormatting>
  <conditionalFormatting sqref="D67:D68">
    <cfRule type="dataBar" priority="210">
      <dataBar>
        <cfvo type="num" val="0"/>
        <cfvo type="num" val="1"/>
        <color theme="0" tint="-0.249977111117893"/>
      </dataBar>
      <extLst>
        <ext xmlns:x14="http://schemas.microsoft.com/office/spreadsheetml/2009/9/main" uri="{B025F937-C7B1-47D3-B67F-A62EFF666E3E}">
          <x14:id>{1FB02CA1-CB89-4DB9-BF5B-5094AF3C25A3}</x14:id>
        </ext>
      </extLst>
    </cfRule>
  </conditionalFormatting>
  <conditionalFormatting sqref="D69">
    <cfRule type="dataBar" priority="209">
      <dataBar>
        <cfvo type="num" val="0"/>
        <cfvo type="num" val="1"/>
        <color theme="0" tint="-0.249977111117893"/>
      </dataBar>
      <extLst>
        <ext xmlns:x14="http://schemas.microsoft.com/office/spreadsheetml/2009/9/main" uri="{B025F937-C7B1-47D3-B67F-A62EFF666E3E}">
          <x14:id>{5D2439DB-3E0C-41C0-9B60-37BBC677780F}</x14:id>
        </ext>
      </extLst>
    </cfRule>
  </conditionalFormatting>
  <conditionalFormatting sqref="D70">
    <cfRule type="dataBar" priority="208">
      <dataBar>
        <cfvo type="num" val="0"/>
        <cfvo type="num" val="1"/>
        <color theme="0" tint="-0.249977111117893"/>
      </dataBar>
      <extLst>
        <ext xmlns:x14="http://schemas.microsoft.com/office/spreadsheetml/2009/9/main" uri="{B025F937-C7B1-47D3-B67F-A62EFF666E3E}">
          <x14:id>{418F49B9-7983-4CD8-86FC-95B0423AB3EF}</x14:id>
        </ext>
      </extLst>
    </cfRule>
  </conditionalFormatting>
  <conditionalFormatting sqref="I71:BL71">
    <cfRule type="expression" dxfId="180" priority="207">
      <formula>AND(TODAY()&gt;=I$6,TODAY()&lt;J$6)</formula>
    </cfRule>
  </conditionalFormatting>
  <conditionalFormatting sqref="I71:BL71">
    <cfRule type="expression" dxfId="179" priority="205">
      <formula>AND(task_start&lt;=I$6,ROUNDDOWN((task_end-task_start+1)*task_progress,0)+task_start-1&gt;=I$6)</formula>
    </cfRule>
    <cfRule type="expression" dxfId="178" priority="206" stopIfTrue="1">
      <formula>AND(task_end&gt;=I$6,task_start&lt;J$6)</formula>
    </cfRule>
  </conditionalFormatting>
  <conditionalFormatting sqref="D71">
    <cfRule type="dataBar" priority="204">
      <dataBar>
        <cfvo type="num" val="0"/>
        <cfvo type="num" val="1"/>
        <color theme="0" tint="-0.249977111117893"/>
      </dataBar>
      <extLst>
        <ext xmlns:x14="http://schemas.microsoft.com/office/spreadsheetml/2009/9/main" uri="{B025F937-C7B1-47D3-B67F-A62EFF666E3E}">
          <x14:id>{39518994-38DC-433F-A145-80FB686F6B31}</x14:id>
        </ext>
      </extLst>
    </cfRule>
  </conditionalFormatting>
  <conditionalFormatting sqref="I72:BL74">
    <cfRule type="expression" dxfId="177" priority="199">
      <formula>AND(TODAY()&gt;=I$6,TODAY()&lt;J$6)</formula>
    </cfRule>
  </conditionalFormatting>
  <conditionalFormatting sqref="I72:BL74">
    <cfRule type="expression" dxfId="176" priority="197">
      <formula>AND(task_start&lt;=I$6,ROUNDDOWN((task_end-task_start+1)*task_progress,0)+task_start-1&gt;=I$6)</formula>
    </cfRule>
    <cfRule type="expression" dxfId="175" priority="198" stopIfTrue="1">
      <formula>AND(task_end&gt;=I$6,task_start&lt;J$6)</formula>
    </cfRule>
  </conditionalFormatting>
  <conditionalFormatting sqref="D72:D73">
    <cfRule type="dataBar" priority="196">
      <dataBar>
        <cfvo type="num" val="0"/>
        <cfvo type="num" val="1"/>
        <color theme="0" tint="-0.249977111117893"/>
      </dataBar>
      <extLst>
        <ext xmlns:x14="http://schemas.microsoft.com/office/spreadsheetml/2009/9/main" uri="{B025F937-C7B1-47D3-B67F-A62EFF666E3E}">
          <x14:id>{5916E243-CDC1-4D9E-8A16-8EF9D206E1C7}</x14:id>
        </ext>
      </extLst>
    </cfRule>
  </conditionalFormatting>
  <conditionalFormatting sqref="D74">
    <cfRule type="dataBar" priority="195">
      <dataBar>
        <cfvo type="num" val="0"/>
        <cfvo type="num" val="1"/>
        <color theme="0" tint="-0.249977111117893"/>
      </dataBar>
      <extLst>
        <ext xmlns:x14="http://schemas.microsoft.com/office/spreadsheetml/2009/9/main" uri="{B025F937-C7B1-47D3-B67F-A62EFF666E3E}">
          <x14:id>{7A79B547-BF75-495C-9956-9736B06045F4}</x14:id>
        </ext>
      </extLst>
    </cfRule>
  </conditionalFormatting>
  <conditionalFormatting sqref="I75:BL77">
    <cfRule type="expression" dxfId="174" priority="189">
      <formula>AND(TODAY()&gt;=I$6,TODAY()&lt;J$6)</formula>
    </cfRule>
  </conditionalFormatting>
  <conditionalFormatting sqref="I75:BL77">
    <cfRule type="expression" dxfId="173" priority="187">
      <formula>AND(task_start&lt;=I$6,ROUNDDOWN((task_end-task_start+1)*task_progress,0)+task_start-1&gt;=I$6)</formula>
    </cfRule>
    <cfRule type="expression" dxfId="172" priority="188" stopIfTrue="1">
      <formula>AND(task_end&gt;=I$6,task_start&lt;J$6)</formula>
    </cfRule>
  </conditionalFormatting>
  <conditionalFormatting sqref="D75:D76">
    <cfRule type="dataBar" priority="186">
      <dataBar>
        <cfvo type="num" val="0"/>
        <cfvo type="num" val="1"/>
        <color theme="0" tint="-0.249977111117893"/>
      </dataBar>
      <extLst>
        <ext xmlns:x14="http://schemas.microsoft.com/office/spreadsheetml/2009/9/main" uri="{B025F937-C7B1-47D3-B67F-A62EFF666E3E}">
          <x14:id>{EAEEEF47-4EE8-4E3D-9984-83C7FCDCA65C}</x14:id>
        </ext>
      </extLst>
    </cfRule>
  </conditionalFormatting>
  <conditionalFormatting sqref="D77">
    <cfRule type="dataBar" priority="185">
      <dataBar>
        <cfvo type="num" val="0"/>
        <cfvo type="num" val="1"/>
        <color theme="0" tint="-0.249977111117893"/>
      </dataBar>
      <extLst>
        <ext xmlns:x14="http://schemas.microsoft.com/office/spreadsheetml/2009/9/main" uri="{B025F937-C7B1-47D3-B67F-A62EFF666E3E}">
          <x14:id>{BF2021C9-FD02-420F-9F36-F00E23B1F2A8}</x14:id>
        </ext>
      </extLst>
    </cfRule>
  </conditionalFormatting>
  <conditionalFormatting sqref="BM6:BS7">
    <cfRule type="expression" dxfId="171" priority="184">
      <formula>AND(TODAY()&gt;=BM$6,TODAY()&lt;BN$6)</formula>
    </cfRule>
  </conditionalFormatting>
  <conditionalFormatting sqref="BM44:BS47">
    <cfRule type="expression" dxfId="170" priority="180">
      <formula>AND(TODAY()&gt;=BM$6,TODAY()&lt;BN$6)</formula>
    </cfRule>
  </conditionalFormatting>
  <conditionalFormatting sqref="BM44:BS47">
    <cfRule type="expression" dxfId="169" priority="178">
      <formula>AND(task_start&lt;=BM$6,ROUNDDOWN((task_end-task_start+1)*task_progress,0)+task_start-1&gt;=BM$6)</formula>
    </cfRule>
    <cfRule type="expression" dxfId="168" priority="179" stopIfTrue="1">
      <formula>AND(task_end&gt;=BM$6,task_start&lt;BN$6)</formula>
    </cfRule>
  </conditionalFormatting>
  <conditionalFormatting sqref="BM48:BS51">
    <cfRule type="expression" dxfId="167" priority="177">
      <formula>AND(TODAY()&gt;=BM$6,TODAY()&lt;BN$6)</formula>
    </cfRule>
  </conditionalFormatting>
  <conditionalFormatting sqref="BM48:BS51">
    <cfRule type="expression" dxfId="166" priority="175">
      <formula>AND(task_start&lt;=BM$6,ROUNDDOWN((task_end-task_start+1)*task_progress,0)+task_start-1&gt;=BM$6)</formula>
    </cfRule>
    <cfRule type="expression" dxfId="165" priority="176" stopIfTrue="1">
      <formula>AND(task_end&gt;=BM$6,task_start&lt;BN$6)</formula>
    </cfRule>
  </conditionalFormatting>
  <conditionalFormatting sqref="BM52:BS52">
    <cfRule type="expression" dxfId="164" priority="174">
      <formula>AND(TODAY()&gt;=BM$6,TODAY()&lt;BN$6)</formula>
    </cfRule>
  </conditionalFormatting>
  <conditionalFormatting sqref="BM52:BS52">
    <cfRule type="expression" dxfId="163" priority="172">
      <formula>AND(task_start&lt;=BM$6,ROUNDDOWN((task_end-task_start+1)*task_progress,0)+task_start-1&gt;=BM$6)</formula>
    </cfRule>
    <cfRule type="expression" dxfId="162" priority="173" stopIfTrue="1">
      <formula>AND(task_end&gt;=BM$6,task_start&lt;BN$6)</formula>
    </cfRule>
  </conditionalFormatting>
  <conditionalFormatting sqref="BM53:BS54">
    <cfRule type="expression" dxfId="161" priority="171">
      <formula>AND(TODAY()&gt;=BM$6,TODAY()&lt;BN$6)</formula>
    </cfRule>
  </conditionalFormatting>
  <conditionalFormatting sqref="BM53:BS54">
    <cfRule type="expression" dxfId="160" priority="169">
      <formula>AND(task_start&lt;=BM$6,ROUNDDOWN((task_end-task_start+1)*task_progress,0)+task_start-1&gt;=BM$6)</formula>
    </cfRule>
    <cfRule type="expression" dxfId="159" priority="170" stopIfTrue="1">
      <formula>AND(task_end&gt;=BM$6,task_start&lt;BN$6)</formula>
    </cfRule>
  </conditionalFormatting>
  <conditionalFormatting sqref="BM55:BS58">
    <cfRule type="expression" dxfId="158" priority="168">
      <formula>AND(TODAY()&gt;=BM$6,TODAY()&lt;BN$6)</formula>
    </cfRule>
  </conditionalFormatting>
  <conditionalFormatting sqref="BM55:BS58">
    <cfRule type="expression" dxfId="157" priority="166">
      <formula>AND(task_start&lt;=BM$6,ROUNDDOWN((task_end-task_start+1)*task_progress,0)+task_start-1&gt;=BM$6)</formula>
    </cfRule>
    <cfRule type="expression" dxfId="156" priority="167" stopIfTrue="1">
      <formula>AND(task_end&gt;=BM$6,task_start&lt;BN$6)</formula>
    </cfRule>
  </conditionalFormatting>
  <conditionalFormatting sqref="BM59:BS59">
    <cfRule type="expression" dxfId="155" priority="165">
      <formula>AND(TODAY()&gt;=BM$6,TODAY()&lt;BN$6)</formula>
    </cfRule>
  </conditionalFormatting>
  <conditionalFormatting sqref="BM59:BS59">
    <cfRule type="expression" dxfId="154" priority="163">
      <formula>AND(task_start&lt;=BM$6,ROUNDDOWN((task_end-task_start+1)*task_progress,0)+task_start-1&gt;=BM$6)</formula>
    </cfRule>
    <cfRule type="expression" dxfId="153" priority="164" stopIfTrue="1">
      <formula>AND(task_end&gt;=BM$6,task_start&lt;BN$6)</formula>
    </cfRule>
  </conditionalFormatting>
  <conditionalFormatting sqref="BM60:BS60">
    <cfRule type="expression" dxfId="152" priority="162">
      <formula>AND(TODAY()&gt;=BM$6,TODAY()&lt;BN$6)</formula>
    </cfRule>
  </conditionalFormatting>
  <conditionalFormatting sqref="BM60:BS60">
    <cfRule type="expression" dxfId="151" priority="160">
      <formula>AND(task_start&lt;=BM$6,ROUNDDOWN((task_end-task_start+1)*task_progress,0)+task_start-1&gt;=BM$6)</formula>
    </cfRule>
    <cfRule type="expression" dxfId="150" priority="161" stopIfTrue="1">
      <formula>AND(task_end&gt;=BM$6,task_start&lt;BN$6)</formula>
    </cfRule>
  </conditionalFormatting>
  <conditionalFormatting sqref="BM61:BS64">
    <cfRule type="expression" dxfId="149" priority="159">
      <formula>AND(TODAY()&gt;=BM$6,TODAY()&lt;BN$6)</formula>
    </cfRule>
  </conditionalFormatting>
  <conditionalFormatting sqref="BM61:BS64">
    <cfRule type="expression" dxfId="148" priority="157">
      <formula>AND(task_start&lt;=BM$6,ROUNDDOWN((task_end-task_start+1)*task_progress,0)+task_start-1&gt;=BM$6)</formula>
    </cfRule>
    <cfRule type="expression" dxfId="147" priority="158" stopIfTrue="1">
      <formula>AND(task_end&gt;=BM$6,task_start&lt;BN$6)</formula>
    </cfRule>
  </conditionalFormatting>
  <conditionalFormatting sqref="BM65:BS65">
    <cfRule type="expression" dxfId="146" priority="156">
      <formula>AND(TODAY()&gt;=BM$6,TODAY()&lt;BN$6)</formula>
    </cfRule>
  </conditionalFormatting>
  <conditionalFormatting sqref="BM65:BS65">
    <cfRule type="expression" dxfId="145" priority="154">
      <formula>AND(task_start&lt;=BM$6,ROUNDDOWN((task_end-task_start+1)*task_progress,0)+task_start-1&gt;=BM$6)</formula>
    </cfRule>
    <cfRule type="expression" dxfId="144" priority="155" stopIfTrue="1">
      <formula>AND(task_end&gt;=BM$6,task_start&lt;BN$6)</formula>
    </cfRule>
  </conditionalFormatting>
  <conditionalFormatting sqref="BM66:BS66">
    <cfRule type="expression" dxfId="143" priority="153">
      <formula>AND(TODAY()&gt;=BM$6,TODAY()&lt;BN$6)</formula>
    </cfRule>
  </conditionalFormatting>
  <conditionalFormatting sqref="BM66:BS66">
    <cfRule type="expression" dxfId="142" priority="151">
      <formula>AND(task_start&lt;=BM$6,ROUNDDOWN((task_end-task_start+1)*task_progress,0)+task_start-1&gt;=BM$6)</formula>
    </cfRule>
    <cfRule type="expression" dxfId="141" priority="152" stopIfTrue="1">
      <formula>AND(task_end&gt;=BM$6,task_start&lt;BN$6)</formula>
    </cfRule>
  </conditionalFormatting>
  <conditionalFormatting sqref="BM67:BS70">
    <cfRule type="expression" dxfId="140" priority="150">
      <formula>AND(TODAY()&gt;=BM$6,TODAY()&lt;BN$6)</formula>
    </cfRule>
  </conditionalFormatting>
  <conditionalFormatting sqref="BM67:BS70">
    <cfRule type="expression" dxfId="139" priority="148">
      <formula>AND(task_start&lt;=BM$6,ROUNDDOWN((task_end-task_start+1)*task_progress,0)+task_start-1&gt;=BM$6)</formula>
    </cfRule>
    <cfRule type="expression" dxfId="138" priority="149" stopIfTrue="1">
      <formula>AND(task_end&gt;=BM$6,task_start&lt;BN$6)</formula>
    </cfRule>
  </conditionalFormatting>
  <conditionalFormatting sqref="BM71:BS71">
    <cfRule type="expression" dxfId="137" priority="147">
      <formula>AND(TODAY()&gt;=BM$6,TODAY()&lt;BN$6)</formula>
    </cfRule>
  </conditionalFormatting>
  <conditionalFormatting sqref="BM71:BS71">
    <cfRule type="expression" dxfId="136" priority="145">
      <formula>AND(task_start&lt;=BM$6,ROUNDDOWN((task_end-task_start+1)*task_progress,0)+task_start-1&gt;=BM$6)</formula>
    </cfRule>
    <cfRule type="expression" dxfId="135" priority="146" stopIfTrue="1">
      <formula>AND(task_end&gt;=BM$6,task_start&lt;BN$6)</formula>
    </cfRule>
  </conditionalFormatting>
  <conditionalFormatting sqref="BM72:BS74">
    <cfRule type="expression" dxfId="134" priority="144">
      <formula>AND(TODAY()&gt;=BM$6,TODAY()&lt;BN$6)</formula>
    </cfRule>
  </conditionalFormatting>
  <conditionalFormatting sqref="BM72:BS74">
    <cfRule type="expression" dxfId="133" priority="142">
      <formula>AND(task_start&lt;=BM$6,ROUNDDOWN((task_end-task_start+1)*task_progress,0)+task_start-1&gt;=BM$6)</formula>
    </cfRule>
    <cfRule type="expression" dxfId="132" priority="143" stopIfTrue="1">
      <formula>AND(task_end&gt;=BM$6,task_start&lt;BN$6)</formula>
    </cfRule>
  </conditionalFormatting>
  <conditionalFormatting sqref="BM75:BS77">
    <cfRule type="expression" dxfId="131" priority="141">
      <formula>AND(TODAY()&gt;=BM$6,TODAY()&lt;BN$6)</formula>
    </cfRule>
  </conditionalFormatting>
  <conditionalFormatting sqref="BM75:BS77">
    <cfRule type="expression" dxfId="130" priority="139">
      <formula>AND(task_start&lt;=BM$6,ROUNDDOWN((task_end-task_start+1)*task_progress,0)+task_start-1&gt;=BM$6)</formula>
    </cfRule>
    <cfRule type="expression" dxfId="129" priority="140" stopIfTrue="1">
      <formula>AND(task_end&gt;=BM$6,task_start&lt;BN$6)</formula>
    </cfRule>
  </conditionalFormatting>
  <conditionalFormatting sqref="BT6:BZ7">
    <cfRule type="expression" dxfId="128" priority="138">
      <formula>AND(TODAY()&gt;=BT$6,TODAY()&lt;BU$6)</formula>
    </cfRule>
  </conditionalFormatting>
  <conditionalFormatting sqref="BT44:BZ47">
    <cfRule type="expression" dxfId="127" priority="134">
      <formula>AND(TODAY()&gt;=BT$6,TODAY()&lt;BU$6)</formula>
    </cfRule>
  </conditionalFormatting>
  <conditionalFormatting sqref="BT44:BZ47">
    <cfRule type="expression" dxfId="126" priority="132">
      <formula>AND(task_start&lt;=BT$6,ROUNDDOWN((task_end-task_start+1)*task_progress,0)+task_start-1&gt;=BT$6)</formula>
    </cfRule>
    <cfRule type="expression" dxfId="125" priority="133" stopIfTrue="1">
      <formula>AND(task_end&gt;=BT$6,task_start&lt;BU$6)</formula>
    </cfRule>
  </conditionalFormatting>
  <conditionalFormatting sqref="BT48:BZ51">
    <cfRule type="expression" dxfId="124" priority="131">
      <formula>AND(TODAY()&gt;=BT$6,TODAY()&lt;BU$6)</formula>
    </cfRule>
  </conditionalFormatting>
  <conditionalFormatting sqref="BT48:BZ51">
    <cfRule type="expression" dxfId="123" priority="129">
      <formula>AND(task_start&lt;=BT$6,ROUNDDOWN((task_end-task_start+1)*task_progress,0)+task_start-1&gt;=BT$6)</formula>
    </cfRule>
    <cfRule type="expression" dxfId="122" priority="130" stopIfTrue="1">
      <formula>AND(task_end&gt;=BT$6,task_start&lt;BU$6)</formula>
    </cfRule>
  </conditionalFormatting>
  <conditionalFormatting sqref="BT52:BZ52">
    <cfRule type="expression" dxfId="121" priority="128">
      <formula>AND(TODAY()&gt;=BT$6,TODAY()&lt;BU$6)</formula>
    </cfRule>
  </conditionalFormatting>
  <conditionalFormatting sqref="BT52:BZ52">
    <cfRule type="expression" dxfId="120" priority="126">
      <formula>AND(task_start&lt;=BT$6,ROUNDDOWN((task_end-task_start+1)*task_progress,0)+task_start-1&gt;=BT$6)</formula>
    </cfRule>
    <cfRule type="expression" dxfId="119" priority="127" stopIfTrue="1">
      <formula>AND(task_end&gt;=BT$6,task_start&lt;BU$6)</formula>
    </cfRule>
  </conditionalFormatting>
  <conditionalFormatting sqref="BT53:BZ54">
    <cfRule type="expression" dxfId="118" priority="125">
      <formula>AND(TODAY()&gt;=BT$6,TODAY()&lt;BU$6)</formula>
    </cfRule>
  </conditionalFormatting>
  <conditionalFormatting sqref="BT53:BZ54">
    <cfRule type="expression" dxfId="117" priority="123">
      <formula>AND(task_start&lt;=BT$6,ROUNDDOWN((task_end-task_start+1)*task_progress,0)+task_start-1&gt;=BT$6)</formula>
    </cfRule>
    <cfRule type="expression" dxfId="116" priority="124" stopIfTrue="1">
      <formula>AND(task_end&gt;=BT$6,task_start&lt;BU$6)</formula>
    </cfRule>
  </conditionalFormatting>
  <conditionalFormatting sqref="BT55:BZ58">
    <cfRule type="expression" dxfId="115" priority="122">
      <formula>AND(TODAY()&gt;=BT$6,TODAY()&lt;BU$6)</formula>
    </cfRule>
  </conditionalFormatting>
  <conditionalFormatting sqref="BT55:BZ58">
    <cfRule type="expression" dxfId="114" priority="120">
      <formula>AND(task_start&lt;=BT$6,ROUNDDOWN((task_end-task_start+1)*task_progress,0)+task_start-1&gt;=BT$6)</formula>
    </cfRule>
    <cfRule type="expression" dxfId="113" priority="121" stopIfTrue="1">
      <formula>AND(task_end&gt;=BT$6,task_start&lt;BU$6)</formula>
    </cfRule>
  </conditionalFormatting>
  <conditionalFormatting sqref="BT59:BZ59">
    <cfRule type="expression" dxfId="112" priority="119">
      <formula>AND(TODAY()&gt;=BT$6,TODAY()&lt;BU$6)</formula>
    </cfRule>
  </conditionalFormatting>
  <conditionalFormatting sqref="BT59:BZ59">
    <cfRule type="expression" dxfId="111" priority="117">
      <formula>AND(task_start&lt;=BT$6,ROUNDDOWN((task_end-task_start+1)*task_progress,0)+task_start-1&gt;=BT$6)</formula>
    </cfRule>
    <cfRule type="expression" dxfId="110" priority="118" stopIfTrue="1">
      <formula>AND(task_end&gt;=BT$6,task_start&lt;BU$6)</formula>
    </cfRule>
  </conditionalFormatting>
  <conditionalFormatting sqref="BT60:BZ60">
    <cfRule type="expression" dxfId="109" priority="116">
      <formula>AND(TODAY()&gt;=BT$6,TODAY()&lt;BU$6)</formula>
    </cfRule>
  </conditionalFormatting>
  <conditionalFormatting sqref="BT60:BZ60">
    <cfRule type="expression" dxfId="108" priority="114">
      <formula>AND(task_start&lt;=BT$6,ROUNDDOWN((task_end-task_start+1)*task_progress,0)+task_start-1&gt;=BT$6)</formula>
    </cfRule>
    <cfRule type="expression" dxfId="107" priority="115" stopIfTrue="1">
      <formula>AND(task_end&gt;=BT$6,task_start&lt;BU$6)</formula>
    </cfRule>
  </conditionalFormatting>
  <conditionalFormatting sqref="BT61:BZ64">
    <cfRule type="expression" dxfId="106" priority="113">
      <formula>AND(TODAY()&gt;=BT$6,TODAY()&lt;BU$6)</formula>
    </cfRule>
  </conditionalFormatting>
  <conditionalFormatting sqref="BT61:BZ64">
    <cfRule type="expression" dxfId="105" priority="111">
      <formula>AND(task_start&lt;=BT$6,ROUNDDOWN((task_end-task_start+1)*task_progress,0)+task_start-1&gt;=BT$6)</formula>
    </cfRule>
    <cfRule type="expression" dxfId="104" priority="112" stopIfTrue="1">
      <formula>AND(task_end&gt;=BT$6,task_start&lt;BU$6)</formula>
    </cfRule>
  </conditionalFormatting>
  <conditionalFormatting sqref="BT65:BZ65">
    <cfRule type="expression" dxfId="103" priority="110">
      <formula>AND(TODAY()&gt;=BT$6,TODAY()&lt;BU$6)</formula>
    </cfRule>
  </conditionalFormatting>
  <conditionalFormatting sqref="BT65:BZ65">
    <cfRule type="expression" dxfId="102" priority="108">
      <formula>AND(task_start&lt;=BT$6,ROUNDDOWN((task_end-task_start+1)*task_progress,0)+task_start-1&gt;=BT$6)</formula>
    </cfRule>
    <cfRule type="expression" dxfId="101" priority="109" stopIfTrue="1">
      <formula>AND(task_end&gt;=BT$6,task_start&lt;BU$6)</formula>
    </cfRule>
  </conditionalFormatting>
  <conditionalFormatting sqref="BT66:BZ66">
    <cfRule type="expression" dxfId="100" priority="107">
      <formula>AND(TODAY()&gt;=BT$6,TODAY()&lt;BU$6)</formula>
    </cfRule>
  </conditionalFormatting>
  <conditionalFormatting sqref="BT66:BZ66">
    <cfRule type="expression" dxfId="99" priority="105">
      <formula>AND(task_start&lt;=BT$6,ROUNDDOWN((task_end-task_start+1)*task_progress,0)+task_start-1&gt;=BT$6)</formula>
    </cfRule>
    <cfRule type="expression" dxfId="98" priority="106" stopIfTrue="1">
      <formula>AND(task_end&gt;=BT$6,task_start&lt;BU$6)</formula>
    </cfRule>
  </conditionalFormatting>
  <conditionalFormatting sqref="BT67:BZ70">
    <cfRule type="expression" dxfId="97" priority="104">
      <formula>AND(TODAY()&gt;=BT$6,TODAY()&lt;BU$6)</formula>
    </cfRule>
  </conditionalFormatting>
  <conditionalFormatting sqref="BT67:BZ70">
    <cfRule type="expression" dxfId="96" priority="102">
      <formula>AND(task_start&lt;=BT$6,ROUNDDOWN((task_end-task_start+1)*task_progress,0)+task_start-1&gt;=BT$6)</formula>
    </cfRule>
    <cfRule type="expression" dxfId="95" priority="103" stopIfTrue="1">
      <formula>AND(task_end&gt;=BT$6,task_start&lt;BU$6)</formula>
    </cfRule>
  </conditionalFormatting>
  <conditionalFormatting sqref="BT71:BZ71">
    <cfRule type="expression" dxfId="94" priority="101">
      <formula>AND(TODAY()&gt;=BT$6,TODAY()&lt;BU$6)</formula>
    </cfRule>
  </conditionalFormatting>
  <conditionalFormatting sqref="BT71:BZ71">
    <cfRule type="expression" dxfId="93" priority="99">
      <formula>AND(task_start&lt;=BT$6,ROUNDDOWN((task_end-task_start+1)*task_progress,0)+task_start-1&gt;=BT$6)</formula>
    </cfRule>
    <cfRule type="expression" dxfId="92" priority="100" stopIfTrue="1">
      <formula>AND(task_end&gt;=BT$6,task_start&lt;BU$6)</formula>
    </cfRule>
  </conditionalFormatting>
  <conditionalFormatting sqref="BT72:BZ74">
    <cfRule type="expression" dxfId="91" priority="98">
      <formula>AND(TODAY()&gt;=BT$6,TODAY()&lt;BU$6)</formula>
    </cfRule>
  </conditionalFormatting>
  <conditionalFormatting sqref="BT72:BZ74">
    <cfRule type="expression" dxfId="90" priority="96">
      <formula>AND(task_start&lt;=BT$6,ROUNDDOWN((task_end-task_start+1)*task_progress,0)+task_start-1&gt;=BT$6)</formula>
    </cfRule>
    <cfRule type="expression" dxfId="89" priority="97" stopIfTrue="1">
      <formula>AND(task_end&gt;=BT$6,task_start&lt;BU$6)</formula>
    </cfRule>
  </conditionalFormatting>
  <conditionalFormatting sqref="BT75:BZ77">
    <cfRule type="expression" dxfId="88" priority="95">
      <formula>AND(TODAY()&gt;=BT$6,TODAY()&lt;BU$6)</formula>
    </cfRule>
  </conditionalFormatting>
  <conditionalFormatting sqref="BT75:BZ77">
    <cfRule type="expression" dxfId="87" priority="93">
      <formula>AND(task_start&lt;=BT$6,ROUNDDOWN((task_end-task_start+1)*task_progress,0)+task_start-1&gt;=BT$6)</formula>
    </cfRule>
    <cfRule type="expression" dxfId="86" priority="94" stopIfTrue="1">
      <formula>AND(task_end&gt;=BT$6,task_start&lt;BU$6)</formula>
    </cfRule>
  </conditionalFormatting>
  <conditionalFormatting sqref="CA6:CG7">
    <cfRule type="expression" dxfId="85" priority="92">
      <formula>AND(TODAY()&gt;=CA$6,TODAY()&lt;CB$6)</formula>
    </cfRule>
  </conditionalFormatting>
  <conditionalFormatting sqref="CA44:CG47">
    <cfRule type="expression" dxfId="84" priority="88">
      <formula>AND(TODAY()&gt;=CA$6,TODAY()&lt;CB$6)</formula>
    </cfRule>
  </conditionalFormatting>
  <conditionalFormatting sqref="CA44:CG47">
    <cfRule type="expression" dxfId="83" priority="86">
      <formula>AND(task_start&lt;=CA$6,ROUNDDOWN((task_end-task_start+1)*task_progress,0)+task_start-1&gt;=CA$6)</formula>
    </cfRule>
    <cfRule type="expression" dxfId="82" priority="87" stopIfTrue="1">
      <formula>AND(task_end&gt;=CA$6,task_start&lt;CB$6)</formula>
    </cfRule>
  </conditionalFormatting>
  <conditionalFormatting sqref="CA48:CG51">
    <cfRule type="expression" dxfId="81" priority="85">
      <formula>AND(TODAY()&gt;=CA$6,TODAY()&lt;CB$6)</formula>
    </cfRule>
  </conditionalFormatting>
  <conditionalFormatting sqref="CA48:CG51">
    <cfRule type="expression" dxfId="80" priority="83">
      <formula>AND(task_start&lt;=CA$6,ROUNDDOWN((task_end-task_start+1)*task_progress,0)+task_start-1&gt;=CA$6)</formula>
    </cfRule>
    <cfRule type="expression" dxfId="79" priority="84" stopIfTrue="1">
      <formula>AND(task_end&gt;=CA$6,task_start&lt;CB$6)</formula>
    </cfRule>
  </conditionalFormatting>
  <conditionalFormatting sqref="CA52:CG52">
    <cfRule type="expression" dxfId="78" priority="82">
      <formula>AND(TODAY()&gt;=CA$6,TODAY()&lt;CB$6)</formula>
    </cfRule>
  </conditionalFormatting>
  <conditionalFormatting sqref="CA52:CG52">
    <cfRule type="expression" dxfId="77" priority="80">
      <formula>AND(task_start&lt;=CA$6,ROUNDDOWN((task_end-task_start+1)*task_progress,0)+task_start-1&gt;=CA$6)</formula>
    </cfRule>
    <cfRule type="expression" dxfId="76" priority="81" stopIfTrue="1">
      <formula>AND(task_end&gt;=CA$6,task_start&lt;CB$6)</formula>
    </cfRule>
  </conditionalFormatting>
  <conditionalFormatting sqref="CA53:CG54">
    <cfRule type="expression" dxfId="75" priority="79">
      <formula>AND(TODAY()&gt;=CA$6,TODAY()&lt;CB$6)</formula>
    </cfRule>
  </conditionalFormatting>
  <conditionalFormatting sqref="CA53:CG54">
    <cfRule type="expression" dxfId="74" priority="77">
      <formula>AND(task_start&lt;=CA$6,ROUNDDOWN((task_end-task_start+1)*task_progress,0)+task_start-1&gt;=CA$6)</formula>
    </cfRule>
    <cfRule type="expression" dxfId="73" priority="78" stopIfTrue="1">
      <formula>AND(task_end&gt;=CA$6,task_start&lt;CB$6)</formula>
    </cfRule>
  </conditionalFormatting>
  <conditionalFormatting sqref="CA55:CG58">
    <cfRule type="expression" dxfId="72" priority="76">
      <formula>AND(TODAY()&gt;=CA$6,TODAY()&lt;CB$6)</formula>
    </cfRule>
  </conditionalFormatting>
  <conditionalFormatting sqref="CA55:CG58">
    <cfRule type="expression" dxfId="71" priority="74">
      <formula>AND(task_start&lt;=CA$6,ROUNDDOWN((task_end-task_start+1)*task_progress,0)+task_start-1&gt;=CA$6)</formula>
    </cfRule>
    <cfRule type="expression" dxfId="70" priority="75" stopIfTrue="1">
      <formula>AND(task_end&gt;=CA$6,task_start&lt;CB$6)</formula>
    </cfRule>
  </conditionalFormatting>
  <conditionalFormatting sqref="CA59:CG59">
    <cfRule type="expression" dxfId="69" priority="73">
      <formula>AND(TODAY()&gt;=CA$6,TODAY()&lt;CB$6)</formula>
    </cfRule>
  </conditionalFormatting>
  <conditionalFormatting sqref="CA59:CG59">
    <cfRule type="expression" dxfId="68" priority="71">
      <formula>AND(task_start&lt;=CA$6,ROUNDDOWN((task_end-task_start+1)*task_progress,0)+task_start-1&gt;=CA$6)</formula>
    </cfRule>
    <cfRule type="expression" dxfId="67" priority="72" stopIfTrue="1">
      <formula>AND(task_end&gt;=CA$6,task_start&lt;CB$6)</formula>
    </cfRule>
  </conditionalFormatting>
  <conditionalFormatting sqref="CA60:CG60">
    <cfRule type="expression" dxfId="66" priority="70">
      <formula>AND(TODAY()&gt;=CA$6,TODAY()&lt;CB$6)</formula>
    </cfRule>
  </conditionalFormatting>
  <conditionalFormatting sqref="CA60:CG60">
    <cfRule type="expression" dxfId="65" priority="68">
      <formula>AND(task_start&lt;=CA$6,ROUNDDOWN((task_end-task_start+1)*task_progress,0)+task_start-1&gt;=CA$6)</formula>
    </cfRule>
    <cfRule type="expression" dxfId="64" priority="69" stopIfTrue="1">
      <formula>AND(task_end&gt;=CA$6,task_start&lt;CB$6)</formula>
    </cfRule>
  </conditionalFormatting>
  <conditionalFormatting sqref="CA61:CG64">
    <cfRule type="expression" dxfId="63" priority="67">
      <formula>AND(TODAY()&gt;=CA$6,TODAY()&lt;CB$6)</formula>
    </cfRule>
  </conditionalFormatting>
  <conditionalFormatting sqref="CA61:CG64">
    <cfRule type="expression" dxfId="62" priority="65">
      <formula>AND(task_start&lt;=CA$6,ROUNDDOWN((task_end-task_start+1)*task_progress,0)+task_start-1&gt;=CA$6)</formula>
    </cfRule>
    <cfRule type="expression" dxfId="61" priority="66" stopIfTrue="1">
      <formula>AND(task_end&gt;=CA$6,task_start&lt;CB$6)</formula>
    </cfRule>
  </conditionalFormatting>
  <conditionalFormatting sqref="CA65:CG65">
    <cfRule type="expression" dxfId="60" priority="64">
      <formula>AND(TODAY()&gt;=CA$6,TODAY()&lt;CB$6)</formula>
    </cfRule>
  </conditionalFormatting>
  <conditionalFormatting sqref="CA65:CG65">
    <cfRule type="expression" dxfId="59" priority="62">
      <formula>AND(task_start&lt;=CA$6,ROUNDDOWN((task_end-task_start+1)*task_progress,0)+task_start-1&gt;=CA$6)</formula>
    </cfRule>
    <cfRule type="expression" dxfId="58" priority="63" stopIfTrue="1">
      <formula>AND(task_end&gt;=CA$6,task_start&lt;CB$6)</formula>
    </cfRule>
  </conditionalFormatting>
  <conditionalFormatting sqref="CA66:CG66">
    <cfRule type="expression" dxfId="57" priority="61">
      <formula>AND(TODAY()&gt;=CA$6,TODAY()&lt;CB$6)</formula>
    </cfRule>
  </conditionalFormatting>
  <conditionalFormatting sqref="CA66:CG66">
    <cfRule type="expression" dxfId="56" priority="59">
      <formula>AND(task_start&lt;=CA$6,ROUNDDOWN((task_end-task_start+1)*task_progress,0)+task_start-1&gt;=CA$6)</formula>
    </cfRule>
    <cfRule type="expression" dxfId="55" priority="60" stopIfTrue="1">
      <formula>AND(task_end&gt;=CA$6,task_start&lt;CB$6)</formula>
    </cfRule>
  </conditionalFormatting>
  <conditionalFormatting sqref="CA67:CG70">
    <cfRule type="expression" dxfId="54" priority="58">
      <formula>AND(TODAY()&gt;=CA$6,TODAY()&lt;CB$6)</formula>
    </cfRule>
  </conditionalFormatting>
  <conditionalFormatting sqref="CA67:CG70">
    <cfRule type="expression" dxfId="53" priority="56">
      <formula>AND(task_start&lt;=CA$6,ROUNDDOWN((task_end-task_start+1)*task_progress,0)+task_start-1&gt;=CA$6)</formula>
    </cfRule>
    <cfRule type="expression" dxfId="52" priority="57" stopIfTrue="1">
      <formula>AND(task_end&gt;=CA$6,task_start&lt;CB$6)</formula>
    </cfRule>
  </conditionalFormatting>
  <conditionalFormatting sqref="CA71:CG71">
    <cfRule type="expression" dxfId="51" priority="55">
      <formula>AND(TODAY()&gt;=CA$6,TODAY()&lt;CB$6)</formula>
    </cfRule>
  </conditionalFormatting>
  <conditionalFormatting sqref="CA71:CG71">
    <cfRule type="expression" dxfId="50" priority="53">
      <formula>AND(task_start&lt;=CA$6,ROUNDDOWN((task_end-task_start+1)*task_progress,0)+task_start-1&gt;=CA$6)</formula>
    </cfRule>
    <cfRule type="expression" dxfId="49" priority="54" stopIfTrue="1">
      <formula>AND(task_end&gt;=CA$6,task_start&lt;CB$6)</formula>
    </cfRule>
  </conditionalFormatting>
  <conditionalFormatting sqref="CA72:CG74">
    <cfRule type="expression" dxfId="48" priority="52">
      <formula>AND(TODAY()&gt;=CA$6,TODAY()&lt;CB$6)</formula>
    </cfRule>
  </conditionalFormatting>
  <conditionalFormatting sqref="CA72:CG74">
    <cfRule type="expression" dxfId="47" priority="50">
      <formula>AND(task_start&lt;=CA$6,ROUNDDOWN((task_end-task_start+1)*task_progress,0)+task_start-1&gt;=CA$6)</formula>
    </cfRule>
    <cfRule type="expression" dxfId="46" priority="51" stopIfTrue="1">
      <formula>AND(task_end&gt;=CA$6,task_start&lt;CB$6)</formula>
    </cfRule>
  </conditionalFormatting>
  <conditionalFormatting sqref="CA75:CG77">
    <cfRule type="expression" dxfId="45" priority="49">
      <formula>AND(TODAY()&gt;=CA$6,TODAY()&lt;CB$6)</formula>
    </cfRule>
  </conditionalFormatting>
  <conditionalFormatting sqref="CA75:CG77">
    <cfRule type="expression" dxfId="44" priority="47">
      <formula>AND(task_start&lt;=CA$6,ROUNDDOWN((task_end-task_start+1)*task_progress,0)+task_start-1&gt;=CA$6)</formula>
    </cfRule>
    <cfRule type="expression" dxfId="43" priority="48" stopIfTrue="1">
      <formula>AND(task_end&gt;=CA$6,task_start&lt;CB$6)</formula>
    </cfRule>
  </conditionalFormatting>
  <conditionalFormatting sqref="CH6:CN7">
    <cfRule type="expression" dxfId="42" priority="46">
      <formula>AND(TODAY()&gt;=CH$6,TODAY()&lt;CI$6)</formula>
    </cfRule>
  </conditionalFormatting>
  <conditionalFormatting sqref="CH44:CN47">
    <cfRule type="expression" dxfId="41" priority="42">
      <formula>AND(TODAY()&gt;=CH$6,TODAY()&lt;CI$6)</formula>
    </cfRule>
  </conditionalFormatting>
  <conditionalFormatting sqref="CH44:CN47">
    <cfRule type="expression" dxfId="40" priority="40">
      <formula>AND(task_start&lt;=CH$6,ROUNDDOWN((task_end-task_start+1)*task_progress,0)+task_start-1&gt;=CH$6)</formula>
    </cfRule>
    <cfRule type="expression" dxfId="39" priority="41" stopIfTrue="1">
      <formula>AND(task_end&gt;=CH$6,task_start&lt;CI$6)</formula>
    </cfRule>
  </conditionalFormatting>
  <conditionalFormatting sqref="CH48:CN51">
    <cfRule type="expression" dxfId="38" priority="39">
      <formula>AND(TODAY()&gt;=CH$6,TODAY()&lt;CI$6)</formula>
    </cfRule>
  </conditionalFormatting>
  <conditionalFormatting sqref="CH48:CN51">
    <cfRule type="expression" dxfId="37" priority="37">
      <formula>AND(task_start&lt;=CH$6,ROUNDDOWN((task_end-task_start+1)*task_progress,0)+task_start-1&gt;=CH$6)</formula>
    </cfRule>
    <cfRule type="expression" dxfId="36" priority="38" stopIfTrue="1">
      <formula>AND(task_end&gt;=CH$6,task_start&lt;CI$6)</formula>
    </cfRule>
  </conditionalFormatting>
  <conditionalFormatting sqref="CH52:CN52">
    <cfRule type="expression" dxfId="35" priority="36">
      <formula>AND(TODAY()&gt;=CH$6,TODAY()&lt;CI$6)</formula>
    </cfRule>
  </conditionalFormatting>
  <conditionalFormatting sqref="CH52:CN52">
    <cfRule type="expression" dxfId="34" priority="34">
      <formula>AND(task_start&lt;=CH$6,ROUNDDOWN((task_end-task_start+1)*task_progress,0)+task_start-1&gt;=CH$6)</formula>
    </cfRule>
    <cfRule type="expression" dxfId="33" priority="35" stopIfTrue="1">
      <formula>AND(task_end&gt;=CH$6,task_start&lt;CI$6)</formula>
    </cfRule>
  </conditionalFormatting>
  <conditionalFormatting sqref="CH53:CN54">
    <cfRule type="expression" dxfId="32" priority="33">
      <formula>AND(TODAY()&gt;=CH$6,TODAY()&lt;CI$6)</formula>
    </cfRule>
  </conditionalFormatting>
  <conditionalFormatting sqref="CH53:CN54">
    <cfRule type="expression" dxfId="31" priority="31">
      <formula>AND(task_start&lt;=CH$6,ROUNDDOWN((task_end-task_start+1)*task_progress,0)+task_start-1&gt;=CH$6)</formula>
    </cfRule>
    <cfRule type="expression" dxfId="30" priority="32" stopIfTrue="1">
      <formula>AND(task_end&gt;=CH$6,task_start&lt;CI$6)</formula>
    </cfRule>
  </conditionalFormatting>
  <conditionalFormatting sqref="CH55:CN58">
    <cfRule type="expression" dxfId="29" priority="30">
      <formula>AND(TODAY()&gt;=CH$6,TODAY()&lt;CI$6)</formula>
    </cfRule>
  </conditionalFormatting>
  <conditionalFormatting sqref="CH55:CN58">
    <cfRule type="expression" dxfId="28" priority="28">
      <formula>AND(task_start&lt;=CH$6,ROUNDDOWN((task_end-task_start+1)*task_progress,0)+task_start-1&gt;=CH$6)</formula>
    </cfRule>
    <cfRule type="expression" dxfId="27" priority="29" stopIfTrue="1">
      <formula>AND(task_end&gt;=CH$6,task_start&lt;CI$6)</formula>
    </cfRule>
  </conditionalFormatting>
  <conditionalFormatting sqref="CH59:CN59">
    <cfRule type="expression" dxfId="26" priority="27">
      <formula>AND(TODAY()&gt;=CH$6,TODAY()&lt;CI$6)</formula>
    </cfRule>
  </conditionalFormatting>
  <conditionalFormatting sqref="CH59:CN59">
    <cfRule type="expression" dxfId="25" priority="25">
      <formula>AND(task_start&lt;=CH$6,ROUNDDOWN((task_end-task_start+1)*task_progress,0)+task_start-1&gt;=CH$6)</formula>
    </cfRule>
    <cfRule type="expression" dxfId="24" priority="26" stopIfTrue="1">
      <formula>AND(task_end&gt;=CH$6,task_start&lt;CI$6)</formula>
    </cfRule>
  </conditionalFormatting>
  <conditionalFormatting sqref="CH60:CN60">
    <cfRule type="expression" dxfId="23" priority="24">
      <formula>AND(TODAY()&gt;=CH$6,TODAY()&lt;CI$6)</formula>
    </cfRule>
  </conditionalFormatting>
  <conditionalFormatting sqref="CH60:CN60">
    <cfRule type="expression" dxfId="22" priority="22">
      <formula>AND(task_start&lt;=CH$6,ROUNDDOWN((task_end-task_start+1)*task_progress,0)+task_start-1&gt;=CH$6)</formula>
    </cfRule>
    <cfRule type="expression" dxfId="21" priority="23" stopIfTrue="1">
      <formula>AND(task_end&gt;=CH$6,task_start&lt;CI$6)</formula>
    </cfRule>
  </conditionalFormatting>
  <conditionalFormatting sqref="CH61:CN64">
    <cfRule type="expression" dxfId="20" priority="21">
      <formula>AND(TODAY()&gt;=CH$6,TODAY()&lt;CI$6)</formula>
    </cfRule>
  </conditionalFormatting>
  <conditionalFormatting sqref="CH61:CN64">
    <cfRule type="expression" dxfId="19" priority="19">
      <formula>AND(task_start&lt;=CH$6,ROUNDDOWN((task_end-task_start+1)*task_progress,0)+task_start-1&gt;=CH$6)</formula>
    </cfRule>
    <cfRule type="expression" dxfId="18" priority="20" stopIfTrue="1">
      <formula>AND(task_end&gt;=CH$6,task_start&lt;CI$6)</formula>
    </cfRule>
  </conditionalFormatting>
  <conditionalFormatting sqref="CH65:CN65">
    <cfRule type="expression" dxfId="17" priority="18">
      <formula>AND(TODAY()&gt;=CH$6,TODAY()&lt;CI$6)</formula>
    </cfRule>
  </conditionalFormatting>
  <conditionalFormatting sqref="CH65:CN65">
    <cfRule type="expression" dxfId="16" priority="16">
      <formula>AND(task_start&lt;=CH$6,ROUNDDOWN((task_end-task_start+1)*task_progress,0)+task_start-1&gt;=CH$6)</formula>
    </cfRule>
    <cfRule type="expression" dxfId="15" priority="17" stopIfTrue="1">
      <formula>AND(task_end&gt;=CH$6,task_start&lt;CI$6)</formula>
    </cfRule>
  </conditionalFormatting>
  <conditionalFormatting sqref="CH66:CN66">
    <cfRule type="expression" dxfId="14" priority="15">
      <formula>AND(TODAY()&gt;=CH$6,TODAY()&lt;CI$6)</formula>
    </cfRule>
  </conditionalFormatting>
  <conditionalFormatting sqref="CH66:CN66">
    <cfRule type="expression" dxfId="13" priority="13">
      <formula>AND(task_start&lt;=CH$6,ROUNDDOWN((task_end-task_start+1)*task_progress,0)+task_start-1&gt;=CH$6)</formula>
    </cfRule>
    <cfRule type="expression" dxfId="12" priority="14" stopIfTrue="1">
      <formula>AND(task_end&gt;=CH$6,task_start&lt;CI$6)</formula>
    </cfRule>
  </conditionalFormatting>
  <conditionalFormatting sqref="CH67:CN70">
    <cfRule type="expression" dxfId="11" priority="12">
      <formula>AND(TODAY()&gt;=CH$6,TODAY()&lt;CI$6)</formula>
    </cfRule>
  </conditionalFormatting>
  <conditionalFormatting sqref="CH67:CN70">
    <cfRule type="expression" dxfId="10" priority="10">
      <formula>AND(task_start&lt;=CH$6,ROUNDDOWN((task_end-task_start+1)*task_progress,0)+task_start-1&gt;=CH$6)</formula>
    </cfRule>
    <cfRule type="expression" dxfId="9" priority="11" stopIfTrue="1">
      <formula>AND(task_end&gt;=CH$6,task_start&lt;CI$6)</formula>
    </cfRule>
  </conditionalFormatting>
  <conditionalFormatting sqref="CH71:CN71">
    <cfRule type="expression" dxfId="8" priority="9">
      <formula>AND(TODAY()&gt;=CH$6,TODAY()&lt;CI$6)</formula>
    </cfRule>
  </conditionalFormatting>
  <conditionalFormatting sqref="CH71:CN71">
    <cfRule type="expression" dxfId="7" priority="7">
      <formula>AND(task_start&lt;=CH$6,ROUNDDOWN((task_end-task_start+1)*task_progress,0)+task_start-1&gt;=CH$6)</formula>
    </cfRule>
    <cfRule type="expression" dxfId="6" priority="8" stopIfTrue="1">
      <formula>AND(task_end&gt;=CH$6,task_start&lt;CI$6)</formula>
    </cfRule>
  </conditionalFormatting>
  <conditionalFormatting sqref="CH72:CN74">
    <cfRule type="expression" dxfId="5" priority="6">
      <formula>AND(TODAY()&gt;=CH$6,TODAY()&lt;CI$6)</formula>
    </cfRule>
  </conditionalFormatting>
  <conditionalFormatting sqref="CH72:CN74">
    <cfRule type="expression" dxfId="4" priority="4">
      <formula>AND(task_start&lt;=CH$6,ROUNDDOWN((task_end-task_start+1)*task_progress,0)+task_start-1&gt;=CH$6)</formula>
    </cfRule>
    <cfRule type="expression" dxfId="3" priority="5" stopIfTrue="1">
      <formula>AND(task_end&gt;=CH$6,task_start&lt;CI$6)</formula>
    </cfRule>
  </conditionalFormatting>
  <conditionalFormatting sqref="CH75:CN77">
    <cfRule type="expression" dxfId="2" priority="3">
      <formula>AND(TODAY()&gt;=CH$6,TODAY()&lt;CI$6)</formula>
    </cfRule>
  </conditionalFormatting>
  <conditionalFormatting sqref="CH75:CN77">
    <cfRule type="expression" dxfId="1" priority="1">
      <formula>AND(task_start&lt;=CH$6,ROUNDDOWN((task_end-task_start+1)*task_progress,0)+task_start-1&gt;=CH$6)</formula>
    </cfRule>
    <cfRule type="expression" dxfId="0" priority="2" stopIfTrue="1">
      <formula>AND(task_end&gt;=CH$6,task_start&lt;CI$6)</formula>
    </cfRule>
  </conditionalFormatting>
  <dataValidations count="1">
    <dataValidation type="whole" operator="greaterThanOrEqual" allowBlank="1" showInputMessage="1" promptTitle="Mostrar semana" prompt="Al cambiar este número, se desplazará la vista del diagrama de Gantt." sqref="E5"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D8:D37</xm:sqref>
        </x14:conditionalFormatting>
        <x14:conditionalFormatting xmlns:xm="http://schemas.microsoft.com/office/excel/2006/main">
          <x14:cfRule type="dataBar" id="{3D04AD79-B5D1-4774-A0A5-9DB89235EFA2}">
            <x14:dataBar minLength="0" maxLength="100" gradient="0">
              <x14:cfvo type="num">
                <xm:f>0</xm:f>
              </x14:cfvo>
              <x14:cfvo type="num">
                <xm:f>1</xm:f>
              </x14:cfvo>
              <x14:negativeFillColor rgb="FFFF0000"/>
              <x14:axisColor rgb="FF000000"/>
            </x14:dataBar>
          </x14:cfRule>
          <xm:sqref>D38:D39</xm:sqref>
        </x14:conditionalFormatting>
        <x14:conditionalFormatting xmlns:xm="http://schemas.microsoft.com/office/excel/2006/main">
          <x14:cfRule type="dataBar" id="{9E90889A-9894-468E-907D-3688520C4662}">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BB079C87-5F09-4963-AACD-4208FD7FC704}">
            <x14:dataBar minLength="0" maxLength="100" gradient="0">
              <x14:cfvo type="num">
                <xm:f>0</xm:f>
              </x14:cfvo>
              <x14:cfvo type="num">
                <xm:f>1</xm:f>
              </x14:cfvo>
              <x14:negativeFillColor rgb="FFFF0000"/>
              <x14:axisColor rgb="FF000000"/>
            </x14:dataBar>
          </x14:cfRule>
          <xm:sqref>D41:D43</xm:sqref>
        </x14:conditionalFormatting>
        <x14:conditionalFormatting xmlns:xm="http://schemas.microsoft.com/office/excel/2006/main">
          <x14:cfRule type="dataBar" id="{81B6C287-0371-4466-8207-BC133C938B15}">
            <x14:dataBar minLength="0" maxLength="100" gradient="0">
              <x14:cfvo type="num">
                <xm:f>0</xm:f>
              </x14:cfvo>
              <x14:cfvo type="num">
                <xm:f>1</xm:f>
              </x14:cfvo>
              <x14:negativeFillColor rgb="FFFF0000"/>
              <x14:axisColor rgb="FF000000"/>
            </x14:dataBar>
          </x14:cfRule>
          <xm:sqref>D44:D45</xm:sqref>
        </x14:conditionalFormatting>
        <x14:conditionalFormatting xmlns:xm="http://schemas.microsoft.com/office/excel/2006/main">
          <x14:cfRule type="dataBar" id="{AE6BE2A9-0EE3-4444-B236-093007B1CB36}">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59B76915-0108-42D5-B227-49D01F1C8539}">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0B9006BF-C58C-4D67-BC6D-238E3CD0488D}">
            <x14:dataBar minLength="0" maxLength="100" gradient="0">
              <x14:cfvo type="num">
                <xm:f>0</xm:f>
              </x14:cfvo>
              <x14:cfvo type="num">
                <xm:f>1</xm:f>
              </x14:cfvo>
              <x14:negativeFillColor rgb="FFFF0000"/>
              <x14:axisColor rgb="FF000000"/>
            </x14:dataBar>
          </x14:cfRule>
          <xm:sqref>D48:D49</xm:sqref>
        </x14:conditionalFormatting>
        <x14:conditionalFormatting xmlns:xm="http://schemas.microsoft.com/office/excel/2006/main">
          <x14:cfRule type="dataBar" id="{5028BD2A-EC4E-4DA0-9EA0-3D9B7E4BD607}">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ECBE6F8B-DA91-4AC6-AF35-4E3D68DEAD84}">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6334FD57-C639-4C40-A251-5DA30D38B78C}">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22181D45-E4FF-4E71-9AFC-E21F889E9229}">
            <x14:dataBar minLength="0" maxLength="100" gradient="0">
              <x14:cfvo type="num">
                <xm:f>0</xm:f>
              </x14:cfvo>
              <x14:cfvo type="num">
                <xm:f>1</xm:f>
              </x14:cfvo>
              <x14:negativeFillColor rgb="FFFF0000"/>
              <x14:axisColor rgb="FF000000"/>
            </x14:dataBar>
          </x14:cfRule>
          <xm:sqref>D53:D54</xm:sqref>
        </x14:conditionalFormatting>
        <x14:conditionalFormatting xmlns:xm="http://schemas.microsoft.com/office/excel/2006/main">
          <x14:cfRule type="dataBar" id="{1151D6FB-B2E4-42AB-BF84-6BA01D0CA832}">
            <x14:dataBar minLength="0" maxLength="100" gradient="0">
              <x14:cfvo type="num">
                <xm:f>0</xm:f>
              </x14:cfvo>
              <x14:cfvo type="num">
                <xm:f>1</xm:f>
              </x14:cfvo>
              <x14:negativeFillColor rgb="FFFF0000"/>
              <x14:axisColor rgb="FF000000"/>
            </x14:dataBar>
          </x14:cfRule>
          <xm:sqref>D55:D56</xm:sqref>
        </x14:conditionalFormatting>
        <x14:conditionalFormatting xmlns:xm="http://schemas.microsoft.com/office/excel/2006/main">
          <x14:cfRule type="dataBar" id="{24F036DF-2C9B-4414-82BD-755FCF47FE0D}">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CF407569-176E-46A1-8775-94C9DA41B0BD}">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6E52BF46-A527-42AD-A4CB-9C848BC51E73}">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64E0020B-0A29-42B6-BFC8-19A33E41AB7D}">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03E071F8-E6A2-485F-9D74-10EC05E35454}">
            <x14:dataBar minLength="0" maxLength="100" gradient="0">
              <x14:cfvo type="num">
                <xm:f>0</xm:f>
              </x14:cfvo>
              <x14:cfvo type="num">
                <xm:f>1</xm:f>
              </x14:cfvo>
              <x14:negativeFillColor rgb="FFFF0000"/>
              <x14:axisColor rgb="FF000000"/>
            </x14:dataBar>
          </x14:cfRule>
          <xm:sqref>D61:D62</xm:sqref>
        </x14:conditionalFormatting>
        <x14:conditionalFormatting xmlns:xm="http://schemas.microsoft.com/office/excel/2006/main">
          <x14:cfRule type="dataBar" id="{14C8A6BA-C335-4ED2-8637-82A3C5B7063B}">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CBDCEDB7-1639-4C08-BC7D-5A28928B805B}">
            <x14:dataBar minLength="0" maxLength="100" gradient="0">
              <x14:cfvo type="num">
                <xm:f>0</xm:f>
              </x14:cfvo>
              <x14:cfvo type="num">
                <xm:f>1</xm:f>
              </x14:cfvo>
              <x14:negativeFillColor rgb="FFFF0000"/>
              <x14:axisColor rgb="FF000000"/>
            </x14:dataBar>
          </x14:cfRule>
          <xm:sqref>D64</xm:sqref>
        </x14:conditionalFormatting>
        <x14:conditionalFormatting xmlns:xm="http://schemas.microsoft.com/office/excel/2006/main">
          <x14:cfRule type="dataBar" id="{39F4F1E2-6112-4189-BAE8-64AD5B8EE955}">
            <x14:dataBar minLength="0" maxLength="100" gradient="0">
              <x14:cfvo type="num">
                <xm:f>0</xm:f>
              </x14:cfvo>
              <x14:cfvo type="num">
                <xm:f>1</xm:f>
              </x14:cfvo>
              <x14:negativeFillColor rgb="FFFF0000"/>
              <x14:axisColor rgb="FF000000"/>
            </x14:dataBar>
          </x14:cfRule>
          <xm:sqref>D65</xm:sqref>
        </x14:conditionalFormatting>
        <x14:conditionalFormatting xmlns:xm="http://schemas.microsoft.com/office/excel/2006/main">
          <x14:cfRule type="dataBar" id="{C21B4CCF-EAA2-4E53-8F39-1BCAEA31A5FB}">
            <x14:dataBar minLength="0" maxLength="100" gradient="0">
              <x14:cfvo type="num">
                <xm:f>0</xm:f>
              </x14:cfvo>
              <x14:cfvo type="num">
                <xm:f>1</xm:f>
              </x14:cfvo>
              <x14:negativeFillColor rgb="FFFF0000"/>
              <x14:axisColor rgb="FF000000"/>
            </x14:dataBar>
          </x14:cfRule>
          <xm:sqref>D66</xm:sqref>
        </x14:conditionalFormatting>
        <x14:conditionalFormatting xmlns:xm="http://schemas.microsoft.com/office/excel/2006/main">
          <x14:cfRule type="dataBar" id="{1FB02CA1-CB89-4DB9-BF5B-5094AF3C25A3}">
            <x14:dataBar minLength="0" maxLength="100" gradient="0">
              <x14:cfvo type="num">
                <xm:f>0</xm:f>
              </x14:cfvo>
              <x14:cfvo type="num">
                <xm:f>1</xm:f>
              </x14:cfvo>
              <x14:negativeFillColor rgb="FFFF0000"/>
              <x14:axisColor rgb="FF000000"/>
            </x14:dataBar>
          </x14:cfRule>
          <xm:sqref>D67:D68</xm:sqref>
        </x14:conditionalFormatting>
        <x14:conditionalFormatting xmlns:xm="http://schemas.microsoft.com/office/excel/2006/main">
          <x14:cfRule type="dataBar" id="{5D2439DB-3E0C-41C0-9B60-37BBC677780F}">
            <x14:dataBar minLength="0" maxLength="100" gradient="0">
              <x14:cfvo type="num">
                <xm:f>0</xm:f>
              </x14:cfvo>
              <x14:cfvo type="num">
                <xm:f>1</xm:f>
              </x14:cfvo>
              <x14:negativeFillColor rgb="FFFF0000"/>
              <x14:axisColor rgb="FF000000"/>
            </x14:dataBar>
          </x14:cfRule>
          <xm:sqref>D69</xm:sqref>
        </x14:conditionalFormatting>
        <x14:conditionalFormatting xmlns:xm="http://schemas.microsoft.com/office/excel/2006/main">
          <x14:cfRule type="dataBar" id="{418F49B9-7983-4CD8-86FC-95B0423AB3EF}">
            <x14:dataBar minLength="0" maxLength="100" gradient="0">
              <x14:cfvo type="num">
                <xm:f>0</xm:f>
              </x14:cfvo>
              <x14:cfvo type="num">
                <xm:f>1</xm:f>
              </x14:cfvo>
              <x14:negativeFillColor rgb="FFFF0000"/>
              <x14:axisColor rgb="FF000000"/>
            </x14:dataBar>
          </x14:cfRule>
          <xm:sqref>D70</xm:sqref>
        </x14:conditionalFormatting>
        <x14:conditionalFormatting xmlns:xm="http://schemas.microsoft.com/office/excel/2006/main">
          <x14:cfRule type="dataBar" id="{39518994-38DC-433F-A145-80FB686F6B31}">
            <x14:dataBar minLength="0" maxLength="100" gradient="0">
              <x14:cfvo type="num">
                <xm:f>0</xm:f>
              </x14:cfvo>
              <x14:cfvo type="num">
                <xm:f>1</xm:f>
              </x14:cfvo>
              <x14:negativeFillColor rgb="FFFF0000"/>
              <x14:axisColor rgb="FF000000"/>
            </x14:dataBar>
          </x14:cfRule>
          <xm:sqref>D71</xm:sqref>
        </x14:conditionalFormatting>
        <x14:conditionalFormatting xmlns:xm="http://schemas.microsoft.com/office/excel/2006/main">
          <x14:cfRule type="dataBar" id="{5916E243-CDC1-4D9E-8A16-8EF9D206E1C7}">
            <x14:dataBar minLength="0" maxLength="100" gradient="0">
              <x14:cfvo type="num">
                <xm:f>0</xm:f>
              </x14:cfvo>
              <x14:cfvo type="num">
                <xm:f>1</xm:f>
              </x14:cfvo>
              <x14:negativeFillColor rgb="FFFF0000"/>
              <x14:axisColor rgb="FF000000"/>
            </x14:dataBar>
          </x14:cfRule>
          <xm:sqref>D72:D73</xm:sqref>
        </x14:conditionalFormatting>
        <x14:conditionalFormatting xmlns:xm="http://schemas.microsoft.com/office/excel/2006/main">
          <x14:cfRule type="dataBar" id="{7A79B547-BF75-495C-9956-9736B06045F4}">
            <x14:dataBar minLength="0" maxLength="100" gradient="0">
              <x14:cfvo type="num">
                <xm:f>0</xm:f>
              </x14:cfvo>
              <x14:cfvo type="num">
                <xm:f>1</xm:f>
              </x14:cfvo>
              <x14:negativeFillColor rgb="FFFF0000"/>
              <x14:axisColor rgb="FF000000"/>
            </x14:dataBar>
          </x14:cfRule>
          <xm:sqref>D74</xm:sqref>
        </x14:conditionalFormatting>
        <x14:conditionalFormatting xmlns:xm="http://schemas.microsoft.com/office/excel/2006/main">
          <x14:cfRule type="dataBar" id="{EAEEEF47-4EE8-4E3D-9984-83C7FCDCA65C}">
            <x14:dataBar minLength="0" maxLength="100" gradient="0">
              <x14:cfvo type="num">
                <xm:f>0</xm:f>
              </x14:cfvo>
              <x14:cfvo type="num">
                <xm:f>1</xm:f>
              </x14:cfvo>
              <x14:negativeFillColor rgb="FFFF0000"/>
              <x14:axisColor rgb="FF000000"/>
            </x14:dataBar>
          </x14:cfRule>
          <xm:sqref>D75:D76</xm:sqref>
        </x14:conditionalFormatting>
        <x14:conditionalFormatting xmlns:xm="http://schemas.microsoft.com/office/excel/2006/main">
          <x14:cfRule type="dataBar" id="{BF2021C9-FD02-420F-9F36-F00E23B1F2A8}">
            <x14:dataBar minLength="0" maxLength="100" gradient="0">
              <x14:cfvo type="num">
                <xm:f>0</xm:f>
              </x14:cfvo>
              <x14:cfvo type="num">
                <xm:f>1</xm:f>
              </x14:cfvo>
              <x14:negativeFillColor rgb="FFFF0000"/>
              <x14:axisColor rgb="FF000000"/>
            </x14:dataBar>
          </x14:cfRule>
          <xm:sqref>D77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0" zoomScaleNormal="100" workbookViewId="0"/>
  </sheetViews>
  <sheetFormatPr baseColWidth="10" defaultColWidth="9.140625" defaultRowHeight="12.75" x14ac:dyDescent="0.2"/>
  <cols>
    <col min="1" max="1" width="87.140625" style="25" customWidth="1"/>
    <col min="2" max="16384" width="9.140625" style="2"/>
  </cols>
  <sheetData>
    <row r="1" spans="1:2" ht="46.5" customHeight="1" x14ac:dyDescent="0.2"/>
    <row r="2" spans="1:2" s="27" customFormat="1" ht="15.75" x14ac:dyDescent="0.25">
      <c r="A2" s="26" t="s">
        <v>19</v>
      </c>
      <c r="B2" s="26"/>
    </row>
    <row r="3" spans="1:2" s="31" customFormat="1" ht="27" customHeight="1" x14ac:dyDescent="0.25">
      <c r="A3" s="55" t="s">
        <v>20</v>
      </c>
      <c r="B3" s="32"/>
    </row>
    <row r="4" spans="1:2" s="28" customFormat="1" ht="26.25" x14ac:dyDescent="0.4">
      <c r="A4" s="29" t="s">
        <v>21</v>
      </c>
    </row>
    <row r="5" spans="1:2" ht="74.099999999999994" customHeight="1" x14ac:dyDescent="0.2">
      <c r="A5" s="30" t="s">
        <v>22</v>
      </c>
    </row>
    <row r="6" spans="1:2" ht="26.25" customHeight="1" x14ac:dyDescent="0.2">
      <c r="A6" s="29" t="s">
        <v>23</v>
      </c>
    </row>
    <row r="7" spans="1:2" s="25" customFormat="1" ht="215.25" customHeight="1" x14ac:dyDescent="0.25">
      <c r="A7" s="34" t="s">
        <v>24</v>
      </c>
    </row>
    <row r="8" spans="1:2" s="28" customFormat="1" ht="26.25" x14ac:dyDescent="0.4">
      <c r="A8" s="29" t="s">
        <v>25</v>
      </c>
    </row>
    <row r="9" spans="1:2" ht="75" x14ac:dyDescent="0.2">
      <c r="A9" s="30" t="s">
        <v>26</v>
      </c>
    </row>
    <row r="10" spans="1:2" s="25" customFormat="1" ht="27.95" customHeight="1" x14ac:dyDescent="0.25">
      <c r="A10" s="33" t="s">
        <v>27</v>
      </c>
    </row>
    <row r="11" spans="1:2" s="28" customFormat="1" ht="26.25" x14ac:dyDescent="0.4">
      <c r="A11" s="29" t="s">
        <v>28</v>
      </c>
    </row>
    <row r="12" spans="1:2" ht="30" x14ac:dyDescent="0.2">
      <c r="A12" s="30" t="s">
        <v>29</v>
      </c>
    </row>
    <row r="13" spans="1:2" s="25" customFormat="1" ht="27.95" customHeight="1" x14ac:dyDescent="0.25">
      <c r="A13" s="33" t="s">
        <v>30</v>
      </c>
    </row>
    <row r="14" spans="1:2" s="28" customFormat="1" ht="26.25" x14ac:dyDescent="0.4">
      <c r="A14" s="29" t="s">
        <v>31</v>
      </c>
    </row>
    <row r="15" spans="1:2" ht="96.75" customHeight="1" x14ac:dyDescent="0.2">
      <c r="A15" s="30" t="s">
        <v>32</v>
      </c>
    </row>
    <row r="16" spans="1:2" ht="90" x14ac:dyDescent="0.2">
      <c r="A16" s="30" t="s">
        <v>33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2022-12-12T17:36:19Z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