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0f5b7741f6880b/Data Analysis projects/Cost of success/Excel files/"/>
    </mc:Choice>
  </mc:AlternateContent>
  <xr:revisionPtr revIDLastSave="155" documentId="8_{C3BEC096-63A8-4EC4-BD61-F60F54AEACC2}" xr6:coauthVersionLast="47" xr6:coauthVersionMax="47" xr10:uidLastSave="{3DBF5E75-B0B7-4F46-B0CE-AE4DB1CE2C37}"/>
  <bookViews>
    <workbookView xWindow="-120" yWindow="-120" windowWidth="29040" windowHeight="16440" activeTab="5" xr2:uid="{F4EF3FAF-593A-49EB-BEA0-D63D151262B6}"/>
  </bookViews>
  <sheets>
    <sheet name="EPL 10 YEARS" sheetId="2" r:id="rId1"/>
    <sheet name="LA LIGA 10 YEARS" sheetId="1" r:id="rId2"/>
    <sheet name="BUNDESLIGA 10 YEARS" sheetId="3" r:id="rId3"/>
    <sheet name="SERIE A 10 YEARS" sheetId="4" r:id="rId4"/>
    <sheet name="LIGUE ONE 10 YEARS" sheetId="5" r:id="rId5"/>
    <sheet name="Appended EPL table" sheetId="6" r:id="rId6"/>
    <sheet name="Appended la liga table" sheetId="7" r:id="rId7"/>
    <sheet name="Appended bundesliga table" sheetId="8" r:id="rId8"/>
    <sheet name="Appended seria A table" sheetId="9" r:id="rId9"/>
    <sheet name="Appended ligue one table" sheetId="10" r:id="rId10"/>
  </sheets>
  <definedNames>
    <definedName name="ExternalData_1" localSheetId="7" hidden="1">'Appended bundesliga table'!$A$1:$I$181</definedName>
    <definedName name="ExternalData_1" localSheetId="5" hidden="1">'Appended EPL table'!$A$1:$I$201</definedName>
    <definedName name="ExternalData_1" localSheetId="6" hidden="1">'Appended la liga table'!$A$1:$I$201</definedName>
    <definedName name="ExternalData_1" localSheetId="9" hidden="1">'Appended ligue one table'!$A$1:$I$197</definedName>
    <definedName name="ExternalData_1" localSheetId="8" hidden="1">'Appended seria A table'!$A$1:$I$201</definedName>
    <definedName name="ExternalData_1" localSheetId="2" hidden="1">'BUNDESLIGA 10 YEARS'!$A$3:$I$21</definedName>
    <definedName name="ExternalData_1" localSheetId="0" hidden="1">'EPL 10 YEARS'!$O$3:$W$23</definedName>
    <definedName name="ExternalData_1" localSheetId="1" hidden="1">'LA LIGA 10 YEARS'!$A$3:$I$23</definedName>
    <definedName name="ExternalData_1" localSheetId="4" hidden="1">'LIGUE ONE 10 YEARS'!$A$3:$I$23</definedName>
    <definedName name="ExternalData_1" localSheetId="3" hidden="1">'SERIE A 10 YEARS'!$A$3:$I$23</definedName>
    <definedName name="ExternalData_10" localSheetId="2" hidden="1">'BUNDESLIGA 10 YEARS'!$A$72:$I$90</definedName>
    <definedName name="ExternalData_10" localSheetId="0" hidden="1">'EPL 10 YEARS'!$D$3:$L$23</definedName>
    <definedName name="ExternalData_10" localSheetId="1" hidden="1">'LA LIGA 10 YEARS'!$A$78:$I$98</definedName>
    <definedName name="ExternalData_10" localSheetId="4" hidden="1">'LIGUE ONE 10 YEARS'!$A$78:$I$96</definedName>
    <definedName name="ExternalData_10" localSheetId="3" hidden="1">'SERIE A 10 YEARS'!$A$78:$I$98</definedName>
    <definedName name="ExternalData_2" localSheetId="2" hidden="1">'BUNDESLIGA 10 YEARS'!$L$3:$T$21</definedName>
    <definedName name="ExternalData_2" localSheetId="0" hidden="1">'EPL 10 YEARS'!$D$30:$L$50</definedName>
    <definedName name="ExternalData_2" localSheetId="1" hidden="1">'LA LIGA 10 YEARS'!$L$3:$T$23</definedName>
    <definedName name="ExternalData_2" localSheetId="4" hidden="1">'LIGUE ONE 10 YEARS'!$L$3:$T$23</definedName>
    <definedName name="ExternalData_2" localSheetId="3" hidden="1">'SERIE A 10 YEARS'!$L$3:$T$23</definedName>
    <definedName name="ExternalData_3" localSheetId="2" hidden="1">'BUNDESLIGA 10 YEARS'!$W$3:$AE$21</definedName>
    <definedName name="ExternalData_3" localSheetId="0" hidden="1">'EPL 10 YEARS'!$O$30:$W$50</definedName>
    <definedName name="ExternalData_3" localSheetId="1" hidden="1">'LA LIGA 10 YEARS'!$W$3:$AE$23</definedName>
    <definedName name="ExternalData_3" localSheetId="4" hidden="1">'LIGUE ONE 10 YEARS'!$W$3:$AE$23</definedName>
    <definedName name="ExternalData_3" localSheetId="3" hidden="1">'SERIE A 10 YEARS'!$W$3:$AE$23</definedName>
    <definedName name="ExternalData_4" localSheetId="2" hidden="1">'BUNDESLIGA 10 YEARS'!$A$26:$I$44</definedName>
    <definedName name="ExternalData_4" localSheetId="0" hidden="1">'EPL 10 YEARS'!$D$57:$L$77</definedName>
    <definedName name="ExternalData_4" localSheetId="1" hidden="1">'LA LIGA 10 YEARS'!$A$28:$I$48</definedName>
    <definedName name="ExternalData_4" localSheetId="4" hidden="1">'LIGUE ONE 10 YEARS'!$A$28:$I$48</definedName>
    <definedName name="ExternalData_4" localSheetId="3" hidden="1">'SERIE A 10 YEARS'!$A$28:$I$48</definedName>
    <definedName name="ExternalData_5" localSheetId="2" hidden="1">'BUNDESLIGA 10 YEARS'!$L$26:$T$44</definedName>
    <definedName name="ExternalData_5" localSheetId="0" hidden="1">'EPL 10 YEARS'!$O$57:$W$77</definedName>
    <definedName name="ExternalData_5" localSheetId="1" hidden="1">'LA LIGA 10 YEARS'!$L$28:$T$48</definedName>
    <definedName name="ExternalData_5" localSheetId="4" hidden="1">'LIGUE ONE 10 YEARS'!$L$28:$T$48</definedName>
    <definedName name="ExternalData_5" localSheetId="3" hidden="1">'SERIE A 10 YEARS'!$L$28:$T$48</definedName>
    <definedName name="ExternalData_6" localSheetId="2" hidden="1">'BUNDESLIGA 10 YEARS'!$W$26:$AE$44</definedName>
    <definedName name="ExternalData_6" localSheetId="0" hidden="1">'EPL 10 YEARS'!$D$84:$L$104</definedName>
    <definedName name="ExternalData_6" localSheetId="1" hidden="1">'LA LIGA 10 YEARS'!$W$28:$AE$48</definedName>
    <definedName name="ExternalData_6" localSheetId="4" hidden="1">'LIGUE ONE 10 YEARS'!$W$28:$AE$48</definedName>
    <definedName name="ExternalData_6" localSheetId="3" hidden="1">'SERIE A 10 YEARS'!$W$28:$AE$48</definedName>
    <definedName name="ExternalData_7" localSheetId="2" hidden="1">'BUNDESLIGA 10 YEARS'!$A$49:$I$67</definedName>
    <definedName name="ExternalData_7" localSheetId="0" hidden="1">'EPL 10 YEARS'!$O$84:$W$104</definedName>
    <definedName name="ExternalData_7" localSheetId="1" hidden="1">'LA LIGA 10 YEARS'!$A$53:$I$73</definedName>
    <definedName name="ExternalData_7" localSheetId="4" hidden="1">'LIGUE ONE 10 YEARS'!$A$53:$I$73</definedName>
    <definedName name="ExternalData_7" localSheetId="3" hidden="1">'SERIE A 10 YEARS'!$A$53:$I$73</definedName>
    <definedName name="ExternalData_8" localSheetId="2" hidden="1">'BUNDESLIGA 10 YEARS'!$L$49:$T$67</definedName>
    <definedName name="ExternalData_8" localSheetId="0" hidden="1">'EPL 10 YEARS'!$D$110:$L$130</definedName>
    <definedName name="ExternalData_8" localSheetId="1" hidden="1">'LA LIGA 10 YEARS'!$L$53:$T$73</definedName>
    <definedName name="ExternalData_8" localSheetId="4" hidden="1">'LIGUE ONE 10 YEARS'!$L$53:$T$73</definedName>
    <definedName name="ExternalData_8" localSheetId="3" hidden="1">'SERIE A 10 YEARS'!$L$53:$T$73</definedName>
    <definedName name="ExternalData_9" localSheetId="2" hidden="1">'BUNDESLIGA 10 YEARS'!$W$49:$AE$67</definedName>
    <definedName name="ExternalData_9" localSheetId="0" hidden="1">'EPL 10 YEARS'!$O$110:$W$130</definedName>
    <definedName name="ExternalData_9" localSheetId="1" hidden="1">'LA LIGA 10 YEARS'!$W$53:$AE$73</definedName>
    <definedName name="ExternalData_9" localSheetId="4" hidden="1">'LIGUE ONE 10 YEARS'!$W$53:$AE$71</definedName>
    <definedName name="ExternalData_9" localSheetId="3" hidden="1">'SERIE A 10 YEARS'!$W$53:$AE$73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N2" i="6" s="1" a="1"/>
  <c r="N2" i="6" s="1"/>
  <c r="M2" i="10" a="1"/>
  <c r="M2" i="10" s="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M2" i="9" a="1"/>
  <c r="M2" i="9" s="1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L2" i="8" a="1"/>
  <c r="L2" i="8" s="1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N2" i="7" a="1"/>
  <c r="N2" i="7" s="1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6E2B9-1190-4588-81A4-B2C551F7B85C}" keepAlive="1" name="Query - Appended bundesliga table" description="Connection to the 'Appended bundesliga table' query in the workbook." type="5" refreshedVersion="8" background="1" saveData="1">
    <dbPr connection="Provider=Microsoft.Mashup.OleDb.1;Data Source=$Workbook$;Location=&quot;Appended bundesliga table&quot;;Extended Properties=&quot;&quot;" command="SELECT * FROM [Appended bundesliga table]"/>
  </connection>
  <connection id="2" xr16:uid="{61468AAF-9919-4D8E-93B8-CA4429FA284B}" keepAlive="1" name="Query - Appended EPL table" description="Connection to the 'Appended EPL table' query in the workbook." type="5" refreshedVersion="8" background="1" saveData="1">
    <dbPr connection="Provider=Microsoft.Mashup.OleDb.1;Data Source=$Workbook$;Location=&quot;Appended EPL table&quot;;Extended Properties=&quot;&quot;" command="SELECT * FROM [Appended EPL table]"/>
  </connection>
  <connection id="3" xr16:uid="{7EE852B8-D8D5-404E-ABFE-82292022DEB2}" keepAlive="1" name="Query - Appended la liga table" description="Connection to the 'Appended la liga table' query in the workbook." type="5" refreshedVersion="8" background="1" saveData="1">
    <dbPr connection="Provider=Microsoft.Mashup.OleDb.1;Data Source=$Workbook$;Location=&quot;Appended la liga table&quot;;Extended Properties=&quot;&quot;" command="SELECT * FROM [Appended la liga table]"/>
  </connection>
  <connection id="4" xr16:uid="{41E7A7BE-369A-46B5-AB4B-CAC0BB4D3124}" keepAlive="1" name="Query - Appended seria A table" description="Connection to the 'Appended seria A table' query in the workbook." type="5" refreshedVersion="8" background="1" saveData="1">
    <dbPr connection="Provider=Microsoft.Mashup.OleDb.1;Data Source=$Workbook$;Location=&quot;Appended seria A table&quot;;Extended Properties=&quot;&quot;" command="SELECT * FROM [Appended seria A table]"/>
  </connection>
  <connection id="5" xr16:uid="{F59A7646-8CCD-4373-BA29-BB858E3D1FEF}" keepAlive="1" name="Query - Appended serie A table" description="Connection to the 'Appended serie A table' query in the workbook." type="5" refreshedVersion="8" background="1" saveData="1">
    <dbPr connection="Provider=Microsoft.Mashup.OleDb.1;Data Source=$Workbook$;Location=&quot;Appended serie A table&quot;;Extended Properties=&quot;&quot;" command="SELECT * FROM [Appended serie A table]"/>
  </connection>
  <connection id="6" xr16:uid="{4E500A97-DA0A-4F3A-A6DF-0A4176070AFC}" keepAlive="1" name="Query - Bundesliga 15/16" description="Connection to the 'Bundesliga 15/16' query in the workbook." type="5" refreshedVersion="8" background="1" saveData="1">
    <dbPr connection="Provider=Microsoft.Mashup.OleDb.1;Data Source=$Workbook$;Location=&quot;Bundesliga 15/16&quot;;Extended Properties=&quot;&quot;" command="SELECT * FROM [Bundesliga 15/16]"/>
  </connection>
  <connection id="7" xr16:uid="{C053BEE7-0392-4389-8143-43B6ED6B9DFA}" keepAlive="1" name="Query - Bundesliga 16/17" description="Connection to the 'Bundesliga 16/17' query in the workbook." type="5" refreshedVersion="8" background="1" saveData="1">
    <dbPr connection="Provider=Microsoft.Mashup.OleDb.1;Data Source=$Workbook$;Location=&quot;Bundesliga 16/17&quot;;Extended Properties=&quot;&quot;" command="SELECT * FROM [Bundesliga 16/17]"/>
  </connection>
  <connection id="8" xr16:uid="{468BD478-1F85-47D2-9380-1090154813CF}" keepAlive="1" name="Query - Bundesliga 17/18" description="Connection to the 'Bundesliga 17/18' query in the workbook." type="5" refreshedVersion="8" background="1" saveData="1">
    <dbPr connection="Provider=Microsoft.Mashup.OleDb.1;Data Source=$Workbook$;Location=&quot;Bundesliga 17/18&quot;;Extended Properties=&quot;&quot;" command="SELECT * FROM [Bundesliga 17/18]"/>
  </connection>
  <connection id="9" xr16:uid="{FCA50B42-46D6-4FBD-9F8D-01539CC29E70}" keepAlive="1" name="Query - Bundesliga 18/19" description="Connection to the 'Bundesliga 18/19' query in the workbook." type="5" refreshedVersion="8" background="1" saveData="1">
    <dbPr connection="Provider=Microsoft.Mashup.OleDb.1;Data Source=$Workbook$;Location=&quot;Bundesliga 18/19&quot;;Extended Properties=&quot;&quot;" command="SELECT * FROM [Bundesliga 18/19]"/>
  </connection>
  <connection id="10" xr16:uid="{A9E36721-9F96-4A48-8FC5-FAC3624052CC}" keepAlive="1" name="Query - Bundesliga 19/20" description="Connection to the 'Bundesliga 19/20' query in the workbook." type="5" refreshedVersion="8" background="1" saveData="1">
    <dbPr connection="Provider=Microsoft.Mashup.OleDb.1;Data Source=$Workbook$;Location=&quot;Bundesliga 19/20&quot;;Extended Properties=&quot;&quot;" command="SELECT * FROM [Bundesliga 19/20]"/>
  </connection>
  <connection id="11" xr16:uid="{78875FC6-8F0A-46F7-9BB4-56BAA3B8987D}" keepAlive="1" name="Query - Bundesliga 20/21" description="Connection to the 'Bundesliga 20/21' query in the workbook." type="5" refreshedVersion="8" background="1" saveData="1">
    <dbPr connection="Provider=Microsoft.Mashup.OleDb.1;Data Source=$Workbook$;Location=&quot;Bundesliga 20/21&quot;;Extended Properties=&quot;&quot;" command="SELECT * FROM [Bundesliga 20/21]"/>
  </connection>
  <connection id="12" xr16:uid="{A86D49E1-A775-482D-8E0B-28BD8029A909}" keepAlive="1" name="Query - Bundesliga 21/22" description="Connection to the 'Bundesliga 21/22' query in the workbook." type="5" refreshedVersion="8" background="1" saveData="1">
    <dbPr connection="Provider=Microsoft.Mashup.OleDb.1;Data Source=$Workbook$;Location=&quot;Bundesliga 21/22&quot;;Extended Properties=&quot;&quot;" command="SELECT * FROM [Bundesliga 21/22]"/>
  </connection>
  <connection id="13" xr16:uid="{A2243888-1987-4E5F-8E6E-4E0D7817D7A3}" keepAlive="1" name="Query - Bundesliga 22/23" description="Connection to the 'Bundesliga 22/23' query in the workbook." type="5" refreshedVersion="8" background="1" saveData="1">
    <dbPr connection="Provider=Microsoft.Mashup.OleDb.1;Data Source=$Workbook$;Location=&quot;Bundesliga 22/23&quot;;Extended Properties=&quot;&quot;" command="SELECT * FROM [Bundesliga 22/23]"/>
  </connection>
  <connection id="14" xr16:uid="{39B6664A-C37F-4823-AF5D-9F08F9C8318A}" keepAlive="1" name="Query - Bundesliga 23/24" description="Connection to the 'Bundesliga 23/24' query in the workbook." type="5" refreshedVersion="8" background="1" saveData="1">
    <dbPr connection="Provider=Microsoft.Mashup.OleDb.1;Data Source=$Workbook$;Location=&quot;Bundesliga 23/24&quot;;Extended Properties=&quot;&quot;" command="SELECT * FROM [Bundesliga 23/24]"/>
  </connection>
  <connection id="15" xr16:uid="{6F168F18-7551-42D2-A252-F19E0A00863D}" keepAlive="1" name="Query - Bundesliga 24/25" description="Connection to the 'Bundesliga 24/25' query in the workbook." type="5" refreshedVersion="8" background="1" saveData="1">
    <dbPr connection="Provider=Microsoft.Mashup.OleDb.1;Data Source=$Workbook$;Location=&quot;Bundesliga 24/25&quot;;Extended Properties=&quot;&quot;" command="SELECT * FROM [Bundesliga 24/25]"/>
  </connection>
  <connection id="16" xr16:uid="{779F4FFB-1A5F-4FCE-92DC-BB0851E1F67E}" keepAlive="1" name="Query - EPL 15/16" description="Connection to the 'EPL 15/16' query in the workbook." type="5" refreshedVersion="8" background="1" saveData="1">
    <dbPr connection="Provider=Microsoft.Mashup.OleDb.1;Data Source=$Workbook$;Location=&quot;EPL 15/16&quot;;Extended Properties=&quot;&quot;" command="SELECT * FROM [EPL 15/16]"/>
  </connection>
  <connection id="17" xr16:uid="{B5A4516F-9180-4D9D-8366-077207C43B70}" keepAlive="1" name="Query - EPL 15/16 (2)" description="Connection to the 'EPL 15/16 (2)' query in the workbook." type="5" refreshedVersion="0" background="1" saveData="1">
    <dbPr connection="Provider=Microsoft.Mashup.OleDb.1;Data Source=$Workbook$;Location=&quot;EPL 15/16 (2)&quot;;Extended Properties=&quot;&quot;" command="SELECT * FROM [EPL 15/16 (2)]"/>
  </connection>
  <connection id="18" xr16:uid="{27D7316D-C755-488B-A6CD-F8A281EF9CE3}" keepAlive="1" name="Query - EPL 16/17" description="Connection to the 'EPL 16/17' query in the workbook." type="5" refreshedVersion="8" background="1" saveData="1">
    <dbPr connection="Provider=Microsoft.Mashup.OleDb.1;Data Source=$Workbook$;Location=&quot;EPL 16/17&quot;;Extended Properties=&quot;&quot;" command="SELECT * FROM [EPL 16/17]"/>
  </connection>
  <connection id="19" xr16:uid="{7284D1CB-9055-4CCE-80DF-07536F94F943}" keepAlive="1" name="Query - EPL 17/18" description="Connection to the 'EPL 17/18' query in the workbook." type="5" refreshedVersion="8" background="1" saveData="1">
    <dbPr connection="Provider=Microsoft.Mashup.OleDb.1;Data Source=$Workbook$;Location=&quot;EPL 17/18&quot;;Extended Properties=&quot;&quot;" command="SELECT * FROM [EPL 17/18]"/>
  </connection>
  <connection id="20" xr16:uid="{B1153167-C5EE-4DCB-B3BC-ECB9B756D68E}" keepAlive="1" name="Query - EPL 18/19" description="Connection to the 'EPL 18/19' query in the workbook." type="5" refreshedVersion="8" background="1" saveData="1">
    <dbPr connection="Provider=Microsoft.Mashup.OleDb.1;Data Source=$Workbook$;Location=&quot;EPL 18/19&quot;;Extended Properties=&quot;&quot;" command="SELECT * FROM [EPL 18/19]"/>
  </connection>
  <connection id="21" xr16:uid="{28A34883-4E6F-49B2-87D1-20B36CE0BED6}" keepAlive="1" name="Query - EPL 19/20" description="Connection to the 'EPL 19/20' query in the workbook." type="5" refreshedVersion="8" background="1" saveData="1">
    <dbPr connection="Provider=Microsoft.Mashup.OleDb.1;Data Source=$Workbook$;Location=&quot;EPL 19/20&quot;;Extended Properties=&quot;&quot;" command="SELECT * FROM [EPL 19/20]"/>
  </connection>
  <connection id="22" xr16:uid="{9D6760F1-6042-4A94-BB92-9F48DA4F5187}" keepAlive="1" name="Query - EPL 20/21" description="Connection to the 'EPL 20/21' query in the workbook." type="5" refreshedVersion="8" background="1" saveData="1">
    <dbPr connection="Provider=Microsoft.Mashup.OleDb.1;Data Source=$Workbook$;Location=&quot;EPL 20/21&quot;;Extended Properties=&quot;&quot;" command="SELECT * FROM [EPL 20/21]"/>
  </connection>
  <connection id="23" xr16:uid="{EECD9DEB-EADC-4F8F-8A3D-542759DC266D}" keepAlive="1" name="Query - EPL 21/22" description="Connection to the 'EPL 21/22' query in the workbook." type="5" refreshedVersion="8" background="1" saveData="1">
    <dbPr connection="Provider=Microsoft.Mashup.OleDb.1;Data Source=$Workbook$;Location=&quot;EPL 21/22&quot;;Extended Properties=&quot;&quot;" command="SELECT * FROM [EPL 21/22]"/>
  </connection>
  <connection id="24" xr16:uid="{B48A731B-929F-43EB-A8AB-0B8BFD04CB6E}" keepAlive="1" name="Query - EPL 22/23" description="Connection to the 'EPL 22/23' query in the workbook." type="5" refreshedVersion="8" background="1" saveData="1">
    <dbPr connection="Provider=Microsoft.Mashup.OleDb.1;Data Source=$Workbook$;Location=&quot;EPL 22/23&quot;;Extended Properties=&quot;&quot;" command="SELECT * FROM [EPL 22/23]"/>
  </connection>
  <connection id="25" xr16:uid="{EDB7E348-E0DC-4F49-83CF-CA68EE15A94F}" keepAlive="1" name="Query - EPL 23/24" description="Connection to the 'EPL 23/24' query in the workbook." type="5" refreshedVersion="8" background="1" saveData="1">
    <dbPr connection="Provider=Microsoft.Mashup.OleDb.1;Data Source=$Workbook$;Location=&quot;EPL 23/24&quot;;Extended Properties=&quot;&quot;" command="SELECT * FROM [EPL 23/24]"/>
  </connection>
  <connection id="26" xr16:uid="{2A6118C6-77C6-4575-A42C-AF6A0FF0DC82}" keepAlive="1" name="Query - EPL 24/25" description="Connection to the 'EPL 24/25' query in the workbook." type="5" refreshedVersion="8" background="1" saveData="1">
    <dbPr connection="Provider=Microsoft.Mashup.OleDb.1;Data Source=$Workbook$;Location=&quot;EPL 24/25&quot;;Extended Properties=&quot;&quot;" command="SELECT * FROM [EPL 24/25]"/>
  </connection>
  <connection id="27" xr16:uid="{3080AC95-601A-474B-BB8C-3B667EF6CE3F}" keepAlive="1" name="Query - EPL_15_16" description="Connection to the 'EPL_15_16' query in the workbook." type="5" refreshedVersion="0" background="1" saveData="1">
    <dbPr connection="Provider=Microsoft.Mashup.OleDb.1;Data Source=$Workbook$;Location=EPL_15_16;Extended Properties=&quot;&quot;" command="SELECT * FROM [EPL_15_16]"/>
  </connection>
  <connection id="28" xr16:uid="{F38F7F2F-F26E-42EA-B6B2-46A8336AE26B}" keepAlive="1" name="Query - la liga 15/16" description="Connection to the 'la liga 15/16' query in the workbook." type="5" refreshedVersion="8" background="1" saveData="1">
    <dbPr connection="Provider=Microsoft.Mashup.OleDb.1;Data Source=$Workbook$;Location=&quot;la liga 15/16&quot;;Extended Properties=&quot;&quot;" command="SELECT * FROM [la liga 15/16]"/>
  </connection>
  <connection id="29" xr16:uid="{FDA4E5CD-3C3A-48F7-9C50-67C11706344C}" keepAlive="1" name="Query - la liga 16/17" description="Connection to the 'la liga 16/17' query in the workbook." type="5" refreshedVersion="8" background="1" saveData="1">
    <dbPr connection="Provider=Microsoft.Mashup.OleDb.1;Data Source=$Workbook$;Location=&quot;la liga 16/17&quot;;Extended Properties=&quot;&quot;" command="SELECT * FROM [la liga 16/17]"/>
  </connection>
  <connection id="30" xr16:uid="{DF3FB291-1490-44CA-A404-D00428D363D2}" keepAlive="1" name="Query - la liga 17/18" description="Connection to the 'la liga 17/18' query in the workbook." type="5" refreshedVersion="8" background="1" saveData="1">
    <dbPr connection="Provider=Microsoft.Mashup.OleDb.1;Data Source=$Workbook$;Location=&quot;la liga 17/18&quot;;Extended Properties=&quot;&quot;" command="SELECT * FROM [la liga 17/18]"/>
  </connection>
  <connection id="31" xr16:uid="{6BBDE69F-7673-48BB-9DA6-CFC40E51E80C}" keepAlive="1" name="Query - la liga 18/19" description="Connection to the 'la liga 18/19' query in the workbook." type="5" refreshedVersion="8" background="1" saveData="1">
    <dbPr connection="Provider=Microsoft.Mashup.OleDb.1;Data Source=$Workbook$;Location=&quot;la liga 18/19&quot;;Extended Properties=&quot;&quot;" command="SELECT * FROM [la liga 18/19]"/>
  </connection>
  <connection id="32" xr16:uid="{59CCF66C-2327-445A-B273-F6FE6BBB7EA0}" keepAlive="1" name="Query - la liga 19/20" description="Connection to the 'la liga 19/20' query in the workbook." type="5" refreshedVersion="8" background="1" saveData="1">
    <dbPr connection="Provider=Microsoft.Mashup.OleDb.1;Data Source=$Workbook$;Location=&quot;la liga 19/20&quot;;Extended Properties=&quot;&quot;" command="SELECT * FROM [la liga 19/20]"/>
  </connection>
  <connection id="33" xr16:uid="{366EB140-047F-48A0-BC70-47C58FDAC00F}" keepAlive="1" name="Query - la liga 20/21" description="Connection to the 'la liga 20/21' query in the workbook." type="5" refreshedVersion="8" background="1" saveData="1">
    <dbPr connection="Provider=Microsoft.Mashup.OleDb.1;Data Source=$Workbook$;Location=&quot;la liga 20/21&quot;;Extended Properties=&quot;&quot;" command="SELECT * FROM [la liga 20/21]"/>
  </connection>
  <connection id="34" xr16:uid="{8B08143D-0E62-4E3A-9A8E-FB208C3E1DD9}" keepAlive="1" name="Query - la liga 21/22" description="Connection to the 'la liga 21/22' query in the workbook." type="5" refreshedVersion="8" background="1" saveData="1">
    <dbPr connection="Provider=Microsoft.Mashup.OleDb.1;Data Source=$Workbook$;Location=&quot;la liga 21/22&quot;;Extended Properties=&quot;&quot;" command="SELECT * FROM [la liga 21/22]"/>
  </connection>
  <connection id="35" xr16:uid="{177D6B34-282F-4F76-9B4E-8C8BB605A214}" keepAlive="1" name="Query - la liga 22/23" description="Connection to the 'la liga 22/23' query in the workbook." type="5" refreshedVersion="8" background="1" saveData="1">
    <dbPr connection="Provider=Microsoft.Mashup.OleDb.1;Data Source=$Workbook$;Location=&quot;la liga 22/23&quot;;Extended Properties=&quot;&quot;" command="SELECT * FROM [la liga 22/23]"/>
  </connection>
  <connection id="36" xr16:uid="{C002F517-280C-40EA-9559-B5E4E593F0D8}" keepAlive="1" name="Query - la liga 23/24" description="Connection to the 'la liga 23/24' query in the workbook." type="5" refreshedVersion="8" background="1" saveData="1">
    <dbPr connection="Provider=Microsoft.Mashup.OleDb.1;Data Source=$Workbook$;Location=&quot;la liga 23/24&quot;;Extended Properties=&quot;&quot;" command="SELECT * FROM [la liga 23/24]"/>
  </connection>
  <connection id="37" xr16:uid="{CDDEC480-481B-4F72-A101-84E87ACBD323}" keepAlive="1" name="Query - la liga 24/25" description="Connection to the 'la liga 24/25' query in the workbook." type="5" refreshedVersion="8" background="1" saveData="1">
    <dbPr connection="Provider=Microsoft.Mashup.OleDb.1;Data Source=$Workbook$;Location=&quot;la liga 24/25&quot;;Extended Properties=&quot;&quot;" command="SELECT * FROM [la liga 24/25]"/>
  </connection>
  <connection id="38" xr16:uid="{1BE99A26-A263-4BB6-8653-073D21EB608A}" keepAlive="1" name="Query - Ligue one 15/16" description="Connection to the 'Ligue one 15/16' query in the workbook." type="5" refreshedVersion="8" background="1" saveData="1">
    <dbPr connection="Provider=Microsoft.Mashup.OleDb.1;Data Source=$Workbook$;Location=&quot;Ligue one 15/16&quot;;Extended Properties=&quot;&quot;" command="SELECT * FROM [Ligue one 15/16]"/>
  </connection>
  <connection id="39" xr16:uid="{AB16E6EE-17F1-400F-A0D6-E3DA8E058001}" keepAlive="1" name="Query - Ligue one 16/17" description="Connection to the 'Ligue one 16/17' query in the workbook." type="5" refreshedVersion="8" background="1" saveData="1">
    <dbPr connection="Provider=Microsoft.Mashup.OleDb.1;Data Source=$Workbook$;Location=&quot;Ligue one 16/17&quot;;Extended Properties=&quot;&quot;" command="SELECT * FROM [Ligue one 16/17]"/>
  </connection>
  <connection id="40" xr16:uid="{23841351-D106-44A5-9032-C37B50EA8AF6}" keepAlive="1" name="Query - Ligue one 17/18" description="Connection to the 'Ligue one 17/18' query in the workbook." type="5" refreshedVersion="8" background="1" saveData="1">
    <dbPr connection="Provider=Microsoft.Mashup.OleDb.1;Data Source=$Workbook$;Location=&quot;Ligue one 17/18&quot;;Extended Properties=&quot;&quot;" command="SELECT * FROM [Ligue one 17/18]"/>
  </connection>
  <connection id="41" xr16:uid="{F93418E2-E0A9-4859-9C8B-490FB1E92429}" keepAlive="1" name="Query - Ligue one 18/19" description="Connection to the 'Ligue one 18/19' query in the workbook." type="5" refreshedVersion="8" background="1" saveData="1">
    <dbPr connection="Provider=Microsoft.Mashup.OleDb.1;Data Source=$Workbook$;Location=&quot;Ligue one 18/19&quot;;Extended Properties=&quot;&quot;" command="SELECT * FROM [Ligue one 18/19]"/>
  </connection>
  <connection id="42" xr16:uid="{13DC3473-B94E-46B3-A5BF-30F1B16F2707}" keepAlive="1" name="Query - Ligue one 19/20" description="Connection to the 'Ligue one 19/20' query in the workbook." type="5" refreshedVersion="8" background="1" saveData="1">
    <dbPr connection="Provider=Microsoft.Mashup.OleDb.1;Data Source=$Workbook$;Location=&quot;Ligue one 19/20&quot;;Extended Properties=&quot;&quot;" command="SELECT * FROM [Ligue one 19/20]"/>
  </connection>
  <connection id="43" xr16:uid="{ED42DC74-A5DF-4B14-B019-BCA39AFA61EA}" keepAlive="1" name="Query - Ligue one 20/21" description="Connection to the 'Ligue one 20/21' query in the workbook." type="5" refreshedVersion="8" background="1" saveData="1">
    <dbPr connection="Provider=Microsoft.Mashup.OleDb.1;Data Source=$Workbook$;Location=&quot;Ligue one 20/21&quot;;Extended Properties=&quot;&quot;" command="SELECT * FROM [Ligue one 20/21]"/>
  </connection>
  <connection id="44" xr16:uid="{A9B2B013-A78D-4C36-AE6E-6C10098D2A67}" keepAlive="1" name="Query - Ligue one 21/22" description="Connection to the 'Ligue one 21/22' query in the workbook." type="5" refreshedVersion="8" background="1" saveData="1">
    <dbPr connection="Provider=Microsoft.Mashup.OleDb.1;Data Source=$Workbook$;Location=&quot;Ligue one 21/22&quot;;Extended Properties=&quot;&quot;" command="SELECT * FROM [Ligue one 21/22]"/>
  </connection>
  <connection id="45" xr16:uid="{05A59742-95F3-42F9-A675-B1DF69DC41B5}" keepAlive="1" name="Query - Ligue one 22/23" description="Connection to the 'Ligue one 22/23' query in the workbook." type="5" refreshedVersion="8" background="1" saveData="1">
    <dbPr connection="Provider=Microsoft.Mashup.OleDb.1;Data Source=$Workbook$;Location=&quot;Ligue one 22/23&quot;;Extended Properties=&quot;&quot;" command="SELECT * FROM [Ligue one 22/23]"/>
  </connection>
  <connection id="46" xr16:uid="{B6A57B93-5BD8-4788-A155-6A8E92662CF8}" keepAlive="1" name="Query - Ligue one 23/24" description="Connection to the 'Ligue one 23/24' query in the workbook." type="5" refreshedVersion="8" background="1" saveData="1">
    <dbPr connection="Provider=Microsoft.Mashup.OleDb.1;Data Source=$Workbook$;Location=&quot;Ligue one 23/24&quot;;Extended Properties=&quot;&quot;" command="SELECT * FROM [Ligue one 23/24]"/>
  </connection>
  <connection id="47" xr16:uid="{CDA62E67-6912-4457-9989-C3E211212524}" keepAlive="1" name="Query - Ligue one 24/25" description="Connection to the 'Ligue one 24/25' query in the workbook." type="5" refreshedVersion="8" background="1" saveData="1">
    <dbPr connection="Provider=Microsoft.Mashup.OleDb.1;Data Source=$Workbook$;Location=&quot;Ligue one 24/25&quot;;Extended Properties=&quot;&quot;" command="SELECT * FROM [Ligue one 24/25]"/>
  </connection>
  <connection id="48" xr16:uid="{D61C94D8-3019-4E10-BCF5-F49FFF233238}" keepAlive="1" name="Query - Serie A 15/16" description="Connection to the 'Serie A 15/16' query in the workbook." type="5" refreshedVersion="8" background="1" saveData="1">
    <dbPr connection="Provider=Microsoft.Mashup.OleDb.1;Data Source=$Workbook$;Location=&quot;Serie A 15/16&quot;;Extended Properties=&quot;&quot;" command="SELECT * FROM [Serie A 15/16]"/>
  </connection>
  <connection id="49" xr16:uid="{09DF6BF2-3E2F-42C1-88E6-A8D7C2AE0D89}" keepAlive="1" name="Query - Serie A 16/17" description="Connection to the 'Serie A 16/17' query in the workbook." type="5" refreshedVersion="8" background="1" saveData="1">
    <dbPr connection="Provider=Microsoft.Mashup.OleDb.1;Data Source=$Workbook$;Location=&quot;Serie A 16/17&quot;;Extended Properties=&quot;&quot;" command="SELECT * FROM [Serie A 16/17]"/>
  </connection>
  <connection id="50" xr16:uid="{499B26D8-4826-410F-96F8-AD263549965E}" keepAlive="1" name="Query - Serie A 17/18" description="Connection to the 'Serie A 17/18' query in the workbook." type="5" refreshedVersion="8" background="1" saveData="1">
    <dbPr connection="Provider=Microsoft.Mashup.OleDb.1;Data Source=$Workbook$;Location=&quot;Serie A 17/18&quot;;Extended Properties=&quot;&quot;" command="SELECT * FROM [Serie A 17/18]"/>
  </connection>
  <connection id="51" xr16:uid="{427BFBE9-0DDB-483C-B51E-EABCF8184717}" keepAlive="1" name="Query - Serie A 18/19" description="Connection to the 'Serie A 18/19' query in the workbook." type="5" refreshedVersion="8" background="1" saveData="1">
    <dbPr connection="Provider=Microsoft.Mashup.OleDb.1;Data Source=$Workbook$;Location=&quot;Serie A 18/19&quot;;Extended Properties=&quot;&quot;" command="SELECT * FROM [Serie A 18/19]"/>
  </connection>
  <connection id="52" xr16:uid="{2A8C796F-0DC0-4ADD-9134-07BF32E7A27B}" keepAlive="1" name="Query - Serie A 19/20" description="Connection to the 'Serie A 19/20' query in the workbook." type="5" refreshedVersion="8" background="1" saveData="1">
    <dbPr connection="Provider=Microsoft.Mashup.OleDb.1;Data Source=$Workbook$;Location=&quot;Serie A 19/20&quot;;Extended Properties=&quot;&quot;" command="SELECT * FROM [Serie A 19/20]"/>
  </connection>
  <connection id="53" xr16:uid="{E112BAB5-E658-4D1A-ACB2-C0F3ACB42E63}" keepAlive="1" name="Query - Serie A 20/21" description="Connection to the 'Serie A 20/21' query in the workbook." type="5" refreshedVersion="8" background="1" saveData="1">
    <dbPr connection="Provider=Microsoft.Mashup.OleDb.1;Data Source=$Workbook$;Location=&quot;Serie A 20/21&quot;;Extended Properties=&quot;&quot;" command="SELECT * FROM [Serie A 20/21]"/>
  </connection>
  <connection id="54" xr16:uid="{BF70C26F-ECDB-41C8-98C5-792A0C0D5643}" keepAlive="1" name="Query - Serie A 21/22" description="Connection to the 'Serie A 21/22' query in the workbook." type="5" refreshedVersion="8" background="1" saveData="1">
    <dbPr connection="Provider=Microsoft.Mashup.OleDb.1;Data Source=$Workbook$;Location=&quot;Serie A 21/22&quot;;Extended Properties=&quot;&quot;" command="SELECT * FROM [Serie A 21/22]"/>
  </connection>
  <connection id="55" xr16:uid="{C7C80464-58AB-4E6F-B6DE-1D26FBAB75FF}" keepAlive="1" name="Query - Serie A 22/23" description="Connection to the 'Serie A 22/23' query in the workbook." type="5" refreshedVersion="8" background="1" saveData="1">
    <dbPr connection="Provider=Microsoft.Mashup.OleDb.1;Data Source=$Workbook$;Location=&quot;Serie A 22/23&quot;;Extended Properties=&quot;&quot;" command="SELECT * FROM [Serie A 22/23]"/>
  </connection>
  <connection id="56" xr16:uid="{D3EE47A3-C8BD-47A7-8309-F42F8A199577}" keepAlive="1" name="Query - Serie A 23/24" description="Connection to the 'Serie A 23/24' query in the workbook." type="5" refreshedVersion="8" background="1" saveData="1">
    <dbPr connection="Provider=Microsoft.Mashup.OleDb.1;Data Source=$Workbook$;Location=&quot;Serie A 23/24&quot;;Extended Properties=&quot;&quot;" command="SELECT * FROM [Serie A 23/24]"/>
  </connection>
  <connection id="57" xr16:uid="{192BF5A1-7B63-4ED6-A889-7AA6FFF4435C}" keepAlive="1" name="Query - Serie A 24/25" description="Connection to the 'Serie A 24/25' query in the workbook." type="5" refreshedVersion="8" background="1" saveData="1">
    <dbPr connection="Provider=Microsoft.Mashup.OleDb.1;Data Source=$Workbook$;Location=&quot;Serie A 24/25&quot;;Extended Properties=&quot;&quot;" command="SELECT * FROM [Serie A 24/25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<sst xmlns="http://schemas.openxmlformats.org/spreadsheetml/2006/main" count="4461" uniqueCount="982">
  <si>
    <t>L</t>
  </si>
  <si>
    <t>Arsenal</t>
  </si>
  <si>
    <t>Southampton</t>
  </si>
  <si>
    <t>West Ham</t>
  </si>
  <si>
    <t>Liverpool</t>
  </si>
  <si>
    <t>Everton</t>
  </si>
  <si>
    <t>Watford</t>
  </si>
  <si>
    <t>West Brom</t>
  </si>
  <si>
    <t>Bournemouth</t>
  </si>
  <si>
    <t>Newcastle</t>
  </si>
  <si>
    <t>Club</t>
  </si>
  <si>
    <t>MP</t>
  </si>
  <si>
    <t>W</t>
  </si>
  <si>
    <t>D</t>
  </si>
  <si>
    <t>Tottenham</t>
  </si>
  <si>
    <t>Man City</t>
  </si>
  <si>
    <t>Stoke City</t>
  </si>
  <si>
    <t>Swansea</t>
  </si>
  <si>
    <t>Crystal Palace</t>
  </si>
  <si>
    <t>Sunderland</t>
  </si>
  <si>
    <t>Aston Villa</t>
  </si>
  <si>
    <t>Position</t>
  </si>
  <si>
    <t>Chelsea</t>
  </si>
  <si>
    <t>Goals</t>
  </si>
  <si>
    <t>+/-</t>
  </si>
  <si>
    <t>Pts</t>
  </si>
  <si>
    <t>Leicester</t>
  </si>
  <si>
    <t>68:36</t>
  </si>
  <si>
    <t>65:36</t>
  </si>
  <si>
    <t>69:35</t>
  </si>
  <si>
    <t>71:41</t>
  </si>
  <si>
    <t>Man Utd</t>
  </si>
  <si>
    <t>49:35</t>
  </si>
  <si>
    <t>59:41</t>
  </si>
  <si>
    <t>65:51</t>
  </si>
  <si>
    <t>63:50</t>
  </si>
  <si>
    <t>41:55</t>
  </si>
  <si>
    <t>59:53</t>
  </si>
  <si>
    <t>59:55</t>
  </si>
  <si>
    <t>42:52</t>
  </si>
  <si>
    <t>40:50</t>
  </si>
  <si>
    <t>34:48</t>
  </si>
  <si>
    <t>39:51</t>
  </si>
  <si>
    <t>45:67</t>
  </si>
  <si>
    <t>48:62</t>
  </si>
  <si>
    <t>44:65</t>
  </si>
  <si>
    <t>Norwich</t>
  </si>
  <si>
    <t>39:67</t>
  </si>
  <si>
    <t>27:76</t>
  </si>
  <si>
    <t>F</t>
  </si>
  <si>
    <t>15/16</t>
  </si>
  <si>
    <t>85:33</t>
  </si>
  <si>
    <t>86:26</t>
  </si>
  <si>
    <t>80:39</t>
  </si>
  <si>
    <t>78:42</t>
  </si>
  <si>
    <t>77:44</t>
  </si>
  <si>
    <t>54:29</t>
  </si>
  <si>
    <t>62:44</t>
  </si>
  <si>
    <t>41:48</t>
  </si>
  <si>
    <t>55:67</t>
  </si>
  <si>
    <t>43:51</t>
  </si>
  <si>
    <t>47:64</t>
  </si>
  <si>
    <t>48:63</t>
  </si>
  <si>
    <t>41:56</t>
  </si>
  <si>
    <t>50:63</t>
  </si>
  <si>
    <t>45:70</t>
  </si>
  <si>
    <t>Burnley</t>
  </si>
  <si>
    <t>39:55</t>
  </si>
  <si>
    <t>40:68</t>
  </si>
  <si>
    <t>Hull City</t>
  </si>
  <si>
    <t>37:80</t>
  </si>
  <si>
    <t>Middlesbrough</t>
  </si>
  <si>
    <t>27:53</t>
  </si>
  <si>
    <t>29:69</t>
  </si>
  <si>
    <t>16/17</t>
  </si>
  <si>
    <t>106:27</t>
  </si>
  <si>
    <t>68:28</t>
  </si>
  <si>
    <t>74:36</t>
  </si>
  <si>
    <t>84:38</t>
  </si>
  <si>
    <t>62:38</t>
  </si>
  <si>
    <t>74:51</t>
  </si>
  <si>
    <t>36:39</t>
  </si>
  <si>
    <t>44:58</t>
  </si>
  <si>
    <t>56:60</t>
  </si>
  <si>
    <t>39:47</t>
  </si>
  <si>
    <t>45:55</t>
  </si>
  <si>
    <t>45:61</t>
  </si>
  <si>
    <t>48:68</t>
  </si>
  <si>
    <t>44:64</t>
  </si>
  <si>
    <t>Brighton</t>
  </si>
  <si>
    <t>34:54</t>
  </si>
  <si>
    <t>Huddersfield</t>
  </si>
  <si>
    <t>28:58</t>
  </si>
  <si>
    <t>37:56</t>
  </si>
  <si>
    <t>28:56</t>
  </si>
  <si>
    <t>35:68</t>
  </si>
  <si>
    <t>31:56</t>
  </si>
  <si>
    <t>17/18</t>
  </si>
  <si>
    <t>95:23</t>
  </si>
  <si>
    <t>89:22</t>
  </si>
  <si>
    <t>63:39</t>
  </si>
  <si>
    <t>67:39</t>
  </si>
  <si>
    <t>73:51</t>
  </si>
  <si>
    <t>65:54</t>
  </si>
  <si>
    <t>Wolves</t>
  </si>
  <si>
    <t>47:46</t>
  </si>
  <si>
    <t>54:46</t>
  </si>
  <si>
    <t>51:48</t>
  </si>
  <si>
    <t>52:55</t>
  </si>
  <si>
    <t>52:59</t>
  </si>
  <si>
    <t>51:53</t>
  </si>
  <si>
    <t>42:48</t>
  </si>
  <si>
    <t>56:70</t>
  </si>
  <si>
    <t>45:68</t>
  </si>
  <si>
    <t>45:65</t>
  </si>
  <si>
    <t>35:60</t>
  </si>
  <si>
    <t>Cardiff</t>
  </si>
  <si>
    <t>34:69</t>
  </si>
  <si>
    <t>Fulham</t>
  </si>
  <si>
    <t>34:81</t>
  </si>
  <si>
    <t>22:76</t>
  </si>
  <si>
    <t>18/19</t>
  </si>
  <si>
    <t>102:35</t>
  </si>
  <si>
    <t>66:36</t>
  </si>
  <si>
    <t>69:54</t>
  </si>
  <si>
    <t>67:41</t>
  </si>
  <si>
    <t>61:47</t>
  </si>
  <si>
    <t>51:40</t>
  </si>
  <si>
    <t>56:48</t>
  </si>
  <si>
    <t>Sheff Utd</t>
  </si>
  <si>
    <t>39:39</t>
  </si>
  <si>
    <t>43:50</t>
  </si>
  <si>
    <t>51:60</t>
  </si>
  <si>
    <t>44:56</t>
  </si>
  <si>
    <t>38:58</t>
  </si>
  <si>
    <t>31:50</t>
  </si>
  <si>
    <t>39:54</t>
  </si>
  <si>
    <t>49:62</t>
  </si>
  <si>
    <t>41:67</t>
  </si>
  <si>
    <t>40:65</t>
  </si>
  <si>
    <t>36:64</t>
  </si>
  <si>
    <t>26:75</t>
  </si>
  <si>
    <t>19/20</t>
  </si>
  <si>
    <t>83:32</t>
  </si>
  <si>
    <t>73:44</t>
  </si>
  <si>
    <t>68:42</t>
  </si>
  <si>
    <t>58:36</t>
  </si>
  <si>
    <t>68:50</t>
  </si>
  <si>
    <t>62:47</t>
  </si>
  <si>
    <t>68:45</t>
  </si>
  <si>
    <t>55:39</t>
  </si>
  <si>
    <t>Leeds</t>
  </si>
  <si>
    <t>62:54</t>
  </si>
  <si>
    <t>47:48</t>
  </si>
  <si>
    <t>55:46</t>
  </si>
  <si>
    <t>46:62</t>
  </si>
  <si>
    <t>36:52</t>
  </si>
  <si>
    <t>41:66</t>
  </si>
  <si>
    <t>47:68</t>
  </si>
  <si>
    <t>40:46</t>
  </si>
  <si>
    <t>33:55</t>
  </si>
  <si>
    <t>35:76</t>
  </si>
  <si>
    <t>20:63</t>
  </si>
  <si>
    <t>20/21</t>
  </si>
  <si>
    <t>99:26</t>
  </si>
  <si>
    <t>94:26</t>
  </si>
  <si>
    <t>76:33</t>
  </si>
  <si>
    <t>69:40</t>
  </si>
  <si>
    <t>61:48</t>
  </si>
  <si>
    <t>57:57</t>
  </si>
  <si>
    <t>60:51</t>
  </si>
  <si>
    <t>62:59</t>
  </si>
  <si>
    <t>42:44</t>
  </si>
  <si>
    <t>38:43</t>
  </si>
  <si>
    <t>44:62</t>
  </si>
  <si>
    <t>50:46</t>
  </si>
  <si>
    <t>Brentford</t>
  </si>
  <si>
    <t>48:56</t>
  </si>
  <si>
    <t>52:54</t>
  </si>
  <si>
    <t>43:67</t>
  </si>
  <si>
    <t>43:66</t>
  </si>
  <si>
    <t>42:79</t>
  </si>
  <si>
    <t>34:53</t>
  </si>
  <si>
    <t>34:77</t>
  </si>
  <si>
    <t>23:84</t>
  </si>
  <si>
    <t>21/22</t>
  </si>
  <si>
    <t>94:33</t>
  </si>
  <si>
    <t>88:43</t>
  </si>
  <si>
    <t>58:43</t>
  </si>
  <si>
    <t>68:33</t>
  </si>
  <si>
    <t>75:47</t>
  </si>
  <si>
    <t>72:53</t>
  </si>
  <si>
    <t>51:46</t>
  </si>
  <si>
    <t>70:63</t>
  </si>
  <si>
    <t>58:46</t>
  </si>
  <si>
    <t>55:53</t>
  </si>
  <si>
    <t>40:49</t>
  </si>
  <si>
    <t>38:47</t>
  </si>
  <si>
    <t>31:58</t>
  </si>
  <si>
    <t>42:55</t>
  </si>
  <si>
    <t>37:71</t>
  </si>
  <si>
    <t>Forest</t>
  </si>
  <si>
    <t>38:68</t>
  </si>
  <si>
    <t>34:57</t>
  </si>
  <si>
    <t>51:68</t>
  </si>
  <si>
    <t>48:78</t>
  </si>
  <si>
    <t>36:73</t>
  </si>
  <si>
    <t>22/23</t>
  </si>
  <si>
    <t>96:34</t>
  </si>
  <si>
    <t>91:29</t>
  </si>
  <si>
    <t>86:41</t>
  </si>
  <si>
    <t>76:61</t>
  </si>
  <si>
    <t>74:61</t>
  </si>
  <si>
    <t>77:63</t>
  </si>
  <si>
    <t>85:62</t>
  </si>
  <si>
    <t>57:58</t>
  </si>
  <si>
    <t>60:74</t>
  </si>
  <si>
    <t>55:62</t>
  </si>
  <si>
    <t>54:67</t>
  </si>
  <si>
    <t>55:61</t>
  </si>
  <si>
    <t>50:65</t>
  </si>
  <si>
    <t>40:51</t>
  </si>
  <si>
    <t>56:65</t>
  </si>
  <si>
    <t>49:67</t>
  </si>
  <si>
    <t>Luton</t>
  </si>
  <si>
    <t>52:85</t>
  </si>
  <si>
    <t>41:78</t>
  </si>
  <si>
    <t>35:104</t>
  </si>
  <si>
    <t>23/24</t>
  </si>
  <si>
    <t>69:34</t>
  </si>
  <si>
    <t>72:44</t>
  </si>
  <si>
    <t>64:43</t>
  </si>
  <si>
    <t>68:47</t>
  </si>
  <si>
    <t>58:51</t>
  </si>
  <si>
    <t>66:59</t>
  </si>
  <si>
    <t>66:57</t>
  </si>
  <si>
    <t>54:54</t>
  </si>
  <si>
    <t>51:51</t>
  </si>
  <si>
    <t>44:54</t>
  </si>
  <si>
    <t>54:69</t>
  </si>
  <si>
    <t>64:65</t>
  </si>
  <si>
    <t>33:80</t>
  </si>
  <si>
    <t>Ipswich</t>
  </si>
  <si>
    <t>36:82</t>
  </si>
  <si>
    <t>26:86</t>
  </si>
  <si>
    <t>24/25</t>
  </si>
  <si>
    <t>Barcelona</t>
  </si>
  <si>
    <t>112:29</t>
  </si>
  <si>
    <t>Real Madrid</t>
  </si>
  <si>
    <t>110:34</t>
  </si>
  <si>
    <t>Atlético Madrid</t>
  </si>
  <si>
    <t>63:18</t>
  </si>
  <si>
    <t>Villarreal</t>
  </si>
  <si>
    <t>44:35</t>
  </si>
  <si>
    <t>Athletic</t>
  </si>
  <si>
    <t>58:45</t>
  </si>
  <si>
    <t>Celta de Vigo</t>
  </si>
  <si>
    <t>51:59</t>
  </si>
  <si>
    <t>Sevilla FC</t>
  </si>
  <si>
    <t>51:50</t>
  </si>
  <si>
    <t>Málaga CF</t>
  </si>
  <si>
    <t>38:35</t>
  </si>
  <si>
    <t>Real Sociedad</t>
  </si>
  <si>
    <t>45:48</t>
  </si>
  <si>
    <t>Real Betis</t>
  </si>
  <si>
    <t>34:52</t>
  </si>
  <si>
    <t>UD Las Palmas</t>
  </si>
  <si>
    <t>45:53</t>
  </si>
  <si>
    <t>Valencia</t>
  </si>
  <si>
    <t>46:48</t>
  </si>
  <si>
    <t>SD Eibar</t>
  </si>
  <si>
    <t>49:61</t>
  </si>
  <si>
    <t>Espanyol</t>
  </si>
  <si>
    <t>40:74</t>
  </si>
  <si>
    <t>Dep. La Coruña</t>
  </si>
  <si>
    <t>Granada CF</t>
  </si>
  <si>
    <t>46:69</t>
  </si>
  <si>
    <t>Sporting Gijón</t>
  </si>
  <si>
    <t>40:62</t>
  </si>
  <si>
    <t>Rayo Vallecano</t>
  </si>
  <si>
    <t>52:73</t>
  </si>
  <si>
    <t>Getafe</t>
  </si>
  <si>
    <t>37:67</t>
  </si>
  <si>
    <t>Levante</t>
  </si>
  <si>
    <t>37:70</t>
  </si>
  <si>
    <t>106:41</t>
  </si>
  <si>
    <t>116:37</t>
  </si>
  <si>
    <t>70:27</t>
  </si>
  <si>
    <t>69:49</t>
  </si>
  <si>
    <t>56:33</t>
  </si>
  <si>
    <t>53:43</t>
  </si>
  <si>
    <t>49:50</t>
  </si>
  <si>
    <t>Alavés</t>
  </si>
  <si>
    <t>41:43</t>
  </si>
  <si>
    <t>56:51</t>
  </si>
  <si>
    <t>49:55</t>
  </si>
  <si>
    <t>53:69</t>
  </si>
  <si>
    <t>53:74</t>
  </si>
  <si>
    <t>41:64</t>
  </si>
  <si>
    <t>43:61</t>
  </si>
  <si>
    <t>CD Leganés</t>
  </si>
  <si>
    <t>36:55</t>
  </si>
  <si>
    <t>42:72</t>
  </si>
  <si>
    <t>CA Osasuna</t>
  </si>
  <si>
    <t>40:94</t>
  </si>
  <si>
    <t>30:82</t>
  </si>
  <si>
    <t>99:29</t>
  </si>
  <si>
    <t>58:22</t>
  </si>
  <si>
    <t>94:44</t>
  </si>
  <si>
    <t>65:38</t>
  </si>
  <si>
    <t>57:50</t>
  </si>
  <si>
    <t>60:61</t>
  </si>
  <si>
    <t>49:58</t>
  </si>
  <si>
    <t>42:33</t>
  </si>
  <si>
    <t>44:50</t>
  </si>
  <si>
    <t>Girona</t>
  </si>
  <si>
    <t>50:59</t>
  </si>
  <si>
    <t>36:42</t>
  </si>
  <si>
    <t>59:60</t>
  </si>
  <si>
    <t>41:49</t>
  </si>
  <si>
    <t>34:51</t>
  </si>
  <si>
    <t>38:76</t>
  </si>
  <si>
    <t>24:74</t>
  </si>
  <si>
    <t>24:61</t>
  </si>
  <si>
    <t>90:36</t>
  </si>
  <si>
    <t>55:29</t>
  </si>
  <si>
    <t>63:46</t>
  </si>
  <si>
    <t>51:35</t>
  </si>
  <si>
    <t>48:35</t>
  </si>
  <si>
    <t>48:50</t>
  </si>
  <si>
    <t>41:45</t>
  </si>
  <si>
    <t>45:46</t>
  </si>
  <si>
    <t>44:52</t>
  </si>
  <si>
    <t>39:50</t>
  </si>
  <si>
    <t>46:50</t>
  </si>
  <si>
    <t>37:43</t>
  </si>
  <si>
    <t>49:52</t>
  </si>
  <si>
    <t>59:66</t>
  </si>
  <si>
    <t>Real Valladolid</t>
  </si>
  <si>
    <t>32:51</t>
  </si>
  <si>
    <t>53:62</t>
  </si>
  <si>
    <t>37:53</t>
  </si>
  <si>
    <t>SD Huesca</t>
  </si>
  <si>
    <t>43:65</t>
  </si>
  <si>
    <t>41:70</t>
  </si>
  <si>
    <t>70:25</t>
  </si>
  <si>
    <t>86:38</t>
  </si>
  <si>
    <t>51:27</t>
  </si>
  <si>
    <t>54:34</t>
  </si>
  <si>
    <t>63:49</t>
  </si>
  <si>
    <t>52:45</t>
  </si>
  <si>
    <t>43:37</t>
  </si>
  <si>
    <t>46:53</t>
  </si>
  <si>
    <t>46:54</t>
  </si>
  <si>
    <t>41:38</t>
  </si>
  <si>
    <t>47:53</t>
  </si>
  <si>
    <t>32:43</t>
  </si>
  <si>
    <t>39:56</t>
  </si>
  <si>
    <t>48:60</t>
  </si>
  <si>
    <t>34:59</t>
  </si>
  <si>
    <t>37:49</t>
  </si>
  <si>
    <t>30:51</t>
  </si>
  <si>
    <t>RCD Mallorca</t>
  </si>
  <si>
    <t>27:58</t>
  </si>
  <si>
    <t>67:25</t>
  </si>
  <si>
    <t>67:28</t>
  </si>
  <si>
    <t>85:38</t>
  </si>
  <si>
    <t>53:33</t>
  </si>
  <si>
    <t>59:38</t>
  </si>
  <si>
    <t>50:50</t>
  </si>
  <si>
    <t>60:44</t>
  </si>
  <si>
    <t>55:57</t>
  </si>
  <si>
    <t>46:42</t>
  </si>
  <si>
    <t>47:65</t>
  </si>
  <si>
    <t>37:48</t>
  </si>
  <si>
    <t>Cádiz CF</t>
  </si>
  <si>
    <t>36:58</t>
  </si>
  <si>
    <t>50:53</t>
  </si>
  <si>
    <t>46:57</t>
  </si>
  <si>
    <t>28:43</t>
  </si>
  <si>
    <t>36:57</t>
  </si>
  <si>
    <t>Elche CF</t>
  </si>
  <si>
    <t>34:55</t>
  </si>
  <si>
    <t>29:52</t>
  </si>
  <si>
    <t>80:31</t>
  </si>
  <si>
    <t>68:38</t>
  </si>
  <si>
    <t>65:43</t>
  </si>
  <si>
    <t>53:30</t>
  </si>
  <si>
    <t>62:40</t>
  </si>
  <si>
    <t>40:37</t>
  </si>
  <si>
    <t>63:37</t>
  </si>
  <si>
    <t>43:36</t>
  </si>
  <si>
    <t>48:53</t>
  </si>
  <si>
    <t>37:51</t>
  </si>
  <si>
    <t>43:43</t>
  </si>
  <si>
    <t>40:52</t>
  </si>
  <si>
    <t>40:53</t>
  </si>
  <si>
    <t>33:41</t>
  </si>
  <si>
    <t>36:63</t>
  </si>
  <si>
    <t>35:51</t>
  </si>
  <si>
    <t>44:61</t>
  </si>
  <si>
    <t>51:76</t>
  </si>
  <si>
    <t>31:65</t>
  </si>
  <si>
    <t>70:20</t>
  </si>
  <si>
    <t>75:36</t>
  </si>
  <si>
    <t>70:33</t>
  </si>
  <si>
    <t>59:40</t>
  </si>
  <si>
    <t>46:41</t>
  </si>
  <si>
    <t>37:42</t>
  </si>
  <si>
    <t>47:43</t>
  </si>
  <si>
    <t>58:55</t>
  </si>
  <si>
    <t>47:54</t>
  </si>
  <si>
    <t>43:53</t>
  </si>
  <si>
    <t>42:45</t>
  </si>
  <si>
    <t>34:45</t>
  </si>
  <si>
    <t>30:53</t>
  </si>
  <si>
    <t>UD Almería</t>
  </si>
  <si>
    <t>49:65</t>
  </si>
  <si>
    <t>33:63</t>
  </si>
  <si>
    <t>52:69</t>
  </si>
  <si>
    <t>30:67</t>
  </si>
  <si>
    <t>87:26</t>
  </si>
  <si>
    <t>79:44</t>
  </si>
  <si>
    <t>85:46</t>
  </si>
  <si>
    <t>70:43</t>
  </si>
  <si>
    <t>61:37</t>
  </si>
  <si>
    <t>51:39</t>
  </si>
  <si>
    <t>48:45</t>
  </si>
  <si>
    <t>65:65</t>
  </si>
  <si>
    <t>40:45</t>
  </si>
  <si>
    <t>36:46</t>
  </si>
  <si>
    <t>45:56</t>
  </si>
  <si>
    <t>42:54</t>
  </si>
  <si>
    <t>48:54</t>
  </si>
  <si>
    <t>33:44</t>
  </si>
  <si>
    <t>33:47</t>
  </si>
  <si>
    <t>29:48</t>
  </si>
  <si>
    <t>26:55</t>
  </si>
  <si>
    <t>43:75</t>
  </si>
  <si>
    <t>38:79</t>
  </si>
  <si>
    <t>102:39</t>
  </si>
  <si>
    <t>78:38</t>
  </si>
  <si>
    <t>68:30</t>
  </si>
  <si>
    <t>71:51</t>
  </si>
  <si>
    <t>59:57</t>
  </si>
  <si>
    <t>48:52</t>
  </si>
  <si>
    <t>35:44</t>
  </si>
  <si>
    <t>35:46</t>
  </si>
  <si>
    <t>34:39</t>
  </si>
  <si>
    <t>38:48</t>
  </si>
  <si>
    <t>44:60</t>
  </si>
  <si>
    <t>40:61</t>
  </si>
  <si>
    <t>26:90</t>
  </si>
  <si>
    <t>FC Bayern</t>
  </si>
  <si>
    <t>80:17</t>
  </si>
  <si>
    <t>Dortmund</t>
  </si>
  <si>
    <t>82:34</t>
  </si>
  <si>
    <t>Leverkusen</t>
  </si>
  <si>
    <t>56:40</t>
  </si>
  <si>
    <t>Bor. M'gladbach</t>
  </si>
  <si>
    <t>67:50</t>
  </si>
  <si>
    <t>FC Schalke 04</t>
  </si>
  <si>
    <t>51:49</t>
  </si>
  <si>
    <t>1.FSV Mainz 05</t>
  </si>
  <si>
    <t>Hertha BSC</t>
  </si>
  <si>
    <t>42:42</t>
  </si>
  <si>
    <t>VfL Wolfsburg</t>
  </si>
  <si>
    <t>47:49</t>
  </si>
  <si>
    <t>1.FC Köln</t>
  </si>
  <si>
    <t>38:42</t>
  </si>
  <si>
    <t>Hamburger SV</t>
  </si>
  <si>
    <t>FC Ingolstadt</t>
  </si>
  <si>
    <t>33:42</t>
  </si>
  <si>
    <t>FC Augsburg</t>
  </si>
  <si>
    <t>Werder Bremen</t>
  </si>
  <si>
    <t>Darmstadt 98</t>
  </si>
  <si>
    <t>38:53</t>
  </si>
  <si>
    <t>TSG Hoffenheim</t>
  </si>
  <si>
    <t>Frankfurt</t>
  </si>
  <si>
    <t>VfB Stuttgart</t>
  </si>
  <si>
    <t>50:75</t>
  </si>
  <si>
    <t>Hannover 96</t>
  </si>
  <si>
    <t>31:62</t>
  </si>
  <si>
    <t>RB Leipzig</t>
  </si>
  <si>
    <t>66:39</t>
  </si>
  <si>
    <t>72:40</t>
  </si>
  <si>
    <t>64:37</t>
  </si>
  <si>
    <t>51:42</t>
  </si>
  <si>
    <t>43:47</t>
  </si>
  <si>
    <t>SC Freiburg</t>
  </si>
  <si>
    <t>42:60</t>
  </si>
  <si>
    <t>61:64</t>
  </si>
  <si>
    <t>45:49</t>
  </si>
  <si>
    <t>45:40</t>
  </si>
  <si>
    <t>36:43</t>
  </si>
  <si>
    <t>53:55</t>
  </si>
  <si>
    <t>33:61</t>
  </si>
  <si>
    <t>44:55</t>
  </si>
  <si>
    <t>28:63</t>
  </si>
  <si>
    <t>92:28</t>
  </si>
  <si>
    <t>53:37</t>
  </si>
  <si>
    <t>66:48</t>
  </si>
  <si>
    <t>64:47</t>
  </si>
  <si>
    <t>58:44</t>
  </si>
  <si>
    <t>57:53</t>
  </si>
  <si>
    <t>36:36</t>
  </si>
  <si>
    <t>45:45</t>
  </si>
  <si>
    <t>47:52</t>
  </si>
  <si>
    <t>43:46</t>
  </si>
  <si>
    <t>37:40</t>
  </si>
  <si>
    <t>38:52</t>
  </si>
  <si>
    <t>32:56</t>
  </si>
  <si>
    <t>36:48</t>
  </si>
  <si>
    <t>29:53</t>
  </si>
  <si>
    <t>35:70</t>
  </si>
  <si>
    <t>88:32</t>
  </si>
  <si>
    <t>81:44</t>
  </si>
  <si>
    <t>63:29</t>
  </si>
  <si>
    <t>69:52</t>
  </si>
  <si>
    <t>55:42</t>
  </si>
  <si>
    <t>62:50</t>
  </si>
  <si>
    <t>60:48</t>
  </si>
  <si>
    <t>58:49</t>
  </si>
  <si>
    <t>70:52</t>
  </si>
  <si>
    <t>F. Düsseldorf</t>
  </si>
  <si>
    <t>49:57</t>
  </si>
  <si>
    <t>46:61</t>
  </si>
  <si>
    <t>37:55</t>
  </si>
  <si>
    <t>51:71</t>
  </si>
  <si>
    <t>32:70</t>
  </si>
  <si>
    <t>31:71</t>
  </si>
  <si>
    <t>1.FC Nuremberg</t>
  </si>
  <si>
    <t>26:68</t>
  </si>
  <si>
    <t>100:32</t>
  </si>
  <si>
    <t>84:41</t>
  </si>
  <si>
    <t>81:37</t>
  </si>
  <si>
    <t>66:40</t>
  </si>
  <si>
    <t>61:44</t>
  </si>
  <si>
    <t>53:53</t>
  </si>
  <si>
    <t>48:46</t>
  </si>
  <si>
    <t>48:47</t>
  </si>
  <si>
    <t>48:59</t>
  </si>
  <si>
    <t>Union Berlin</t>
  </si>
  <si>
    <t>41:58</t>
  </si>
  <si>
    <t>51:69</t>
  </si>
  <si>
    <t>45:63</t>
  </si>
  <si>
    <t>42:69</t>
  </si>
  <si>
    <t>36:67</t>
  </si>
  <si>
    <t>SC Paderborn</t>
  </si>
  <si>
    <t>37:74</t>
  </si>
  <si>
    <t>99:44</t>
  </si>
  <si>
    <t>60:32</t>
  </si>
  <si>
    <t>75:46</t>
  </si>
  <si>
    <t>69:53</t>
  </si>
  <si>
    <t>53:39</t>
  </si>
  <si>
    <t>50:43</t>
  </si>
  <si>
    <t>64:56</t>
  </si>
  <si>
    <t>56:55</t>
  </si>
  <si>
    <t>52:52</t>
  </si>
  <si>
    <t>36:54</t>
  </si>
  <si>
    <t>41:52</t>
  </si>
  <si>
    <t>Arm. Bielefeld</t>
  </si>
  <si>
    <t>26:52</t>
  </si>
  <si>
    <t>34:60</t>
  </si>
  <si>
    <t>25:86</t>
  </si>
  <si>
    <t>97:37</t>
  </si>
  <si>
    <t>85:52</t>
  </si>
  <si>
    <t>80:47</t>
  </si>
  <si>
    <t>72:37</t>
  </si>
  <si>
    <t>50:44</t>
  </si>
  <si>
    <t>52:49</t>
  </si>
  <si>
    <t>50:45</t>
  </si>
  <si>
    <t>58:60</t>
  </si>
  <si>
    <t>54:61</t>
  </si>
  <si>
    <t>43:54</t>
  </si>
  <si>
    <t>VfL Bochum</t>
  </si>
  <si>
    <t>41:59</t>
  </si>
  <si>
    <t>Greuther Fürth</t>
  </si>
  <si>
    <t>28:82</t>
  </si>
  <si>
    <t>92:38</t>
  </si>
  <si>
    <t>83:44</t>
  </si>
  <si>
    <t>64:41</t>
  </si>
  <si>
    <t>51:38</t>
  </si>
  <si>
    <t>51:44</t>
  </si>
  <si>
    <t>57:49</t>
  </si>
  <si>
    <t>58:52</t>
  </si>
  <si>
    <t>57:48</t>
  </si>
  <si>
    <t>54:55</t>
  </si>
  <si>
    <t>49:54</t>
  </si>
  <si>
    <t>48:57</t>
  </si>
  <si>
    <t>51:64</t>
  </si>
  <si>
    <t>40:72</t>
  </si>
  <si>
    <t>42:63</t>
  </si>
  <si>
    <t>45:57</t>
  </si>
  <si>
    <t>35:71</t>
  </si>
  <si>
    <t>89:24</t>
  </si>
  <si>
    <t>78:39</t>
  </si>
  <si>
    <t>94:45</t>
  </si>
  <si>
    <t>77:39</t>
  </si>
  <si>
    <t>68:43</t>
  </si>
  <si>
    <t>66:66</t>
  </si>
  <si>
    <t>Heidenheim</t>
  </si>
  <si>
    <t>50:55</t>
  </si>
  <si>
    <t>45:58</t>
  </si>
  <si>
    <t>50:60</t>
  </si>
  <si>
    <t>56:67</t>
  </si>
  <si>
    <t>33:58</t>
  </si>
  <si>
    <t>42:74</t>
  </si>
  <si>
    <t>28:60</t>
  </si>
  <si>
    <t>30:86</t>
  </si>
  <si>
    <t>99:32</t>
  </si>
  <si>
    <t>72:43</t>
  </si>
  <si>
    <t>68:46</t>
  </si>
  <si>
    <t>49:53</t>
  </si>
  <si>
    <t>55:43</t>
  </si>
  <si>
    <t>53:48</t>
  </si>
  <si>
    <t>54:57</t>
  </si>
  <si>
    <t>64:53</t>
  </si>
  <si>
    <t>56:54</t>
  </si>
  <si>
    <t>FC St. Pauli</t>
  </si>
  <si>
    <t>28:41</t>
  </si>
  <si>
    <t>46:68</t>
  </si>
  <si>
    <t>37:64</t>
  </si>
  <si>
    <t>Holstein Kiel</t>
  </si>
  <si>
    <t>49:80</t>
  </si>
  <si>
    <t>33:67</t>
  </si>
  <si>
    <t>Juventus</t>
  </si>
  <si>
    <t>75:20</t>
  </si>
  <si>
    <t>Napoli</t>
  </si>
  <si>
    <t>80:32</t>
  </si>
  <si>
    <t>AS Roma</t>
  </si>
  <si>
    <t>83:41</t>
  </si>
  <si>
    <t>Inter</t>
  </si>
  <si>
    <t>50:38</t>
  </si>
  <si>
    <t>Fiorentina</t>
  </si>
  <si>
    <t>60:42</t>
  </si>
  <si>
    <t>Sassuolo</t>
  </si>
  <si>
    <t>49:40</t>
  </si>
  <si>
    <t>AC Milan</t>
  </si>
  <si>
    <t>49:43</t>
  </si>
  <si>
    <t>Lazio</t>
  </si>
  <si>
    <t>Chievo Verona</t>
  </si>
  <si>
    <t>43:45</t>
  </si>
  <si>
    <t>Genoa</t>
  </si>
  <si>
    <t>FC Empoli</t>
  </si>
  <si>
    <t>Torino</t>
  </si>
  <si>
    <t>Atalanta</t>
  </si>
  <si>
    <t>41:47</t>
  </si>
  <si>
    <t>Bologna</t>
  </si>
  <si>
    <t>33:45</t>
  </si>
  <si>
    <t>Sampdoria</t>
  </si>
  <si>
    <t>48:61</t>
  </si>
  <si>
    <t>US Palermo</t>
  </si>
  <si>
    <t>38:65</t>
  </si>
  <si>
    <t>Udinese</t>
  </si>
  <si>
    <t>Carpi</t>
  </si>
  <si>
    <t>37:57</t>
  </si>
  <si>
    <t>Frosinone</t>
  </si>
  <si>
    <t>Hellas Verona</t>
  </si>
  <si>
    <t>34:63</t>
  </si>
  <si>
    <t>77:27</t>
  </si>
  <si>
    <t>90:38</t>
  </si>
  <si>
    <t>94:39</t>
  </si>
  <si>
    <t>62:41</t>
  </si>
  <si>
    <t>57:45</t>
  </si>
  <si>
    <t>72:49</t>
  </si>
  <si>
    <t>63:57</t>
  </si>
  <si>
    <t>71:66</t>
  </si>
  <si>
    <t>Cagliari</t>
  </si>
  <si>
    <t>55:76</t>
  </si>
  <si>
    <t>58:63</t>
  </si>
  <si>
    <t>47:56</t>
  </si>
  <si>
    <t>40:58</t>
  </si>
  <si>
    <t>38:64</t>
  </si>
  <si>
    <t>Crotone</t>
  </si>
  <si>
    <t>34:58</t>
  </si>
  <si>
    <t>29:61</t>
  </si>
  <si>
    <t>33:77</t>
  </si>
  <si>
    <t>Pescara</t>
  </si>
  <si>
    <t>37:81</t>
  </si>
  <si>
    <t>86:24</t>
  </si>
  <si>
    <t>77:29</t>
  </si>
  <si>
    <t>61:28</t>
  </si>
  <si>
    <t>66:30</t>
  </si>
  <si>
    <t>89:49</t>
  </si>
  <si>
    <t>56:42</t>
  </si>
  <si>
    <t>57:39</t>
  </si>
  <si>
    <t>29:59</t>
  </si>
  <si>
    <t>33:43</t>
  </si>
  <si>
    <t>36:59</t>
  </si>
  <si>
    <t>SPAL</t>
  </si>
  <si>
    <t>39:59</t>
  </si>
  <si>
    <t>40:66</t>
  </si>
  <si>
    <t>30:78</t>
  </si>
  <si>
    <t>Benevento</t>
  </si>
  <si>
    <t>33:84</t>
  </si>
  <si>
    <t>70:30</t>
  </si>
  <si>
    <t>77:46</t>
  </si>
  <si>
    <t>57:33</t>
  </si>
  <si>
    <t>55:36</t>
  </si>
  <si>
    <t>52:37</t>
  </si>
  <si>
    <t>56:46</t>
  </si>
  <si>
    <t>53:60</t>
  </si>
  <si>
    <t>39:53</t>
  </si>
  <si>
    <t>Parma</t>
  </si>
  <si>
    <t>41:61</t>
  </si>
  <si>
    <t>47:45</t>
  </si>
  <si>
    <t>39:57</t>
  </si>
  <si>
    <t>51:70</t>
  </si>
  <si>
    <t>25:75</t>
  </si>
  <si>
    <t>76:43</t>
  </si>
  <si>
    <t>81:36</t>
  </si>
  <si>
    <t>98:48</t>
  </si>
  <si>
    <t>79:42</t>
  </si>
  <si>
    <t>77:51</t>
  </si>
  <si>
    <t>61:50</t>
  </si>
  <si>
    <t>69:63</t>
  </si>
  <si>
    <t>47:51</t>
  </si>
  <si>
    <t>56:57</t>
  </si>
  <si>
    <t>52:65</t>
  </si>
  <si>
    <t>52:56</t>
  </si>
  <si>
    <t>48:65</t>
  </si>
  <si>
    <t>47:73</t>
  </si>
  <si>
    <t>Lecce</t>
  </si>
  <si>
    <t>Brescia</t>
  </si>
  <si>
    <t>35:79</t>
  </si>
  <si>
    <t>27:77</t>
  </si>
  <si>
    <t>89:35</t>
  </si>
  <si>
    <t>74:41</t>
  </si>
  <si>
    <t>90:47</t>
  </si>
  <si>
    <t>77:38</t>
  </si>
  <si>
    <t>61:55</t>
  </si>
  <si>
    <t>68:58</t>
  </si>
  <si>
    <t>47:58</t>
  </si>
  <si>
    <t>51:65</t>
  </si>
  <si>
    <t>47:59</t>
  </si>
  <si>
    <t>42:58</t>
  </si>
  <si>
    <t>Spezia Calcio</t>
  </si>
  <si>
    <t>52:72</t>
  </si>
  <si>
    <t>43:59</t>
  </si>
  <si>
    <t>50:69</t>
  </si>
  <si>
    <t>40:75</t>
  </si>
  <si>
    <t>45:92</t>
  </si>
  <si>
    <t>39:83</t>
  </si>
  <si>
    <t>69:31</t>
  </si>
  <si>
    <t>84:32</t>
  </si>
  <si>
    <t>74:31</t>
  </si>
  <si>
    <t>57:37</t>
  </si>
  <si>
    <t>77:58</t>
  </si>
  <si>
    <t>59:43</t>
  </si>
  <si>
    <t>59:51</t>
  </si>
  <si>
    <t>65:48</t>
  </si>
  <si>
    <t>65:59</t>
  </si>
  <si>
    <t>64:66</t>
  </si>
  <si>
    <t>61:58</t>
  </si>
  <si>
    <t>50:70</t>
  </si>
  <si>
    <t>46:63</t>
  </si>
  <si>
    <t>41:71</t>
  </si>
  <si>
    <t>Salernitana</t>
  </si>
  <si>
    <t>33:78</t>
  </si>
  <si>
    <t>34:68</t>
  </si>
  <si>
    <t>27:60</t>
  </si>
  <si>
    <t>Venezia</t>
  </si>
  <si>
    <t>77:28</t>
  </si>
  <si>
    <t>60:30</t>
  </si>
  <si>
    <t>71:42</t>
  </si>
  <si>
    <t>53:49</t>
  </si>
  <si>
    <t>42:41</t>
  </si>
  <si>
    <t>Monza</t>
  </si>
  <si>
    <t>47:61</t>
  </si>
  <si>
    <t>33:46</t>
  </si>
  <si>
    <t>31:59</t>
  </si>
  <si>
    <t>Cremonese</t>
  </si>
  <si>
    <t>36:69</t>
  </si>
  <si>
    <t>24:71</t>
  </si>
  <si>
    <t>76:49</t>
  </si>
  <si>
    <t>54:31</t>
  </si>
  <si>
    <t>72:42</t>
  </si>
  <si>
    <t>54:32</t>
  </si>
  <si>
    <t>65:46</t>
  </si>
  <si>
    <t>49:39</t>
  </si>
  <si>
    <t>61:46</t>
  </si>
  <si>
    <t>55:48</t>
  </si>
  <si>
    <t>38:51</t>
  </si>
  <si>
    <t>32:54</t>
  </si>
  <si>
    <t>42:68</t>
  </si>
  <si>
    <t>29:54</t>
  </si>
  <si>
    <t>44:69</t>
  </si>
  <si>
    <t>32:81</t>
  </si>
  <si>
    <t>59:27</t>
  </si>
  <si>
    <t>79:35</t>
  </si>
  <si>
    <t>78:37</t>
  </si>
  <si>
    <t>58:35</t>
  </si>
  <si>
    <t>56:35</t>
  </si>
  <si>
    <t>60:41</t>
  </si>
  <si>
    <t>61:49</t>
  </si>
  <si>
    <t>61:43</t>
  </si>
  <si>
    <t>57:47</t>
  </si>
  <si>
    <t>Como</t>
  </si>
  <si>
    <t>39:45</t>
  </si>
  <si>
    <t>34:66</t>
  </si>
  <si>
    <t>40:56</t>
  </si>
  <si>
    <t>33:59</t>
  </si>
  <si>
    <t>28:69</t>
  </si>
  <si>
    <t>PSG</t>
  </si>
  <si>
    <t>102:19</t>
  </si>
  <si>
    <t>Olympique Lyon</t>
  </si>
  <si>
    <t>67:43</t>
  </si>
  <si>
    <t>Monaco</t>
  </si>
  <si>
    <t>OGC Nice</t>
  </si>
  <si>
    <t>58:41</t>
  </si>
  <si>
    <t>LOSC Lille</t>
  </si>
  <si>
    <t>39:27</t>
  </si>
  <si>
    <t>Saint-Étienne</t>
  </si>
  <si>
    <t>42:37</t>
  </si>
  <si>
    <t>SM Caen</t>
  </si>
  <si>
    <t>39:52</t>
  </si>
  <si>
    <t>Stade Rennais</t>
  </si>
  <si>
    <t>Angers SCO</t>
  </si>
  <si>
    <t>40:38</t>
  </si>
  <si>
    <t>SC Bastia</t>
  </si>
  <si>
    <t>G. Bordeaux</t>
  </si>
  <si>
    <t>50:57</t>
  </si>
  <si>
    <t>Montpellier</t>
  </si>
  <si>
    <t>49:47</t>
  </si>
  <si>
    <t>Marseille</t>
  </si>
  <si>
    <t>48:42</t>
  </si>
  <si>
    <t>FC Nantes</t>
  </si>
  <si>
    <t>FC Lorient</t>
  </si>
  <si>
    <t>Guingamp</t>
  </si>
  <si>
    <t>Toulouse</t>
  </si>
  <si>
    <t>Stade Reims</t>
  </si>
  <si>
    <t>44:57</t>
  </si>
  <si>
    <t>G. Ajaccio</t>
  </si>
  <si>
    <t>37:58</t>
  </si>
  <si>
    <t>Troyes</t>
  </si>
  <si>
    <t>28:83</t>
  </si>
  <si>
    <t>107:31</t>
  </si>
  <si>
    <t>83:27</t>
  </si>
  <si>
    <t>63:36</t>
  </si>
  <si>
    <t>77:48</t>
  </si>
  <si>
    <t>57:41</t>
  </si>
  <si>
    <t>40:54</t>
  </si>
  <si>
    <t>41:42</t>
  </si>
  <si>
    <t>40:47</t>
  </si>
  <si>
    <t>37:41</t>
  </si>
  <si>
    <t>FC Metz</t>
  </si>
  <si>
    <t>39:72</t>
  </si>
  <si>
    <t>48:66</t>
  </si>
  <si>
    <t>Dijon</t>
  </si>
  <si>
    <t>46:58</t>
  </si>
  <si>
    <t>36:65</t>
  </si>
  <si>
    <t>44:70</t>
  </si>
  <si>
    <t>AS Nancy</t>
  </si>
  <si>
    <t>108:29</t>
  </si>
  <si>
    <t>85:45</t>
  </si>
  <si>
    <t>87:43</t>
  </si>
  <si>
    <t>47:50</t>
  </si>
  <si>
    <t>53:52</t>
  </si>
  <si>
    <t>36:41</t>
  </si>
  <si>
    <t>36:33</t>
  </si>
  <si>
    <t>55:73</t>
  </si>
  <si>
    <t>Amiens SC</t>
  </si>
  <si>
    <t>R. Strasbourg</t>
  </si>
  <si>
    <t>44:67</t>
  </si>
  <si>
    <t>27:52</t>
  </si>
  <si>
    <t>38:54</t>
  </si>
  <si>
    <t>32:59</t>
  </si>
  <si>
    <t>34:76</t>
  </si>
  <si>
    <t>105:35</t>
  </si>
  <si>
    <t>70:47</t>
  </si>
  <si>
    <t>60:52</t>
  </si>
  <si>
    <t>53:42</t>
  </si>
  <si>
    <t>30:35</t>
  </si>
  <si>
    <t>39:42</t>
  </si>
  <si>
    <t>Nîmes Olympique</t>
  </si>
  <si>
    <t>55:52</t>
  </si>
  <si>
    <t>58:48</t>
  </si>
  <si>
    <t>48:48</t>
  </si>
  <si>
    <t>44:49</t>
  </si>
  <si>
    <t>34:42</t>
  </si>
  <si>
    <t>31:52</t>
  </si>
  <si>
    <t>35:57</t>
  </si>
  <si>
    <t>38:57</t>
  </si>
  <si>
    <t>31:60</t>
  </si>
  <si>
    <t>28:68</t>
  </si>
  <si>
    <t>75:24</t>
  </si>
  <si>
    <t>41:29</t>
  </si>
  <si>
    <t>38:24</t>
  </si>
  <si>
    <t>35:27</t>
  </si>
  <si>
    <t>26:21</t>
  </si>
  <si>
    <t>42:27</t>
  </si>
  <si>
    <t>35:34</t>
  </si>
  <si>
    <t>44:44</t>
  </si>
  <si>
    <t>32:32</t>
  </si>
  <si>
    <t>28:33</t>
  </si>
  <si>
    <t>40:34</t>
  </si>
  <si>
    <t>28:31</t>
  </si>
  <si>
    <t>Stade Brestois</t>
  </si>
  <si>
    <t>34:37</t>
  </si>
  <si>
    <t>27:35</t>
  </si>
  <si>
    <t>27:37</t>
  </si>
  <si>
    <t>29:45</t>
  </si>
  <si>
    <t>29:44</t>
  </si>
  <si>
    <t>22:58</t>
  </si>
  <si>
    <t>64:23</t>
  </si>
  <si>
    <t>86:28</t>
  </si>
  <si>
    <t>76:42</t>
  </si>
  <si>
    <t>81:43</t>
  </si>
  <si>
    <t>54:47</t>
  </si>
  <si>
    <t>52:40</t>
  </si>
  <si>
    <t>Lens</t>
  </si>
  <si>
    <t>55:54</t>
  </si>
  <si>
    <t>60:62</t>
  </si>
  <si>
    <t>44:48</t>
  </si>
  <si>
    <t>42:56</t>
  </si>
  <si>
    <t>42:50</t>
  </si>
  <si>
    <t>50:68</t>
  </si>
  <si>
    <t>50:66</t>
  </si>
  <si>
    <t>47:55</t>
  </si>
  <si>
    <t>40:71</t>
  </si>
  <si>
    <t>25:73</t>
  </si>
  <si>
    <t>63:38</t>
  </si>
  <si>
    <t>65:40</t>
  </si>
  <si>
    <t>82:40</t>
  </si>
  <si>
    <t>52:36</t>
  </si>
  <si>
    <t>60:43</t>
  </si>
  <si>
    <t>62:48</t>
  </si>
  <si>
    <t>66:51</t>
  </si>
  <si>
    <t>43:44</t>
  </si>
  <si>
    <t>35:63</t>
  </si>
  <si>
    <t>Clermont Foot</t>
  </si>
  <si>
    <t>38:69</t>
  </si>
  <si>
    <t>42:77</t>
  </si>
  <si>
    <t>35:69</t>
  </si>
  <si>
    <t>52:91</t>
  </si>
  <si>
    <t>89:40</t>
  </si>
  <si>
    <t>68:29</t>
  </si>
  <si>
    <t>67:40</t>
  </si>
  <si>
    <t>69:39</t>
  </si>
  <si>
    <t>65:44</t>
  </si>
  <si>
    <t>70:58</t>
  </si>
  <si>
    <t>65:47</t>
  </si>
  <si>
    <t>48:37</t>
  </si>
  <si>
    <t>52:53</t>
  </si>
  <si>
    <t>65:62</t>
  </si>
  <si>
    <t>51:57</t>
  </si>
  <si>
    <t>AJ Auxerre</t>
  </si>
  <si>
    <t>AC Ajaccio</t>
  </si>
  <si>
    <t>23:74</t>
  </si>
  <si>
    <t>45:81</t>
  </si>
  <si>
    <t>33:81</t>
  </si>
  <si>
    <t>81:33</t>
  </si>
  <si>
    <t>53:34</t>
  </si>
  <si>
    <t>52:34</t>
  </si>
  <si>
    <t>40:29</t>
  </si>
  <si>
    <t>45:37</t>
  </si>
  <si>
    <t>52:41</t>
  </si>
  <si>
    <t>42:47</t>
  </si>
  <si>
    <t>53:46</t>
  </si>
  <si>
    <t>42:46</t>
  </si>
  <si>
    <t>43:48</t>
  </si>
  <si>
    <t>38:50</t>
  </si>
  <si>
    <t>30:55</t>
  </si>
  <si>
    <t>Le Havre AC</t>
  </si>
  <si>
    <t>35:58</t>
  </si>
  <si>
    <t>26:60</t>
  </si>
  <si>
    <t>92:35</t>
  </si>
  <si>
    <t>74:47</t>
  </si>
  <si>
    <t>63:41</t>
  </si>
  <si>
    <t>66:41</t>
  </si>
  <si>
    <t>56:44</t>
  </si>
  <si>
    <t>42:39</t>
  </si>
  <si>
    <t>44:43</t>
  </si>
  <si>
    <t>48:51</t>
  </si>
  <si>
    <t>32:53</t>
  </si>
  <si>
    <t>39:77</t>
  </si>
  <si>
    <t>23:79</t>
  </si>
  <si>
    <t>Count</t>
  </si>
  <si>
    <t>Clubs present across 10 seasons</t>
  </si>
  <si>
    <t>Atlético</t>
  </si>
  <si>
    <t>Athletic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</si>
</sst>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3" borderId="0" xfId="0" applyFont="1" applyFill="1"/>
    <xf numFmtId="1" fontId="0" fillId="0" borderId="0" xfId="0" applyNumberFormat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1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5175BE0-907B-4BBB-B61A-055466EF5D07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3A90483E-3ACB-4A20-8C31-84107C582612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8403EF5F-AB41-417F-84E9-B8F8B85E276B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_1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DCDA13A6-25C5-48E4-AA3D-6ECFB479862E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947DA40A-44E8-4785-A063-1B463F2A84D1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3B4E8C51-889C-409A-B7FD-1D706BF9CEE4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8EB8F96E-4D4F-41D7-B3F8-D9A09E17A205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84028EA4-ABAB-401C-8C24-1771DDB62B0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6" xr16:uid="{E354EDDC-D9DF-4822-BA72-4AA8DB1FB6DB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DF646DE8-80E5-4CA7-B156-3DA4347CE165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94907EB7-DE70-4EDF-A019-2F5C46460F41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90F205C7-FE09-4E64-A32E-8FE48B2EE60E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FD69B7DE-60B7-45AC-B5A1-3E69EB11F897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7DBBC50C-60F4-4507-A252-1374D5CE0292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2" xr16:uid="{D34A2108-56C8-4467-9592-65674F4267F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3" xr16:uid="{CD03D5C4-CE9E-4672-819E-D659E3B66AF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4" xr16:uid="{E66BFB9D-4D18-4368-B88C-3923E0BC3F7E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5" xr16:uid="{CF531FC1-6D03-49BB-A2D7-E2E2822F04C7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6" xr16:uid="{4142E640-5A1E-4DCF-B0C3-9F032363A06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7" xr16:uid="{06CC3B0C-A5F6-4189-BA42-BC57F7C9272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FDBA4CD-120F-4163-A962-B1D526905DE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B0A71F6-23E3-409C-9F12-739493A727F3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5A06235B-3D5C-498B-82B4-D23AC8F1F15F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2C82082F-76C5-4887-9B71-02E5557EF6F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206B84A1-032B-447B-8D60-8CC0B0114BC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950DAC48-99FF-4442-8A99-D31B86FEB1C3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BECC487E-0131-4392-8B37-E793791DF777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AD1957C4-4562-4566-AA8B-E1C4308D1E9D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1347EB49-A8A0-45B0-9086-1BF4CC53BA57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5" xr16:uid="{D9948E4A-E758-4085-8B54-B805FC2A2C6B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15FADC65-7FC8-4191-9A73-40A8F4A4B1FA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9" xr16:uid="{680EBA9F-2D36-4B36-9234-D6E8E6D6ACB2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0" xr16:uid="{67B84D65-E615-4CFA-8814-96DFDFED962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1" xr16:uid="{79E5A3EB-2F88-4C04-BA80-E5F813ED6AFA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9DB71A16-F1B1-4F7A-98FC-3EE0ABDD52BB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3" xr16:uid="{3EA4F262-2A7B-4670-A5AB-730838ECD938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4" xr16:uid="{56CBCF37-8A13-4707-89E5-7186BDDDDD2D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5" xr16:uid="{6F711E61-376A-4214-BED7-B63A0731C499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6" xr16:uid="{ADEDD1CA-9CE7-4DA4-A82B-34AA283F938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7" xr16:uid="{DB451146-E3B6-4201-8F69-837D7A476E16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342CFCCB-C27A-433E-A1A5-2B6B08049FE3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9FAF27E7-D8BF-4FD1-99D5-DD2DD9F7CE6B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0" xr16:uid="{B535392D-F385-4984-BEC3-4A279E094E10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1" xr16:uid="{CD1A3B1F-28A6-40E4-9BB2-0F5A776E0BEC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2" xr16:uid="{91F02CF1-0589-4A36-BEFE-F1C225C8C47F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3" xr16:uid="{3C4CCE3D-AD79-4F2B-A2CE-B2CA9180F75F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4" xr16:uid="{C6E27E51-8804-431C-9F33-2A90425A03F8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5" xr16:uid="{D66838EA-8632-4A83-A4B1-604D3177BCCC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6" xr16:uid="{929F1531-C7FD-4157-94CE-426F577C5D8A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7" xr16:uid="{4857A103-877A-4792-84BE-57F2B0331BAF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4C78CF-93B4-4F14-A027-3F41FF69024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  <queryTableField id="10" dataBound="0" tableColumnId="10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30A791-38DB-4D89-B464-F95E0C5E7C9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  <queryTableField id="10" dataBound="0" tableColumnId="10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711DBA-CBC1-4776-93BF-8503458E71E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  <queryTableField id="10" dataBound="0" tableColumnId="10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B055C1-7F66-4208-8B74-B518C2CE9D2B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  <queryTableField id="10" dataBound="0" tableColumnId="10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1730A4-FA52-43D4-B10C-D06817956443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osition" tableColumnId="1"/>
      <queryTableField id="2" name="Club" tableColumnId="2"/>
      <queryTableField id="3" name="MP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+/-" tableColumnId="8"/>
      <queryTableField id="9" name="Pts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EC34E2-5420-4991-986F-103858F2F126}" name="EPL_16_17" displayName="EPL_16_17" ref="O3:W23" tableType="queryTable" totalsRowShown="0">
  <autoFilter ref="O3:W23" xr:uid="{D7EC34E2-5420-4991-986F-103858F2F126}"/>
  <tableColumns count="9">
    <tableColumn id="1" xr3:uid="{A4A576FB-D45B-4A5E-9B67-01D1689C330F}" uniqueName="1" name="Position" queryTableFieldId="1"/>
    <tableColumn id="2" xr3:uid="{6F934243-16D5-42D1-9A4F-6A7C5C43EC2D}" uniqueName="2" name="Club" queryTableFieldId="2" dataDxfId="129"/>
    <tableColumn id="3" xr3:uid="{F5F31079-C4CB-4A72-AF0B-8B5383E6ACD1}" uniqueName="3" name="MP" queryTableFieldId="3"/>
    <tableColumn id="4" xr3:uid="{905C3480-0DD4-42FD-BED8-227955B53FB5}" uniqueName="4" name="W" queryTableFieldId="4"/>
    <tableColumn id="5" xr3:uid="{DF9A1B6E-4ED6-4247-8A3C-EF4C235D04D5}" uniqueName="5" name="D" queryTableFieldId="5"/>
    <tableColumn id="6" xr3:uid="{3AA6982D-363A-4B94-80A4-56D948D1AF5B}" uniqueName="6" name="L" queryTableFieldId="6"/>
    <tableColumn id="7" xr3:uid="{54518EB0-0410-435D-9915-1B66E756DAC5}" uniqueName="7" name="Goals" queryTableFieldId="7" dataDxfId="128"/>
    <tableColumn id="8" xr3:uid="{585B6ED2-ED49-4F62-9176-CC799593B57A}" uniqueName="8" name="+/-" queryTableFieldId="8"/>
    <tableColumn id="9" xr3:uid="{FF135DBE-8B44-4982-84FB-16B9386EDC47}" uniqueName="9" name="Pts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362AB2-8D01-41AA-89F5-537515407840}" name="EPL_17_18" displayName="EPL_17_18" ref="D30:L50" tableType="queryTable" totalsRowShown="0">
  <autoFilter ref="D30:L50" xr:uid="{2F362AB2-8D01-41AA-89F5-537515407840}"/>
  <tableColumns count="9">
    <tableColumn id="1" xr3:uid="{6886DFB6-69A3-42FB-9333-D26025E3123B}" uniqueName="1" name="Position" queryTableFieldId="1"/>
    <tableColumn id="2" xr3:uid="{0A050E0F-980F-4B7C-9D0D-3297BD2BCEA9}" uniqueName="2" name="Club" queryTableFieldId="2" dataDxfId="127"/>
    <tableColumn id="3" xr3:uid="{DF6B5DC6-8184-4AFB-8629-C0503F64624E}" uniqueName="3" name="MP" queryTableFieldId="3"/>
    <tableColumn id="4" xr3:uid="{26480B9B-AD89-4112-AC29-A17C1A9D6139}" uniqueName="4" name="W" queryTableFieldId="4"/>
    <tableColumn id="5" xr3:uid="{CF4E6921-77EA-432F-A3B8-0ED2AE69F70F}" uniqueName="5" name="D" queryTableFieldId="5"/>
    <tableColumn id="6" xr3:uid="{FCAEFFDE-DAE5-4D3D-9630-D993CA34246B}" uniqueName="6" name="L" queryTableFieldId="6"/>
    <tableColumn id="7" xr3:uid="{EAE71403-AA5B-43E6-867C-2A848B53FB0F}" uniqueName="7" name="Goals" queryTableFieldId="7" dataDxfId="126"/>
    <tableColumn id="8" xr3:uid="{AFD452D0-2948-4CB9-92BF-A1566E653049}" uniqueName="8" name="+/-" queryTableFieldId="8"/>
    <tableColumn id="9" xr3:uid="{4A20E338-1EE1-4EC3-A425-F1446C18C26E}" uniqueName="9" name="Pts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0A977-DC45-4981-ADA8-4C9F8A7BDB4C}" name="EPL_18_19" displayName="EPL_18_19" ref="O30:W50" tableType="queryTable" totalsRowShown="0">
  <autoFilter ref="O30:W50" xr:uid="{3380A977-DC45-4981-ADA8-4C9F8A7BDB4C}"/>
  <tableColumns count="9">
    <tableColumn id="1" xr3:uid="{032DB956-C08C-423F-8922-013527AE572D}" uniqueName="1" name="Position" queryTableFieldId="1"/>
    <tableColumn id="2" xr3:uid="{397C00DB-2148-4F1F-903C-E675927C8A08}" uniqueName="2" name="Club" queryTableFieldId="2" dataDxfId="125"/>
    <tableColumn id="3" xr3:uid="{832E33EB-400D-4A52-8269-C847CCE91C20}" uniqueName="3" name="MP" queryTableFieldId="3"/>
    <tableColumn id="4" xr3:uid="{0D7B026C-7106-4B2A-84B3-F21C27C7A71D}" uniqueName="4" name="W" queryTableFieldId="4"/>
    <tableColumn id="5" xr3:uid="{934AF10D-C477-4ECE-8862-1F9F9F194D05}" uniqueName="5" name="D" queryTableFieldId="5"/>
    <tableColumn id="6" xr3:uid="{504FCBC6-17A8-431A-9B0D-85B17E1FA306}" uniqueName="6" name="L" queryTableFieldId="6"/>
    <tableColumn id="7" xr3:uid="{8CA5CEDD-6A65-40A4-BB6C-BB50127F2DA2}" uniqueName="7" name="Goals" queryTableFieldId="7" dataDxfId="124"/>
    <tableColumn id="8" xr3:uid="{126EE686-F16F-407D-8B6D-9C4A926888EC}" uniqueName="8" name="+/-" queryTableFieldId="8"/>
    <tableColumn id="9" xr3:uid="{59327F91-6182-41F7-B540-434EC2D86AE4}" uniqueName="9" name="Pts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42F47F-3149-409B-B96D-3508A3E104FA}" name="EPL_19_20" displayName="EPL_19_20" ref="D57:L77" tableType="queryTable" totalsRowShown="0">
  <autoFilter ref="D57:L77" xr:uid="{7942F47F-3149-409B-B96D-3508A3E104FA}"/>
  <tableColumns count="9">
    <tableColumn id="1" xr3:uid="{7EC9F6C7-78D9-4CC0-99A7-6C79A893534B}" uniqueName="1" name="Position" queryTableFieldId="1"/>
    <tableColumn id="2" xr3:uid="{1CA3DFB2-071B-4A9D-AD32-75C5487D50A1}" uniqueName="2" name="Club" queryTableFieldId="2" dataDxfId="123"/>
    <tableColumn id="3" xr3:uid="{DF551074-50E3-4D50-969C-9072F215C85B}" uniqueName="3" name="MP" queryTableFieldId="3"/>
    <tableColumn id="4" xr3:uid="{0A741B0E-0687-4F13-99EC-C612F8A2CD05}" uniqueName="4" name="W" queryTableFieldId="4"/>
    <tableColumn id="5" xr3:uid="{00B08751-A618-4580-B8A6-C4174FC68C14}" uniqueName="5" name="D" queryTableFieldId="5"/>
    <tableColumn id="6" xr3:uid="{6767E00E-2D99-4C8B-AC68-A2B0AA3D2D10}" uniqueName="6" name="L" queryTableFieldId="6"/>
    <tableColumn id="7" xr3:uid="{E999E5CF-723B-4939-A237-3028F6ED158D}" uniqueName="7" name="Goals" queryTableFieldId="7" dataDxfId="122"/>
    <tableColumn id="8" xr3:uid="{F81977AD-FEC4-4AFC-BA75-46E7EE6825E9}" uniqueName="8" name="+/-" queryTableFieldId="8"/>
    <tableColumn id="9" xr3:uid="{9465FA65-A3B0-4D65-9AC8-91AEA97BCD85}" uniqueName="9" name="Pts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E11E31-03A1-408C-B126-45E84D7517A1}" name="EPL_20_21" displayName="EPL_20_21" ref="O57:W77" tableType="queryTable" totalsRowShown="0">
  <autoFilter ref="O57:W77" xr:uid="{B1E11E31-03A1-408C-B126-45E84D7517A1}"/>
  <tableColumns count="9">
    <tableColumn id="1" xr3:uid="{9E337781-CAE8-4329-A8A7-8AABD06E6035}" uniqueName="1" name="Position" queryTableFieldId="1"/>
    <tableColumn id="2" xr3:uid="{8A392881-0497-4391-9FBF-22E6A9711B94}" uniqueName="2" name="Club" queryTableFieldId="2" dataDxfId="121"/>
    <tableColumn id="3" xr3:uid="{9094D773-6FD7-4F1F-B5CE-65B88A1C8F40}" uniqueName="3" name="MP" queryTableFieldId="3"/>
    <tableColumn id="4" xr3:uid="{BEF76962-E14F-4BDB-BD0A-98C6E0770B5C}" uniqueName="4" name="W" queryTableFieldId="4"/>
    <tableColumn id="5" xr3:uid="{8ED05DB1-234F-4735-A6EF-FD503E05790C}" uniqueName="5" name="D" queryTableFieldId="5"/>
    <tableColumn id="6" xr3:uid="{A175A213-8CD0-4D7B-9077-62963F8E61BF}" uniqueName="6" name="L" queryTableFieldId="6"/>
    <tableColumn id="7" xr3:uid="{0CAD58D5-01E2-4364-9975-32173C7655B0}" uniqueName="7" name="Goals" queryTableFieldId="7" dataDxfId="120"/>
    <tableColumn id="8" xr3:uid="{BA323B37-EC8D-4193-8BAD-70680F7AF167}" uniqueName="8" name="+/-" queryTableFieldId="8"/>
    <tableColumn id="9" xr3:uid="{CB8D9499-FE93-4ECB-BE96-3804AEF9A542}" uniqueName="9" name="Pts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F8FCB7-5F0B-4A39-8468-0366C826B0CC}" name="EPL_21_22" displayName="EPL_21_22" ref="D84:L104" tableType="queryTable" totalsRowShown="0">
  <autoFilter ref="D84:L104" xr:uid="{DEF8FCB7-5F0B-4A39-8468-0366C826B0CC}"/>
  <tableColumns count="9">
    <tableColumn id="1" xr3:uid="{9597B8F9-BC2C-4A00-B1EB-4EEA8E6FC27C}" uniqueName="1" name="Position" queryTableFieldId="1"/>
    <tableColumn id="2" xr3:uid="{D4B204C1-347F-4560-99F3-9B607351C27A}" uniqueName="2" name="Club" queryTableFieldId="2" dataDxfId="119"/>
    <tableColumn id="3" xr3:uid="{202BDC5E-AA9D-49C9-8F12-22B5624F9890}" uniqueName="3" name="MP" queryTableFieldId="3"/>
    <tableColumn id="4" xr3:uid="{FC78CA1F-3E77-4348-9CE3-28BFFC0C8A18}" uniqueName="4" name="W" queryTableFieldId="4"/>
    <tableColumn id="5" xr3:uid="{3598C27D-FE1E-4F1D-87F5-24A9F9D59B76}" uniqueName="5" name="D" queryTableFieldId="5"/>
    <tableColumn id="6" xr3:uid="{197CCC5A-8F88-491E-AFCF-96400C72011B}" uniqueName="6" name="L" queryTableFieldId="6"/>
    <tableColumn id="7" xr3:uid="{AA5494F0-9F1A-40EB-9B02-333B9280DE0D}" uniqueName="7" name="Goals" queryTableFieldId="7" dataDxfId="118"/>
    <tableColumn id="8" xr3:uid="{6F64255C-8BB1-4670-8C64-216CDA278EE3}" uniqueName="8" name="+/-" queryTableFieldId="8"/>
    <tableColumn id="9" xr3:uid="{2B7E9747-6FB8-4927-9813-B12A825CF964}" uniqueName="9" name="Pts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D23D0F-0AFE-435A-877E-C758151F6DF6}" name="EPL_22_23" displayName="EPL_22_23" ref="O84:W104" tableType="queryTable" totalsRowShown="0">
  <autoFilter ref="O84:W104" xr:uid="{CDD23D0F-0AFE-435A-877E-C758151F6DF6}"/>
  <tableColumns count="9">
    <tableColumn id="1" xr3:uid="{9A42B8CB-66B0-499A-9EB9-C8BF849A9248}" uniqueName="1" name="Position" queryTableFieldId="1"/>
    <tableColumn id="2" xr3:uid="{D1AA897C-D5EF-4682-A8CE-4CFF9E0556AF}" uniqueName="2" name="Club" queryTableFieldId="2" dataDxfId="117"/>
    <tableColumn id="3" xr3:uid="{74AE9F66-58C1-4B2A-BF01-998E6BD21A7C}" uniqueName="3" name="MP" queryTableFieldId="3"/>
    <tableColumn id="4" xr3:uid="{07FD65D2-A27E-4E1F-87C1-06B4556C52DF}" uniqueName="4" name="W" queryTableFieldId="4"/>
    <tableColumn id="5" xr3:uid="{CD7956FD-E7BD-46CE-9A70-C14BFF2CEDF8}" uniqueName="5" name="D" queryTableFieldId="5"/>
    <tableColumn id="6" xr3:uid="{34614098-BC10-40DD-8E97-4FC08E0D8431}" uniqueName="6" name="L" queryTableFieldId="6"/>
    <tableColumn id="7" xr3:uid="{81A1D0E0-A825-43C5-BEB0-9BD1E366569D}" uniqueName="7" name="Goals" queryTableFieldId="7" dataDxfId="116"/>
    <tableColumn id="8" xr3:uid="{C24BB537-EA81-4359-A0BB-1B841A97318A}" uniqueName="8" name="+/-" queryTableFieldId="8"/>
    <tableColumn id="9" xr3:uid="{2A3BFAF4-421F-443C-AA73-7E6897018D1C}" uniqueName="9" name="Pts" queryTableField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0B214D-0AF6-43BE-A23B-6934BF1C5F58}" name="EPL_23_24" displayName="EPL_23_24" ref="D110:L130" tableType="queryTable" totalsRowShown="0">
  <autoFilter ref="D110:L130" xr:uid="{140B214D-0AF6-43BE-A23B-6934BF1C5F58}"/>
  <tableColumns count="9">
    <tableColumn id="1" xr3:uid="{83E5F675-54A5-411A-9F6A-92313E9CBD5E}" uniqueName="1" name="Position" queryTableFieldId="1"/>
    <tableColumn id="2" xr3:uid="{C41F8F45-73E4-4BAE-9297-18E3CC9AE9ED}" uniqueName="2" name="Club" queryTableFieldId="2" dataDxfId="115"/>
    <tableColumn id="3" xr3:uid="{A82D5C9F-BB62-417D-9881-F5454632FCFF}" uniqueName="3" name="MP" queryTableFieldId="3"/>
    <tableColumn id="4" xr3:uid="{4380465D-0F2D-4087-8A72-80AC0AD0007C}" uniqueName="4" name="W" queryTableFieldId="4"/>
    <tableColumn id="5" xr3:uid="{07D297B3-3D25-4330-BADE-F3EC14B8A0CD}" uniqueName="5" name="D" queryTableFieldId="5"/>
    <tableColumn id="6" xr3:uid="{6CCCA308-9DC3-4BEA-B2D7-5E37E1F9BE7B}" uniqueName="6" name="L" queryTableFieldId="6"/>
    <tableColumn id="7" xr3:uid="{4DEFEF48-6CE3-4326-A9F5-CC7A02C5ECEE}" uniqueName="7" name="Goals" queryTableFieldId="7" dataDxfId="114"/>
    <tableColumn id="8" xr3:uid="{00C3A277-8326-482E-A4F7-2F3FF82833DF}" uniqueName="8" name="+/-" queryTableFieldId="8"/>
    <tableColumn id="9" xr3:uid="{E3A9638C-D19F-43B7-8762-288746EF40FC}" uniqueName="9" name="Pts" queryTableField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7F112D-C5D0-4710-A4F2-E2EF4B7EC297}" name="EPL_24_25" displayName="EPL_24_25" ref="O110:W130" tableType="queryTable" totalsRowShown="0">
  <autoFilter ref="O110:W130" xr:uid="{CF7F112D-C5D0-4710-A4F2-E2EF4B7EC297}"/>
  <tableColumns count="9">
    <tableColumn id="1" xr3:uid="{46F70A92-469A-4317-92C4-DB529AD862B2}" uniqueName="1" name="Position" queryTableFieldId="1"/>
    <tableColumn id="2" xr3:uid="{C18AA86F-CD15-4B94-BCBA-47CBC3E1ECC1}" uniqueName="2" name="Club" queryTableFieldId="2" dataDxfId="113"/>
    <tableColumn id="3" xr3:uid="{68AB8CF5-7B06-4A8E-9F3E-D613290D74B8}" uniqueName="3" name="MP" queryTableFieldId="3"/>
    <tableColumn id="4" xr3:uid="{76690E64-0927-4E0C-A0BE-F13A7DDBD109}" uniqueName="4" name="W" queryTableFieldId="4"/>
    <tableColumn id="5" xr3:uid="{2C9C8378-0082-4EA0-96A6-4FA486502C08}" uniqueName="5" name="D" queryTableFieldId="5"/>
    <tableColumn id="6" xr3:uid="{85AC232B-A8D2-49C5-813C-0244B11DF6B6}" uniqueName="6" name="L" queryTableFieldId="6"/>
    <tableColumn id="7" xr3:uid="{677263B6-5B23-4C0C-A907-16B067D9DC9B}" uniqueName="7" name="Goals" queryTableFieldId="7" dataDxfId="112"/>
    <tableColumn id="8" xr3:uid="{0F00A62A-C5D3-49E9-9721-69A62BEEBCBE}" uniqueName="8" name="+/-" queryTableFieldId="8"/>
    <tableColumn id="9" xr3:uid="{4F1B5AA3-1112-4CB2-A9F1-3AEE32876525}" uniqueName="9" name="Pts" queryTableField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B8FA0-CA97-4498-A698-78E40937C96F}" name="EPL_15_16" displayName="EPL_15_16" ref="D3:L23" tableType="queryTable" totalsRowShown="0" headerRowDxfId="111" dataDxfId="110">
  <autoFilter ref="D3:L23" xr:uid="{EA8B8FA0-CA97-4498-A698-78E40937C96F}"/>
  <tableColumns count="9">
    <tableColumn id="1" xr3:uid="{54966277-246B-4882-BF61-8C6F8E4F964F}" uniqueName="1" name="Position" queryTableFieldId="1" dataDxfId="109"/>
    <tableColumn id="2" xr3:uid="{B2953D3C-3418-4456-84A3-59DFF6513752}" uniqueName="2" name="Club" queryTableFieldId="2" dataDxfId="108"/>
    <tableColumn id="3" xr3:uid="{48BF4073-03A4-4B3E-A593-9E5E3C3DF53A}" uniqueName="3" name="MP" queryTableFieldId="3" dataDxfId="107"/>
    <tableColumn id="4" xr3:uid="{28A71D4C-979A-4D0F-945D-5248CA051FFE}" uniqueName="4" name="W" queryTableFieldId="4" dataDxfId="106"/>
    <tableColumn id="5" xr3:uid="{B86BFD0C-5ED6-4A2A-8662-CFA8E20723D4}" uniqueName="5" name="D" queryTableFieldId="5" dataDxfId="105"/>
    <tableColumn id="6" xr3:uid="{B6BF5F74-8E89-4622-8350-EC51FF147062}" uniqueName="6" name="L" queryTableFieldId="6" dataDxfId="104"/>
    <tableColumn id="7" xr3:uid="{7147F6FD-FD14-4DE1-8DA1-6E5B4902C02D}" uniqueName="7" name="Goals" queryTableFieldId="7" dataDxfId="103"/>
    <tableColumn id="8" xr3:uid="{6646C5ED-BDCE-43AB-9DB4-BDA0351967EE}" uniqueName="8" name="+/-" queryTableFieldId="8" dataDxfId="102"/>
    <tableColumn id="9" xr3:uid="{09634664-761C-467A-92CE-E8BAA4A14E81}" uniqueName="9" name="Pts" queryTableFieldId="9" dataDxfId="10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4ECA23-6804-4AAB-B2B2-9E83C0625884}" name="la_liga_15_16" displayName="la_liga_15_16" ref="A3:I23" tableType="queryTable" totalsRowShown="0">
  <autoFilter ref="A3:I23" xr:uid="{274ECA23-6804-4AAB-B2B2-9E83C0625884}"/>
  <tableColumns count="9">
    <tableColumn id="1" xr3:uid="{F0069B19-14B5-40AC-817A-2C583802D855}" uniqueName="1" name="Position" queryTableFieldId="1"/>
    <tableColumn id="2" xr3:uid="{94901AEC-CCA6-4449-8850-69D52333963E}" uniqueName="2" name="Club" queryTableFieldId="2" dataDxfId="100"/>
    <tableColumn id="3" xr3:uid="{BCC04889-80A5-4A6E-BCB4-9196AE09D0A3}" uniqueName="3" name="MP" queryTableFieldId="3"/>
    <tableColumn id="4" xr3:uid="{6406A5C0-CD1F-4A05-A0DC-3CC324501140}" uniqueName="4" name="W" queryTableFieldId="4"/>
    <tableColumn id="5" xr3:uid="{2F130E0D-2E9E-4033-BAF1-3586617C83F3}" uniqueName="5" name="D" queryTableFieldId="5"/>
    <tableColumn id="6" xr3:uid="{AE9DE890-67CE-4DD7-AB27-38B5D5D5E519}" uniqueName="6" name="L" queryTableFieldId="6"/>
    <tableColumn id="7" xr3:uid="{F899734A-3729-4314-AF88-17DB71694B57}" uniqueName="7" name="Goals" queryTableFieldId="7" dataDxfId="99"/>
    <tableColumn id="8" xr3:uid="{AE4016EB-13E2-41D2-B272-A1DD65D58383}" uniqueName="8" name="+/-" queryTableFieldId="8"/>
    <tableColumn id="9" xr3:uid="{CFDBBB35-5658-47D6-86DD-1A39C1E5A8FC}" uniqueName="9" name="Pts" queryTableField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4ADFBC-A124-4357-9187-BC7C0321E54B}" name="la_liga_16_17" displayName="la_liga_16_17" ref="L3:T23" tableType="queryTable" totalsRowShown="0">
  <autoFilter ref="L3:T23" xr:uid="{944ADFBC-A124-4357-9187-BC7C0321E54B}"/>
  <tableColumns count="9">
    <tableColumn id="1" xr3:uid="{69F646C0-4CB4-44CE-A9E0-9CCE4A010094}" uniqueName="1" name="Position" queryTableFieldId="1"/>
    <tableColumn id="2" xr3:uid="{8CE84982-4BB4-4B42-951F-FBF4CCFDE5E0}" uniqueName="2" name="Club" queryTableFieldId="2" dataDxfId="98"/>
    <tableColumn id="3" xr3:uid="{37827C7A-6947-4D6D-BA5E-FDC76EC206CB}" uniqueName="3" name="MP" queryTableFieldId="3"/>
    <tableColumn id="4" xr3:uid="{511D8ED9-E53C-4CD5-92B0-EE28EB10EB57}" uniqueName="4" name="W" queryTableFieldId="4"/>
    <tableColumn id="5" xr3:uid="{666ADFB1-0B5B-4D01-B62A-178F808C74EA}" uniqueName="5" name="D" queryTableFieldId="5"/>
    <tableColumn id="6" xr3:uid="{C8A45A7D-33D8-4A6B-80AE-68E60587BE7A}" uniqueName="6" name="L" queryTableFieldId="6"/>
    <tableColumn id="7" xr3:uid="{3177C939-C16F-4436-A660-3960BED86FA7}" uniqueName="7" name="Goals" queryTableFieldId="7" dataDxfId="97"/>
    <tableColumn id="8" xr3:uid="{1D1CBC98-AEA1-4715-887D-D94C013D0D56}" uniqueName="8" name="+/-" queryTableFieldId="8"/>
    <tableColumn id="9" xr3:uid="{A2995AB4-3269-4D56-B6D7-2427716309A5}" uniqueName="9" name="Pts" queryTableField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C597C4-8AD7-4235-9A1E-A21E4489911A}" name="la_liga_17_18" displayName="la_liga_17_18" ref="W3:AE23" tableType="queryTable" totalsRowShown="0">
  <autoFilter ref="W3:AE23" xr:uid="{3DC597C4-8AD7-4235-9A1E-A21E4489911A}"/>
  <tableColumns count="9">
    <tableColumn id="1" xr3:uid="{6E0349FB-8994-4F5F-A335-B0E0CEC49718}" uniqueName="1" name="Position" queryTableFieldId="1"/>
    <tableColumn id="2" xr3:uid="{D2877037-4D8A-4612-8980-EF50F290D984}" uniqueName="2" name="Club" queryTableFieldId="2" dataDxfId="96"/>
    <tableColumn id="3" xr3:uid="{E01DBFB0-41F8-4585-8DFB-350C34A4B18A}" uniqueName="3" name="MP" queryTableFieldId="3"/>
    <tableColumn id="4" xr3:uid="{6B3A1021-E3ED-4E90-9B0C-D18CA97E937A}" uniqueName="4" name="W" queryTableFieldId="4"/>
    <tableColumn id="5" xr3:uid="{995D6598-7174-40D7-BFF2-03757537CD76}" uniqueName="5" name="D" queryTableFieldId="5"/>
    <tableColumn id="6" xr3:uid="{371C426D-B197-49A5-8A73-4068ADD46930}" uniqueName="6" name="L" queryTableFieldId="6"/>
    <tableColumn id="7" xr3:uid="{B4920C80-36FC-4F12-8FBD-8BA2A7848CFB}" uniqueName="7" name="Goals" queryTableFieldId="7" dataDxfId="95"/>
    <tableColumn id="8" xr3:uid="{278B3258-7DE0-4887-90FB-B11BBE8C7C48}" uniqueName="8" name="+/-" queryTableFieldId="8"/>
    <tableColumn id="9" xr3:uid="{B046D27D-93CF-474E-AA4C-61B54C79DF7A}" uniqueName="9" name="Pts" queryTableField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D9EE8F-C82D-4540-9370-0A64DEA171D2}" name="la_liga_18_19" displayName="la_liga_18_19" ref="A28:I48" tableType="queryTable" totalsRowShown="0" tableBorderDxfId="94">
  <autoFilter ref="A28:I48" xr:uid="{D8D9EE8F-C82D-4540-9370-0A64DEA171D2}"/>
  <tableColumns count="9">
    <tableColumn id="1" xr3:uid="{EF838C7C-49A7-4DCE-9BB5-4C73FCAC9A92}" uniqueName="1" name="Position" queryTableFieldId="1"/>
    <tableColumn id="2" xr3:uid="{9CFC23C9-D44D-4795-8E9B-C8FBE2828B56}" uniqueName="2" name="Club" queryTableFieldId="2" dataDxfId="93"/>
    <tableColumn id="3" xr3:uid="{6E87B0DA-C482-4CA5-97AD-570368F470F9}" uniqueName="3" name="MP" queryTableFieldId="3"/>
    <tableColumn id="4" xr3:uid="{1625C3A4-D947-4EF6-B6AA-097BDD29F8D2}" uniqueName="4" name="W" queryTableFieldId="4"/>
    <tableColumn id="5" xr3:uid="{38AAC43A-56D9-49EB-BA6A-045254E5C1AF}" uniqueName="5" name="D" queryTableFieldId="5"/>
    <tableColumn id="6" xr3:uid="{52404264-EE77-4098-9E1C-7CC52EFB361F}" uniqueName="6" name="L" queryTableFieldId="6"/>
    <tableColumn id="7" xr3:uid="{9B6C3FF8-7306-46AF-8DF5-994D383A2DE7}" uniqueName="7" name="Goals" queryTableFieldId="7" dataDxfId="92"/>
    <tableColumn id="8" xr3:uid="{0853A9C1-B2F1-4D56-A1D4-02DAB837E661}" uniqueName="8" name="+/-" queryTableFieldId="8"/>
    <tableColumn id="9" xr3:uid="{017AAD5A-3297-4D78-899D-FFB6CC0E33D9}" uniqueName="9" name="Pts" queryTableField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3CB817-FE7D-432E-B6AE-98EF01EB480C}" name="la_liga_19_20" displayName="la_liga_19_20" ref="L28:T48" tableType="queryTable" totalsRowShown="0" tableBorderDxfId="91">
  <autoFilter ref="L28:T48" xr:uid="{E83CB817-FE7D-432E-B6AE-98EF01EB480C}"/>
  <tableColumns count="9">
    <tableColumn id="1" xr3:uid="{6FE771FB-DBE7-48CF-87C9-DA804A48967E}" uniqueName="1" name="Position" queryTableFieldId="1"/>
    <tableColumn id="2" xr3:uid="{799C49C7-6BE6-44BD-B0CE-FEE401D2AA66}" uniqueName="2" name="Club" queryTableFieldId="2" dataDxfId="90"/>
    <tableColumn id="3" xr3:uid="{5A78C40D-9867-4519-96FD-C44E18DC6455}" uniqueName="3" name="MP" queryTableFieldId="3"/>
    <tableColumn id="4" xr3:uid="{88AEC453-CCC5-4E33-B10C-197C740BD9F2}" uniqueName="4" name="W" queryTableFieldId="4"/>
    <tableColumn id="5" xr3:uid="{9E4A7F91-9CDD-4101-A1B9-EA62878021BF}" uniqueName="5" name="D" queryTableFieldId="5"/>
    <tableColumn id="6" xr3:uid="{6BD4CBEB-F8C5-4C3D-99E3-CE97EFED5025}" uniqueName="6" name="L" queryTableFieldId="6"/>
    <tableColumn id="7" xr3:uid="{209D6E4D-D150-4AA3-B9B9-439EB0024F9B}" uniqueName="7" name="Goals" queryTableFieldId="7" dataDxfId="89"/>
    <tableColumn id="8" xr3:uid="{620E355D-4785-4C65-828D-DE0384A4CC50}" uniqueName="8" name="+/-" queryTableFieldId="8"/>
    <tableColumn id="9" xr3:uid="{6779B3B0-1A65-4F8E-8990-0E4A3ED0199A}" uniqueName="9" name="Pts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8695BCE-249C-4EA2-8BDF-22CEE05D415D}" name="la_liga_20_21" displayName="la_liga_20_21" ref="W28:AE48" tableType="queryTable" totalsRowShown="0" tableBorderDxfId="88">
  <autoFilter ref="W28:AE48" xr:uid="{A8695BCE-249C-4EA2-8BDF-22CEE05D415D}"/>
  <tableColumns count="9">
    <tableColumn id="1" xr3:uid="{FE303469-6923-4A08-998B-804A997051DC}" uniqueName="1" name="Position" queryTableFieldId="1"/>
    <tableColumn id="2" xr3:uid="{A3C2A1E0-5CE1-4AD7-A0E1-ADC165B3838B}" uniqueName="2" name="Club" queryTableFieldId="2" dataDxfId="87"/>
    <tableColumn id="3" xr3:uid="{1EA6FFD0-7C9F-4439-B275-6C670EEACF00}" uniqueName="3" name="MP" queryTableFieldId="3"/>
    <tableColumn id="4" xr3:uid="{F37E781E-C292-445F-BC2A-409819444727}" uniqueName="4" name="W" queryTableFieldId="4"/>
    <tableColumn id="5" xr3:uid="{E925C471-6BF1-4035-ACE6-87962FCD49A0}" uniqueName="5" name="D" queryTableFieldId="5"/>
    <tableColumn id="6" xr3:uid="{A32C8C5C-85C8-4148-A85A-6E590F3E207E}" uniqueName="6" name="L" queryTableFieldId="6"/>
    <tableColumn id="7" xr3:uid="{ED77FE72-9C91-4EB4-A603-A083F4138215}" uniqueName="7" name="Goals" queryTableFieldId="7" dataDxfId="86"/>
    <tableColumn id="8" xr3:uid="{F6CF3504-6641-4113-B1BB-9C87E7E2CD40}" uniqueName="8" name="+/-" queryTableFieldId="8"/>
    <tableColumn id="9" xr3:uid="{21D1ED60-7613-4EE4-A875-756A4C291541}" uniqueName="9" name="Pts" queryTableField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CEC2A8-8719-4E36-AAFC-92B1730AD475}" name="la_liga_21_22" displayName="la_liga_21_22" ref="A53:I73" tableType="queryTable" totalsRowShown="0">
  <autoFilter ref="A53:I73" xr:uid="{98CEC2A8-8719-4E36-AAFC-92B1730AD475}"/>
  <tableColumns count="9">
    <tableColumn id="1" xr3:uid="{49761453-E602-4B84-8284-F14A9CDCBC06}" uniqueName="1" name="Position" queryTableFieldId="1"/>
    <tableColumn id="2" xr3:uid="{F36BFD93-3F65-43AC-AA32-276B3F07E66C}" uniqueName="2" name="Club" queryTableFieldId="2" dataDxfId="85"/>
    <tableColumn id="3" xr3:uid="{1CDCB83F-AF40-43A4-8910-1C0E35CB5C84}" uniqueName="3" name="MP" queryTableFieldId="3"/>
    <tableColumn id="4" xr3:uid="{E4AE3948-BB82-4DF6-970F-0F2834928F0E}" uniqueName="4" name="W" queryTableFieldId="4"/>
    <tableColumn id="5" xr3:uid="{033F0CA5-B65F-4359-8B38-2C40CF716A9D}" uniqueName="5" name="D" queryTableFieldId="5"/>
    <tableColumn id="6" xr3:uid="{072ED7E8-9DEF-4CB1-BEB0-F03DFB76F7F2}" uniqueName="6" name="L" queryTableFieldId="6"/>
    <tableColumn id="7" xr3:uid="{A976E961-23B2-4E70-A620-E39D01B7B3AA}" uniqueName="7" name="Goals" queryTableFieldId="7" dataDxfId="84"/>
    <tableColumn id="8" xr3:uid="{3A605933-5E18-41A2-A976-2580B6E82E8F}" uniqueName="8" name="+/-" queryTableFieldId="8"/>
    <tableColumn id="9" xr3:uid="{5CD62A3A-9F2C-4534-8750-191CF8106462}" uniqueName="9" name="Pts" queryTableField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9F551A-EA41-46AA-837A-398878C1A160}" name="la_liga_22_23" displayName="la_liga_22_23" ref="L53:T73" tableType="queryTable" totalsRowShown="0">
  <autoFilter ref="L53:T73" xr:uid="{EF9F551A-EA41-46AA-837A-398878C1A160}"/>
  <tableColumns count="9">
    <tableColumn id="1" xr3:uid="{55D8F13C-4534-4A6B-BEF4-2AAD15CBA10C}" uniqueName="1" name="Position" queryTableFieldId="1"/>
    <tableColumn id="2" xr3:uid="{4C836F70-DBEC-42C3-A87B-BF8993ECF1ED}" uniqueName="2" name="Club" queryTableFieldId="2" dataDxfId="83"/>
    <tableColumn id="3" xr3:uid="{884C0EE4-6B15-4CC4-832C-5BF7B7EE2F4A}" uniqueName="3" name="MP" queryTableFieldId="3"/>
    <tableColumn id="4" xr3:uid="{711CD195-FC04-4223-B63A-2747E876546E}" uniqueName="4" name="W" queryTableFieldId="4"/>
    <tableColumn id="5" xr3:uid="{E7EC8BAF-91B2-4BFF-BEA0-D27C4F141C08}" uniqueName="5" name="D" queryTableFieldId="5"/>
    <tableColumn id="6" xr3:uid="{A528DEFF-AA56-400B-B259-8D94236F8BB4}" uniqueName="6" name="L" queryTableFieldId="6"/>
    <tableColumn id="7" xr3:uid="{F7B03049-C632-4FAF-A7AB-AA6B31314F8A}" uniqueName="7" name="Goals" queryTableFieldId="7" dataDxfId="82"/>
    <tableColumn id="8" xr3:uid="{0B6C9AA8-8D2F-46AB-8DD8-994BEA61B38E}" uniqueName="8" name="+/-" queryTableFieldId="8"/>
    <tableColumn id="9" xr3:uid="{D8DEC9C3-77F7-4DD2-8564-00DE89EB0B14}" uniqueName="9" name="Pts" queryTableFieldId="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AF23262-4706-40B6-96D0-2676E76C1340}" name="la_liga_23_24" displayName="la_liga_23_24" ref="W53:AE73" tableType="queryTable" totalsRowShown="0">
  <autoFilter ref="W53:AE73" xr:uid="{0AF23262-4706-40B6-96D0-2676E76C1340}"/>
  <tableColumns count="9">
    <tableColumn id="1" xr3:uid="{C503C23A-0B62-46F5-A593-8AD9BADA7DDB}" uniqueName="1" name="Position" queryTableFieldId="1"/>
    <tableColumn id="2" xr3:uid="{09E124DA-9216-4A53-AE7B-5CE582DE44F8}" uniqueName="2" name="Club" queryTableFieldId="2" dataDxfId="81"/>
    <tableColumn id="3" xr3:uid="{DA5AEE19-6A41-4EBF-BCC4-840AA261E09A}" uniqueName="3" name="MP" queryTableFieldId="3"/>
    <tableColumn id="4" xr3:uid="{6A133411-30A7-47F2-AA2D-D75861E971F2}" uniqueName="4" name="W" queryTableFieldId="4"/>
    <tableColumn id="5" xr3:uid="{10DED321-D777-4679-965F-3EDF3E3572C8}" uniqueName="5" name="D" queryTableFieldId="5"/>
    <tableColumn id="6" xr3:uid="{37727A1A-5A05-4DDF-87DF-4ADF778E69EB}" uniqueName="6" name="L" queryTableFieldId="6"/>
    <tableColumn id="7" xr3:uid="{D271AF62-CC02-4299-BACB-69AEDEADE03D}" uniqueName="7" name="Goals" queryTableFieldId="7" dataDxfId="80"/>
    <tableColumn id="8" xr3:uid="{8DCCCBF3-A85B-4A74-84DF-581E1293A456}" uniqueName="8" name="+/-" queryTableFieldId="8"/>
    <tableColumn id="9" xr3:uid="{CCBE7859-9F89-4895-8DBE-55AB5813E9FA}" uniqueName="9" name="Pts" queryTableField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8F122D-E73A-4157-8B48-B82AB552ACA7}" name="la_liga_24_25" displayName="la_liga_24_25" ref="A78:I98" tableType="queryTable" totalsRowShown="0">
  <autoFilter ref="A78:I98" xr:uid="{F98F122D-E73A-4157-8B48-B82AB552ACA7}"/>
  <tableColumns count="9">
    <tableColumn id="1" xr3:uid="{F4464029-D9B0-49D3-8C15-5B11C1F902CA}" uniqueName="1" name="Position" queryTableFieldId="1"/>
    <tableColumn id="2" xr3:uid="{A2AB9308-2DE8-4678-82E8-5FCF75EFF31B}" uniqueName="2" name="Club" queryTableFieldId="2" dataDxfId="79"/>
    <tableColumn id="3" xr3:uid="{EE09FF80-FAEA-4BC7-9011-184F07E04E0D}" uniqueName="3" name="MP" queryTableFieldId="3"/>
    <tableColumn id="4" xr3:uid="{348A4F6B-9A9E-4344-8006-2B2777301A17}" uniqueName="4" name="W" queryTableFieldId="4"/>
    <tableColumn id="5" xr3:uid="{18575AE0-D7A0-4FD3-AAD1-DBCBC3E27666}" uniqueName="5" name="D" queryTableFieldId="5"/>
    <tableColumn id="6" xr3:uid="{977D40F5-232B-4463-B6F8-0D3C22D99BF7}" uniqueName="6" name="L" queryTableFieldId="6"/>
    <tableColumn id="7" xr3:uid="{344C778A-130F-4144-8819-D242DB60CD9C}" uniqueName="7" name="Goals" queryTableFieldId="7" dataDxfId="78"/>
    <tableColumn id="8" xr3:uid="{74BF35BD-73ED-4DC1-B5B7-75A8EA13E4F1}" uniqueName="8" name="+/-" queryTableFieldId="8"/>
    <tableColumn id="9" xr3:uid="{B3A08EDB-1FF2-4872-AB2B-3EA7A68A989E}" uniqueName="9" name="Pts" queryTableField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7D064-E902-4DB2-A7B9-399CAD767BA3}" name="Bundesliga_15_16" displayName="Bundesliga_15_16" ref="A3:I21" tableType="queryTable" totalsRowShown="0" tableBorderDxfId="77">
  <autoFilter ref="A3:I21" xr:uid="{BA67D064-E902-4DB2-A7B9-399CAD767BA3}"/>
  <tableColumns count="9">
    <tableColumn id="1" xr3:uid="{456E2EDA-93B7-44B2-A144-29A9940E2C79}" uniqueName="1" name="Position" queryTableFieldId="1"/>
    <tableColumn id="2" xr3:uid="{AF87326C-59D0-4C99-8659-C82A9BBD5F64}" uniqueName="2" name="Club" queryTableFieldId="2" dataDxfId="76"/>
    <tableColumn id="3" xr3:uid="{3C44B18E-FCA1-4000-A452-1A71BBEAE69B}" uniqueName="3" name="MP" queryTableFieldId="3"/>
    <tableColumn id="4" xr3:uid="{06BA1F11-F1BD-4846-B96E-9848CCF21E73}" uniqueName="4" name="W" queryTableFieldId="4"/>
    <tableColumn id="5" xr3:uid="{3688A7DA-CB95-4DCE-88C0-7A8CD981A9A2}" uniqueName="5" name="D" queryTableFieldId="5"/>
    <tableColumn id="6" xr3:uid="{5684D9CD-74CE-4BD7-A56B-ABC931767BEA}" uniqueName="6" name="L" queryTableFieldId="6"/>
    <tableColumn id="7" xr3:uid="{1045D4A2-28A7-4998-8DF9-4D693A874D38}" uniqueName="7" name="Goals" queryTableFieldId="7" dataDxfId="75"/>
    <tableColumn id="8" xr3:uid="{E00052C8-5C16-4EB9-8EDE-0CB417735023}" uniqueName="8" name="+/-" queryTableFieldId="8"/>
    <tableColumn id="9" xr3:uid="{24AE6F72-5686-4415-B9A1-59FF541861F0}" uniqueName="9" name="Pts" queryTableField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A4C9EE2-809A-4A69-8D9F-DA9340A3E3E3}" name="Bundesliga_16_17" displayName="Bundesliga_16_17" ref="L3:T21" tableType="queryTable" totalsRowShown="0" tableBorderDxfId="74">
  <autoFilter ref="L3:T21" xr:uid="{BA4C9EE2-809A-4A69-8D9F-DA9340A3E3E3}"/>
  <tableColumns count="9">
    <tableColumn id="1" xr3:uid="{140C0CC9-A193-4921-94EB-72EFFCD661BE}" uniqueName="1" name="Position" queryTableFieldId="1"/>
    <tableColumn id="2" xr3:uid="{522500BD-6E5F-4077-85E1-A80BA7CAC6A2}" uniqueName="2" name="Club" queryTableFieldId="2" dataDxfId="73"/>
    <tableColumn id="3" xr3:uid="{185D683C-C6A9-42D4-A5F9-3F80C5E5C8EE}" uniqueName="3" name="MP" queryTableFieldId="3"/>
    <tableColumn id="4" xr3:uid="{45C9695E-9E44-4CCA-A0FA-2BD90392B59C}" uniqueName="4" name="W" queryTableFieldId="4"/>
    <tableColumn id="5" xr3:uid="{DBFD38E3-CE7A-467B-894E-0A0EFB2DFACA}" uniqueName="5" name="D" queryTableFieldId="5"/>
    <tableColumn id="6" xr3:uid="{88C12CF1-5FA1-46CB-9004-01FF96DFCFCD}" uniqueName="6" name="L" queryTableFieldId="6"/>
    <tableColumn id="7" xr3:uid="{2660EEBC-F477-4010-BA3D-CF517E5870A9}" uniqueName="7" name="Goals" queryTableFieldId="7" dataDxfId="72"/>
    <tableColumn id="8" xr3:uid="{836D9371-A32B-410B-8305-777822114016}" uniqueName="8" name="+/-" queryTableFieldId="8"/>
    <tableColumn id="9" xr3:uid="{CE0DB6EB-220E-4132-AD0F-4D56B2F9BF29}" uniqueName="9" name="Pts" queryTableFieldId="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845B6B-E8EB-4960-8A8B-86EC1035A8D5}" name="Bundesliga_17_18" displayName="Bundesliga_17_18" ref="W3:AE21" tableType="queryTable" totalsRowShown="0" tableBorderDxfId="71">
  <autoFilter ref="W3:AE21" xr:uid="{ED845B6B-E8EB-4960-8A8B-86EC1035A8D5}"/>
  <tableColumns count="9">
    <tableColumn id="1" xr3:uid="{F4515987-6B89-4FFE-A4A7-A0EBF6381B6D}" uniqueName="1" name="Position" queryTableFieldId="1"/>
    <tableColumn id="2" xr3:uid="{D701829D-1180-48CE-8F4E-D0B695EA8DF0}" uniqueName="2" name="Club" queryTableFieldId="2" dataDxfId="70"/>
    <tableColumn id="3" xr3:uid="{9D76E689-B5D8-43E1-8B5F-94AC79C4480D}" uniqueName="3" name="MP" queryTableFieldId="3"/>
    <tableColumn id="4" xr3:uid="{E8611CA4-38E3-465B-AECF-3CB792B83C99}" uniqueName="4" name="W" queryTableFieldId="4"/>
    <tableColumn id="5" xr3:uid="{3D2BD8BD-CC0D-4666-BBEE-A0A468BCADEC}" uniqueName="5" name="D" queryTableFieldId="5"/>
    <tableColumn id="6" xr3:uid="{958A22A7-06B0-4773-A0F4-1F486A16B2A2}" uniqueName="6" name="L" queryTableFieldId="6"/>
    <tableColumn id="7" xr3:uid="{E669CB43-2A4C-4F5E-8D8B-CFC3B7C83E4D}" uniqueName="7" name="Goals" queryTableFieldId="7" dataDxfId="69"/>
    <tableColumn id="8" xr3:uid="{A9AEB26B-CA87-4005-9B27-6DD5932708FC}" uniqueName="8" name="+/-" queryTableFieldId="8"/>
    <tableColumn id="9" xr3:uid="{F74E358C-64FF-4917-8D09-059A467E70DA}" uniqueName="9" name="Pts" queryTableField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A7CC80E-6DB5-4890-A058-278208939A11}" name="Bundesliga_18_19" displayName="Bundesliga_18_19" ref="A26:I44" tableType="queryTable" totalsRowShown="0">
  <autoFilter ref="A26:I44" xr:uid="{2A7CC80E-6DB5-4890-A058-278208939A11}"/>
  <tableColumns count="9">
    <tableColumn id="1" xr3:uid="{14A7C47F-2314-4B79-8C95-6E76710FD099}" uniqueName="1" name="Position" queryTableFieldId="1"/>
    <tableColumn id="2" xr3:uid="{18A262CB-509E-4250-AF82-0C4B6D7A857E}" uniqueName="2" name="Club" queryTableFieldId="2" dataDxfId="68"/>
    <tableColumn id="3" xr3:uid="{15C89576-3299-40B3-8B4F-DCEAC35C257C}" uniqueName="3" name="MP" queryTableFieldId="3"/>
    <tableColumn id="4" xr3:uid="{2C37DEFE-DC4D-4455-B8FD-2EA3F42096E9}" uniqueName="4" name="W" queryTableFieldId="4"/>
    <tableColumn id="5" xr3:uid="{FCF302F6-6269-4965-BA29-29FD3997B921}" uniqueName="5" name="D" queryTableFieldId="5"/>
    <tableColumn id="6" xr3:uid="{2906DC81-0EED-485B-9B9C-1DEC613DAFDE}" uniqueName="6" name="L" queryTableFieldId="6"/>
    <tableColumn id="7" xr3:uid="{02C36F3D-8A3D-454B-B574-4F6BB19C1AEF}" uniqueName="7" name="Goals" queryTableFieldId="7" dataDxfId="67"/>
    <tableColumn id="8" xr3:uid="{FDDCB6B2-888E-46D9-8640-A0B5E31DF315}" uniqueName="8" name="+/-" queryTableFieldId="8"/>
    <tableColumn id="9" xr3:uid="{611947FC-B190-40AD-94DA-EAD1CA441A94}" uniqueName="9" name="Pts" queryTableField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016102C-E1C8-4164-AC1F-382BA30A1A9E}" name="Bundesliga_19_20" displayName="Bundesliga_19_20" ref="L26:T44" tableType="queryTable" totalsRowShown="0">
  <autoFilter ref="L26:T44" xr:uid="{F016102C-E1C8-4164-AC1F-382BA30A1A9E}"/>
  <tableColumns count="9">
    <tableColumn id="1" xr3:uid="{6611B103-C06D-468F-B8C9-985956FFE954}" uniqueName="1" name="Position" queryTableFieldId="1"/>
    <tableColumn id="2" xr3:uid="{C43BB215-CA0D-4D9E-8033-D3886AB94C9E}" uniqueName="2" name="Club" queryTableFieldId="2" dataDxfId="66"/>
    <tableColumn id="3" xr3:uid="{2316D6FE-CA97-40E9-84B9-CF21ED0570BF}" uniqueName="3" name="MP" queryTableFieldId="3"/>
    <tableColumn id="4" xr3:uid="{FE0D6A4D-D85F-49C7-BE91-C343163280EE}" uniqueName="4" name="W" queryTableFieldId="4"/>
    <tableColumn id="5" xr3:uid="{7C1D994B-B528-4C35-8B22-2D6C861C1125}" uniqueName="5" name="D" queryTableFieldId="5"/>
    <tableColumn id="6" xr3:uid="{026621C6-9E31-4C52-91E7-6781C102F290}" uniqueName="6" name="L" queryTableFieldId="6"/>
    <tableColumn id="7" xr3:uid="{0977384F-7075-4A61-A67B-3602BA1F5F32}" uniqueName="7" name="Goals" queryTableFieldId="7" dataDxfId="65"/>
    <tableColumn id="8" xr3:uid="{AA45EA5A-7D62-4368-A468-DA5D03103CC7}" uniqueName="8" name="+/-" queryTableFieldId="8"/>
    <tableColumn id="9" xr3:uid="{B2E404E2-35F2-4A58-86CE-082041229272}" uniqueName="9" name="Pts" queryTableField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535B095-F4F2-440B-B5D8-507469EA8599}" name="Bundesliga_20_21" displayName="Bundesliga_20_21" ref="W26:AE44" tableType="queryTable" totalsRowShown="0">
  <autoFilter ref="W26:AE44" xr:uid="{D535B095-F4F2-440B-B5D8-507469EA8599}"/>
  <tableColumns count="9">
    <tableColumn id="1" xr3:uid="{0FD72D37-4FB5-4089-9FC9-4034DC11AEDE}" uniqueName="1" name="Position" queryTableFieldId="1"/>
    <tableColumn id="2" xr3:uid="{FDFFAE92-E072-467A-B554-07959F20614D}" uniqueName="2" name="Club" queryTableFieldId="2" dataDxfId="64"/>
    <tableColumn id="3" xr3:uid="{E3E9CCAA-FE08-4091-B5E5-470FB151D486}" uniqueName="3" name="MP" queryTableFieldId="3"/>
    <tableColumn id="4" xr3:uid="{25AF8AE3-9115-4BBF-87CF-15192D6A200E}" uniqueName="4" name="W" queryTableFieldId="4"/>
    <tableColumn id="5" xr3:uid="{BC970251-55A5-4CBE-88EC-8DEF70351B2D}" uniqueName="5" name="D" queryTableFieldId="5"/>
    <tableColumn id="6" xr3:uid="{7AB6B840-521E-41E6-A6EF-4964EC097523}" uniqueName="6" name="L" queryTableFieldId="6"/>
    <tableColumn id="7" xr3:uid="{5C4B2CB4-A0FA-4C67-80FB-A9062837C7A2}" uniqueName="7" name="Goals" queryTableFieldId="7" dataDxfId="63"/>
    <tableColumn id="8" xr3:uid="{7383BEF5-61E3-4910-B351-75792991D477}" uniqueName="8" name="+/-" queryTableFieldId="8"/>
    <tableColumn id="9" xr3:uid="{7F8E43B2-F133-4344-92F2-2B65444C80E1}" uniqueName="9" name="Pts" queryTableField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678D341-D634-4362-966A-55F00EDC6CCC}" name="Bundesliga_21_22" displayName="Bundesliga_21_22" ref="A49:I67" tableType="queryTable" totalsRowShown="0">
  <autoFilter ref="A49:I67" xr:uid="{0678D341-D634-4362-966A-55F00EDC6CCC}"/>
  <tableColumns count="9">
    <tableColumn id="1" xr3:uid="{4CDF5DDC-8EDD-48A7-AC51-7839A83BAA57}" uniqueName="1" name="Position" queryTableFieldId="1"/>
    <tableColumn id="2" xr3:uid="{F20EA374-48B4-488C-A162-3E0EB0AF0EFA}" uniqueName="2" name="Club" queryTableFieldId="2" dataDxfId="62"/>
    <tableColumn id="3" xr3:uid="{20D84888-2E5A-47BF-B16F-972CE975F431}" uniqueName="3" name="MP" queryTableFieldId="3"/>
    <tableColumn id="4" xr3:uid="{BF0BF30B-4A27-490F-96BF-AF877B47568C}" uniqueName="4" name="W" queryTableFieldId="4"/>
    <tableColumn id="5" xr3:uid="{751A78A1-9F4A-4E7C-950D-AB1B9D2ABE4D}" uniqueName="5" name="D" queryTableFieldId="5"/>
    <tableColumn id="6" xr3:uid="{7CC1A2E4-101A-420C-919C-F0D35B63467C}" uniqueName="6" name="L" queryTableFieldId="6"/>
    <tableColumn id="7" xr3:uid="{7B550494-5288-42EF-9E15-DE01D723DDF1}" uniqueName="7" name="Goals" queryTableFieldId="7" dataDxfId="61"/>
    <tableColumn id="8" xr3:uid="{5C6DD8EC-077B-415A-945C-9251D4CFA5C2}" uniqueName="8" name="+/-" queryTableFieldId="8"/>
    <tableColumn id="9" xr3:uid="{71899FB4-83B3-4EC5-931C-0916EA6DD6D4}" uniqueName="9" name="Pts" queryTableField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F06F567-7DAF-4B4A-8C56-C5464E6B4896}" name="Bundesliga_22_23" displayName="Bundesliga_22_23" ref="L49:T67" tableType="queryTable" totalsRowShown="0">
  <autoFilter ref="L49:T67" xr:uid="{2F06F567-7DAF-4B4A-8C56-C5464E6B4896}"/>
  <tableColumns count="9">
    <tableColumn id="1" xr3:uid="{75B60400-0F57-43B0-9A3A-958C73A3F13D}" uniqueName="1" name="Position" queryTableFieldId="1"/>
    <tableColumn id="2" xr3:uid="{5BD42829-440F-44AC-AFCB-32BA676AE5AD}" uniqueName="2" name="Club" queryTableFieldId="2" dataDxfId="60"/>
    <tableColumn id="3" xr3:uid="{8C0201F6-2E26-4BF8-A66C-EBD1DA700774}" uniqueName="3" name="MP" queryTableFieldId="3"/>
    <tableColumn id="4" xr3:uid="{BD5EE117-BF79-4251-BEAE-9095C7C687C1}" uniqueName="4" name="W" queryTableFieldId="4"/>
    <tableColumn id="5" xr3:uid="{96877672-66CF-4C79-AE6F-BE099F3D2BC0}" uniqueName="5" name="D" queryTableFieldId="5"/>
    <tableColumn id="6" xr3:uid="{3A3A45C1-5459-4E13-A2AA-427C2A122AE7}" uniqueName="6" name="L" queryTableFieldId="6"/>
    <tableColumn id="7" xr3:uid="{5D862525-997E-43CB-88C3-8CAC6AD0C14D}" uniqueName="7" name="Goals" queryTableFieldId="7" dataDxfId="59"/>
    <tableColumn id="8" xr3:uid="{2F803A1B-E823-420F-B7B9-C58B55A86E5C}" uniqueName="8" name="+/-" queryTableFieldId="8"/>
    <tableColumn id="9" xr3:uid="{6580BD88-FAA6-4ED3-89B8-678D76113501}" uniqueName="9" name="Pts" queryTableField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BDC2908-D95C-40C9-8336-8457536C1A66}" name="Bundesliga_23_24" displayName="Bundesliga_23_24" ref="W49:AE67" tableType="queryTable" totalsRowShown="0">
  <autoFilter ref="W49:AE67" xr:uid="{8BDC2908-D95C-40C9-8336-8457536C1A66}"/>
  <tableColumns count="9">
    <tableColumn id="1" xr3:uid="{57B0BA7A-793A-4CA6-B1B2-9E4EA588D1F1}" uniqueName="1" name="Position" queryTableFieldId="1"/>
    <tableColumn id="2" xr3:uid="{6689BA6A-B28E-434D-85E2-E79DA97286AD}" uniqueName="2" name="Club" queryTableFieldId="2" dataDxfId="58"/>
    <tableColumn id="3" xr3:uid="{AB19EC49-B5E2-4192-8B49-8776FB773686}" uniqueName="3" name="MP" queryTableFieldId="3"/>
    <tableColumn id="4" xr3:uid="{DBD85F1B-FA35-4B51-ACA8-5EC2B60514DC}" uniqueName="4" name="W" queryTableFieldId="4"/>
    <tableColumn id="5" xr3:uid="{2AA6EAA9-2161-40B2-B1EA-8D4F979FF623}" uniqueName="5" name="D" queryTableFieldId="5"/>
    <tableColumn id="6" xr3:uid="{A6EC8743-108B-4709-8847-AA8DF05CFF3D}" uniqueName="6" name="L" queryTableFieldId="6"/>
    <tableColumn id="7" xr3:uid="{BC1C2E3A-CF9B-4198-9014-86584A94DD70}" uniqueName="7" name="Goals" queryTableFieldId="7" dataDxfId="57"/>
    <tableColumn id="8" xr3:uid="{AA111F58-D098-4DA7-AA79-70F106167D91}" uniqueName="8" name="+/-" queryTableFieldId="8"/>
    <tableColumn id="9" xr3:uid="{AB5E93C7-79AE-42AF-805E-4D23C57B73D2}" uniqueName="9" name="Pts" queryTableField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B14093A-0BE7-4221-A210-CA1F238B3143}" name="Bundesliga_24_25" displayName="Bundesliga_24_25" ref="A72:I90" tableType="queryTable" totalsRowShown="0">
  <autoFilter ref="A72:I90" xr:uid="{4B14093A-0BE7-4221-A210-CA1F238B3143}"/>
  <tableColumns count="9">
    <tableColumn id="1" xr3:uid="{1273AA87-0855-4B7A-B19C-C7FE78AE6D87}" uniqueName="1" name="Position" queryTableFieldId="1"/>
    <tableColumn id="2" xr3:uid="{A430257B-5042-4D9C-9471-C11627C8B487}" uniqueName="2" name="Club" queryTableFieldId="2" dataDxfId="56"/>
    <tableColumn id="3" xr3:uid="{0E7932FF-EC5A-4558-8024-E8766D40B850}" uniqueName="3" name="MP" queryTableFieldId="3"/>
    <tableColumn id="4" xr3:uid="{A6003F60-6937-4D36-9870-92CE532D67AA}" uniqueName="4" name="W" queryTableFieldId="4"/>
    <tableColumn id="5" xr3:uid="{2CEBAC2C-5BB7-4C4C-9F08-EAAC8C969523}" uniqueName="5" name="D" queryTableFieldId="5"/>
    <tableColumn id="6" xr3:uid="{A5E49355-057C-40BE-B68C-A02C244FF8E2}" uniqueName="6" name="L" queryTableFieldId="6"/>
    <tableColumn id="7" xr3:uid="{27AB145A-0EB8-4723-AF4C-AA55B534AB5F}" uniqueName="7" name="Goals" queryTableFieldId="7" dataDxfId="55"/>
    <tableColumn id="8" xr3:uid="{87C59E5C-F693-4A47-8C00-615E932157BC}" uniqueName="8" name="+/-" queryTableFieldId="8"/>
    <tableColumn id="9" xr3:uid="{84157FEA-C143-44D6-8F16-6F659D7C044B}" uniqueName="9" name="Pts" queryTableField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9B4D62-C82D-4130-B532-6A30F0771228}" name="Serie_A_15_16" displayName="Serie_A_15_16" ref="A3:I23" tableType="queryTable" totalsRowShown="0">
  <autoFilter ref="A3:I23" xr:uid="{009B4D62-C82D-4130-B532-6A30F0771228}"/>
  <tableColumns count="9">
    <tableColumn id="1" xr3:uid="{6BBDF706-5527-48DB-AFA9-FF8A381E5996}" uniqueName="1" name="Position" queryTableFieldId="1"/>
    <tableColumn id="2" xr3:uid="{089E38FA-08A4-4F15-951E-FA701AD2E74F}" uniqueName="2" name="Club" queryTableFieldId="2" dataDxfId="54"/>
    <tableColumn id="3" xr3:uid="{C331054A-D769-40ED-9F63-08D3679BD12E}" uniqueName="3" name="MP" queryTableFieldId="3"/>
    <tableColumn id="4" xr3:uid="{9169E212-2CA9-49F9-8523-658C6D840E15}" uniqueName="4" name="W" queryTableFieldId="4"/>
    <tableColumn id="5" xr3:uid="{5BBCF2B2-D732-4838-BD5C-835FF5FB847B}" uniqueName="5" name="D" queryTableFieldId="5"/>
    <tableColumn id="6" xr3:uid="{8B5DB370-7CFE-42D7-8329-DBDA0C5CBBBB}" uniqueName="6" name="L" queryTableFieldId="6"/>
    <tableColumn id="7" xr3:uid="{7C162308-7C02-4D2A-BA9B-4752F5EFB87F}" uniqueName="7" name="Goals" queryTableFieldId="7" dataDxfId="53"/>
    <tableColumn id="8" xr3:uid="{5ACBE174-25D9-40AD-927E-67A8616B8DEB}" uniqueName="8" name="+/-" queryTableFieldId="8"/>
    <tableColumn id="9" xr3:uid="{F3B69AD4-3E93-4196-8A01-2D60660168AB}" uniqueName="9" name="Pts" queryTableField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E70E12F-280C-43A2-B78D-A4920F76C0C4}" name="Serie_A_16_17" displayName="Serie_A_16_17" ref="L3:T23" tableType="queryTable" totalsRowShown="0">
  <autoFilter ref="L3:T23" xr:uid="{FE70E12F-280C-43A2-B78D-A4920F76C0C4}"/>
  <tableColumns count="9">
    <tableColumn id="1" xr3:uid="{CB7F41B3-ABAB-4D24-995D-72123FE73AF9}" uniqueName="1" name="Position" queryTableFieldId="1"/>
    <tableColumn id="2" xr3:uid="{2331AAA7-0C14-411A-90D6-08E1E95ABF83}" uniqueName="2" name="Club" queryTableFieldId="2" dataDxfId="52"/>
    <tableColumn id="3" xr3:uid="{470A185C-F422-46D1-B02D-8EC7D83F3C78}" uniqueName="3" name="MP" queryTableFieldId="3"/>
    <tableColumn id="4" xr3:uid="{FA17CAF1-20D8-48EC-A3B5-1B1764570770}" uniqueName="4" name="W" queryTableFieldId="4"/>
    <tableColumn id="5" xr3:uid="{127C1289-8713-4E8C-981F-6BFA9A717CFC}" uniqueName="5" name="D" queryTableFieldId="5"/>
    <tableColumn id="6" xr3:uid="{785F671A-0795-4D57-960E-03C356D5D2D3}" uniqueName="6" name="L" queryTableFieldId="6"/>
    <tableColumn id="7" xr3:uid="{576696EB-8B3F-47C5-A450-38CC1C1123D8}" uniqueName="7" name="Goals" queryTableFieldId="7" dataDxfId="51"/>
    <tableColumn id="8" xr3:uid="{43B6AE87-5082-4355-AE8A-7FE30AEC2D66}" uniqueName="8" name="+/-" queryTableFieldId="8"/>
    <tableColumn id="9" xr3:uid="{653EC6AE-B5C5-4C7F-9C9A-DBA68DFFCC1D}" uniqueName="9" name="Pts" queryTableFieldId="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52E5DFE-A563-42B3-B457-19DA68CD4F14}" name="Serie_A_17_18" displayName="Serie_A_17_18" ref="W3:AE23" tableType="queryTable" totalsRowShown="0">
  <autoFilter ref="W3:AE23" xr:uid="{652E5DFE-A563-42B3-B457-19DA68CD4F14}"/>
  <tableColumns count="9">
    <tableColumn id="1" xr3:uid="{71E16BB5-61B1-4CD7-BCD4-D7D42E264A51}" uniqueName="1" name="Position" queryTableFieldId="1"/>
    <tableColumn id="2" xr3:uid="{CBE38C80-D9F5-4F02-A119-4347CEDBE75D}" uniqueName="2" name="Club" queryTableFieldId="2" dataDxfId="50"/>
    <tableColumn id="3" xr3:uid="{9B8A8EF7-02C4-4168-90C7-8850A9DBEB49}" uniqueName="3" name="MP" queryTableFieldId="3"/>
    <tableColumn id="4" xr3:uid="{79E831F1-5EF2-48B4-8850-DF096308DFC4}" uniqueName="4" name="W" queryTableFieldId="4"/>
    <tableColumn id="5" xr3:uid="{9C09DB0B-3020-4B26-950E-84BBB5118961}" uniqueName="5" name="D" queryTableFieldId="5"/>
    <tableColumn id="6" xr3:uid="{29456B25-5E2D-47B9-A90C-2EBA09C370DD}" uniqueName="6" name="L" queryTableFieldId="6"/>
    <tableColumn id="7" xr3:uid="{BE32121D-5355-49A9-BB81-C30B73EB1ACB}" uniqueName="7" name="Goals" queryTableFieldId="7" dataDxfId="49"/>
    <tableColumn id="8" xr3:uid="{CCC3B22E-FDE9-4D8F-9427-AFF8D18388EB}" uniqueName="8" name="+/-" queryTableFieldId="8"/>
    <tableColumn id="9" xr3:uid="{72D9CCF6-E460-451B-A17C-F82482477DCA}" uniqueName="9" name="Pts" queryTableFieldId="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C9BA5E0-AE39-4168-A8E6-E10CA6294C87}" name="Serie_A_18_19" displayName="Serie_A_18_19" ref="A28:I48" tableType="queryTable" totalsRowShown="0">
  <autoFilter ref="A28:I48" xr:uid="{0C9BA5E0-AE39-4168-A8E6-E10CA6294C87}"/>
  <tableColumns count="9">
    <tableColumn id="1" xr3:uid="{3D191AEB-A919-4CDC-BFC1-A03AE8FDDC4F}" uniqueName="1" name="Position" queryTableFieldId="1"/>
    <tableColumn id="2" xr3:uid="{A126F286-3240-436A-9DD3-482D8F9C0E81}" uniqueName="2" name="Club" queryTableFieldId="2" dataDxfId="48"/>
    <tableColumn id="3" xr3:uid="{D23C696A-D125-4C41-AC3C-EB295FE0736C}" uniqueName="3" name="MP" queryTableFieldId="3"/>
    <tableColumn id="4" xr3:uid="{6EE41A8E-F8C2-4540-A261-A11BF49347CE}" uniqueName="4" name="W" queryTableFieldId="4"/>
    <tableColumn id="5" xr3:uid="{C286A87B-13D4-4504-8372-B309E2F127B4}" uniqueName="5" name="D" queryTableFieldId="5"/>
    <tableColumn id="6" xr3:uid="{C963209B-C02D-4501-810C-9E9728930584}" uniqueName="6" name="L" queryTableFieldId="6"/>
    <tableColumn id="7" xr3:uid="{3E0F4B7A-1937-4F94-B2EF-086CB14F1222}" uniqueName="7" name="Goals" queryTableFieldId="7" dataDxfId="47"/>
    <tableColumn id="8" xr3:uid="{D6E1C87B-417D-4446-8CF2-757B1DF62648}" uniqueName="8" name="+/-" queryTableFieldId="8"/>
    <tableColumn id="9" xr3:uid="{194F8AC3-7F61-4BC9-929A-37FF7D0C7FA8}" uniqueName="9" name="Pts" queryTableFieldId="9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96DAA9A-7A7F-497D-9907-6C695BFA9D69}" name="Serie_A_19_20" displayName="Serie_A_19_20" ref="L28:T48" tableType="queryTable" totalsRowShown="0">
  <autoFilter ref="L28:T48" xr:uid="{E96DAA9A-7A7F-497D-9907-6C695BFA9D69}"/>
  <tableColumns count="9">
    <tableColumn id="1" xr3:uid="{F421071E-3C72-4D71-8A4B-ED8FDDB43AE2}" uniqueName="1" name="Position" queryTableFieldId="1"/>
    <tableColumn id="2" xr3:uid="{91A21B7B-9B1A-4457-B2C3-85EA2FF52DC7}" uniqueName="2" name="Club" queryTableFieldId="2" dataDxfId="46"/>
    <tableColumn id="3" xr3:uid="{5FD459E2-F01E-4A24-84E6-78DE8CB4194B}" uniqueName="3" name="MP" queryTableFieldId="3"/>
    <tableColumn id="4" xr3:uid="{87227003-4CCC-4972-A3D2-8001A7548632}" uniqueName="4" name="W" queryTableFieldId="4"/>
    <tableColumn id="5" xr3:uid="{69AF84D9-EB57-4572-BFE7-4C9B113C7FD4}" uniqueName="5" name="D" queryTableFieldId="5"/>
    <tableColumn id="6" xr3:uid="{DEEED4F9-7E44-485D-95F1-4AC3AB939989}" uniqueName="6" name="L" queryTableFieldId="6"/>
    <tableColumn id="7" xr3:uid="{6FDE6244-67F8-4CA5-A6E1-24D1D973A128}" uniqueName="7" name="Goals" queryTableFieldId="7" dataDxfId="45"/>
    <tableColumn id="8" xr3:uid="{4417BAA2-2623-455D-9B6B-0C440F3A376E}" uniqueName="8" name="+/-" queryTableFieldId="8"/>
    <tableColumn id="9" xr3:uid="{4F3BA76E-8766-4C9D-8A1E-85CC2EFB4811}" uniqueName="9" name="Pts" queryTableFieldId="9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DD3FD9C-D8B3-492A-8DDF-40ED73421477}" name="Serie_A_20_21" displayName="Serie_A_20_21" ref="W28:AE48" tableType="queryTable" totalsRowShown="0">
  <autoFilter ref="W28:AE48" xr:uid="{FDD3FD9C-D8B3-492A-8DDF-40ED73421477}"/>
  <tableColumns count="9">
    <tableColumn id="1" xr3:uid="{F4ACFF41-85E9-407E-B149-61E730A07635}" uniqueName="1" name="Position" queryTableFieldId="1"/>
    <tableColumn id="2" xr3:uid="{060912E0-2F7D-40FC-AC7D-9FB3EAB3C01B}" uniqueName="2" name="Club" queryTableFieldId="2" dataDxfId="44"/>
    <tableColumn id="3" xr3:uid="{7809EAC8-644C-476D-B0FA-670DA100BDB7}" uniqueName="3" name="MP" queryTableFieldId="3"/>
    <tableColumn id="4" xr3:uid="{A7EB2F7C-6868-4485-B371-E937A9E2F250}" uniqueName="4" name="W" queryTableFieldId="4"/>
    <tableColumn id="5" xr3:uid="{B432C533-377D-4DCD-A59B-BB8819795DAB}" uniqueName="5" name="D" queryTableFieldId="5"/>
    <tableColumn id="6" xr3:uid="{FEEA3E2F-F1D4-4967-AA86-29F859AA266B}" uniqueName="6" name="L" queryTableFieldId="6"/>
    <tableColumn id="7" xr3:uid="{72502E04-8C5C-484C-A893-E54215500124}" uniqueName="7" name="Goals" queryTableFieldId="7" dataDxfId="43"/>
    <tableColumn id="8" xr3:uid="{CE768665-3342-4311-AF33-503062F034B7}" uniqueName="8" name="+/-" queryTableFieldId="8"/>
    <tableColumn id="9" xr3:uid="{91D3D654-ED6C-4947-941A-765C3B2214E1}" uniqueName="9" name="Pts" queryTableFieldId="9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4307465-A4DF-4C8B-AA6A-4183367B4E3A}" name="Serie_A_21_22" displayName="Serie_A_21_22" ref="A53:I73" tableType="queryTable" totalsRowShown="0">
  <autoFilter ref="A53:I73" xr:uid="{14307465-A4DF-4C8B-AA6A-4183367B4E3A}"/>
  <tableColumns count="9">
    <tableColumn id="1" xr3:uid="{3F13BC39-AF36-4BE9-8796-9B0CEFA0BBEB}" uniqueName="1" name="Position" queryTableFieldId="1"/>
    <tableColumn id="2" xr3:uid="{7DF5B929-9407-443D-A221-6FA6CEB05653}" uniqueName="2" name="Club" queryTableFieldId="2" dataDxfId="42"/>
    <tableColumn id="3" xr3:uid="{2F734DE6-6AD8-43FF-844A-4C279C1138C9}" uniqueName="3" name="MP" queryTableFieldId="3"/>
    <tableColumn id="4" xr3:uid="{564B77C9-884F-4297-9723-83FB8D2B6E8B}" uniqueName="4" name="W" queryTableFieldId="4"/>
    <tableColumn id="5" xr3:uid="{6A1C37B5-DCE1-484A-A0D4-29AA24F39686}" uniqueName="5" name="D" queryTableFieldId="5"/>
    <tableColumn id="6" xr3:uid="{E2FD4A58-85BB-49CB-A4B2-AF5E618E247E}" uniqueName="6" name="L" queryTableFieldId="6"/>
    <tableColumn id="7" xr3:uid="{9E6C75D3-C898-4D30-B80A-B6EF0407418D}" uniqueName="7" name="Goals" queryTableFieldId="7" dataDxfId="41"/>
    <tableColumn id="8" xr3:uid="{CF5C9520-813B-402E-9D29-3EF6AE03407D}" uniqueName="8" name="+/-" queryTableFieldId="8"/>
    <tableColumn id="9" xr3:uid="{7264C3D9-B544-4E08-847F-47FBB8DC3D93}" uniqueName="9" name="Pts" queryTableFieldId="9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176D199-3ADA-4249-81F6-FF3CF53B4B29}" name="Serie_A_22_23" displayName="Serie_A_22_23" ref="L53:T73" tableType="queryTable" totalsRowShown="0">
  <autoFilter ref="L53:T73" xr:uid="{9176D199-3ADA-4249-81F6-FF3CF53B4B29}"/>
  <tableColumns count="9">
    <tableColumn id="1" xr3:uid="{03DF1800-FB5F-430E-ACC6-740DA5EB355F}" uniqueName="1" name="Position" queryTableFieldId="1"/>
    <tableColumn id="2" xr3:uid="{C174BCE6-C0F8-43CF-85FA-E7A769849D80}" uniqueName="2" name="Club" queryTableFieldId="2" dataDxfId="40"/>
    <tableColumn id="3" xr3:uid="{87AAE786-471A-4927-8D6C-7AFB1E8D74C4}" uniqueName="3" name="MP" queryTableFieldId="3"/>
    <tableColumn id="4" xr3:uid="{26681F8D-78CB-43F8-8C3C-C1CD646AB597}" uniqueName="4" name="W" queryTableFieldId="4"/>
    <tableColumn id="5" xr3:uid="{DD360D89-17D6-4B00-B9F6-781DB922DD92}" uniqueName="5" name="D" queryTableFieldId="5"/>
    <tableColumn id="6" xr3:uid="{D12F4048-01C2-4F38-B89E-7EC877A95CEB}" uniqueName="6" name="L" queryTableFieldId="6"/>
    <tableColumn id="7" xr3:uid="{71D023E0-E223-46C9-AD2E-75FB8C3FF410}" uniqueName="7" name="Goals" queryTableFieldId="7" dataDxfId="39"/>
    <tableColumn id="8" xr3:uid="{7F925999-24D8-46D7-95E1-CF71629B13AF}" uniqueName="8" name="+/-" queryTableFieldId="8"/>
    <tableColumn id="9" xr3:uid="{380883C7-9A0A-4A72-ABAA-508C5054463F}" uniqueName="9" name="Pts" queryTableFieldId="9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E47B1D2-A91C-4839-9AFD-46618ACAD753}" name="Serie_A_23_24" displayName="Serie_A_23_24" ref="W53:AE73" tableType="queryTable" totalsRowShown="0">
  <autoFilter ref="W53:AE73" xr:uid="{CE47B1D2-A91C-4839-9AFD-46618ACAD753}"/>
  <tableColumns count="9">
    <tableColumn id="1" xr3:uid="{5A0B6B2B-C47A-4A54-888D-6F23B40CC786}" uniqueName="1" name="Position" queryTableFieldId="1"/>
    <tableColumn id="2" xr3:uid="{13E59B1A-E2C8-4EA5-B0BA-9D46FB47968E}" uniqueName="2" name="Club" queryTableFieldId="2" dataDxfId="38"/>
    <tableColumn id="3" xr3:uid="{12B4F4FB-F849-4181-9C06-23A7147509D6}" uniqueName="3" name="MP" queryTableFieldId="3"/>
    <tableColumn id="4" xr3:uid="{C0BF62F7-63C5-4833-BF7B-36CAF290C05F}" uniqueName="4" name="W" queryTableFieldId="4"/>
    <tableColumn id="5" xr3:uid="{50313E22-0C71-4593-89D6-1E09AEB3CC1E}" uniqueName="5" name="D" queryTableFieldId="5"/>
    <tableColumn id="6" xr3:uid="{5D03A052-7B53-4ED8-B033-BA5AB601AC7B}" uniqueName="6" name="L" queryTableFieldId="6"/>
    <tableColumn id="7" xr3:uid="{598F1E1A-D144-4D05-9FB4-4BFC5D28EFFC}" uniqueName="7" name="Goals" queryTableFieldId="7" dataDxfId="37"/>
    <tableColumn id="8" xr3:uid="{F05E618F-6952-4B3D-8987-121AD095D316}" uniqueName="8" name="+/-" queryTableFieldId="8"/>
    <tableColumn id="9" xr3:uid="{2FE97CF2-2070-4AF4-AF2D-B47E76DC0A72}" uniqueName="9" name="Pts" queryTableFieldId="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BFF9ADB-35BD-4A13-B36F-23569E920359}" name="Serie_A_24_25" displayName="Serie_A_24_25" ref="A78:I98" tableType="queryTable" totalsRowShown="0">
  <autoFilter ref="A78:I98" xr:uid="{0BFF9ADB-35BD-4A13-B36F-23569E920359}"/>
  <tableColumns count="9">
    <tableColumn id="1" xr3:uid="{2E54E470-3B1A-4BE8-B7C1-0D58FBE30840}" uniqueName="1" name="Position" queryTableFieldId="1"/>
    <tableColumn id="2" xr3:uid="{2FE0986B-5007-4F68-A8F0-393F2EAECCE9}" uniqueName="2" name="Club" queryTableFieldId="2" dataDxfId="36"/>
    <tableColumn id="3" xr3:uid="{8162A06A-A652-4A16-ACC3-A3AC89B63C1B}" uniqueName="3" name="MP" queryTableFieldId="3"/>
    <tableColumn id="4" xr3:uid="{68929ED5-5EAE-496A-BE78-E004A7EEB884}" uniqueName="4" name="W" queryTableFieldId="4"/>
    <tableColumn id="5" xr3:uid="{499BBC7E-1FEC-4FDB-AF46-8B3702EEEE93}" uniqueName="5" name="D" queryTableFieldId="5"/>
    <tableColumn id="6" xr3:uid="{6A5F4B1D-E21E-468F-AE99-E428A042F4EC}" uniqueName="6" name="L" queryTableFieldId="6"/>
    <tableColumn id="7" xr3:uid="{8E14F93B-EB49-4CCE-9476-06F35E5BFCCB}" uniqueName="7" name="Goals" queryTableFieldId="7" dataDxfId="35"/>
    <tableColumn id="8" xr3:uid="{6F937DF5-C1FF-427E-ADE4-077924D60D5B}" uniqueName="8" name="+/-" queryTableFieldId="8"/>
    <tableColumn id="9" xr3:uid="{322D96A1-E61B-4851-8E30-BF0D6AB5C31F}" uniqueName="9" name="Pts" queryTableFieldId="9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B58ABAB-7498-4F1E-9958-422304650A4A}" name="Ligue_one_15_16" displayName="Ligue_one_15_16" ref="A3:I23" tableType="queryTable" totalsRowShown="0">
  <autoFilter ref="A3:I23" xr:uid="{5B58ABAB-7498-4F1E-9958-422304650A4A}"/>
  <tableColumns count="9">
    <tableColumn id="1" xr3:uid="{FB3BD51F-760C-4AB7-970A-824B2E7A2C7D}" uniqueName="1" name="Position" queryTableFieldId="1"/>
    <tableColumn id="2" xr3:uid="{DD2AA5E7-0D8E-4B9B-A019-7AE79CC042E2}" uniqueName="2" name="Club" queryTableFieldId="2" dataDxfId="34"/>
    <tableColumn id="3" xr3:uid="{F2233979-C3F3-493B-9146-3496B3FCA016}" uniqueName="3" name="MP" queryTableFieldId="3"/>
    <tableColumn id="4" xr3:uid="{FA0F1B0F-90F8-4A3A-AB11-88B8E813ECB0}" uniqueName="4" name="W" queryTableFieldId="4"/>
    <tableColumn id="5" xr3:uid="{097D27BB-C633-4C04-911E-CCB45126569A}" uniqueName="5" name="D" queryTableFieldId="5"/>
    <tableColumn id="6" xr3:uid="{BE3499C0-6301-4740-99EF-2E78984A4770}" uniqueName="6" name="L" queryTableFieldId="6"/>
    <tableColumn id="7" xr3:uid="{34F8D055-7C5B-4064-B56B-925F57EF88B4}" uniqueName="7" name="Goals" queryTableFieldId="7" dataDxfId="33"/>
    <tableColumn id="8" xr3:uid="{6F8ACE05-6282-45E9-915E-F754EFAB3C15}" uniqueName="8" name="+/-" queryTableFieldId="8"/>
    <tableColumn id="9" xr3:uid="{420E9E45-3BA3-4161-8FF6-48B99BFA3FA6}" uniqueName="9" name="Pts" queryTableFieldId="9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BCA9F33-9F9F-4B8E-9B9C-1502B686849C}" name="Ligue_one_16_17" displayName="Ligue_one_16_17" ref="L3:T23" tableType="queryTable" totalsRowShown="0">
  <autoFilter ref="L3:T23" xr:uid="{3BCA9F33-9F9F-4B8E-9B9C-1502B686849C}"/>
  <tableColumns count="9">
    <tableColumn id="1" xr3:uid="{B7447C76-5A48-432D-B140-7B15C9B55738}" uniqueName="1" name="Position" queryTableFieldId="1"/>
    <tableColumn id="2" xr3:uid="{1B75621D-99A8-4942-A808-5A5B29735C74}" uniqueName="2" name="Club" queryTableFieldId="2" dataDxfId="32"/>
    <tableColumn id="3" xr3:uid="{0DB25DE5-2484-4DDF-B58C-8E0A88237779}" uniqueName="3" name="MP" queryTableFieldId="3"/>
    <tableColumn id="4" xr3:uid="{E2CB4CFE-F8E6-4F3F-BEAB-8A5C7A7B8A37}" uniqueName="4" name="W" queryTableFieldId="4"/>
    <tableColumn id="5" xr3:uid="{FCC1C3A8-8DB4-4164-BEBD-CF8FC019DCE3}" uniqueName="5" name="D" queryTableFieldId="5"/>
    <tableColumn id="6" xr3:uid="{53CF0303-6036-4457-9564-61CE83DF16BB}" uniqueName="6" name="L" queryTableFieldId="6"/>
    <tableColumn id="7" xr3:uid="{AB5673E6-A909-4787-AF2D-1AEAF4064CAF}" uniqueName="7" name="Goals" queryTableFieldId="7" dataDxfId="31"/>
    <tableColumn id="8" xr3:uid="{9E936115-365E-4DCD-AE7B-01E9EA46C86D}" uniqueName="8" name="+/-" queryTableFieldId="8"/>
    <tableColumn id="9" xr3:uid="{BF2CC0C2-0A27-47AE-B964-22D78248B133}" uniqueName="9" name="Pts" queryTableFieldId="9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7DA6799-DB3F-4C01-9300-9B7394604A34}" name="Ligue_one_17_18" displayName="Ligue_one_17_18" ref="W3:AE23" tableType="queryTable" totalsRowShown="0">
  <autoFilter ref="W3:AE23" xr:uid="{47DA6799-DB3F-4C01-9300-9B7394604A34}"/>
  <tableColumns count="9">
    <tableColumn id="1" xr3:uid="{65D0D7DC-D1DC-401E-AEC9-09DB2B6695D1}" uniqueName="1" name="Position" queryTableFieldId="1"/>
    <tableColumn id="2" xr3:uid="{1AB07508-9670-4FCF-8758-180DA6D0C233}" uniqueName="2" name="Club" queryTableFieldId="2" dataDxfId="30"/>
    <tableColumn id="3" xr3:uid="{3767A01E-B345-4288-A8E3-3DE402F9F52A}" uniqueName="3" name="MP" queryTableFieldId="3"/>
    <tableColumn id="4" xr3:uid="{72C9FB3E-0851-4668-9206-5B45020C8A60}" uniqueName="4" name="W" queryTableFieldId="4"/>
    <tableColumn id="5" xr3:uid="{6BE68EAF-F4B1-4946-B158-C62A3BB778DB}" uniqueName="5" name="D" queryTableFieldId="5"/>
    <tableColumn id="6" xr3:uid="{B717DB37-CA8A-4471-AC42-81C7670D4056}" uniqueName="6" name="L" queryTableFieldId="6"/>
    <tableColumn id="7" xr3:uid="{5B8610E8-7D8E-4312-B552-881E33FEC1C2}" uniqueName="7" name="Goals" queryTableFieldId="7" dataDxfId="29"/>
    <tableColumn id="8" xr3:uid="{54C09366-7652-48FC-BE39-1CC982AF81A4}" uniqueName="8" name="+/-" queryTableFieldId="8"/>
    <tableColumn id="9" xr3:uid="{306C3AC7-118B-4F65-9E8E-78B182EFCE0B}" uniqueName="9" name="Pts" queryTableFieldId="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264F76C-ABFC-4EA5-A250-29493473A3D6}" name="Ligue_one_18_19" displayName="Ligue_one_18_19" ref="A28:I48" tableType="queryTable" totalsRowShown="0">
  <autoFilter ref="A28:I48" xr:uid="{3264F76C-ABFC-4EA5-A250-29493473A3D6}"/>
  <tableColumns count="9">
    <tableColumn id="1" xr3:uid="{7B433C2A-F3DF-4470-96A6-F2E21BEB1FFA}" uniqueName="1" name="Position" queryTableFieldId="1"/>
    <tableColumn id="2" xr3:uid="{BA3C9FCD-5236-4804-801F-A83A2CB7BAD5}" uniqueName="2" name="Club" queryTableFieldId="2" dataDxfId="28"/>
    <tableColumn id="3" xr3:uid="{D8CEF371-4E1B-4458-A071-F613AB9C25EA}" uniqueName="3" name="MP" queryTableFieldId="3"/>
    <tableColumn id="4" xr3:uid="{3E8C3716-958B-4AA1-82C1-892C0F98025A}" uniqueName="4" name="W" queryTableFieldId="4"/>
    <tableColumn id="5" xr3:uid="{9A196D01-8D9F-47A6-B751-FCF4480F796E}" uniqueName="5" name="D" queryTableFieldId="5"/>
    <tableColumn id="6" xr3:uid="{352C6392-72AC-492B-8444-E5AACC33C4BB}" uniqueName="6" name="L" queryTableFieldId="6"/>
    <tableColumn id="7" xr3:uid="{B0639601-6D4F-4445-B259-AD3C250024AA}" uniqueName="7" name="Goals" queryTableFieldId="7" dataDxfId="27"/>
    <tableColumn id="8" xr3:uid="{B2CCEA18-F779-4740-8BBF-A672C56A16AB}" uniqueName="8" name="+/-" queryTableFieldId="8"/>
    <tableColumn id="9" xr3:uid="{D0B2BE55-3431-49AA-BC04-9F12142EA140}" uniqueName="9" name="Pts" queryTableFieldId="9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629A6B6-C05C-4C34-B3D3-6FDCBEE8DF7E}" name="Ligue_one_19_20" displayName="Ligue_one_19_20" ref="L28:T48" tableType="queryTable" totalsRowShown="0">
  <autoFilter ref="L28:T48" xr:uid="{1629A6B6-C05C-4C34-B3D3-6FDCBEE8DF7E}"/>
  <tableColumns count="9">
    <tableColumn id="1" xr3:uid="{E47CF1AC-6E3E-4C18-B0DC-9447A59DB14A}" uniqueName="1" name="Position" queryTableFieldId="1"/>
    <tableColumn id="2" xr3:uid="{A47336B3-8B2B-4539-AB5B-BE43CE7D9B5D}" uniqueName="2" name="Club" queryTableFieldId="2" dataDxfId="26"/>
    <tableColumn id="3" xr3:uid="{D631F149-6D69-48B4-B279-8BFB14C62B79}" uniqueName="3" name="MP" queryTableFieldId="3"/>
    <tableColumn id="4" xr3:uid="{2D8ABCFF-C1D9-4441-A128-37B68A5D5D5F}" uniqueName="4" name="W" queryTableFieldId="4"/>
    <tableColumn id="5" xr3:uid="{15ED6CE6-7C34-49CA-8F1D-846FA17C988F}" uniqueName="5" name="D" queryTableFieldId="5"/>
    <tableColumn id="6" xr3:uid="{7630A54E-039B-44F5-AACC-2832B23F9DEE}" uniqueName="6" name="L" queryTableFieldId="6"/>
    <tableColumn id="7" xr3:uid="{862C6088-731F-4A1B-9867-A4EB4B0A5A98}" uniqueName="7" name="Goals" queryTableFieldId="7" dataDxfId="25"/>
    <tableColumn id="8" xr3:uid="{D06B031C-855D-49D6-A976-68BFCCA568B8}" uniqueName="8" name="+/-" queryTableFieldId="8"/>
    <tableColumn id="9" xr3:uid="{B677205B-52A9-42D5-99E6-26E5F396122C}" uniqueName="9" name="Pts" queryTableFieldId="9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C2A60E2-EEDE-4C17-A1D3-089DFF17AACE}" name="Ligue_one_20_21" displayName="Ligue_one_20_21" ref="W28:AE48" tableType="queryTable" totalsRowShown="0">
  <autoFilter ref="W28:AE48" xr:uid="{7C2A60E2-EEDE-4C17-A1D3-089DFF17AACE}"/>
  <tableColumns count="9">
    <tableColumn id="1" xr3:uid="{062B5022-BB6F-4D82-852B-C034ED578831}" uniqueName="1" name="Position" queryTableFieldId="1"/>
    <tableColumn id="2" xr3:uid="{6D8A7054-BD07-4104-A0D0-3C88B65E86D1}" uniqueName="2" name="Club" queryTableFieldId="2" dataDxfId="24"/>
    <tableColumn id="3" xr3:uid="{23354FD9-D19F-4DEF-88A3-17C194FD3358}" uniqueName="3" name="MP" queryTableFieldId="3"/>
    <tableColumn id="4" xr3:uid="{E6B6D76A-2615-4343-BFBC-EADE82016E9C}" uniqueName="4" name="W" queryTableFieldId="4"/>
    <tableColumn id="5" xr3:uid="{B8F155C1-F3F5-409B-8384-11339B953722}" uniqueName="5" name="D" queryTableFieldId="5"/>
    <tableColumn id="6" xr3:uid="{296610AD-6ECE-4C13-A334-2DD74A719F1B}" uniqueName="6" name="L" queryTableFieldId="6"/>
    <tableColumn id="7" xr3:uid="{1134833F-639B-4626-81AE-E24AAA878BF8}" uniqueName="7" name="Goals" queryTableFieldId="7" dataDxfId="23"/>
    <tableColumn id="8" xr3:uid="{68C79082-A3DB-466C-9302-39802253DEB5}" uniqueName="8" name="+/-" queryTableFieldId="8"/>
    <tableColumn id="9" xr3:uid="{8B38756E-999D-4E45-B4A3-1830D4A3D50F}" uniqueName="9" name="Pts" queryTableFieldId="9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257E6DC-3CD3-4611-BCB4-11DCC71CAD3E}" name="Ligue_one_21_22" displayName="Ligue_one_21_22" ref="A53:I73" tableType="queryTable" totalsRowShown="0">
  <autoFilter ref="A53:I73" xr:uid="{C257E6DC-3CD3-4611-BCB4-11DCC71CAD3E}"/>
  <tableColumns count="9">
    <tableColumn id="1" xr3:uid="{1B5FD44C-81F4-40B1-B7A2-45B5BD25C3F6}" uniqueName="1" name="Position" queryTableFieldId="1"/>
    <tableColumn id="2" xr3:uid="{AA771498-DF7C-4EE6-9EBA-F5B58C187069}" uniqueName="2" name="Club" queryTableFieldId="2" dataDxfId="22"/>
    <tableColumn id="3" xr3:uid="{9D15E563-AD50-4EA4-9944-196949C34646}" uniqueName="3" name="MP" queryTableFieldId="3"/>
    <tableColumn id="4" xr3:uid="{8B56BF74-EAFB-41EA-8C38-E4C3F58554F6}" uniqueName="4" name="W" queryTableFieldId="4"/>
    <tableColumn id="5" xr3:uid="{380094B8-B4E2-4827-864C-BEAA62F90B8B}" uniqueName="5" name="D" queryTableFieldId="5"/>
    <tableColumn id="6" xr3:uid="{382A85A7-C0D5-46F5-8D40-38B9560490AD}" uniqueName="6" name="L" queryTableFieldId="6"/>
    <tableColumn id="7" xr3:uid="{F8949F6C-011A-4BBF-B1FE-75BC87C6FAC2}" uniqueName="7" name="Goals" queryTableFieldId="7" dataDxfId="21"/>
    <tableColumn id="8" xr3:uid="{2DF36E7F-4362-4C90-ADCF-4860B6E0B551}" uniqueName="8" name="+/-" queryTableFieldId="8"/>
    <tableColumn id="9" xr3:uid="{E8051D3D-4090-4941-8580-535B1E74675B}" uniqueName="9" name="Pts" queryTableFieldId="9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E6C70BA-7285-4DE8-9707-493659AC014F}" name="Ligue_one_22_23" displayName="Ligue_one_22_23" ref="L53:T73" tableType="queryTable" totalsRowShown="0">
  <autoFilter ref="L53:T73" xr:uid="{3E6C70BA-7285-4DE8-9707-493659AC014F}"/>
  <tableColumns count="9">
    <tableColumn id="1" xr3:uid="{BC5F6BED-C495-40D7-9090-797E9751F839}" uniqueName="1" name="Position" queryTableFieldId="1"/>
    <tableColumn id="2" xr3:uid="{9FB6CA91-5C01-417D-9D02-73FD3587D2D1}" uniqueName="2" name="Club" queryTableFieldId="2" dataDxfId="20"/>
    <tableColumn id="3" xr3:uid="{2C3C7696-3766-43E1-9CA6-53BB3348A615}" uniqueName="3" name="MP" queryTableFieldId="3"/>
    <tableColumn id="4" xr3:uid="{6E70FE03-6061-4986-8740-5259C314C2F7}" uniqueName="4" name="W" queryTableFieldId="4"/>
    <tableColumn id="5" xr3:uid="{95EE83DF-1DB0-4793-9F4D-8C6D1B7AFE2F}" uniqueName="5" name="D" queryTableFieldId="5"/>
    <tableColumn id="6" xr3:uid="{0CC4636B-253F-4C86-9ED7-D1EF70AE5F6F}" uniqueName="6" name="L" queryTableFieldId="6"/>
    <tableColumn id="7" xr3:uid="{437FE7DF-BD27-465E-A06F-6B97B1391840}" uniqueName="7" name="Goals" queryTableFieldId="7" dataDxfId="19"/>
    <tableColumn id="8" xr3:uid="{4AFB80AB-F871-4916-99CF-2D1B0CA3D89A}" uniqueName="8" name="+/-" queryTableFieldId="8"/>
    <tableColumn id="9" xr3:uid="{49AA93A8-BA7A-4909-B082-1405336E6B88}" uniqueName="9" name="Pts" queryTableFieldId="9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9E083AF-2009-4B34-872F-367ACB32BE13}" name="Ligue_one_23_24" displayName="Ligue_one_23_24" ref="W53:AE71" tableType="queryTable" totalsRowShown="0">
  <autoFilter ref="W53:AE71" xr:uid="{99E083AF-2009-4B34-872F-367ACB32BE13}"/>
  <tableColumns count="9">
    <tableColumn id="1" xr3:uid="{BADC7203-3218-43DC-9F8A-8AF4983C6D45}" uniqueName="1" name="Position" queryTableFieldId="1"/>
    <tableColumn id="2" xr3:uid="{F63BC591-FF1B-4757-84E8-F16DF65AB256}" uniqueName="2" name="Club" queryTableFieldId="2" dataDxfId="18"/>
    <tableColumn id="3" xr3:uid="{B35BBD7A-7D65-4193-B27B-0FDDD50CC703}" uniqueName="3" name="MP" queryTableFieldId="3"/>
    <tableColumn id="4" xr3:uid="{0AD4AA7E-1388-40A3-B4CA-B3B609D31CFE}" uniqueName="4" name="W" queryTableFieldId="4"/>
    <tableColumn id="5" xr3:uid="{B863AFA6-F8AC-456D-B8E8-E93054D27024}" uniqueName="5" name="D" queryTableFieldId="5"/>
    <tableColumn id="6" xr3:uid="{1C611A32-0750-4BDB-9DB0-3537C06C8A6E}" uniqueName="6" name="L" queryTableFieldId="6"/>
    <tableColumn id="7" xr3:uid="{79835144-4F9B-4469-8EC9-9AB7B3FEF4B1}" uniqueName="7" name="Goals" queryTableFieldId="7" dataDxfId="17"/>
    <tableColumn id="8" xr3:uid="{6CB426D6-0938-4DA8-8D32-5CD04133420F}" uniqueName="8" name="+/-" queryTableFieldId="8"/>
    <tableColumn id="9" xr3:uid="{686F8E6A-28D5-4400-B326-B1BA4E06608E}" uniqueName="9" name="Pts" queryTableFieldId="9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EDBC77B-AFAF-4384-85B7-2BCB23F6BE91}" name="Ligue_one_24_25" displayName="Ligue_one_24_25" ref="A78:I96" tableType="queryTable" totalsRowShown="0">
  <autoFilter ref="A78:I96" xr:uid="{AEDBC77B-AFAF-4384-85B7-2BCB23F6BE91}"/>
  <tableColumns count="9">
    <tableColumn id="1" xr3:uid="{0E9B235B-1C94-4094-96C1-722E89535F87}" uniqueName="1" name="Position" queryTableFieldId="1"/>
    <tableColumn id="2" xr3:uid="{BAEECDD3-E4DE-4438-8D65-59E523916EB3}" uniqueName="2" name="Club" queryTableFieldId="2" dataDxfId="16"/>
    <tableColumn id="3" xr3:uid="{36538ABC-626E-4C8C-B452-295FA7047371}" uniqueName="3" name="MP" queryTableFieldId="3"/>
    <tableColumn id="4" xr3:uid="{65A5B323-4485-4EFC-8856-2C776549F1FF}" uniqueName="4" name="W" queryTableFieldId="4"/>
    <tableColumn id="5" xr3:uid="{0C4B445C-8BD5-4974-B9B4-9690BC232E17}" uniqueName="5" name="D" queryTableFieldId="5"/>
    <tableColumn id="6" xr3:uid="{3F13B40E-9CF9-4E12-A058-8186467570D2}" uniqueName="6" name="L" queryTableFieldId="6"/>
    <tableColumn id="7" xr3:uid="{AC84B8DC-DEEC-41C9-9045-95412AC5F6B4}" uniqueName="7" name="Goals" queryTableFieldId="7" dataDxfId="15"/>
    <tableColumn id="8" xr3:uid="{A6AFA6FF-E5BE-4FE0-B134-AC4DF09793CA}" uniqueName="8" name="+/-" queryTableFieldId="8"/>
    <tableColumn id="9" xr3:uid="{7BFE57BE-8792-49FA-A57A-B705DBF85620}" uniqueName="9" name="Pts" queryTableFieldId="9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2207ABA-7166-4DCC-B7B9-CE392F29E2C2}" name="Appended_EPL_table" displayName="Appended_EPL_table" ref="A1:J201" tableType="queryTable" totalsRowShown="0">
  <autoFilter ref="A1:J201" xr:uid="{F2207ABA-7166-4DCC-B7B9-CE392F29E2C2}"/>
  <tableColumns count="10">
    <tableColumn id="1" xr3:uid="{E3004FD1-6768-4B0C-A62D-F506C5550A52}" uniqueName="1" name="Position" queryTableFieldId="1"/>
    <tableColumn id="2" xr3:uid="{1E397B3B-2638-4851-84A3-AB7B839A7794}" uniqueName="2" name="Club" queryTableFieldId="2" dataDxfId="14"/>
    <tableColumn id="3" xr3:uid="{B530DD33-CE84-4F87-AE63-11A102536C2C}" uniqueName="3" name="MP" queryTableFieldId="3"/>
    <tableColumn id="4" xr3:uid="{9379BC71-7DD5-4A31-AE38-834620468421}" uniqueName="4" name="W" queryTableFieldId="4"/>
    <tableColumn id="5" xr3:uid="{68B0CEAB-828E-4828-8040-EF7851BA2975}" uniqueName="5" name="D" queryTableFieldId="5"/>
    <tableColumn id="6" xr3:uid="{9489280D-EE10-40EC-887B-09491E48458B}" uniqueName="6" name="L" queryTableFieldId="6"/>
    <tableColumn id="7" xr3:uid="{1225762B-CDCD-40E0-81E2-D94330218D24}" uniqueName="7" name="Goals" queryTableFieldId="7" dataDxfId="13"/>
    <tableColumn id="8" xr3:uid="{1C3DBEEA-CA06-4B31-B160-60E26FF447EC}" uniqueName="8" name="+/-" queryTableFieldId="8"/>
    <tableColumn id="9" xr3:uid="{3477694E-33C1-441F-9D64-06DAEC4932AB}" uniqueName="9" name="Pts" queryTableFieldId="9"/>
    <tableColumn id="10" xr3:uid="{22288BAA-0FB9-4CA5-9614-64D658325AF9}" uniqueName="10" name="Count" queryTableFieldId="10" dataDxfId="12">
      <calculatedColumnFormula>COUNTIF(Appended_EPL_table[Club],Appended_EPL_table[[#This Row],[Club]])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1FBADDF-3D44-4476-84F8-38B0361E8ECF}" name="Appended_la_liga_table" displayName="Appended_la_liga_table" ref="A1:J201" tableType="queryTable" totalsRowShown="0">
  <autoFilter ref="A1:J201" xr:uid="{C1FBADDF-3D44-4476-84F8-38B0361E8ECF}"/>
  <tableColumns count="10">
    <tableColumn id="1" xr3:uid="{15A674D6-0244-47D6-9D41-0CC48C827B88}" uniqueName="1" name="Position" queryTableFieldId="1"/>
    <tableColumn id="2" xr3:uid="{1E3E9B90-B964-4652-8CA4-A010D64C432C}" uniqueName="2" name="Club" queryTableFieldId="2" dataDxfId="11"/>
    <tableColumn id="3" xr3:uid="{4B404B98-137D-4FCF-A936-399D5F8DD3C0}" uniqueName="3" name="MP" queryTableFieldId="3"/>
    <tableColumn id="4" xr3:uid="{031BAB7E-4571-4C29-B3FA-B44F938618E7}" uniqueName="4" name="W" queryTableFieldId="4"/>
    <tableColumn id="5" xr3:uid="{888A9E68-991B-4A27-9E24-74AD3CAC7629}" uniqueName="5" name="D" queryTableFieldId="5"/>
    <tableColumn id="6" xr3:uid="{0F46266C-109D-4F96-937B-25E77E5710FE}" uniqueName="6" name="L" queryTableFieldId="6"/>
    <tableColumn id="7" xr3:uid="{16633E66-2507-4A2B-8CF3-6BD9DA92F7E6}" uniqueName="7" name="Goals" queryTableFieldId="7" dataDxfId="10"/>
    <tableColumn id="8" xr3:uid="{09F1E7AB-1212-4416-9C07-EF4CFAD17086}" uniqueName="8" name="+/-" queryTableFieldId="8"/>
    <tableColumn id="9" xr3:uid="{606D73B0-9B8D-4FFF-8670-5159BE7D4942}" uniqueName="9" name="Pts" queryTableFieldId="9"/>
    <tableColumn id="10" xr3:uid="{2949838A-32DB-41E4-9F0D-1808872256F8}" uniqueName="10" name="Count" queryTableFieldId="10" dataDxfId="9">
      <calculatedColumnFormula>COUNTIF(Appended_la_liga_table[Club],Appended_la_liga_table[[#This Row],[Club]])</calculatedColumnFormula>
    </tableColumn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10FF25F-A3A6-412B-A335-2CF2CBCCCEB8}" name="Appended_bundesliga_table" displayName="Appended_bundesliga_table" ref="A1:J181" tableType="queryTable" totalsRowShown="0">
  <autoFilter ref="A1:J181" xr:uid="{410FF25F-A3A6-412B-A335-2CF2CBCCCEB8}"/>
  <tableColumns count="10">
    <tableColumn id="1" xr3:uid="{3BFDFACB-07FD-4897-ABE7-82E1BFDE206C}" uniqueName="1" name="Position" queryTableFieldId="1"/>
    <tableColumn id="2" xr3:uid="{E4846509-D79F-4891-B27C-2FFCD17EA473}" uniqueName="2" name="Club" queryTableFieldId="2" dataDxfId="8"/>
    <tableColumn id="3" xr3:uid="{623B9AE4-4135-4136-8918-33A09649EC8C}" uniqueName="3" name="MP" queryTableFieldId="3"/>
    <tableColumn id="4" xr3:uid="{541AF0F4-8965-4A1D-83E1-F919361C4F2A}" uniqueName="4" name="W" queryTableFieldId="4"/>
    <tableColumn id="5" xr3:uid="{55C8F55B-07F2-4B91-8FB7-DA39C4312A6C}" uniqueName="5" name="D" queryTableFieldId="5"/>
    <tableColumn id="6" xr3:uid="{387A4D26-A036-407F-B718-86324E324FB5}" uniqueName="6" name="L" queryTableFieldId="6"/>
    <tableColumn id="7" xr3:uid="{122C04E1-7DA0-4B02-BA04-87A7591A437C}" uniqueName="7" name="Goals" queryTableFieldId="7" dataDxfId="7"/>
    <tableColumn id="8" xr3:uid="{4A4E5C59-A9BD-4BE5-BA22-66A7FCE763E9}" uniqueName="8" name="+/-" queryTableFieldId="8"/>
    <tableColumn id="9" xr3:uid="{6D70A6CF-DE5E-4F2D-8332-4C10364E90DB}" uniqueName="9" name="Pts" queryTableFieldId="9"/>
    <tableColumn id="10" xr3:uid="{109C8887-56A3-490E-BC2C-A9E67BB7B38C}" uniqueName="10" name="Count" queryTableFieldId="10" dataDxfId="6">
      <calculatedColumnFormula>COUNTIF(Appended_bundesliga_table[Club],Appended_bundesliga_table[[#This Row],[Club]])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17C9F27-22E9-4860-8E49-79F71942AAFE}" name="Appended_seria_A_table" displayName="Appended_seria_A_table" ref="A1:J201" tableType="queryTable" totalsRowShown="0">
  <autoFilter ref="A1:J201" xr:uid="{817C9F27-22E9-4860-8E49-79F71942AAFE}"/>
  <tableColumns count="10">
    <tableColumn id="1" xr3:uid="{D465579D-014F-4FED-83E0-7FB379D464BD}" uniqueName="1" name="Position" queryTableFieldId="1"/>
    <tableColumn id="2" xr3:uid="{2DEA89DD-6FDC-4F2D-A4AC-7090AFFEB4A7}" uniqueName="2" name="Club" queryTableFieldId="2" dataDxfId="5"/>
    <tableColumn id="3" xr3:uid="{4689A4BE-E4B4-491D-80F1-3CE60495F6DF}" uniqueName="3" name="MP" queryTableFieldId="3"/>
    <tableColumn id="4" xr3:uid="{244948C2-734C-4C5C-84E5-591BC16088C2}" uniqueName="4" name="W" queryTableFieldId="4"/>
    <tableColumn id="5" xr3:uid="{E50F97CB-2812-4C54-A825-1F62F2916925}" uniqueName="5" name="D" queryTableFieldId="5"/>
    <tableColumn id="6" xr3:uid="{A0B3BC5B-B6E6-4E47-BFA0-8D0E8EFF9B68}" uniqueName="6" name="L" queryTableFieldId="6"/>
    <tableColumn id="7" xr3:uid="{43304F68-B817-4B0C-B16C-E6E64132DA68}" uniqueName="7" name="Goals" queryTableFieldId="7" dataDxfId="4"/>
    <tableColumn id="8" xr3:uid="{2B5598D8-5F00-4D8B-8926-B8B967A6434B}" uniqueName="8" name="+/-" queryTableFieldId="8"/>
    <tableColumn id="9" xr3:uid="{5C4A220C-B66D-4280-901A-FAF9815D7269}" uniqueName="9" name="Pts" queryTableFieldId="9"/>
    <tableColumn id="10" xr3:uid="{C403E0D4-8299-4E09-B077-4FB3B53ECA51}" uniqueName="10" name="Count" queryTableFieldId="10" dataDxfId="3">
      <calculatedColumnFormula>COUNTIF(Appended_seria_A_table[Club],Appended_seria_A_table[[#This Row],[Club]])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3DAA01F-C382-49B3-9F02-4DD6845449A3}" name="Appended_serie_A_table" displayName="Appended_serie_A_table" ref="A1:J197" tableType="queryTable" totalsRowShown="0">
  <autoFilter ref="A1:J197" xr:uid="{03DAA01F-C382-49B3-9F02-4DD6845449A3}"/>
  <tableColumns count="10">
    <tableColumn id="1" xr3:uid="{2C8D825A-AD6A-48E3-BFA5-EA3433734C65}" uniqueName="1" name="Position" queryTableFieldId="1"/>
    <tableColumn id="2" xr3:uid="{CC4A7064-0672-4D25-B0D3-DF994101EFAB}" uniqueName="2" name="Club" queryTableFieldId="2" dataDxfId="2"/>
    <tableColumn id="3" xr3:uid="{602A6F8A-9D30-405D-9A3C-51A63C4816E2}" uniqueName="3" name="MP" queryTableFieldId="3"/>
    <tableColumn id="4" xr3:uid="{6160724E-9D33-4F24-8E7E-4803D0B16C1D}" uniqueName="4" name="W" queryTableFieldId="4"/>
    <tableColumn id="5" xr3:uid="{DC2E5403-34A5-4187-AF62-F77301A5583A}" uniqueName="5" name="D" queryTableFieldId="5"/>
    <tableColumn id="6" xr3:uid="{C16F919F-D38B-4B78-A6B9-0FF89344A523}" uniqueName="6" name="L" queryTableFieldId="6"/>
    <tableColumn id="7" xr3:uid="{4001A2BD-70FB-4FE7-97B9-439F058FE1E8}" uniqueName="7" name="Goals" queryTableFieldId="7" dataDxfId="1"/>
    <tableColumn id="8" xr3:uid="{95261D72-E5F3-4D0B-A5C9-FEC09697D434}" uniqueName="8" name="+/-" queryTableFieldId="8"/>
    <tableColumn id="9" xr3:uid="{2DB38BB9-A688-4EBE-B4FD-A53ED1190FFA}" uniqueName="9" name="Pts" queryTableFieldId="9"/>
    <tableColumn id="10" xr3:uid="{A741915D-622F-4E0B-8DB2-6A4196D657ED}" uniqueName="10" name="Count" queryTableFieldId="10" dataDxfId="0">
      <calculatedColumnFormula>COUNTIF(Appended_serie_A_table[Club],Appended_serie_A_table[[#This Row],[Club]])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10" Type="http://schemas.openxmlformats.org/officeDocument/2006/relationships/table" Target="../tables/table50.xml"/><Relationship Id="rId4" Type="http://schemas.openxmlformats.org/officeDocument/2006/relationships/table" Target="../tables/table44.xml"/><Relationship Id="rId9" Type="http://schemas.openxmlformats.org/officeDocument/2006/relationships/table" Target="../tables/table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9654-DC82-4E69-B6F1-005C82ADE47D}">
  <dimension ref="C1:W130"/>
  <sheetViews>
    <sheetView workbookViewId="0">
      <selection activeCell="P13" sqref="P13"/>
    </sheetView>
  </sheetViews>
  <sheetFormatPr defaultRowHeight="15" x14ac:dyDescent="0.25"/>
  <cols>
    <col min="1" max="1" width="4.28515625" bestFit="1" customWidth="1"/>
    <col min="2" max="2" width="7.5703125" bestFit="1" customWidth="1"/>
    <col min="3" max="3" width="13.5703125" bestFit="1" customWidth="1"/>
    <col min="4" max="4" width="10.7109375" bestFit="1" customWidth="1"/>
    <col min="5" max="5" width="13.7109375" bestFit="1" customWidth="1"/>
    <col min="6" max="6" width="6" bestFit="1" customWidth="1"/>
    <col min="7" max="7" width="5.140625" bestFit="1" customWidth="1"/>
    <col min="8" max="8" width="4.7109375" bestFit="1" customWidth="1"/>
    <col min="9" max="9" width="4.28515625" bestFit="1" customWidth="1"/>
    <col min="10" max="10" width="8.42578125" bestFit="1" customWidth="1"/>
    <col min="11" max="11" width="5.7109375" bestFit="1" customWidth="1"/>
    <col min="12" max="12" width="6.140625" bestFit="1" customWidth="1"/>
    <col min="15" max="15" width="10.7109375" bestFit="1" customWidth="1"/>
    <col min="16" max="16" width="13.5703125" bestFit="1" customWidth="1"/>
    <col min="17" max="17" width="6" bestFit="1" customWidth="1"/>
    <col min="18" max="18" width="5.140625" bestFit="1" customWidth="1"/>
    <col min="19" max="19" width="4.7109375" bestFit="1" customWidth="1"/>
    <col min="20" max="20" width="4.28515625" bestFit="1" customWidth="1"/>
    <col min="21" max="21" width="8.42578125" bestFit="1" customWidth="1"/>
    <col min="22" max="22" width="5.7109375" bestFit="1" customWidth="1"/>
    <col min="23" max="23" width="6.140625" bestFit="1" customWidth="1"/>
  </cols>
  <sheetData>
    <row r="1" spans="3:23" ht="15" customHeight="1" x14ac:dyDescent="0.25">
      <c r="D1" s="7" t="s">
        <v>50</v>
      </c>
      <c r="E1" s="9"/>
      <c r="F1" s="9"/>
      <c r="G1" s="9"/>
      <c r="H1" s="9"/>
      <c r="I1" s="9"/>
      <c r="J1" s="9"/>
      <c r="K1" s="9"/>
      <c r="L1" s="9"/>
      <c r="O1" s="7" t="s">
        <v>74</v>
      </c>
      <c r="P1" s="9"/>
      <c r="Q1" s="9"/>
      <c r="R1" s="9"/>
      <c r="S1" s="9"/>
      <c r="T1" s="9"/>
      <c r="U1" s="9"/>
      <c r="V1" s="9"/>
      <c r="W1" s="9"/>
    </row>
    <row r="2" spans="3:23" ht="15" customHeight="1" x14ac:dyDescent="0.25">
      <c r="C2" s="1" t="s">
        <v>49</v>
      </c>
      <c r="D2" s="10"/>
      <c r="E2" s="10"/>
      <c r="F2" s="10"/>
      <c r="G2" s="10"/>
      <c r="H2" s="10"/>
      <c r="I2" s="10"/>
      <c r="J2" s="10"/>
      <c r="K2" s="10"/>
      <c r="L2" s="10"/>
      <c r="O2" s="10"/>
      <c r="P2" s="10"/>
      <c r="Q2" s="10"/>
      <c r="R2" s="10"/>
      <c r="S2" s="10"/>
      <c r="T2" s="10"/>
      <c r="U2" s="10"/>
      <c r="V2" s="10"/>
      <c r="W2" s="10"/>
    </row>
    <row r="3" spans="3:23" x14ac:dyDescent="0.25">
      <c r="C3" s="2" t="s">
        <v>49</v>
      </c>
      <c r="D3" s="3" t="s">
        <v>21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0</v>
      </c>
      <c r="J3" s="3" t="s">
        <v>23</v>
      </c>
      <c r="K3" s="3" t="s">
        <v>24</v>
      </c>
      <c r="L3" s="3" t="s">
        <v>25</v>
      </c>
      <c r="O3" t="s">
        <v>21</v>
      </c>
      <c r="P3" t="s">
        <v>10</v>
      </c>
      <c r="Q3" t="s">
        <v>11</v>
      </c>
      <c r="R3" t="s">
        <v>12</v>
      </c>
      <c r="S3" t="s">
        <v>13</v>
      </c>
      <c r="T3" t="s">
        <v>0</v>
      </c>
      <c r="U3" t="s">
        <v>23</v>
      </c>
      <c r="V3" t="s">
        <v>24</v>
      </c>
      <c r="W3" t="s">
        <v>25</v>
      </c>
    </row>
    <row r="4" spans="3:23" x14ac:dyDescent="0.25">
      <c r="D4">
        <v>1</v>
      </c>
      <c r="E4" s="6" t="s">
        <v>26</v>
      </c>
      <c r="F4" s="5">
        <v>38</v>
      </c>
      <c r="G4" s="5">
        <v>23</v>
      </c>
      <c r="H4" s="5">
        <v>12</v>
      </c>
      <c r="I4" s="5">
        <v>3</v>
      </c>
      <c r="J4" s="5" t="s">
        <v>27</v>
      </c>
      <c r="K4" s="5">
        <v>32</v>
      </c>
      <c r="L4">
        <v>81</v>
      </c>
      <c r="O4">
        <v>1</v>
      </c>
      <c r="P4" t="s">
        <v>22</v>
      </c>
      <c r="Q4">
        <v>38</v>
      </c>
      <c r="R4">
        <v>30</v>
      </c>
      <c r="S4">
        <v>3</v>
      </c>
      <c r="T4">
        <v>5</v>
      </c>
      <c r="U4" t="s">
        <v>51</v>
      </c>
      <c r="V4">
        <v>52</v>
      </c>
      <c r="W4">
        <v>93</v>
      </c>
    </row>
    <row r="5" spans="3:23" x14ac:dyDescent="0.25">
      <c r="D5">
        <v>2</v>
      </c>
      <c r="E5" s="6" t="s">
        <v>1</v>
      </c>
      <c r="F5" s="5">
        <v>38</v>
      </c>
      <c r="G5" s="5">
        <v>20</v>
      </c>
      <c r="H5" s="5">
        <v>11</v>
      </c>
      <c r="I5" s="5">
        <v>7</v>
      </c>
      <c r="J5" s="5" t="s">
        <v>28</v>
      </c>
      <c r="K5" s="5">
        <v>29</v>
      </c>
      <c r="L5">
        <v>71</v>
      </c>
      <c r="O5">
        <v>2</v>
      </c>
      <c r="P5" t="s">
        <v>14</v>
      </c>
      <c r="Q5">
        <v>38</v>
      </c>
      <c r="R5">
        <v>26</v>
      </c>
      <c r="S5">
        <v>8</v>
      </c>
      <c r="T5">
        <v>4</v>
      </c>
      <c r="U5" t="s">
        <v>52</v>
      </c>
      <c r="V5">
        <v>60</v>
      </c>
      <c r="W5">
        <v>86</v>
      </c>
    </row>
    <row r="6" spans="3:23" x14ac:dyDescent="0.25">
      <c r="D6">
        <v>3</v>
      </c>
      <c r="E6" s="6" t="s">
        <v>14</v>
      </c>
      <c r="F6" s="5">
        <v>38</v>
      </c>
      <c r="G6" s="5">
        <v>19</v>
      </c>
      <c r="H6" s="5">
        <v>13</v>
      </c>
      <c r="I6" s="5">
        <v>6</v>
      </c>
      <c r="J6" s="5" t="s">
        <v>29</v>
      </c>
      <c r="K6" s="5">
        <v>34</v>
      </c>
      <c r="L6">
        <v>70</v>
      </c>
      <c r="O6">
        <v>3</v>
      </c>
      <c r="P6" t="s">
        <v>15</v>
      </c>
      <c r="Q6">
        <v>38</v>
      </c>
      <c r="R6">
        <v>23</v>
      </c>
      <c r="S6">
        <v>9</v>
      </c>
      <c r="T6">
        <v>6</v>
      </c>
      <c r="U6" t="s">
        <v>53</v>
      </c>
      <c r="V6">
        <v>41</v>
      </c>
      <c r="W6">
        <v>78</v>
      </c>
    </row>
    <row r="7" spans="3:23" x14ac:dyDescent="0.25">
      <c r="D7">
        <v>4</v>
      </c>
      <c r="E7" s="6" t="s">
        <v>15</v>
      </c>
      <c r="F7" s="5">
        <v>38</v>
      </c>
      <c r="G7" s="5">
        <v>19</v>
      </c>
      <c r="H7" s="5">
        <v>9</v>
      </c>
      <c r="I7" s="5">
        <v>10</v>
      </c>
      <c r="J7" s="5" t="s">
        <v>30</v>
      </c>
      <c r="K7" s="5">
        <v>30</v>
      </c>
      <c r="L7">
        <v>66</v>
      </c>
      <c r="O7">
        <v>4</v>
      </c>
      <c r="P7" t="s">
        <v>4</v>
      </c>
      <c r="Q7">
        <v>38</v>
      </c>
      <c r="R7">
        <v>22</v>
      </c>
      <c r="S7">
        <v>10</v>
      </c>
      <c r="T7">
        <v>6</v>
      </c>
      <c r="U7" t="s">
        <v>54</v>
      </c>
      <c r="V7">
        <v>36</v>
      </c>
      <c r="W7">
        <v>76</v>
      </c>
    </row>
    <row r="8" spans="3:23" x14ac:dyDescent="0.25">
      <c r="D8">
        <v>5</v>
      </c>
      <c r="E8" s="6" t="s">
        <v>31</v>
      </c>
      <c r="F8" s="5">
        <v>38</v>
      </c>
      <c r="G8" s="5">
        <v>19</v>
      </c>
      <c r="H8" s="5">
        <v>9</v>
      </c>
      <c r="I8" s="5">
        <v>10</v>
      </c>
      <c r="J8" s="5" t="s">
        <v>32</v>
      </c>
      <c r="K8" s="5">
        <v>14</v>
      </c>
      <c r="L8">
        <v>66</v>
      </c>
      <c r="O8">
        <v>5</v>
      </c>
      <c r="P8" t="s">
        <v>1</v>
      </c>
      <c r="Q8">
        <v>38</v>
      </c>
      <c r="R8">
        <v>23</v>
      </c>
      <c r="S8">
        <v>6</v>
      </c>
      <c r="T8">
        <v>9</v>
      </c>
      <c r="U8" t="s">
        <v>55</v>
      </c>
      <c r="V8">
        <v>33</v>
      </c>
      <c r="W8">
        <v>75</v>
      </c>
    </row>
    <row r="9" spans="3:23" x14ac:dyDescent="0.25">
      <c r="D9">
        <v>6</v>
      </c>
      <c r="E9" s="6" t="s">
        <v>2</v>
      </c>
      <c r="F9" s="5">
        <v>38</v>
      </c>
      <c r="G9" s="5">
        <v>18</v>
      </c>
      <c r="H9" s="5">
        <v>9</v>
      </c>
      <c r="I9" s="5">
        <v>11</v>
      </c>
      <c r="J9" s="5" t="s">
        <v>33</v>
      </c>
      <c r="K9" s="5">
        <v>18</v>
      </c>
      <c r="L9">
        <v>63</v>
      </c>
      <c r="O9">
        <v>6</v>
      </c>
      <c r="P9" t="s">
        <v>31</v>
      </c>
      <c r="Q9">
        <v>38</v>
      </c>
      <c r="R9">
        <v>18</v>
      </c>
      <c r="S9">
        <v>15</v>
      </c>
      <c r="T9">
        <v>5</v>
      </c>
      <c r="U9" t="s">
        <v>56</v>
      </c>
      <c r="V9">
        <v>25</v>
      </c>
      <c r="W9">
        <v>69</v>
      </c>
    </row>
    <row r="10" spans="3:23" x14ac:dyDescent="0.25">
      <c r="D10">
        <v>7</v>
      </c>
      <c r="E10" s="6" t="s">
        <v>3</v>
      </c>
      <c r="F10" s="5">
        <v>38</v>
      </c>
      <c r="G10" s="5">
        <v>16</v>
      </c>
      <c r="H10" s="5">
        <v>14</v>
      </c>
      <c r="I10" s="5">
        <v>8</v>
      </c>
      <c r="J10" s="5" t="s">
        <v>34</v>
      </c>
      <c r="K10" s="5">
        <v>14</v>
      </c>
      <c r="L10">
        <v>62</v>
      </c>
      <c r="O10">
        <v>7</v>
      </c>
      <c r="P10" t="s">
        <v>5</v>
      </c>
      <c r="Q10">
        <v>38</v>
      </c>
      <c r="R10">
        <v>17</v>
      </c>
      <c r="S10">
        <v>10</v>
      </c>
      <c r="T10">
        <v>11</v>
      </c>
      <c r="U10" t="s">
        <v>57</v>
      </c>
      <c r="V10">
        <v>18</v>
      </c>
      <c r="W10">
        <v>61</v>
      </c>
    </row>
    <row r="11" spans="3:23" x14ac:dyDescent="0.25">
      <c r="D11">
        <v>8</v>
      </c>
      <c r="E11" s="6" t="s">
        <v>4</v>
      </c>
      <c r="F11" s="5">
        <v>38</v>
      </c>
      <c r="G11" s="5">
        <v>16</v>
      </c>
      <c r="H11" s="5">
        <v>12</v>
      </c>
      <c r="I11" s="5">
        <v>10</v>
      </c>
      <c r="J11" s="5" t="s">
        <v>35</v>
      </c>
      <c r="K11" s="5">
        <v>13</v>
      </c>
      <c r="L11">
        <v>60</v>
      </c>
      <c r="O11">
        <v>8</v>
      </c>
      <c r="P11" t="s">
        <v>2</v>
      </c>
      <c r="Q11">
        <v>38</v>
      </c>
      <c r="R11">
        <v>12</v>
      </c>
      <c r="S11">
        <v>10</v>
      </c>
      <c r="T11">
        <v>16</v>
      </c>
      <c r="U11" t="s">
        <v>58</v>
      </c>
      <c r="V11">
        <v>-7</v>
      </c>
      <c r="W11">
        <v>46</v>
      </c>
    </row>
    <row r="12" spans="3:23" x14ac:dyDescent="0.25">
      <c r="D12">
        <v>9</v>
      </c>
      <c r="E12" s="6" t="s">
        <v>16</v>
      </c>
      <c r="F12" s="5">
        <v>38</v>
      </c>
      <c r="G12" s="5">
        <v>14</v>
      </c>
      <c r="H12" s="5">
        <v>9</v>
      </c>
      <c r="I12" s="5">
        <v>15</v>
      </c>
      <c r="J12" s="5" t="s">
        <v>36</v>
      </c>
      <c r="K12" s="5">
        <v>-14</v>
      </c>
      <c r="L12">
        <v>51</v>
      </c>
      <c r="O12">
        <v>9</v>
      </c>
      <c r="P12" t="s">
        <v>8</v>
      </c>
      <c r="Q12">
        <v>38</v>
      </c>
      <c r="R12">
        <v>12</v>
      </c>
      <c r="S12">
        <v>10</v>
      </c>
      <c r="T12">
        <v>16</v>
      </c>
      <c r="U12" t="s">
        <v>59</v>
      </c>
      <c r="V12">
        <v>-12</v>
      </c>
      <c r="W12">
        <v>46</v>
      </c>
    </row>
    <row r="13" spans="3:23" x14ac:dyDescent="0.25">
      <c r="D13">
        <v>10</v>
      </c>
      <c r="E13" s="6" t="s">
        <v>22</v>
      </c>
      <c r="F13" s="5">
        <v>38</v>
      </c>
      <c r="G13" s="5">
        <v>12</v>
      </c>
      <c r="H13" s="5">
        <v>14</v>
      </c>
      <c r="I13" s="5">
        <v>12</v>
      </c>
      <c r="J13" s="5" t="s">
        <v>37</v>
      </c>
      <c r="K13" s="5">
        <v>6</v>
      </c>
      <c r="L13">
        <v>50</v>
      </c>
      <c r="O13">
        <v>10</v>
      </c>
      <c r="P13" t="s">
        <v>7</v>
      </c>
      <c r="Q13">
        <v>38</v>
      </c>
      <c r="R13">
        <v>12</v>
      </c>
      <c r="S13">
        <v>9</v>
      </c>
      <c r="T13">
        <v>17</v>
      </c>
      <c r="U13" t="s">
        <v>60</v>
      </c>
      <c r="V13">
        <v>-8</v>
      </c>
      <c r="W13">
        <v>45</v>
      </c>
    </row>
    <row r="14" spans="3:23" x14ac:dyDescent="0.25">
      <c r="D14">
        <v>11</v>
      </c>
      <c r="E14" s="6" t="s">
        <v>5</v>
      </c>
      <c r="F14" s="5">
        <v>38</v>
      </c>
      <c r="G14" s="5">
        <v>11</v>
      </c>
      <c r="H14" s="5">
        <v>14</v>
      </c>
      <c r="I14" s="5">
        <v>13</v>
      </c>
      <c r="J14" s="5" t="s">
        <v>38</v>
      </c>
      <c r="K14" s="5">
        <v>4</v>
      </c>
      <c r="L14">
        <v>47</v>
      </c>
      <c r="O14">
        <v>11</v>
      </c>
      <c r="P14" t="s">
        <v>3</v>
      </c>
      <c r="Q14">
        <v>38</v>
      </c>
      <c r="R14">
        <v>12</v>
      </c>
      <c r="S14">
        <v>9</v>
      </c>
      <c r="T14">
        <v>17</v>
      </c>
      <c r="U14" t="s">
        <v>61</v>
      </c>
      <c r="V14">
        <v>-17</v>
      </c>
      <c r="W14">
        <v>45</v>
      </c>
    </row>
    <row r="15" spans="3:23" x14ac:dyDescent="0.25">
      <c r="D15">
        <v>12</v>
      </c>
      <c r="E15" s="6" t="s">
        <v>17</v>
      </c>
      <c r="F15" s="5">
        <v>38</v>
      </c>
      <c r="G15" s="5">
        <v>12</v>
      </c>
      <c r="H15" s="5">
        <v>11</v>
      </c>
      <c r="I15" s="5">
        <v>15</v>
      </c>
      <c r="J15" s="5" t="s">
        <v>39</v>
      </c>
      <c r="K15" s="5">
        <v>-10</v>
      </c>
      <c r="L15">
        <v>47</v>
      </c>
      <c r="O15">
        <v>12</v>
      </c>
      <c r="P15" t="s">
        <v>26</v>
      </c>
      <c r="Q15">
        <v>38</v>
      </c>
      <c r="R15">
        <v>12</v>
      </c>
      <c r="S15">
        <v>8</v>
      </c>
      <c r="T15">
        <v>18</v>
      </c>
      <c r="U15" t="s">
        <v>62</v>
      </c>
      <c r="V15">
        <v>-15</v>
      </c>
      <c r="W15">
        <v>44</v>
      </c>
    </row>
    <row r="16" spans="3:23" x14ac:dyDescent="0.25">
      <c r="D16">
        <v>13</v>
      </c>
      <c r="E16" s="6" t="s">
        <v>6</v>
      </c>
      <c r="F16" s="5">
        <v>38</v>
      </c>
      <c r="G16" s="5">
        <v>12</v>
      </c>
      <c r="H16" s="5">
        <v>9</v>
      </c>
      <c r="I16" s="5">
        <v>17</v>
      </c>
      <c r="J16" s="5" t="s">
        <v>40</v>
      </c>
      <c r="K16" s="5">
        <v>-10</v>
      </c>
      <c r="L16">
        <v>45</v>
      </c>
      <c r="O16">
        <v>13</v>
      </c>
      <c r="P16" t="s">
        <v>16</v>
      </c>
      <c r="Q16">
        <v>38</v>
      </c>
      <c r="R16">
        <v>11</v>
      </c>
      <c r="S16">
        <v>11</v>
      </c>
      <c r="T16">
        <v>16</v>
      </c>
      <c r="U16" t="s">
        <v>63</v>
      </c>
      <c r="V16">
        <v>-15</v>
      </c>
      <c r="W16">
        <v>44</v>
      </c>
    </row>
    <row r="17" spans="4:23" x14ac:dyDescent="0.25">
      <c r="D17">
        <v>14</v>
      </c>
      <c r="E17" s="6" t="s">
        <v>7</v>
      </c>
      <c r="F17" s="5">
        <v>38</v>
      </c>
      <c r="G17" s="5">
        <v>10</v>
      </c>
      <c r="H17" s="5">
        <v>13</v>
      </c>
      <c r="I17" s="5">
        <v>15</v>
      </c>
      <c r="J17" s="5" t="s">
        <v>41</v>
      </c>
      <c r="K17" s="5">
        <v>-14</v>
      </c>
      <c r="L17">
        <v>43</v>
      </c>
      <c r="O17">
        <v>14</v>
      </c>
      <c r="P17" t="s">
        <v>18</v>
      </c>
      <c r="Q17">
        <v>38</v>
      </c>
      <c r="R17">
        <v>12</v>
      </c>
      <c r="S17">
        <v>5</v>
      </c>
      <c r="T17">
        <v>21</v>
      </c>
      <c r="U17" t="s">
        <v>64</v>
      </c>
      <c r="V17">
        <v>-13</v>
      </c>
      <c r="W17">
        <v>41</v>
      </c>
    </row>
    <row r="18" spans="4:23" x14ac:dyDescent="0.25">
      <c r="D18">
        <v>15</v>
      </c>
      <c r="E18" s="6" t="s">
        <v>18</v>
      </c>
      <c r="F18" s="5">
        <v>38</v>
      </c>
      <c r="G18" s="5">
        <v>11</v>
      </c>
      <c r="H18" s="5">
        <v>9</v>
      </c>
      <c r="I18" s="5">
        <v>18</v>
      </c>
      <c r="J18" s="5" t="s">
        <v>42</v>
      </c>
      <c r="K18" s="5">
        <v>-12</v>
      </c>
      <c r="L18">
        <v>42</v>
      </c>
      <c r="O18">
        <v>15</v>
      </c>
      <c r="P18" t="s">
        <v>17</v>
      </c>
      <c r="Q18">
        <v>38</v>
      </c>
      <c r="R18">
        <v>12</v>
      </c>
      <c r="S18">
        <v>5</v>
      </c>
      <c r="T18">
        <v>21</v>
      </c>
      <c r="U18" t="s">
        <v>65</v>
      </c>
      <c r="V18">
        <v>-25</v>
      </c>
      <c r="W18">
        <v>41</v>
      </c>
    </row>
    <row r="19" spans="4:23" x14ac:dyDescent="0.25">
      <c r="D19">
        <v>16</v>
      </c>
      <c r="E19" s="6" t="s">
        <v>8</v>
      </c>
      <c r="F19" s="5">
        <v>38</v>
      </c>
      <c r="G19" s="5">
        <v>11</v>
      </c>
      <c r="H19" s="5">
        <v>9</v>
      </c>
      <c r="I19" s="5">
        <v>18</v>
      </c>
      <c r="J19" s="5" t="s">
        <v>43</v>
      </c>
      <c r="K19" s="5">
        <v>-22</v>
      </c>
      <c r="L19">
        <v>42</v>
      </c>
      <c r="O19">
        <v>16</v>
      </c>
      <c r="P19" t="s">
        <v>66</v>
      </c>
      <c r="Q19">
        <v>38</v>
      </c>
      <c r="R19">
        <v>11</v>
      </c>
      <c r="S19">
        <v>7</v>
      </c>
      <c r="T19">
        <v>20</v>
      </c>
      <c r="U19" t="s">
        <v>67</v>
      </c>
      <c r="V19">
        <v>-16</v>
      </c>
      <c r="W19">
        <v>40</v>
      </c>
    </row>
    <row r="20" spans="4:23" x14ac:dyDescent="0.25">
      <c r="D20">
        <v>17</v>
      </c>
      <c r="E20" s="6" t="s">
        <v>19</v>
      </c>
      <c r="F20" s="5">
        <v>38</v>
      </c>
      <c r="G20" s="5">
        <v>9</v>
      </c>
      <c r="H20" s="5">
        <v>12</v>
      </c>
      <c r="I20" s="5">
        <v>17</v>
      </c>
      <c r="J20" s="5" t="s">
        <v>44</v>
      </c>
      <c r="K20" s="5">
        <v>-14</v>
      </c>
      <c r="L20">
        <v>39</v>
      </c>
      <c r="O20">
        <v>17</v>
      </c>
      <c r="P20" t="s">
        <v>6</v>
      </c>
      <c r="Q20">
        <v>38</v>
      </c>
      <c r="R20">
        <v>11</v>
      </c>
      <c r="S20">
        <v>7</v>
      </c>
      <c r="T20">
        <v>20</v>
      </c>
      <c r="U20" t="s">
        <v>68</v>
      </c>
      <c r="V20">
        <v>-28</v>
      </c>
      <c r="W20">
        <v>40</v>
      </c>
    </row>
    <row r="21" spans="4:23" x14ac:dyDescent="0.25">
      <c r="D21">
        <v>18</v>
      </c>
      <c r="E21" s="6" t="s">
        <v>9</v>
      </c>
      <c r="F21" s="5">
        <v>38</v>
      </c>
      <c r="G21" s="5">
        <v>9</v>
      </c>
      <c r="H21" s="5">
        <v>10</v>
      </c>
      <c r="I21" s="5">
        <v>19</v>
      </c>
      <c r="J21" s="5" t="s">
        <v>45</v>
      </c>
      <c r="K21" s="5">
        <v>-21</v>
      </c>
      <c r="L21">
        <v>37</v>
      </c>
      <c r="O21">
        <v>18</v>
      </c>
      <c r="P21" t="s">
        <v>69</v>
      </c>
      <c r="Q21">
        <v>38</v>
      </c>
      <c r="R21">
        <v>9</v>
      </c>
      <c r="S21">
        <v>7</v>
      </c>
      <c r="T21">
        <v>22</v>
      </c>
      <c r="U21" t="s">
        <v>70</v>
      </c>
      <c r="V21">
        <v>-43</v>
      </c>
      <c r="W21">
        <v>34</v>
      </c>
    </row>
    <row r="22" spans="4:23" x14ac:dyDescent="0.25">
      <c r="D22">
        <v>19</v>
      </c>
      <c r="E22" s="6" t="s">
        <v>46</v>
      </c>
      <c r="F22" s="5">
        <v>38</v>
      </c>
      <c r="G22" s="5">
        <v>9</v>
      </c>
      <c r="H22" s="5">
        <v>7</v>
      </c>
      <c r="I22" s="5">
        <v>22</v>
      </c>
      <c r="J22" s="5" t="s">
        <v>47</v>
      </c>
      <c r="K22" s="5">
        <v>-28</v>
      </c>
      <c r="L22">
        <v>34</v>
      </c>
      <c r="O22">
        <v>19</v>
      </c>
      <c r="P22" t="s">
        <v>71</v>
      </c>
      <c r="Q22">
        <v>38</v>
      </c>
      <c r="R22">
        <v>5</v>
      </c>
      <c r="S22">
        <v>13</v>
      </c>
      <c r="T22">
        <v>20</v>
      </c>
      <c r="U22" t="s">
        <v>72</v>
      </c>
      <c r="V22">
        <v>-26</v>
      </c>
      <c r="W22">
        <v>28</v>
      </c>
    </row>
    <row r="23" spans="4:23" x14ac:dyDescent="0.25">
      <c r="D23">
        <v>20</v>
      </c>
      <c r="E23" s="6" t="s">
        <v>20</v>
      </c>
      <c r="F23" s="5">
        <v>38</v>
      </c>
      <c r="G23" s="5">
        <v>3</v>
      </c>
      <c r="H23" s="5">
        <v>8</v>
      </c>
      <c r="I23" s="5">
        <v>27</v>
      </c>
      <c r="J23" s="5" t="s">
        <v>48</v>
      </c>
      <c r="K23" s="5">
        <v>-49</v>
      </c>
      <c r="L23">
        <v>17</v>
      </c>
      <c r="O23">
        <v>20</v>
      </c>
      <c r="P23" t="s">
        <v>19</v>
      </c>
      <c r="Q23">
        <v>38</v>
      </c>
      <c r="R23">
        <v>6</v>
      </c>
      <c r="S23">
        <v>6</v>
      </c>
      <c r="T23">
        <v>26</v>
      </c>
      <c r="U23" t="s">
        <v>73</v>
      </c>
      <c r="V23">
        <v>-40</v>
      </c>
      <c r="W23">
        <v>24</v>
      </c>
    </row>
    <row r="28" spans="4:23" ht="15" customHeight="1" x14ac:dyDescent="0.25">
      <c r="D28" s="7" t="s">
        <v>97</v>
      </c>
      <c r="E28" s="7"/>
      <c r="F28" s="7"/>
      <c r="G28" s="7"/>
      <c r="H28" s="7"/>
      <c r="I28" s="7"/>
      <c r="J28" s="7"/>
      <c r="K28" s="7"/>
      <c r="L28" s="7"/>
      <c r="O28" s="7" t="s">
        <v>121</v>
      </c>
      <c r="P28" s="7"/>
      <c r="Q28" s="7"/>
      <c r="R28" s="7"/>
      <c r="S28" s="7"/>
      <c r="T28" s="7"/>
      <c r="U28" s="7"/>
      <c r="V28" s="7"/>
      <c r="W28" s="7"/>
    </row>
    <row r="29" spans="4:23" ht="15" customHeight="1" x14ac:dyDescent="0.25">
      <c r="D29" s="8"/>
      <c r="E29" s="8"/>
      <c r="F29" s="8"/>
      <c r="G29" s="8"/>
      <c r="H29" s="8"/>
      <c r="I29" s="8"/>
      <c r="J29" s="8"/>
      <c r="K29" s="8"/>
      <c r="L29" s="8"/>
      <c r="O29" s="8"/>
      <c r="P29" s="8"/>
      <c r="Q29" s="8"/>
      <c r="R29" s="8"/>
      <c r="S29" s="8"/>
      <c r="T29" s="8"/>
      <c r="U29" s="8"/>
      <c r="V29" s="8"/>
      <c r="W29" s="8"/>
    </row>
    <row r="30" spans="4:23" x14ac:dyDescent="0.25">
      <c r="D30" t="s">
        <v>21</v>
      </c>
      <c r="E30" t="s">
        <v>10</v>
      </c>
      <c r="F30" t="s">
        <v>11</v>
      </c>
      <c r="G30" t="s">
        <v>12</v>
      </c>
      <c r="H30" t="s">
        <v>13</v>
      </c>
      <c r="I30" t="s">
        <v>0</v>
      </c>
      <c r="J30" t="s">
        <v>23</v>
      </c>
      <c r="K30" t="s">
        <v>24</v>
      </c>
      <c r="L30" t="s">
        <v>25</v>
      </c>
      <c r="O30" t="s">
        <v>21</v>
      </c>
      <c r="P30" t="s">
        <v>10</v>
      </c>
      <c r="Q30" t="s">
        <v>11</v>
      </c>
      <c r="R30" t="s">
        <v>12</v>
      </c>
      <c r="S30" t="s">
        <v>13</v>
      </c>
      <c r="T30" t="s">
        <v>0</v>
      </c>
      <c r="U30" t="s">
        <v>23</v>
      </c>
      <c r="V30" t="s">
        <v>24</v>
      </c>
      <c r="W30" t="s">
        <v>25</v>
      </c>
    </row>
    <row r="31" spans="4:23" x14ac:dyDescent="0.25">
      <c r="D31">
        <v>1</v>
      </c>
      <c r="E31" t="s">
        <v>15</v>
      </c>
      <c r="F31">
        <v>38</v>
      </c>
      <c r="G31">
        <v>32</v>
      </c>
      <c r="H31">
        <v>4</v>
      </c>
      <c r="I31">
        <v>2</v>
      </c>
      <c r="J31" t="s">
        <v>75</v>
      </c>
      <c r="K31">
        <v>79</v>
      </c>
      <c r="L31">
        <v>100</v>
      </c>
      <c r="O31">
        <v>1</v>
      </c>
      <c r="P31" t="s">
        <v>15</v>
      </c>
      <c r="Q31">
        <v>38</v>
      </c>
      <c r="R31">
        <v>32</v>
      </c>
      <c r="S31">
        <v>2</v>
      </c>
      <c r="T31">
        <v>4</v>
      </c>
      <c r="U31" t="s">
        <v>98</v>
      </c>
      <c r="V31">
        <v>72</v>
      </c>
      <c r="W31">
        <v>98</v>
      </c>
    </row>
    <row r="32" spans="4:23" x14ac:dyDescent="0.25">
      <c r="D32">
        <v>2</v>
      </c>
      <c r="E32" t="s">
        <v>31</v>
      </c>
      <c r="F32">
        <v>38</v>
      </c>
      <c r="G32">
        <v>25</v>
      </c>
      <c r="H32">
        <v>6</v>
      </c>
      <c r="I32">
        <v>7</v>
      </c>
      <c r="J32" t="s">
        <v>76</v>
      </c>
      <c r="K32">
        <v>40</v>
      </c>
      <c r="L32">
        <v>81</v>
      </c>
      <c r="O32">
        <v>2</v>
      </c>
      <c r="P32" t="s">
        <v>4</v>
      </c>
      <c r="Q32">
        <v>38</v>
      </c>
      <c r="R32">
        <v>30</v>
      </c>
      <c r="S32">
        <v>7</v>
      </c>
      <c r="T32">
        <v>1</v>
      </c>
      <c r="U32" t="s">
        <v>99</v>
      </c>
      <c r="V32">
        <v>67</v>
      </c>
      <c r="W32">
        <v>97</v>
      </c>
    </row>
    <row r="33" spans="4:23" x14ac:dyDescent="0.25">
      <c r="D33">
        <v>3</v>
      </c>
      <c r="E33" t="s">
        <v>14</v>
      </c>
      <c r="F33">
        <v>38</v>
      </c>
      <c r="G33">
        <v>23</v>
      </c>
      <c r="H33">
        <v>8</v>
      </c>
      <c r="I33">
        <v>7</v>
      </c>
      <c r="J33" t="s">
        <v>77</v>
      </c>
      <c r="K33">
        <v>38</v>
      </c>
      <c r="L33">
        <v>77</v>
      </c>
      <c r="O33">
        <v>3</v>
      </c>
      <c r="P33" t="s">
        <v>22</v>
      </c>
      <c r="Q33">
        <v>38</v>
      </c>
      <c r="R33">
        <v>21</v>
      </c>
      <c r="S33">
        <v>9</v>
      </c>
      <c r="T33">
        <v>8</v>
      </c>
      <c r="U33" t="s">
        <v>100</v>
      </c>
      <c r="V33">
        <v>24</v>
      </c>
      <c r="W33">
        <v>72</v>
      </c>
    </row>
    <row r="34" spans="4:23" x14ac:dyDescent="0.25">
      <c r="D34">
        <v>4</v>
      </c>
      <c r="E34" t="s">
        <v>4</v>
      </c>
      <c r="F34">
        <v>38</v>
      </c>
      <c r="G34">
        <v>21</v>
      </c>
      <c r="H34">
        <v>12</v>
      </c>
      <c r="I34">
        <v>5</v>
      </c>
      <c r="J34" t="s">
        <v>78</v>
      </c>
      <c r="K34">
        <v>46</v>
      </c>
      <c r="L34">
        <v>75</v>
      </c>
      <c r="O34">
        <v>4</v>
      </c>
      <c r="P34" t="s">
        <v>14</v>
      </c>
      <c r="Q34">
        <v>38</v>
      </c>
      <c r="R34">
        <v>23</v>
      </c>
      <c r="S34">
        <v>2</v>
      </c>
      <c r="T34">
        <v>13</v>
      </c>
      <c r="U34" t="s">
        <v>101</v>
      </c>
      <c r="V34">
        <v>28</v>
      </c>
      <c r="W34">
        <v>71</v>
      </c>
    </row>
    <row r="35" spans="4:23" x14ac:dyDescent="0.25">
      <c r="D35">
        <v>5</v>
      </c>
      <c r="E35" t="s">
        <v>22</v>
      </c>
      <c r="F35">
        <v>38</v>
      </c>
      <c r="G35">
        <v>21</v>
      </c>
      <c r="H35">
        <v>7</v>
      </c>
      <c r="I35">
        <v>10</v>
      </c>
      <c r="J35" t="s">
        <v>79</v>
      </c>
      <c r="K35">
        <v>24</v>
      </c>
      <c r="L35">
        <v>70</v>
      </c>
      <c r="O35">
        <v>5</v>
      </c>
      <c r="P35" t="s">
        <v>1</v>
      </c>
      <c r="Q35">
        <v>38</v>
      </c>
      <c r="R35">
        <v>21</v>
      </c>
      <c r="S35">
        <v>7</v>
      </c>
      <c r="T35">
        <v>10</v>
      </c>
      <c r="U35" t="s">
        <v>102</v>
      </c>
      <c r="V35">
        <v>22</v>
      </c>
      <c r="W35">
        <v>70</v>
      </c>
    </row>
    <row r="36" spans="4:23" x14ac:dyDescent="0.25">
      <c r="D36">
        <v>6</v>
      </c>
      <c r="E36" t="s">
        <v>1</v>
      </c>
      <c r="F36">
        <v>38</v>
      </c>
      <c r="G36">
        <v>19</v>
      </c>
      <c r="H36">
        <v>6</v>
      </c>
      <c r="I36">
        <v>13</v>
      </c>
      <c r="J36" t="s">
        <v>80</v>
      </c>
      <c r="K36">
        <v>23</v>
      </c>
      <c r="L36">
        <v>63</v>
      </c>
      <c r="O36">
        <v>6</v>
      </c>
      <c r="P36" t="s">
        <v>31</v>
      </c>
      <c r="Q36">
        <v>38</v>
      </c>
      <c r="R36">
        <v>19</v>
      </c>
      <c r="S36">
        <v>9</v>
      </c>
      <c r="T36">
        <v>10</v>
      </c>
      <c r="U36" t="s">
        <v>103</v>
      </c>
      <c r="V36">
        <v>11</v>
      </c>
      <c r="W36">
        <v>66</v>
      </c>
    </row>
    <row r="37" spans="4:23" x14ac:dyDescent="0.25">
      <c r="D37">
        <v>7</v>
      </c>
      <c r="E37" t="s">
        <v>66</v>
      </c>
      <c r="F37">
        <v>38</v>
      </c>
      <c r="G37">
        <v>14</v>
      </c>
      <c r="H37">
        <v>12</v>
      </c>
      <c r="I37">
        <v>12</v>
      </c>
      <c r="J37" t="s">
        <v>81</v>
      </c>
      <c r="K37">
        <v>-3</v>
      </c>
      <c r="L37">
        <v>54</v>
      </c>
      <c r="O37">
        <v>7</v>
      </c>
      <c r="P37" t="s">
        <v>104</v>
      </c>
      <c r="Q37">
        <v>38</v>
      </c>
      <c r="R37">
        <v>16</v>
      </c>
      <c r="S37">
        <v>9</v>
      </c>
      <c r="T37">
        <v>13</v>
      </c>
      <c r="U37" t="s">
        <v>105</v>
      </c>
      <c r="V37">
        <v>1</v>
      </c>
      <c r="W37">
        <v>57</v>
      </c>
    </row>
    <row r="38" spans="4:23" x14ac:dyDescent="0.25">
      <c r="D38">
        <v>8</v>
      </c>
      <c r="E38" t="s">
        <v>5</v>
      </c>
      <c r="F38">
        <v>38</v>
      </c>
      <c r="G38">
        <v>13</v>
      </c>
      <c r="H38">
        <v>10</v>
      </c>
      <c r="I38">
        <v>15</v>
      </c>
      <c r="J38" t="s">
        <v>82</v>
      </c>
      <c r="K38">
        <v>-14</v>
      </c>
      <c r="L38">
        <v>49</v>
      </c>
      <c r="O38">
        <v>8</v>
      </c>
      <c r="P38" t="s">
        <v>5</v>
      </c>
      <c r="Q38">
        <v>38</v>
      </c>
      <c r="R38">
        <v>15</v>
      </c>
      <c r="S38">
        <v>9</v>
      </c>
      <c r="T38">
        <v>14</v>
      </c>
      <c r="U38" t="s">
        <v>106</v>
      </c>
      <c r="V38">
        <v>8</v>
      </c>
      <c r="W38">
        <v>54</v>
      </c>
    </row>
    <row r="39" spans="4:23" x14ac:dyDescent="0.25">
      <c r="D39">
        <v>9</v>
      </c>
      <c r="E39" t="s">
        <v>26</v>
      </c>
      <c r="F39">
        <v>38</v>
      </c>
      <c r="G39">
        <v>12</v>
      </c>
      <c r="H39">
        <v>11</v>
      </c>
      <c r="I39">
        <v>15</v>
      </c>
      <c r="J39" t="s">
        <v>83</v>
      </c>
      <c r="K39">
        <v>-4</v>
      </c>
      <c r="L39">
        <v>47</v>
      </c>
      <c r="O39">
        <v>9</v>
      </c>
      <c r="P39" t="s">
        <v>26</v>
      </c>
      <c r="Q39">
        <v>38</v>
      </c>
      <c r="R39">
        <v>15</v>
      </c>
      <c r="S39">
        <v>7</v>
      </c>
      <c r="T39">
        <v>16</v>
      </c>
      <c r="U39" t="s">
        <v>107</v>
      </c>
      <c r="V39">
        <v>3</v>
      </c>
      <c r="W39">
        <v>52</v>
      </c>
    </row>
    <row r="40" spans="4:23" x14ac:dyDescent="0.25">
      <c r="D40">
        <v>10</v>
      </c>
      <c r="E40" t="s">
        <v>9</v>
      </c>
      <c r="F40">
        <v>38</v>
      </c>
      <c r="G40">
        <v>12</v>
      </c>
      <c r="H40">
        <v>8</v>
      </c>
      <c r="I40">
        <v>18</v>
      </c>
      <c r="J40" t="s">
        <v>84</v>
      </c>
      <c r="K40">
        <v>-8</v>
      </c>
      <c r="L40">
        <v>44</v>
      </c>
      <c r="O40">
        <v>10</v>
      </c>
      <c r="P40" t="s">
        <v>3</v>
      </c>
      <c r="Q40">
        <v>38</v>
      </c>
      <c r="R40">
        <v>15</v>
      </c>
      <c r="S40">
        <v>7</v>
      </c>
      <c r="T40">
        <v>16</v>
      </c>
      <c r="U40" t="s">
        <v>108</v>
      </c>
      <c r="V40">
        <v>-3</v>
      </c>
      <c r="W40">
        <v>52</v>
      </c>
    </row>
    <row r="41" spans="4:23" x14ac:dyDescent="0.25">
      <c r="D41">
        <v>11</v>
      </c>
      <c r="E41" t="s">
        <v>18</v>
      </c>
      <c r="F41">
        <v>38</v>
      </c>
      <c r="G41">
        <v>11</v>
      </c>
      <c r="H41">
        <v>11</v>
      </c>
      <c r="I41">
        <v>16</v>
      </c>
      <c r="J41" t="s">
        <v>85</v>
      </c>
      <c r="K41">
        <v>-10</v>
      </c>
      <c r="L41">
        <v>44</v>
      </c>
      <c r="O41">
        <v>11</v>
      </c>
      <c r="P41" t="s">
        <v>6</v>
      </c>
      <c r="Q41">
        <v>38</v>
      </c>
      <c r="R41">
        <v>14</v>
      </c>
      <c r="S41">
        <v>8</v>
      </c>
      <c r="T41">
        <v>16</v>
      </c>
      <c r="U41" t="s">
        <v>109</v>
      </c>
      <c r="V41">
        <v>-7</v>
      </c>
      <c r="W41">
        <v>50</v>
      </c>
    </row>
    <row r="42" spans="4:23" x14ac:dyDescent="0.25">
      <c r="D42">
        <v>12</v>
      </c>
      <c r="E42" t="s">
        <v>8</v>
      </c>
      <c r="F42">
        <v>38</v>
      </c>
      <c r="G42">
        <v>11</v>
      </c>
      <c r="H42">
        <v>11</v>
      </c>
      <c r="I42">
        <v>16</v>
      </c>
      <c r="J42" t="s">
        <v>86</v>
      </c>
      <c r="K42">
        <v>-16</v>
      </c>
      <c r="L42">
        <v>44</v>
      </c>
      <c r="O42">
        <v>12</v>
      </c>
      <c r="P42" t="s">
        <v>18</v>
      </c>
      <c r="Q42">
        <v>38</v>
      </c>
      <c r="R42">
        <v>14</v>
      </c>
      <c r="S42">
        <v>7</v>
      </c>
      <c r="T42">
        <v>17</v>
      </c>
      <c r="U42" t="s">
        <v>110</v>
      </c>
      <c r="V42">
        <v>-2</v>
      </c>
      <c r="W42">
        <v>49</v>
      </c>
    </row>
    <row r="43" spans="4:23" x14ac:dyDescent="0.25">
      <c r="D43">
        <v>13</v>
      </c>
      <c r="E43" t="s">
        <v>3</v>
      </c>
      <c r="F43">
        <v>38</v>
      </c>
      <c r="G43">
        <v>10</v>
      </c>
      <c r="H43">
        <v>12</v>
      </c>
      <c r="I43">
        <v>16</v>
      </c>
      <c r="J43" t="s">
        <v>87</v>
      </c>
      <c r="K43">
        <v>-20</v>
      </c>
      <c r="L43">
        <v>42</v>
      </c>
      <c r="O43">
        <v>13</v>
      </c>
      <c r="P43" t="s">
        <v>9</v>
      </c>
      <c r="Q43">
        <v>38</v>
      </c>
      <c r="R43">
        <v>12</v>
      </c>
      <c r="S43">
        <v>9</v>
      </c>
      <c r="T43">
        <v>17</v>
      </c>
      <c r="U43" t="s">
        <v>111</v>
      </c>
      <c r="V43">
        <v>-6</v>
      </c>
      <c r="W43">
        <v>45</v>
      </c>
    </row>
    <row r="44" spans="4:23" x14ac:dyDescent="0.25">
      <c r="D44">
        <v>14</v>
      </c>
      <c r="E44" t="s">
        <v>6</v>
      </c>
      <c r="F44">
        <v>38</v>
      </c>
      <c r="G44">
        <v>11</v>
      </c>
      <c r="H44">
        <v>8</v>
      </c>
      <c r="I44">
        <v>19</v>
      </c>
      <c r="J44" t="s">
        <v>88</v>
      </c>
      <c r="K44">
        <v>-20</v>
      </c>
      <c r="L44">
        <v>41</v>
      </c>
      <c r="O44">
        <v>14</v>
      </c>
      <c r="P44" t="s">
        <v>8</v>
      </c>
      <c r="Q44">
        <v>38</v>
      </c>
      <c r="R44">
        <v>13</v>
      </c>
      <c r="S44">
        <v>6</v>
      </c>
      <c r="T44">
        <v>19</v>
      </c>
      <c r="U44" t="s">
        <v>112</v>
      </c>
      <c r="V44">
        <v>-14</v>
      </c>
      <c r="W44">
        <v>45</v>
      </c>
    </row>
    <row r="45" spans="4:23" x14ac:dyDescent="0.25">
      <c r="D45">
        <v>15</v>
      </c>
      <c r="E45" t="s">
        <v>89</v>
      </c>
      <c r="F45">
        <v>38</v>
      </c>
      <c r="G45">
        <v>9</v>
      </c>
      <c r="H45">
        <v>13</v>
      </c>
      <c r="I45">
        <v>16</v>
      </c>
      <c r="J45" t="s">
        <v>90</v>
      </c>
      <c r="K45">
        <v>-20</v>
      </c>
      <c r="L45">
        <v>40</v>
      </c>
      <c r="O45">
        <v>15</v>
      </c>
      <c r="P45" t="s">
        <v>66</v>
      </c>
      <c r="Q45">
        <v>38</v>
      </c>
      <c r="R45">
        <v>11</v>
      </c>
      <c r="S45">
        <v>7</v>
      </c>
      <c r="T45">
        <v>20</v>
      </c>
      <c r="U45" t="s">
        <v>113</v>
      </c>
      <c r="V45">
        <v>-23</v>
      </c>
      <c r="W45">
        <v>40</v>
      </c>
    </row>
    <row r="46" spans="4:23" x14ac:dyDescent="0.25">
      <c r="D46">
        <v>16</v>
      </c>
      <c r="E46" t="s">
        <v>91</v>
      </c>
      <c r="F46">
        <v>38</v>
      </c>
      <c r="G46">
        <v>9</v>
      </c>
      <c r="H46">
        <v>10</v>
      </c>
      <c r="I46">
        <v>19</v>
      </c>
      <c r="J46" t="s">
        <v>92</v>
      </c>
      <c r="K46">
        <v>-30</v>
      </c>
      <c r="L46">
        <v>37</v>
      </c>
      <c r="O46">
        <v>16</v>
      </c>
      <c r="P46" t="s">
        <v>2</v>
      </c>
      <c r="Q46">
        <v>38</v>
      </c>
      <c r="R46">
        <v>9</v>
      </c>
      <c r="S46">
        <v>12</v>
      </c>
      <c r="T46">
        <v>17</v>
      </c>
      <c r="U46" t="s">
        <v>114</v>
      </c>
      <c r="V46">
        <v>-20</v>
      </c>
      <c r="W46">
        <v>39</v>
      </c>
    </row>
    <row r="47" spans="4:23" x14ac:dyDescent="0.25">
      <c r="D47">
        <v>17</v>
      </c>
      <c r="E47" t="s">
        <v>2</v>
      </c>
      <c r="F47">
        <v>38</v>
      </c>
      <c r="G47">
        <v>7</v>
      </c>
      <c r="H47">
        <v>15</v>
      </c>
      <c r="I47">
        <v>16</v>
      </c>
      <c r="J47" t="s">
        <v>93</v>
      </c>
      <c r="K47">
        <v>-19</v>
      </c>
      <c r="L47">
        <v>36</v>
      </c>
      <c r="O47">
        <v>17</v>
      </c>
      <c r="P47" t="s">
        <v>89</v>
      </c>
      <c r="Q47">
        <v>38</v>
      </c>
      <c r="R47">
        <v>9</v>
      </c>
      <c r="S47">
        <v>9</v>
      </c>
      <c r="T47">
        <v>20</v>
      </c>
      <c r="U47" t="s">
        <v>115</v>
      </c>
      <c r="V47">
        <v>-25</v>
      </c>
      <c r="W47">
        <v>36</v>
      </c>
    </row>
    <row r="48" spans="4:23" x14ac:dyDescent="0.25">
      <c r="D48">
        <v>18</v>
      </c>
      <c r="E48" t="s">
        <v>17</v>
      </c>
      <c r="F48">
        <v>38</v>
      </c>
      <c r="G48">
        <v>8</v>
      </c>
      <c r="H48">
        <v>9</v>
      </c>
      <c r="I48">
        <v>21</v>
      </c>
      <c r="J48" t="s">
        <v>94</v>
      </c>
      <c r="K48">
        <v>-28</v>
      </c>
      <c r="L48">
        <v>33</v>
      </c>
      <c r="O48">
        <v>18</v>
      </c>
      <c r="P48" t="s">
        <v>116</v>
      </c>
      <c r="Q48">
        <v>38</v>
      </c>
      <c r="R48">
        <v>10</v>
      </c>
      <c r="S48">
        <v>4</v>
      </c>
      <c r="T48">
        <v>24</v>
      </c>
      <c r="U48" t="s">
        <v>117</v>
      </c>
      <c r="V48">
        <v>-35</v>
      </c>
      <c r="W48">
        <v>34</v>
      </c>
    </row>
    <row r="49" spans="4:23" x14ac:dyDescent="0.25">
      <c r="D49">
        <v>19</v>
      </c>
      <c r="E49" t="s">
        <v>16</v>
      </c>
      <c r="F49">
        <v>38</v>
      </c>
      <c r="G49">
        <v>7</v>
      </c>
      <c r="H49">
        <v>12</v>
      </c>
      <c r="I49">
        <v>19</v>
      </c>
      <c r="J49" t="s">
        <v>95</v>
      </c>
      <c r="K49">
        <v>-33</v>
      </c>
      <c r="L49">
        <v>33</v>
      </c>
      <c r="O49">
        <v>19</v>
      </c>
      <c r="P49" t="s">
        <v>118</v>
      </c>
      <c r="Q49">
        <v>38</v>
      </c>
      <c r="R49">
        <v>7</v>
      </c>
      <c r="S49">
        <v>5</v>
      </c>
      <c r="T49">
        <v>26</v>
      </c>
      <c r="U49" t="s">
        <v>119</v>
      </c>
      <c r="V49">
        <v>-47</v>
      </c>
      <c r="W49">
        <v>26</v>
      </c>
    </row>
    <row r="50" spans="4:23" x14ac:dyDescent="0.25">
      <c r="D50">
        <v>20</v>
      </c>
      <c r="E50" t="s">
        <v>7</v>
      </c>
      <c r="F50">
        <v>38</v>
      </c>
      <c r="G50">
        <v>6</v>
      </c>
      <c r="H50">
        <v>13</v>
      </c>
      <c r="I50">
        <v>19</v>
      </c>
      <c r="J50" t="s">
        <v>96</v>
      </c>
      <c r="K50">
        <v>-25</v>
      </c>
      <c r="L50">
        <v>31</v>
      </c>
      <c r="O50">
        <v>20</v>
      </c>
      <c r="P50" t="s">
        <v>91</v>
      </c>
      <c r="Q50">
        <v>38</v>
      </c>
      <c r="R50">
        <v>3</v>
      </c>
      <c r="S50">
        <v>7</v>
      </c>
      <c r="T50">
        <v>28</v>
      </c>
      <c r="U50" t="s">
        <v>120</v>
      </c>
      <c r="V50">
        <v>-54</v>
      </c>
      <c r="W50">
        <v>16</v>
      </c>
    </row>
    <row r="55" spans="4:23" x14ac:dyDescent="0.25">
      <c r="D55" s="7" t="s">
        <v>142</v>
      </c>
      <c r="E55" s="7"/>
      <c r="F55" s="7"/>
      <c r="G55" s="7"/>
      <c r="H55" s="7"/>
      <c r="I55" s="7"/>
      <c r="J55" s="7"/>
      <c r="K55" s="7"/>
      <c r="L55" s="7"/>
      <c r="O55" s="7" t="s">
        <v>163</v>
      </c>
      <c r="P55" s="7"/>
      <c r="Q55" s="7"/>
      <c r="R55" s="7"/>
      <c r="S55" s="7"/>
      <c r="T55" s="7"/>
      <c r="U55" s="7"/>
      <c r="V55" s="7"/>
      <c r="W55" s="7"/>
    </row>
    <row r="56" spans="4:23" x14ac:dyDescent="0.25">
      <c r="D56" s="8"/>
      <c r="E56" s="8"/>
      <c r="F56" s="8"/>
      <c r="G56" s="8"/>
      <c r="H56" s="8"/>
      <c r="I56" s="8"/>
      <c r="J56" s="8"/>
      <c r="K56" s="8"/>
      <c r="L56" s="8"/>
      <c r="O56" s="8"/>
      <c r="P56" s="8"/>
      <c r="Q56" s="8"/>
      <c r="R56" s="8"/>
      <c r="S56" s="8"/>
      <c r="T56" s="8"/>
      <c r="U56" s="8"/>
      <c r="V56" s="8"/>
      <c r="W56" s="8"/>
    </row>
    <row r="57" spans="4:23" x14ac:dyDescent="0.25">
      <c r="D57" t="s">
        <v>21</v>
      </c>
      <c r="E57" t="s">
        <v>10</v>
      </c>
      <c r="F57" t="s">
        <v>11</v>
      </c>
      <c r="G57" t="s">
        <v>12</v>
      </c>
      <c r="H57" t="s">
        <v>13</v>
      </c>
      <c r="I57" t="s">
        <v>0</v>
      </c>
      <c r="J57" t="s">
        <v>23</v>
      </c>
      <c r="K57" t="s">
        <v>24</v>
      </c>
      <c r="L57" t="s">
        <v>25</v>
      </c>
      <c r="O57" t="s">
        <v>21</v>
      </c>
      <c r="P57" t="s">
        <v>10</v>
      </c>
      <c r="Q57" t="s">
        <v>11</v>
      </c>
      <c r="R57" t="s">
        <v>12</v>
      </c>
      <c r="S57" t="s">
        <v>13</v>
      </c>
      <c r="T57" t="s">
        <v>0</v>
      </c>
      <c r="U57" t="s">
        <v>23</v>
      </c>
      <c r="V57" t="s">
        <v>24</v>
      </c>
      <c r="W57" t="s">
        <v>25</v>
      </c>
    </row>
    <row r="58" spans="4:23" x14ac:dyDescent="0.25">
      <c r="D58">
        <v>1</v>
      </c>
      <c r="E58" t="s">
        <v>4</v>
      </c>
      <c r="F58">
        <v>38</v>
      </c>
      <c r="G58">
        <v>32</v>
      </c>
      <c r="H58">
        <v>3</v>
      </c>
      <c r="I58">
        <v>3</v>
      </c>
      <c r="J58" t="s">
        <v>51</v>
      </c>
      <c r="K58">
        <v>52</v>
      </c>
      <c r="L58">
        <v>99</v>
      </c>
      <c r="O58">
        <v>1</v>
      </c>
      <c r="P58" t="s">
        <v>15</v>
      </c>
      <c r="Q58">
        <v>38</v>
      </c>
      <c r="R58">
        <v>27</v>
      </c>
      <c r="S58">
        <v>5</v>
      </c>
      <c r="T58">
        <v>6</v>
      </c>
      <c r="U58" t="s">
        <v>143</v>
      </c>
      <c r="V58">
        <v>51</v>
      </c>
      <c r="W58">
        <v>86</v>
      </c>
    </row>
    <row r="59" spans="4:23" x14ac:dyDescent="0.25">
      <c r="D59">
        <v>2</v>
      </c>
      <c r="E59" t="s">
        <v>15</v>
      </c>
      <c r="F59">
        <v>38</v>
      </c>
      <c r="G59">
        <v>26</v>
      </c>
      <c r="H59">
        <v>3</v>
      </c>
      <c r="I59">
        <v>9</v>
      </c>
      <c r="J59" t="s">
        <v>122</v>
      </c>
      <c r="K59">
        <v>67</v>
      </c>
      <c r="L59">
        <v>81</v>
      </c>
      <c r="O59">
        <v>2</v>
      </c>
      <c r="P59" t="s">
        <v>31</v>
      </c>
      <c r="Q59">
        <v>38</v>
      </c>
      <c r="R59">
        <v>21</v>
      </c>
      <c r="S59">
        <v>11</v>
      </c>
      <c r="T59">
        <v>6</v>
      </c>
      <c r="U59" t="s">
        <v>144</v>
      </c>
      <c r="V59">
        <v>29</v>
      </c>
      <c r="W59">
        <v>74</v>
      </c>
    </row>
    <row r="60" spans="4:23" x14ac:dyDescent="0.25">
      <c r="D60">
        <v>3</v>
      </c>
      <c r="E60" t="s">
        <v>31</v>
      </c>
      <c r="F60">
        <v>38</v>
      </c>
      <c r="G60">
        <v>18</v>
      </c>
      <c r="H60">
        <v>12</v>
      </c>
      <c r="I60">
        <v>8</v>
      </c>
      <c r="J60" t="s">
        <v>123</v>
      </c>
      <c r="K60">
        <v>30</v>
      </c>
      <c r="L60">
        <v>66</v>
      </c>
      <c r="O60">
        <v>3</v>
      </c>
      <c r="P60" t="s">
        <v>4</v>
      </c>
      <c r="Q60">
        <v>38</v>
      </c>
      <c r="R60">
        <v>20</v>
      </c>
      <c r="S60">
        <v>9</v>
      </c>
      <c r="T60">
        <v>9</v>
      </c>
      <c r="U60" t="s">
        <v>145</v>
      </c>
      <c r="V60">
        <v>26</v>
      </c>
      <c r="W60">
        <v>69</v>
      </c>
    </row>
    <row r="61" spans="4:23" x14ac:dyDescent="0.25">
      <c r="D61">
        <v>4</v>
      </c>
      <c r="E61" t="s">
        <v>22</v>
      </c>
      <c r="F61">
        <v>38</v>
      </c>
      <c r="G61">
        <v>20</v>
      </c>
      <c r="H61">
        <v>6</v>
      </c>
      <c r="I61">
        <v>12</v>
      </c>
      <c r="J61" t="s">
        <v>124</v>
      </c>
      <c r="K61">
        <v>15</v>
      </c>
      <c r="L61">
        <v>66</v>
      </c>
      <c r="O61">
        <v>4</v>
      </c>
      <c r="P61" t="s">
        <v>22</v>
      </c>
      <c r="Q61">
        <v>38</v>
      </c>
      <c r="R61">
        <v>19</v>
      </c>
      <c r="S61">
        <v>10</v>
      </c>
      <c r="T61">
        <v>9</v>
      </c>
      <c r="U61" t="s">
        <v>146</v>
      </c>
      <c r="V61">
        <v>22</v>
      </c>
      <c r="W61">
        <v>67</v>
      </c>
    </row>
    <row r="62" spans="4:23" x14ac:dyDescent="0.25">
      <c r="D62">
        <v>5</v>
      </c>
      <c r="E62" t="s">
        <v>26</v>
      </c>
      <c r="F62">
        <v>38</v>
      </c>
      <c r="G62">
        <v>18</v>
      </c>
      <c r="H62">
        <v>8</v>
      </c>
      <c r="I62">
        <v>12</v>
      </c>
      <c r="J62" t="s">
        <v>125</v>
      </c>
      <c r="K62">
        <v>26</v>
      </c>
      <c r="L62">
        <v>62</v>
      </c>
      <c r="O62">
        <v>5</v>
      </c>
      <c r="P62" t="s">
        <v>26</v>
      </c>
      <c r="Q62">
        <v>38</v>
      </c>
      <c r="R62">
        <v>20</v>
      </c>
      <c r="S62">
        <v>6</v>
      </c>
      <c r="T62">
        <v>12</v>
      </c>
      <c r="U62" t="s">
        <v>147</v>
      </c>
      <c r="V62">
        <v>18</v>
      </c>
      <c r="W62">
        <v>66</v>
      </c>
    </row>
    <row r="63" spans="4:23" x14ac:dyDescent="0.25">
      <c r="D63">
        <v>6</v>
      </c>
      <c r="E63" t="s">
        <v>14</v>
      </c>
      <c r="F63">
        <v>38</v>
      </c>
      <c r="G63">
        <v>16</v>
      </c>
      <c r="H63">
        <v>11</v>
      </c>
      <c r="I63">
        <v>11</v>
      </c>
      <c r="J63" t="s">
        <v>126</v>
      </c>
      <c r="K63">
        <v>14</v>
      </c>
      <c r="L63">
        <v>59</v>
      </c>
      <c r="O63">
        <v>6</v>
      </c>
      <c r="P63" t="s">
        <v>3</v>
      </c>
      <c r="Q63">
        <v>38</v>
      </c>
      <c r="R63">
        <v>19</v>
      </c>
      <c r="S63">
        <v>8</v>
      </c>
      <c r="T63">
        <v>11</v>
      </c>
      <c r="U63" t="s">
        <v>148</v>
      </c>
      <c r="V63">
        <v>15</v>
      </c>
      <c r="W63">
        <v>65</v>
      </c>
    </row>
    <row r="64" spans="4:23" x14ac:dyDescent="0.25">
      <c r="D64">
        <v>7</v>
      </c>
      <c r="E64" t="s">
        <v>104</v>
      </c>
      <c r="F64">
        <v>38</v>
      </c>
      <c r="G64">
        <v>15</v>
      </c>
      <c r="H64">
        <v>14</v>
      </c>
      <c r="I64">
        <v>9</v>
      </c>
      <c r="J64" t="s">
        <v>127</v>
      </c>
      <c r="K64">
        <v>11</v>
      </c>
      <c r="L64">
        <v>59</v>
      </c>
      <c r="O64">
        <v>7</v>
      </c>
      <c r="P64" t="s">
        <v>14</v>
      </c>
      <c r="Q64">
        <v>38</v>
      </c>
      <c r="R64">
        <v>18</v>
      </c>
      <c r="S64">
        <v>8</v>
      </c>
      <c r="T64">
        <v>12</v>
      </c>
      <c r="U64" t="s">
        <v>149</v>
      </c>
      <c r="V64">
        <v>23</v>
      </c>
      <c r="W64">
        <v>62</v>
      </c>
    </row>
    <row r="65" spans="4:23" x14ac:dyDescent="0.25">
      <c r="D65">
        <v>8</v>
      </c>
      <c r="E65" t="s">
        <v>1</v>
      </c>
      <c r="F65">
        <v>38</v>
      </c>
      <c r="G65">
        <v>14</v>
      </c>
      <c r="H65">
        <v>14</v>
      </c>
      <c r="I65">
        <v>10</v>
      </c>
      <c r="J65" t="s">
        <v>128</v>
      </c>
      <c r="K65">
        <v>8</v>
      </c>
      <c r="L65">
        <v>56</v>
      </c>
      <c r="O65">
        <v>8</v>
      </c>
      <c r="P65" t="s">
        <v>1</v>
      </c>
      <c r="Q65">
        <v>38</v>
      </c>
      <c r="R65">
        <v>18</v>
      </c>
      <c r="S65">
        <v>7</v>
      </c>
      <c r="T65">
        <v>13</v>
      </c>
      <c r="U65" t="s">
        <v>150</v>
      </c>
      <c r="V65">
        <v>16</v>
      </c>
      <c r="W65">
        <v>61</v>
      </c>
    </row>
    <row r="66" spans="4:23" x14ac:dyDescent="0.25">
      <c r="D66">
        <v>9</v>
      </c>
      <c r="E66" t="s">
        <v>129</v>
      </c>
      <c r="F66">
        <v>38</v>
      </c>
      <c r="G66">
        <v>14</v>
      </c>
      <c r="H66">
        <v>12</v>
      </c>
      <c r="I66">
        <v>12</v>
      </c>
      <c r="J66" t="s">
        <v>130</v>
      </c>
      <c r="K66">
        <v>0</v>
      </c>
      <c r="L66">
        <v>54</v>
      </c>
      <c r="O66">
        <v>9</v>
      </c>
      <c r="P66" t="s">
        <v>151</v>
      </c>
      <c r="Q66">
        <v>38</v>
      </c>
      <c r="R66">
        <v>18</v>
      </c>
      <c r="S66">
        <v>5</v>
      </c>
      <c r="T66">
        <v>15</v>
      </c>
      <c r="U66" t="s">
        <v>152</v>
      </c>
      <c r="V66">
        <v>8</v>
      </c>
      <c r="W66">
        <v>59</v>
      </c>
    </row>
    <row r="67" spans="4:23" x14ac:dyDescent="0.25">
      <c r="D67">
        <v>10</v>
      </c>
      <c r="E67" t="s">
        <v>66</v>
      </c>
      <c r="F67">
        <v>38</v>
      </c>
      <c r="G67">
        <v>15</v>
      </c>
      <c r="H67">
        <v>9</v>
      </c>
      <c r="I67">
        <v>14</v>
      </c>
      <c r="J67" t="s">
        <v>131</v>
      </c>
      <c r="K67">
        <v>-7</v>
      </c>
      <c r="L67">
        <v>54</v>
      </c>
      <c r="O67">
        <v>10</v>
      </c>
      <c r="P67" t="s">
        <v>5</v>
      </c>
      <c r="Q67">
        <v>38</v>
      </c>
      <c r="R67">
        <v>17</v>
      </c>
      <c r="S67">
        <v>8</v>
      </c>
      <c r="T67">
        <v>13</v>
      </c>
      <c r="U67" t="s">
        <v>153</v>
      </c>
      <c r="V67">
        <v>-1</v>
      </c>
      <c r="W67">
        <v>59</v>
      </c>
    </row>
    <row r="68" spans="4:23" x14ac:dyDescent="0.25">
      <c r="D68">
        <v>11</v>
      </c>
      <c r="E68" t="s">
        <v>2</v>
      </c>
      <c r="F68">
        <v>38</v>
      </c>
      <c r="G68">
        <v>15</v>
      </c>
      <c r="H68">
        <v>7</v>
      </c>
      <c r="I68">
        <v>16</v>
      </c>
      <c r="J68" t="s">
        <v>132</v>
      </c>
      <c r="K68">
        <v>-9</v>
      </c>
      <c r="L68">
        <v>52</v>
      </c>
      <c r="O68">
        <v>11</v>
      </c>
      <c r="P68" t="s">
        <v>20</v>
      </c>
      <c r="Q68">
        <v>38</v>
      </c>
      <c r="R68">
        <v>16</v>
      </c>
      <c r="S68">
        <v>7</v>
      </c>
      <c r="T68">
        <v>15</v>
      </c>
      <c r="U68" t="s">
        <v>154</v>
      </c>
      <c r="V68">
        <v>9</v>
      </c>
      <c r="W68">
        <v>55</v>
      </c>
    </row>
    <row r="69" spans="4:23" x14ac:dyDescent="0.25">
      <c r="D69">
        <v>12</v>
      </c>
      <c r="E69" t="s">
        <v>5</v>
      </c>
      <c r="F69">
        <v>38</v>
      </c>
      <c r="G69">
        <v>13</v>
      </c>
      <c r="H69">
        <v>10</v>
      </c>
      <c r="I69">
        <v>15</v>
      </c>
      <c r="J69" t="s">
        <v>133</v>
      </c>
      <c r="K69">
        <v>-12</v>
      </c>
      <c r="L69">
        <v>49</v>
      </c>
      <c r="O69">
        <v>12</v>
      </c>
      <c r="P69" t="s">
        <v>9</v>
      </c>
      <c r="Q69">
        <v>38</v>
      </c>
      <c r="R69">
        <v>12</v>
      </c>
      <c r="S69">
        <v>9</v>
      </c>
      <c r="T69">
        <v>17</v>
      </c>
      <c r="U69" t="s">
        <v>155</v>
      </c>
      <c r="V69">
        <v>-16</v>
      </c>
      <c r="W69">
        <v>45</v>
      </c>
    </row>
    <row r="70" spans="4:23" x14ac:dyDescent="0.25">
      <c r="D70">
        <v>13</v>
      </c>
      <c r="E70" t="s">
        <v>9</v>
      </c>
      <c r="F70">
        <v>38</v>
      </c>
      <c r="G70">
        <v>11</v>
      </c>
      <c r="H70">
        <v>11</v>
      </c>
      <c r="I70">
        <v>16</v>
      </c>
      <c r="J70" t="s">
        <v>134</v>
      </c>
      <c r="K70">
        <v>-20</v>
      </c>
      <c r="L70">
        <v>44</v>
      </c>
      <c r="O70">
        <v>13</v>
      </c>
      <c r="P70" t="s">
        <v>104</v>
      </c>
      <c r="Q70">
        <v>38</v>
      </c>
      <c r="R70">
        <v>12</v>
      </c>
      <c r="S70">
        <v>9</v>
      </c>
      <c r="T70">
        <v>17</v>
      </c>
      <c r="U70" t="s">
        <v>156</v>
      </c>
      <c r="V70">
        <v>-16</v>
      </c>
      <c r="W70">
        <v>45</v>
      </c>
    </row>
    <row r="71" spans="4:23" x14ac:dyDescent="0.25">
      <c r="D71">
        <v>14</v>
      </c>
      <c r="E71" t="s">
        <v>18</v>
      </c>
      <c r="F71">
        <v>38</v>
      </c>
      <c r="G71">
        <v>11</v>
      </c>
      <c r="H71">
        <v>10</v>
      </c>
      <c r="I71">
        <v>17</v>
      </c>
      <c r="J71" t="s">
        <v>135</v>
      </c>
      <c r="K71">
        <v>-19</v>
      </c>
      <c r="L71">
        <v>43</v>
      </c>
      <c r="O71">
        <v>14</v>
      </c>
      <c r="P71" t="s">
        <v>18</v>
      </c>
      <c r="Q71">
        <v>38</v>
      </c>
      <c r="R71">
        <v>12</v>
      </c>
      <c r="S71">
        <v>8</v>
      </c>
      <c r="T71">
        <v>18</v>
      </c>
      <c r="U71" t="s">
        <v>157</v>
      </c>
      <c r="V71">
        <v>-25</v>
      </c>
      <c r="W71">
        <v>44</v>
      </c>
    </row>
    <row r="72" spans="4:23" x14ac:dyDescent="0.25">
      <c r="D72">
        <v>15</v>
      </c>
      <c r="E72" t="s">
        <v>89</v>
      </c>
      <c r="F72">
        <v>38</v>
      </c>
      <c r="G72">
        <v>9</v>
      </c>
      <c r="H72">
        <v>14</v>
      </c>
      <c r="I72">
        <v>15</v>
      </c>
      <c r="J72" t="s">
        <v>136</v>
      </c>
      <c r="K72">
        <v>-15</v>
      </c>
      <c r="L72">
        <v>41</v>
      </c>
      <c r="O72">
        <v>15</v>
      </c>
      <c r="P72" t="s">
        <v>2</v>
      </c>
      <c r="Q72">
        <v>38</v>
      </c>
      <c r="R72">
        <v>12</v>
      </c>
      <c r="S72">
        <v>7</v>
      </c>
      <c r="T72">
        <v>19</v>
      </c>
      <c r="U72" t="s">
        <v>158</v>
      </c>
      <c r="V72">
        <v>-21</v>
      </c>
      <c r="W72">
        <v>43</v>
      </c>
    </row>
    <row r="73" spans="4:23" x14ac:dyDescent="0.25">
      <c r="D73">
        <v>16</v>
      </c>
      <c r="E73" t="s">
        <v>3</v>
      </c>
      <c r="F73">
        <v>38</v>
      </c>
      <c r="G73">
        <v>10</v>
      </c>
      <c r="H73">
        <v>9</v>
      </c>
      <c r="I73">
        <v>19</v>
      </c>
      <c r="J73" t="s">
        <v>137</v>
      </c>
      <c r="K73">
        <v>-13</v>
      </c>
      <c r="L73">
        <v>39</v>
      </c>
      <c r="O73">
        <v>16</v>
      </c>
      <c r="P73" t="s">
        <v>89</v>
      </c>
      <c r="Q73">
        <v>38</v>
      </c>
      <c r="R73">
        <v>9</v>
      </c>
      <c r="S73">
        <v>14</v>
      </c>
      <c r="T73">
        <v>15</v>
      </c>
      <c r="U73" t="s">
        <v>159</v>
      </c>
      <c r="V73">
        <v>-6</v>
      </c>
      <c r="W73">
        <v>41</v>
      </c>
    </row>
    <row r="74" spans="4:23" x14ac:dyDescent="0.25">
      <c r="D74">
        <v>17</v>
      </c>
      <c r="E74" t="s">
        <v>20</v>
      </c>
      <c r="F74">
        <v>38</v>
      </c>
      <c r="G74">
        <v>9</v>
      </c>
      <c r="H74">
        <v>8</v>
      </c>
      <c r="I74">
        <v>21</v>
      </c>
      <c r="J74" t="s">
        <v>138</v>
      </c>
      <c r="K74">
        <v>-26</v>
      </c>
      <c r="L74">
        <v>35</v>
      </c>
      <c r="O74">
        <v>17</v>
      </c>
      <c r="P74" t="s">
        <v>66</v>
      </c>
      <c r="Q74">
        <v>38</v>
      </c>
      <c r="R74">
        <v>10</v>
      </c>
      <c r="S74">
        <v>9</v>
      </c>
      <c r="T74">
        <v>19</v>
      </c>
      <c r="U74" t="s">
        <v>160</v>
      </c>
      <c r="V74">
        <v>-22</v>
      </c>
      <c r="W74">
        <v>39</v>
      </c>
    </row>
    <row r="75" spans="4:23" x14ac:dyDescent="0.25">
      <c r="D75">
        <v>18</v>
      </c>
      <c r="E75" t="s">
        <v>8</v>
      </c>
      <c r="F75">
        <v>38</v>
      </c>
      <c r="G75">
        <v>9</v>
      </c>
      <c r="H75">
        <v>7</v>
      </c>
      <c r="I75">
        <v>22</v>
      </c>
      <c r="J75" t="s">
        <v>139</v>
      </c>
      <c r="K75">
        <v>-25</v>
      </c>
      <c r="L75">
        <v>34</v>
      </c>
      <c r="O75">
        <v>18</v>
      </c>
      <c r="P75" t="s">
        <v>118</v>
      </c>
      <c r="Q75">
        <v>38</v>
      </c>
      <c r="R75">
        <v>5</v>
      </c>
      <c r="S75">
        <v>13</v>
      </c>
      <c r="T75">
        <v>20</v>
      </c>
      <c r="U75" t="s">
        <v>72</v>
      </c>
      <c r="V75">
        <v>-26</v>
      </c>
      <c r="W75">
        <v>28</v>
      </c>
    </row>
    <row r="76" spans="4:23" x14ac:dyDescent="0.25">
      <c r="D76">
        <v>19</v>
      </c>
      <c r="E76" t="s">
        <v>6</v>
      </c>
      <c r="F76">
        <v>38</v>
      </c>
      <c r="G76">
        <v>8</v>
      </c>
      <c r="H76">
        <v>10</v>
      </c>
      <c r="I76">
        <v>20</v>
      </c>
      <c r="J76" t="s">
        <v>140</v>
      </c>
      <c r="K76">
        <v>-28</v>
      </c>
      <c r="L76">
        <v>34</v>
      </c>
      <c r="O76">
        <v>19</v>
      </c>
      <c r="P76" t="s">
        <v>7</v>
      </c>
      <c r="Q76">
        <v>38</v>
      </c>
      <c r="R76">
        <v>5</v>
      </c>
      <c r="S76">
        <v>11</v>
      </c>
      <c r="T76">
        <v>22</v>
      </c>
      <c r="U76" t="s">
        <v>161</v>
      </c>
      <c r="V76">
        <v>-41</v>
      </c>
      <c r="W76">
        <v>26</v>
      </c>
    </row>
    <row r="77" spans="4:23" x14ac:dyDescent="0.25">
      <c r="D77">
        <v>20</v>
      </c>
      <c r="E77" t="s">
        <v>46</v>
      </c>
      <c r="F77">
        <v>38</v>
      </c>
      <c r="G77">
        <v>5</v>
      </c>
      <c r="H77">
        <v>6</v>
      </c>
      <c r="I77">
        <v>27</v>
      </c>
      <c r="J77" t="s">
        <v>141</v>
      </c>
      <c r="K77">
        <v>-49</v>
      </c>
      <c r="L77">
        <v>21</v>
      </c>
      <c r="O77">
        <v>20</v>
      </c>
      <c r="P77" t="s">
        <v>129</v>
      </c>
      <c r="Q77">
        <v>38</v>
      </c>
      <c r="R77">
        <v>7</v>
      </c>
      <c r="S77">
        <v>2</v>
      </c>
      <c r="T77">
        <v>29</v>
      </c>
      <c r="U77" t="s">
        <v>162</v>
      </c>
      <c r="V77">
        <v>-43</v>
      </c>
      <c r="W77">
        <v>23</v>
      </c>
    </row>
    <row r="82" spans="4:23" x14ac:dyDescent="0.25">
      <c r="D82" s="7" t="s">
        <v>185</v>
      </c>
      <c r="E82" s="7"/>
      <c r="F82" s="7"/>
      <c r="G82" s="7"/>
      <c r="H82" s="7"/>
      <c r="I82" s="7"/>
      <c r="J82" s="7"/>
      <c r="K82" s="7"/>
      <c r="L82" s="7"/>
      <c r="O82" s="7" t="s">
        <v>207</v>
      </c>
      <c r="P82" s="7"/>
      <c r="Q82" s="7"/>
      <c r="R82" s="7"/>
      <c r="S82" s="7"/>
      <c r="T82" s="7"/>
      <c r="U82" s="7"/>
      <c r="V82" s="7"/>
      <c r="W82" s="7"/>
    </row>
    <row r="83" spans="4:23" x14ac:dyDescent="0.25">
      <c r="D83" s="8"/>
      <c r="E83" s="8"/>
      <c r="F83" s="8"/>
      <c r="G83" s="8"/>
      <c r="H83" s="8"/>
      <c r="I83" s="8"/>
      <c r="J83" s="8"/>
      <c r="K83" s="8"/>
      <c r="L83" s="8"/>
      <c r="O83" s="8"/>
      <c r="P83" s="8"/>
      <c r="Q83" s="8"/>
      <c r="R83" s="8"/>
      <c r="S83" s="8"/>
      <c r="T83" s="8"/>
      <c r="U83" s="8"/>
      <c r="V83" s="8"/>
      <c r="W83" s="8"/>
    </row>
    <row r="84" spans="4:23" x14ac:dyDescent="0.25">
      <c r="D84" t="s">
        <v>21</v>
      </c>
      <c r="E84" t="s">
        <v>10</v>
      </c>
      <c r="F84" t="s">
        <v>11</v>
      </c>
      <c r="G84" t="s">
        <v>12</v>
      </c>
      <c r="H84" t="s">
        <v>13</v>
      </c>
      <c r="I84" t="s">
        <v>0</v>
      </c>
      <c r="J84" t="s">
        <v>23</v>
      </c>
      <c r="K84" t="s">
        <v>24</v>
      </c>
      <c r="L84" t="s">
        <v>25</v>
      </c>
      <c r="O84" t="s">
        <v>21</v>
      </c>
      <c r="P84" t="s">
        <v>10</v>
      </c>
      <c r="Q84" t="s">
        <v>11</v>
      </c>
      <c r="R84" t="s">
        <v>12</v>
      </c>
      <c r="S84" t="s">
        <v>13</v>
      </c>
      <c r="T84" t="s">
        <v>0</v>
      </c>
      <c r="U84" t="s">
        <v>23</v>
      </c>
      <c r="V84" t="s">
        <v>24</v>
      </c>
      <c r="W84" t="s">
        <v>25</v>
      </c>
    </row>
    <row r="85" spans="4:23" x14ac:dyDescent="0.25">
      <c r="D85">
        <v>1</v>
      </c>
      <c r="E85" t="s">
        <v>15</v>
      </c>
      <c r="F85">
        <v>38</v>
      </c>
      <c r="G85">
        <v>29</v>
      </c>
      <c r="H85">
        <v>6</v>
      </c>
      <c r="I85">
        <v>3</v>
      </c>
      <c r="J85" t="s">
        <v>164</v>
      </c>
      <c r="K85">
        <v>73</v>
      </c>
      <c r="L85">
        <v>93</v>
      </c>
      <c r="O85">
        <v>1</v>
      </c>
      <c r="P85" t="s">
        <v>15</v>
      </c>
      <c r="Q85">
        <v>38</v>
      </c>
      <c r="R85">
        <v>28</v>
      </c>
      <c r="S85">
        <v>5</v>
      </c>
      <c r="T85">
        <v>5</v>
      </c>
      <c r="U85" t="s">
        <v>186</v>
      </c>
      <c r="V85">
        <v>61</v>
      </c>
      <c r="W85">
        <v>89</v>
      </c>
    </row>
    <row r="86" spans="4:23" x14ac:dyDescent="0.25">
      <c r="D86">
        <v>2</v>
      </c>
      <c r="E86" t="s">
        <v>4</v>
      </c>
      <c r="F86">
        <v>38</v>
      </c>
      <c r="G86">
        <v>28</v>
      </c>
      <c r="H86">
        <v>8</v>
      </c>
      <c r="I86">
        <v>2</v>
      </c>
      <c r="J86" t="s">
        <v>165</v>
      </c>
      <c r="K86">
        <v>68</v>
      </c>
      <c r="L86">
        <v>92</v>
      </c>
      <c r="O86">
        <v>2</v>
      </c>
      <c r="P86" t="s">
        <v>1</v>
      </c>
      <c r="Q86">
        <v>38</v>
      </c>
      <c r="R86">
        <v>26</v>
      </c>
      <c r="S86">
        <v>6</v>
      </c>
      <c r="T86">
        <v>6</v>
      </c>
      <c r="U86" t="s">
        <v>187</v>
      </c>
      <c r="V86">
        <v>45</v>
      </c>
      <c r="W86">
        <v>84</v>
      </c>
    </row>
    <row r="87" spans="4:23" x14ac:dyDescent="0.25">
      <c r="D87">
        <v>3</v>
      </c>
      <c r="E87" t="s">
        <v>22</v>
      </c>
      <c r="F87">
        <v>38</v>
      </c>
      <c r="G87">
        <v>21</v>
      </c>
      <c r="H87">
        <v>11</v>
      </c>
      <c r="I87">
        <v>6</v>
      </c>
      <c r="J87" t="s">
        <v>166</v>
      </c>
      <c r="K87">
        <v>43</v>
      </c>
      <c r="L87">
        <v>74</v>
      </c>
      <c r="O87">
        <v>3</v>
      </c>
      <c r="P87" t="s">
        <v>31</v>
      </c>
      <c r="Q87">
        <v>38</v>
      </c>
      <c r="R87">
        <v>23</v>
      </c>
      <c r="S87">
        <v>6</v>
      </c>
      <c r="T87">
        <v>9</v>
      </c>
      <c r="U87" t="s">
        <v>188</v>
      </c>
      <c r="V87">
        <v>15</v>
      </c>
      <c r="W87">
        <v>75</v>
      </c>
    </row>
    <row r="88" spans="4:23" x14ac:dyDescent="0.25">
      <c r="D88">
        <v>4</v>
      </c>
      <c r="E88" t="s">
        <v>14</v>
      </c>
      <c r="F88">
        <v>38</v>
      </c>
      <c r="G88">
        <v>22</v>
      </c>
      <c r="H88">
        <v>5</v>
      </c>
      <c r="I88">
        <v>11</v>
      </c>
      <c r="J88" t="s">
        <v>167</v>
      </c>
      <c r="K88">
        <v>29</v>
      </c>
      <c r="L88">
        <v>71</v>
      </c>
      <c r="O88">
        <v>4</v>
      </c>
      <c r="P88" t="s">
        <v>9</v>
      </c>
      <c r="Q88">
        <v>38</v>
      </c>
      <c r="R88">
        <v>19</v>
      </c>
      <c r="S88">
        <v>14</v>
      </c>
      <c r="T88">
        <v>5</v>
      </c>
      <c r="U88" t="s">
        <v>189</v>
      </c>
      <c r="V88">
        <v>35</v>
      </c>
      <c r="W88">
        <v>71</v>
      </c>
    </row>
    <row r="89" spans="4:23" x14ac:dyDescent="0.25">
      <c r="D89">
        <v>5</v>
      </c>
      <c r="E89" t="s">
        <v>1</v>
      </c>
      <c r="F89">
        <v>38</v>
      </c>
      <c r="G89">
        <v>22</v>
      </c>
      <c r="H89">
        <v>3</v>
      </c>
      <c r="I89">
        <v>13</v>
      </c>
      <c r="J89" t="s">
        <v>168</v>
      </c>
      <c r="K89">
        <v>13</v>
      </c>
      <c r="L89">
        <v>69</v>
      </c>
      <c r="O89">
        <v>5</v>
      </c>
      <c r="P89" t="s">
        <v>4</v>
      </c>
      <c r="Q89">
        <v>38</v>
      </c>
      <c r="R89">
        <v>19</v>
      </c>
      <c r="S89">
        <v>10</v>
      </c>
      <c r="T89">
        <v>9</v>
      </c>
      <c r="U89" t="s">
        <v>190</v>
      </c>
      <c r="V89">
        <v>28</v>
      </c>
      <c r="W89">
        <v>67</v>
      </c>
    </row>
    <row r="90" spans="4:23" x14ac:dyDescent="0.25">
      <c r="D90">
        <v>6</v>
      </c>
      <c r="E90" t="s">
        <v>31</v>
      </c>
      <c r="F90">
        <v>38</v>
      </c>
      <c r="G90">
        <v>16</v>
      </c>
      <c r="H90">
        <v>10</v>
      </c>
      <c r="I90">
        <v>12</v>
      </c>
      <c r="J90" t="s">
        <v>169</v>
      </c>
      <c r="K90">
        <v>0</v>
      </c>
      <c r="L90">
        <v>58</v>
      </c>
      <c r="O90">
        <v>6</v>
      </c>
      <c r="P90" t="s">
        <v>89</v>
      </c>
      <c r="Q90">
        <v>38</v>
      </c>
      <c r="R90">
        <v>18</v>
      </c>
      <c r="S90">
        <v>8</v>
      </c>
      <c r="T90">
        <v>12</v>
      </c>
      <c r="U90" t="s">
        <v>191</v>
      </c>
      <c r="V90">
        <v>19</v>
      </c>
      <c r="W90">
        <v>62</v>
      </c>
    </row>
    <row r="91" spans="4:23" x14ac:dyDescent="0.25">
      <c r="D91">
        <v>7</v>
      </c>
      <c r="E91" t="s">
        <v>3</v>
      </c>
      <c r="F91">
        <v>38</v>
      </c>
      <c r="G91">
        <v>16</v>
      </c>
      <c r="H91">
        <v>8</v>
      </c>
      <c r="I91">
        <v>14</v>
      </c>
      <c r="J91" t="s">
        <v>170</v>
      </c>
      <c r="K91">
        <v>9</v>
      </c>
      <c r="L91">
        <v>56</v>
      </c>
      <c r="O91">
        <v>7</v>
      </c>
      <c r="P91" t="s">
        <v>20</v>
      </c>
      <c r="Q91">
        <v>38</v>
      </c>
      <c r="R91">
        <v>18</v>
      </c>
      <c r="S91">
        <v>7</v>
      </c>
      <c r="T91">
        <v>13</v>
      </c>
      <c r="U91" t="s">
        <v>192</v>
      </c>
      <c r="V91">
        <v>5</v>
      </c>
      <c r="W91">
        <v>61</v>
      </c>
    </row>
    <row r="92" spans="4:23" x14ac:dyDescent="0.25">
      <c r="D92">
        <v>8</v>
      </c>
      <c r="E92" t="s">
        <v>26</v>
      </c>
      <c r="F92">
        <v>38</v>
      </c>
      <c r="G92">
        <v>14</v>
      </c>
      <c r="H92">
        <v>10</v>
      </c>
      <c r="I92">
        <v>14</v>
      </c>
      <c r="J92" t="s">
        <v>171</v>
      </c>
      <c r="K92">
        <v>3</v>
      </c>
      <c r="L92">
        <v>52</v>
      </c>
      <c r="O92">
        <v>8</v>
      </c>
      <c r="P92" t="s">
        <v>14</v>
      </c>
      <c r="Q92">
        <v>38</v>
      </c>
      <c r="R92">
        <v>18</v>
      </c>
      <c r="S92">
        <v>6</v>
      </c>
      <c r="T92">
        <v>14</v>
      </c>
      <c r="U92" t="s">
        <v>193</v>
      </c>
      <c r="V92">
        <v>7</v>
      </c>
      <c r="W92">
        <v>60</v>
      </c>
    </row>
    <row r="93" spans="4:23" x14ac:dyDescent="0.25">
      <c r="D93">
        <v>9</v>
      </c>
      <c r="E93" t="s">
        <v>89</v>
      </c>
      <c r="F93">
        <v>38</v>
      </c>
      <c r="G93">
        <v>12</v>
      </c>
      <c r="H93">
        <v>15</v>
      </c>
      <c r="I93">
        <v>11</v>
      </c>
      <c r="J93" t="s">
        <v>172</v>
      </c>
      <c r="K93">
        <v>-2</v>
      </c>
      <c r="L93">
        <v>51</v>
      </c>
      <c r="O93">
        <v>9</v>
      </c>
      <c r="P93" t="s">
        <v>176</v>
      </c>
      <c r="Q93">
        <v>38</v>
      </c>
      <c r="R93">
        <v>15</v>
      </c>
      <c r="S93">
        <v>14</v>
      </c>
      <c r="T93">
        <v>9</v>
      </c>
      <c r="U93" t="s">
        <v>194</v>
      </c>
      <c r="V93">
        <v>12</v>
      </c>
      <c r="W93">
        <v>59</v>
      </c>
    </row>
    <row r="94" spans="4:23" x14ac:dyDescent="0.25">
      <c r="D94">
        <v>10</v>
      </c>
      <c r="E94" t="s">
        <v>104</v>
      </c>
      <c r="F94">
        <v>38</v>
      </c>
      <c r="G94">
        <v>15</v>
      </c>
      <c r="H94">
        <v>6</v>
      </c>
      <c r="I94">
        <v>17</v>
      </c>
      <c r="J94" t="s">
        <v>173</v>
      </c>
      <c r="K94">
        <v>-5</v>
      </c>
      <c r="L94">
        <v>51</v>
      </c>
      <c r="O94">
        <v>10</v>
      </c>
      <c r="P94" t="s">
        <v>118</v>
      </c>
      <c r="Q94">
        <v>38</v>
      </c>
      <c r="R94">
        <v>15</v>
      </c>
      <c r="S94">
        <v>7</v>
      </c>
      <c r="T94">
        <v>16</v>
      </c>
      <c r="U94" t="s">
        <v>195</v>
      </c>
      <c r="V94">
        <v>2</v>
      </c>
      <c r="W94">
        <v>52</v>
      </c>
    </row>
    <row r="95" spans="4:23" x14ac:dyDescent="0.25">
      <c r="D95">
        <v>11</v>
      </c>
      <c r="E95" t="s">
        <v>9</v>
      </c>
      <c r="F95">
        <v>38</v>
      </c>
      <c r="G95">
        <v>13</v>
      </c>
      <c r="H95">
        <v>10</v>
      </c>
      <c r="I95">
        <v>15</v>
      </c>
      <c r="J95" t="s">
        <v>174</v>
      </c>
      <c r="K95">
        <v>-18</v>
      </c>
      <c r="L95">
        <v>49</v>
      </c>
      <c r="O95">
        <v>11</v>
      </c>
      <c r="P95" t="s">
        <v>18</v>
      </c>
      <c r="Q95">
        <v>38</v>
      </c>
      <c r="R95">
        <v>11</v>
      </c>
      <c r="S95">
        <v>12</v>
      </c>
      <c r="T95">
        <v>15</v>
      </c>
      <c r="U95" t="s">
        <v>196</v>
      </c>
      <c r="V95">
        <v>-9</v>
      </c>
      <c r="W95">
        <v>45</v>
      </c>
    </row>
    <row r="96" spans="4:23" x14ac:dyDescent="0.25">
      <c r="D96">
        <v>12</v>
      </c>
      <c r="E96" t="s">
        <v>18</v>
      </c>
      <c r="F96">
        <v>38</v>
      </c>
      <c r="G96">
        <v>11</v>
      </c>
      <c r="H96">
        <v>15</v>
      </c>
      <c r="I96">
        <v>12</v>
      </c>
      <c r="J96" t="s">
        <v>175</v>
      </c>
      <c r="K96">
        <v>4</v>
      </c>
      <c r="L96">
        <v>48</v>
      </c>
      <c r="O96">
        <v>12</v>
      </c>
      <c r="P96" t="s">
        <v>22</v>
      </c>
      <c r="Q96">
        <v>38</v>
      </c>
      <c r="R96">
        <v>11</v>
      </c>
      <c r="S96">
        <v>11</v>
      </c>
      <c r="T96">
        <v>16</v>
      </c>
      <c r="U96" t="s">
        <v>197</v>
      </c>
      <c r="V96">
        <v>-9</v>
      </c>
      <c r="W96">
        <v>44</v>
      </c>
    </row>
    <row r="97" spans="4:23" x14ac:dyDescent="0.25">
      <c r="D97">
        <v>13</v>
      </c>
      <c r="E97" t="s">
        <v>176</v>
      </c>
      <c r="F97">
        <v>38</v>
      </c>
      <c r="G97">
        <v>13</v>
      </c>
      <c r="H97">
        <v>7</v>
      </c>
      <c r="I97">
        <v>18</v>
      </c>
      <c r="J97" t="s">
        <v>177</v>
      </c>
      <c r="K97">
        <v>-8</v>
      </c>
      <c r="L97">
        <v>46</v>
      </c>
      <c r="O97">
        <v>13</v>
      </c>
      <c r="P97" t="s">
        <v>104</v>
      </c>
      <c r="Q97">
        <v>38</v>
      </c>
      <c r="R97">
        <v>11</v>
      </c>
      <c r="S97">
        <v>8</v>
      </c>
      <c r="T97">
        <v>19</v>
      </c>
      <c r="U97" t="s">
        <v>198</v>
      </c>
      <c r="V97">
        <v>-27</v>
      </c>
      <c r="W97">
        <v>41</v>
      </c>
    </row>
    <row r="98" spans="4:23" x14ac:dyDescent="0.25">
      <c r="D98">
        <v>14</v>
      </c>
      <c r="E98" t="s">
        <v>20</v>
      </c>
      <c r="F98">
        <v>38</v>
      </c>
      <c r="G98">
        <v>13</v>
      </c>
      <c r="H98">
        <v>6</v>
      </c>
      <c r="I98">
        <v>19</v>
      </c>
      <c r="J98" t="s">
        <v>178</v>
      </c>
      <c r="K98">
        <v>-2</v>
      </c>
      <c r="L98">
        <v>45</v>
      </c>
      <c r="O98">
        <v>14</v>
      </c>
      <c r="P98" t="s">
        <v>3</v>
      </c>
      <c r="Q98">
        <v>38</v>
      </c>
      <c r="R98">
        <v>11</v>
      </c>
      <c r="S98">
        <v>7</v>
      </c>
      <c r="T98">
        <v>20</v>
      </c>
      <c r="U98" t="s">
        <v>199</v>
      </c>
      <c r="V98">
        <v>-13</v>
      </c>
      <c r="W98">
        <v>40</v>
      </c>
    </row>
    <row r="99" spans="4:23" x14ac:dyDescent="0.25">
      <c r="D99">
        <v>15</v>
      </c>
      <c r="E99" t="s">
        <v>2</v>
      </c>
      <c r="F99">
        <v>38</v>
      </c>
      <c r="G99">
        <v>9</v>
      </c>
      <c r="H99">
        <v>13</v>
      </c>
      <c r="I99">
        <v>16</v>
      </c>
      <c r="J99" t="s">
        <v>179</v>
      </c>
      <c r="K99">
        <v>-24</v>
      </c>
      <c r="L99">
        <v>40</v>
      </c>
      <c r="O99">
        <v>15</v>
      </c>
      <c r="P99" t="s">
        <v>8</v>
      </c>
      <c r="Q99">
        <v>38</v>
      </c>
      <c r="R99">
        <v>11</v>
      </c>
      <c r="S99">
        <v>6</v>
      </c>
      <c r="T99">
        <v>21</v>
      </c>
      <c r="U99" t="s">
        <v>200</v>
      </c>
      <c r="V99">
        <v>-34</v>
      </c>
      <c r="W99">
        <v>39</v>
      </c>
    </row>
    <row r="100" spans="4:23" x14ac:dyDescent="0.25">
      <c r="D100">
        <v>16</v>
      </c>
      <c r="E100" t="s">
        <v>5</v>
      </c>
      <c r="F100">
        <v>38</v>
      </c>
      <c r="G100">
        <v>11</v>
      </c>
      <c r="H100">
        <v>6</v>
      </c>
      <c r="I100">
        <v>21</v>
      </c>
      <c r="J100" t="s">
        <v>180</v>
      </c>
      <c r="K100">
        <v>-23</v>
      </c>
      <c r="L100">
        <v>39</v>
      </c>
      <c r="O100">
        <v>16</v>
      </c>
      <c r="P100" t="s">
        <v>201</v>
      </c>
      <c r="Q100">
        <v>38</v>
      </c>
      <c r="R100">
        <v>9</v>
      </c>
      <c r="S100">
        <v>11</v>
      </c>
      <c r="T100">
        <v>18</v>
      </c>
      <c r="U100" t="s">
        <v>202</v>
      </c>
      <c r="V100">
        <v>-30</v>
      </c>
      <c r="W100">
        <v>38</v>
      </c>
    </row>
    <row r="101" spans="4:23" x14ac:dyDescent="0.25">
      <c r="D101">
        <v>17</v>
      </c>
      <c r="E101" t="s">
        <v>151</v>
      </c>
      <c r="F101">
        <v>38</v>
      </c>
      <c r="G101">
        <v>9</v>
      </c>
      <c r="H101">
        <v>11</v>
      </c>
      <c r="I101">
        <v>18</v>
      </c>
      <c r="J101" t="s">
        <v>181</v>
      </c>
      <c r="K101">
        <v>-37</v>
      </c>
      <c r="L101">
        <v>38</v>
      </c>
      <c r="O101">
        <v>17</v>
      </c>
      <c r="P101" t="s">
        <v>5</v>
      </c>
      <c r="Q101">
        <v>38</v>
      </c>
      <c r="R101">
        <v>8</v>
      </c>
      <c r="S101">
        <v>12</v>
      </c>
      <c r="T101">
        <v>18</v>
      </c>
      <c r="U101" t="s">
        <v>203</v>
      </c>
      <c r="V101">
        <v>-23</v>
      </c>
      <c r="W101">
        <v>36</v>
      </c>
    </row>
    <row r="102" spans="4:23" x14ac:dyDescent="0.25">
      <c r="D102">
        <v>18</v>
      </c>
      <c r="E102" t="s">
        <v>66</v>
      </c>
      <c r="F102">
        <v>38</v>
      </c>
      <c r="G102">
        <v>7</v>
      </c>
      <c r="H102">
        <v>14</v>
      </c>
      <c r="I102">
        <v>17</v>
      </c>
      <c r="J102" t="s">
        <v>182</v>
      </c>
      <c r="K102">
        <v>-19</v>
      </c>
      <c r="L102">
        <v>35</v>
      </c>
      <c r="O102">
        <v>18</v>
      </c>
      <c r="P102" t="s">
        <v>26</v>
      </c>
      <c r="Q102">
        <v>38</v>
      </c>
      <c r="R102">
        <v>9</v>
      </c>
      <c r="S102">
        <v>7</v>
      </c>
      <c r="T102">
        <v>22</v>
      </c>
      <c r="U102" t="s">
        <v>204</v>
      </c>
      <c r="V102">
        <v>-17</v>
      </c>
      <c r="W102">
        <v>34</v>
      </c>
    </row>
    <row r="103" spans="4:23" x14ac:dyDescent="0.25">
      <c r="D103">
        <v>19</v>
      </c>
      <c r="E103" t="s">
        <v>6</v>
      </c>
      <c r="F103">
        <v>38</v>
      </c>
      <c r="G103">
        <v>6</v>
      </c>
      <c r="H103">
        <v>5</v>
      </c>
      <c r="I103">
        <v>27</v>
      </c>
      <c r="J103" t="s">
        <v>183</v>
      </c>
      <c r="K103">
        <v>-43</v>
      </c>
      <c r="L103">
        <v>23</v>
      </c>
      <c r="O103">
        <v>19</v>
      </c>
      <c r="P103" t="s">
        <v>151</v>
      </c>
      <c r="Q103">
        <v>38</v>
      </c>
      <c r="R103">
        <v>7</v>
      </c>
      <c r="S103">
        <v>10</v>
      </c>
      <c r="T103">
        <v>21</v>
      </c>
      <c r="U103" t="s">
        <v>205</v>
      </c>
      <c r="V103">
        <v>-30</v>
      </c>
      <c r="W103">
        <v>31</v>
      </c>
    </row>
    <row r="104" spans="4:23" x14ac:dyDescent="0.25">
      <c r="D104">
        <v>20</v>
      </c>
      <c r="E104" t="s">
        <v>46</v>
      </c>
      <c r="F104">
        <v>38</v>
      </c>
      <c r="G104">
        <v>5</v>
      </c>
      <c r="H104">
        <v>7</v>
      </c>
      <c r="I104">
        <v>26</v>
      </c>
      <c r="J104" t="s">
        <v>184</v>
      </c>
      <c r="K104">
        <v>-61</v>
      </c>
      <c r="L104">
        <v>22</v>
      </c>
      <c r="O104">
        <v>20</v>
      </c>
      <c r="P104" t="s">
        <v>2</v>
      </c>
      <c r="Q104">
        <v>38</v>
      </c>
      <c r="R104">
        <v>6</v>
      </c>
      <c r="S104">
        <v>7</v>
      </c>
      <c r="T104">
        <v>25</v>
      </c>
      <c r="U104" t="s">
        <v>206</v>
      </c>
      <c r="V104">
        <v>-37</v>
      </c>
      <c r="W104">
        <v>25</v>
      </c>
    </row>
    <row r="108" spans="4:23" x14ac:dyDescent="0.25">
      <c r="D108" s="7" t="s">
        <v>228</v>
      </c>
      <c r="E108" s="7"/>
      <c r="F108" s="7"/>
      <c r="G108" s="7"/>
      <c r="H108" s="7"/>
      <c r="I108" s="7"/>
      <c r="J108" s="7"/>
      <c r="K108" s="7"/>
      <c r="L108" s="7"/>
      <c r="O108" s="7" t="s">
        <v>245</v>
      </c>
      <c r="P108" s="7"/>
      <c r="Q108" s="7"/>
      <c r="R108" s="7"/>
      <c r="S108" s="7"/>
      <c r="T108" s="7"/>
      <c r="U108" s="7"/>
      <c r="V108" s="7"/>
      <c r="W108" s="7"/>
    </row>
    <row r="109" spans="4:23" x14ac:dyDescent="0.25">
      <c r="D109" s="8"/>
      <c r="E109" s="8"/>
      <c r="F109" s="8"/>
      <c r="G109" s="8"/>
      <c r="H109" s="8"/>
      <c r="I109" s="8"/>
      <c r="J109" s="8"/>
      <c r="K109" s="8"/>
      <c r="L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4:23" x14ac:dyDescent="0.25">
      <c r="D110" t="s">
        <v>21</v>
      </c>
      <c r="E110" t="s">
        <v>10</v>
      </c>
      <c r="F110" t="s">
        <v>11</v>
      </c>
      <c r="G110" t="s">
        <v>12</v>
      </c>
      <c r="H110" t="s">
        <v>13</v>
      </c>
      <c r="I110" t="s">
        <v>0</v>
      </c>
      <c r="J110" t="s">
        <v>23</v>
      </c>
      <c r="K110" t="s">
        <v>24</v>
      </c>
      <c r="L110" t="s">
        <v>25</v>
      </c>
      <c r="O110" t="s">
        <v>21</v>
      </c>
      <c r="P110" t="s">
        <v>10</v>
      </c>
      <c r="Q110" t="s">
        <v>11</v>
      </c>
      <c r="R110" t="s">
        <v>12</v>
      </c>
      <c r="S110" t="s">
        <v>13</v>
      </c>
      <c r="T110" t="s">
        <v>0</v>
      </c>
      <c r="U110" t="s">
        <v>23</v>
      </c>
      <c r="V110" t="s">
        <v>24</v>
      </c>
      <c r="W110" t="s">
        <v>25</v>
      </c>
    </row>
    <row r="111" spans="4:23" x14ac:dyDescent="0.25">
      <c r="D111">
        <v>1</v>
      </c>
      <c r="E111" t="s">
        <v>15</v>
      </c>
      <c r="F111">
        <v>38</v>
      </c>
      <c r="G111">
        <v>28</v>
      </c>
      <c r="H111">
        <v>7</v>
      </c>
      <c r="I111">
        <v>3</v>
      </c>
      <c r="J111" t="s">
        <v>208</v>
      </c>
      <c r="K111">
        <v>62</v>
      </c>
      <c r="L111">
        <v>91</v>
      </c>
      <c r="O111">
        <v>1</v>
      </c>
      <c r="P111" t="s">
        <v>4</v>
      </c>
      <c r="Q111">
        <v>38</v>
      </c>
      <c r="R111">
        <v>25</v>
      </c>
      <c r="S111">
        <v>9</v>
      </c>
      <c r="T111">
        <v>4</v>
      </c>
      <c r="U111" t="s">
        <v>210</v>
      </c>
      <c r="V111">
        <v>45</v>
      </c>
      <c r="W111">
        <v>84</v>
      </c>
    </row>
    <row r="112" spans="4:23" x14ac:dyDescent="0.25">
      <c r="D112">
        <v>2</v>
      </c>
      <c r="E112" t="s">
        <v>1</v>
      </c>
      <c r="F112">
        <v>38</v>
      </c>
      <c r="G112">
        <v>28</v>
      </c>
      <c r="H112">
        <v>5</v>
      </c>
      <c r="I112">
        <v>5</v>
      </c>
      <c r="J112" t="s">
        <v>209</v>
      </c>
      <c r="K112">
        <v>62</v>
      </c>
      <c r="L112">
        <v>89</v>
      </c>
      <c r="O112">
        <v>2</v>
      </c>
      <c r="P112" t="s">
        <v>1</v>
      </c>
      <c r="Q112">
        <v>38</v>
      </c>
      <c r="R112">
        <v>20</v>
      </c>
      <c r="S112">
        <v>14</v>
      </c>
      <c r="T112">
        <v>4</v>
      </c>
      <c r="U112" t="s">
        <v>229</v>
      </c>
      <c r="V112">
        <v>35</v>
      </c>
      <c r="W112">
        <v>74</v>
      </c>
    </row>
    <row r="113" spans="4:23" x14ac:dyDescent="0.25">
      <c r="D113">
        <v>3</v>
      </c>
      <c r="E113" t="s">
        <v>4</v>
      </c>
      <c r="F113">
        <v>38</v>
      </c>
      <c r="G113">
        <v>24</v>
      </c>
      <c r="H113">
        <v>10</v>
      </c>
      <c r="I113">
        <v>4</v>
      </c>
      <c r="J113" t="s">
        <v>210</v>
      </c>
      <c r="K113">
        <v>45</v>
      </c>
      <c r="L113">
        <v>82</v>
      </c>
      <c r="O113">
        <v>3</v>
      </c>
      <c r="P113" t="s">
        <v>15</v>
      </c>
      <c r="Q113">
        <v>38</v>
      </c>
      <c r="R113">
        <v>21</v>
      </c>
      <c r="S113">
        <v>8</v>
      </c>
      <c r="T113">
        <v>9</v>
      </c>
      <c r="U113" t="s">
        <v>230</v>
      </c>
      <c r="V113">
        <v>28</v>
      </c>
      <c r="W113">
        <v>71</v>
      </c>
    </row>
    <row r="114" spans="4:23" x14ac:dyDescent="0.25">
      <c r="D114">
        <v>4</v>
      </c>
      <c r="E114" t="s">
        <v>20</v>
      </c>
      <c r="F114">
        <v>38</v>
      </c>
      <c r="G114">
        <v>20</v>
      </c>
      <c r="H114">
        <v>8</v>
      </c>
      <c r="I114">
        <v>10</v>
      </c>
      <c r="J114" t="s">
        <v>211</v>
      </c>
      <c r="K114">
        <v>15</v>
      </c>
      <c r="L114">
        <v>68</v>
      </c>
      <c r="O114">
        <v>4</v>
      </c>
      <c r="P114" t="s">
        <v>22</v>
      </c>
      <c r="Q114">
        <v>38</v>
      </c>
      <c r="R114">
        <v>20</v>
      </c>
      <c r="S114">
        <v>9</v>
      </c>
      <c r="T114">
        <v>9</v>
      </c>
      <c r="U114" t="s">
        <v>231</v>
      </c>
      <c r="V114">
        <v>21</v>
      </c>
      <c r="W114">
        <v>69</v>
      </c>
    </row>
    <row r="115" spans="4:23" x14ac:dyDescent="0.25">
      <c r="D115">
        <v>5</v>
      </c>
      <c r="E115" t="s">
        <v>14</v>
      </c>
      <c r="F115">
        <v>38</v>
      </c>
      <c r="G115">
        <v>20</v>
      </c>
      <c r="H115">
        <v>6</v>
      </c>
      <c r="I115">
        <v>12</v>
      </c>
      <c r="J115" t="s">
        <v>212</v>
      </c>
      <c r="K115">
        <v>13</v>
      </c>
      <c r="L115">
        <v>66</v>
      </c>
      <c r="O115">
        <v>5</v>
      </c>
      <c r="P115" t="s">
        <v>9</v>
      </c>
      <c r="Q115">
        <v>38</v>
      </c>
      <c r="R115">
        <v>20</v>
      </c>
      <c r="S115">
        <v>6</v>
      </c>
      <c r="T115">
        <v>12</v>
      </c>
      <c r="U115" t="s">
        <v>232</v>
      </c>
      <c r="V115">
        <v>21</v>
      </c>
      <c r="W115">
        <v>66</v>
      </c>
    </row>
    <row r="116" spans="4:23" x14ac:dyDescent="0.25">
      <c r="D116">
        <v>6</v>
      </c>
      <c r="E116" t="s">
        <v>22</v>
      </c>
      <c r="F116">
        <v>38</v>
      </c>
      <c r="G116">
        <v>18</v>
      </c>
      <c r="H116">
        <v>9</v>
      </c>
      <c r="I116">
        <v>11</v>
      </c>
      <c r="J116" t="s">
        <v>213</v>
      </c>
      <c r="K116">
        <v>14</v>
      </c>
      <c r="L116">
        <v>63</v>
      </c>
      <c r="O116">
        <v>6</v>
      </c>
      <c r="P116" t="s">
        <v>20</v>
      </c>
      <c r="Q116">
        <v>38</v>
      </c>
      <c r="R116">
        <v>19</v>
      </c>
      <c r="S116">
        <v>9</v>
      </c>
      <c r="T116">
        <v>10</v>
      </c>
      <c r="U116" t="s">
        <v>233</v>
      </c>
      <c r="V116">
        <v>7</v>
      </c>
      <c r="W116">
        <v>66</v>
      </c>
    </row>
    <row r="117" spans="4:23" x14ac:dyDescent="0.25">
      <c r="D117">
        <v>7</v>
      </c>
      <c r="E117" t="s">
        <v>9</v>
      </c>
      <c r="F117">
        <v>38</v>
      </c>
      <c r="G117">
        <v>18</v>
      </c>
      <c r="H117">
        <v>6</v>
      </c>
      <c r="I117">
        <v>14</v>
      </c>
      <c r="J117" t="s">
        <v>214</v>
      </c>
      <c r="K117">
        <v>23</v>
      </c>
      <c r="L117">
        <v>60</v>
      </c>
      <c r="O117">
        <v>7</v>
      </c>
      <c r="P117" t="s">
        <v>201</v>
      </c>
      <c r="Q117">
        <v>38</v>
      </c>
      <c r="R117">
        <v>19</v>
      </c>
      <c r="S117">
        <v>8</v>
      </c>
      <c r="T117">
        <v>11</v>
      </c>
      <c r="U117" t="s">
        <v>194</v>
      </c>
      <c r="V117">
        <v>12</v>
      </c>
      <c r="W117">
        <v>65</v>
      </c>
    </row>
    <row r="118" spans="4:23" x14ac:dyDescent="0.25">
      <c r="D118">
        <v>8</v>
      </c>
      <c r="E118" t="s">
        <v>31</v>
      </c>
      <c r="F118">
        <v>38</v>
      </c>
      <c r="G118">
        <v>18</v>
      </c>
      <c r="H118">
        <v>6</v>
      </c>
      <c r="I118">
        <v>14</v>
      </c>
      <c r="J118" t="s">
        <v>215</v>
      </c>
      <c r="K118">
        <v>-1</v>
      </c>
      <c r="L118">
        <v>60</v>
      </c>
      <c r="O118">
        <v>8</v>
      </c>
      <c r="P118" t="s">
        <v>89</v>
      </c>
      <c r="Q118">
        <v>38</v>
      </c>
      <c r="R118">
        <v>16</v>
      </c>
      <c r="S118">
        <v>13</v>
      </c>
      <c r="T118">
        <v>9</v>
      </c>
      <c r="U118" t="s">
        <v>234</v>
      </c>
      <c r="V118">
        <v>7</v>
      </c>
      <c r="W118">
        <v>61</v>
      </c>
    </row>
    <row r="119" spans="4:23" x14ac:dyDescent="0.25">
      <c r="D119">
        <v>9</v>
      </c>
      <c r="E119" t="s">
        <v>3</v>
      </c>
      <c r="F119">
        <v>38</v>
      </c>
      <c r="G119">
        <v>14</v>
      </c>
      <c r="H119">
        <v>10</v>
      </c>
      <c r="I119">
        <v>14</v>
      </c>
      <c r="J119" t="s">
        <v>216</v>
      </c>
      <c r="K119">
        <v>-14</v>
      </c>
      <c r="L119">
        <v>52</v>
      </c>
      <c r="O119">
        <v>9</v>
      </c>
      <c r="P119" t="s">
        <v>8</v>
      </c>
      <c r="Q119">
        <v>38</v>
      </c>
      <c r="R119">
        <v>15</v>
      </c>
      <c r="S119">
        <v>11</v>
      </c>
      <c r="T119">
        <v>12</v>
      </c>
      <c r="U119" t="s">
        <v>194</v>
      </c>
      <c r="V119">
        <v>12</v>
      </c>
      <c r="W119">
        <v>56</v>
      </c>
    </row>
    <row r="120" spans="4:23" x14ac:dyDescent="0.25">
      <c r="D120">
        <v>10</v>
      </c>
      <c r="E120" t="s">
        <v>18</v>
      </c>
      <c r="F120">
        <v>38</v>
      </c>
      <c r="G120">
        <v>13</v>
      </c>
      <c r="H120">
        <v>10</v>
      </c>
      <c r="I120">
        <v>15</v>
      </c>
      <c r="J120" t="s">
        <v>215</v>
      </c>
      <c r="K120">
        <v>-1</v>
      </c>
      <c r="L120">
        <v>49</v>
      </c>
      <c r="O120">
        <v>10</v>
      </c>
      <c r="P120" t="s">
        <v>176</v>
      </c>
      <c r="Q120">
        <v>38</v>
      </c>
      <c r="R120">
        <v>16</v>
      </c>
      <c r="S120">
        <v>8</v>
      </c>
      <c r="T120">
        <v>14</v>
      </c>
      <c r="U120" t="s">
        <v>235</v>
      </c>
      <c r="V120">
        <v>9</v>
      </c>
      <c r="W120">
        <v>56</v>
      </c>
    </row>
    <row r="121" spans="4:23" x14ac:dyDescent="0.25">
      <c r="D121">
        <v>11</v>
      </c>
      <c r="E121" t="s">
        <v>89</v>
      </c>
      <c r="F121">
        <v>38</v>
      </c>
      <c r="G121">
        <v>12</v>
      </c>
      <c r="H121">
        <v>12</v>
      </c>
      <c r="I121">
        <v>14</v>
      </c>
      <c r="J121" t="s">
        <v>217</v>
      </c>
      <c r="K121">
        <v>-7</v>
      </c>
      <c r="L121">
        <v>48</v>
      </c>
      <c r="O121">
        <v>11</v>
      </c>
      <c r="P121" t="s">
        <v>118</v>
      </c>
      <c r="Q121">
        <v>38</v>
      </c>
      <c r="R121">
        <v>15</v>
      </c>
      <c r="S121">
        <v>9</v>
      </c>
      <c r="T121">
        <v>14</v>
      </c>
      <c r="U121" t="s">
        <v>236</v>
      </c>
      <c r="V121">
        <v>0</v>
      </c>
      <c r="W121">
        <v>54</v>
      </c>
    </row>
    <row r="122" spans="4:23" x14ac:dyDescent="0.25">
      <c r="D122">
        <v>12</v>
      </c>
      <c r="E122" t="s">
        <v>8</v>
      </c>
      <c r="F122">
        <v>38</v>
      </c>
      <c r="G122">
        <v>13</v>
      </c>
      <c r="H122">
        <v>9</v>
      </c>
      <c r="I122">
        <v>16</v>
      </c>
      <c r="J122" t="s">
        <v>218</v>
      </c>
      <c r="K122">
        <v>-13</v>
      </c>
      <c r="L122">
        <v>48</v>
      </c>
      <c r="O122">
        <v>12</v>
      </c>
      <c r="P122" t="s">
        <v>18</v>
      </c>
      <c r="Q122">
        <v>38</v>
      </c>
      <c r="R122">
        <v>13</v>
      </c>
      <c r="S122">
        <v>14</v>
      </c>
      <c r="T122">
        <v>11</v>
      </c>
      <c r="U122" t="s">
        <v>237</v>
      </c>
      <c r="V122">
        <v>0</v>
      </c>
      <c r="W122">
        <v>53</v>
      </c>
    </row>
    <row r="123" spans="4:23" x14ac:dyDescent="0.25">
      <c r="D123">
        <v>13</v>
      </c>
      <c r="E123" t="s">
        <v>118</v>
      </c>
      <c r="F123">
        <v>38</v>
      </c>
      <c r="G123">
        <v>13</v>
      </c>
      <c r="H123">
        <v>8</v>
      </c>
      <c r="I123">
        <v>17</v>
      </c>
      <c r="J123" t="s">
        <v>219</v>
      </c>
      <c r="K123">
        <v>-6</v>
      </c>
      <c r="L123">
        <v>47</v>
      </c>
      <c r="O123">
        <v>13</v>
      </c>
      <c r="P123" t="s">
        <v>5</v>
      </c>
      <c r="Q123">
        <v>38</v>
      </c>
      <c r="R123">
        <v>11</v>
      </c>
      <c r="S123">
        <v>15</v>
      </c>
      <c r="T123">
        <v>12</v>
      </c>
      <c r="U123" t="s">
        <v>172</v>
      </c>
      <c r="V123">
        <v>-2</v>
      </c>
      <c r="W123">
        <v>48</v>
      </c>
    </row>
    <row r="124" spans="4:23" x14ac:dyDescent="0.25">
      <c r="D124">
        <v>14</v>
      </c>
      <c r="E124" t="s">
        <v>104</v>
      </c>
      <c r="F124">
        <v>38</v>
      </c>
      <c r="G124">
        <v>13</v>
      </c>
      <c r="H124">
        <v>7</v>
      </c>
      <c r="I124">
        <v>18</v>
      </c>
      <c r="J124" t="s">
        <v>220</v>
      </c>
      <c r="K124">
        <v>-15</v>
      </c>
      <c r="L124">
        <v>46</v>
      </c>
      <c r="O124">
        <v>14</v>
      </c>
      <c r="P124" t="s">
        <v>3</v>
      </c>
      <c r="Q124">
        <v>38</v>
      </c>
      <c r="R124">
        <v>11</v>
      </c>
      <c r="S124">
        <v>10</v>
      </c>
      <c r="T124">
        <v>17</v>
      </c>
      <c r="U124" t="s">
        <v>155</v>
      </c>
      <c r="V124">
        <v>-16</v>
      </c>
      <c r="W124">
        <v>43</v>
      </c>
    </row>
    <row r="125" spans="4:23" x14ac:dyDescent="0.25">
      <c r="D125">
        <v>15</v>
      </c>
      <c r="E125" t="s">
        <v>5</v>
      </c>
      <c r="F125">
        <v>38</v>
      </c>
      <c r="G125">
        <v>13</v>
      </c>
      <c r="H125">
        <v>9</v>
      </c>
      <c r="I125">
        <v>16</v>
      </c>
      <c r="J125" t="s">
        <v>221</v>
      </c>
      <c r="K125">
        <v>-11</v>
      </c>
      <c r="L125">
        <v>40</v>
      </c>
      <c r="O125">
        <v>15</v>
      </c>
      <c r="P125" t="s">
        <v>31</v>
      </c>
      <c r="Q125">
        <v>38</v>
      </c>
      <c r="R125">
        <v>11</v>
      </c>
      <c r="S125">
        <v>9</v>
      </c>
      <c r="T125">
        <v>18</v>
      </c>
      <c r="U125" t="s">
        <v>238</v>
      </c>
      <c r="V125">
        <v>-10</v>
      </c>
      <c r="W125">
        <v>42</v>
      </c>
    </row>
    <row r="126" spans="4:23" x14ac:dyDescent="0.25">
      <c r="D126">
        <v>16</v>
      </c>
      <c r="E126" t="s">
        <v>176</v>
      </c>
      <c r="F126">
        <v>38</v>
      </c>
      <c r="G126">
        <v>10</v>
      </c>
      <c r="H126">
        <v>9</v>
      </c>
      <c r="I126">
        <v>19</v>
      </c>
      <c r="J126" t="s">
        <v>222</v>
      </c>
      <c r="K126">
        <v>-9</v>
      </c>
      <c r="L126">
        <v>39</v>
      </c>
      <c r="O126">
        <v>16</v>
      </c>
      <c r="P126" t="s">
        <v>104</v>
      </c>
      <c r="Q126">
        <v>38</v>
      </c>
      <c r="R126">
        <v>12</v>
      </c>
      <c r="S126">
        <v>6</v>
      </c>
      <c r="T126">
        <v>20</v>
      </c>
      <c r="U126" t="s">
        <v>239</v>
      </c>
      <c r="V126">
        <v>-15</v>
      </c>
      <c r="W126">
        <v>42</v>
      </c>
    </row>
    <row r="127" spans="4:23" x14ac:dyDescent="0.25">
      <c r="D127">
        <v>17</v>
      </c>
      <c r="E127" t="s">
        <v>201</v>
      </c>
      <c r="F127">
        <v>38</v>
      </c>
      <c r="G127">
        <v>9</v>
      </c>
      <c r="H127">
        <v>9</v>
      </c>
      <c r="I127">
        <v>20</v>
      </c>
      <c r="J127" t="s">
        <v>223</v>
      </c>
      <c r="K127">
        <v>-18</v>
      </c>
      <c r="L127">
        <v>32</v>
      </c>
      <c r="O127">
        <v>17</v>
      </c>
      <c r="P127" t="s">
        <v>14</v>
      </c>
      <c r="Q127">
        <v>38</v>
      </c>
      <c r="R127">
        <v>11</v>
      </c>
      <c r="S127">
        <v>5</v>
      </c>
      <c r="T127">
        <v>22</v>
      </c>
      <c r="U127" t="s">
        <v>240</v>
      </c>
      <c r="V127">
        <v>-1</v>
      </c>
      <c r="W127">
        <v>38</v>
      </c>
    </row>
    <row r="128" spans="4:23" x14ac:dyDescent="0.25">
      <c r="D128">
        <v>18</v>
      </c>
      <c r="E128" t="s">
        <v>224</v>
      </c>
      <c r="F128">
        <v>38</v>
      </c>
      <c r="G128">
        <v>6</v>
      </c>
      <c r="H128">
        <v>8</v>
      </c>
      <c r="I128">
        <v>24</v>
      </c>
      <c r="J128" t="s">
        <v>225</v>
      </c>
      <c r="K128">
        <v>-33</v>
      </c>
      <c r="L128">
        <v>26</v>
      </c>
      <c r="O128">
        <v>18</v>
      </c>
      <c r="P128" t="s">
        <v>26</v>
      </c>
      <c r="Q128">
        <v>38</v>
      </c>
      <c r="R128">
        <v>6</v>
      </c>
      <c r="S128">
        <v>7</v>
      </c>
      <c r="T128">
        <v>25</v>
      </c>
      <c r="U128" t="s">
        <v>241</v>
      </c>
      <c r="V128">
        <v>-47</v>
      </c>
      <c r="W128">
        <v>25</v>
      </c>
    </row>
    <row r="129" spans="4:23" x14ac:dyDescent="0.25">
      <c r="D129">
        <v>19</v>
      </c>
      <c r="E129" t="s">
        <v>66</v>
      </c>
      <c r="F129">
        <v>38</v>
      </c>
      <c r="G129">
        <v>5</v>
      </c>
      <c r="H129">
        <v>9</v>
      </c>
      <c r="I129">
        <v>24</v>
      </c>
      <c r="J129" t="s">
        <v>226</v>
      </c>
      <c r="K129">
        <v>-37</v>
      </c>
      <c r="L129">
        <v>24</v>
      </c>
      <c r="O129">
        <v>19</v>
      </c>
      <c r="P129" t="s">
        <v>242</v>
      </c>
      <c r="Q129">
        <v>38</v>
      </c>
      <c r="R129">
        <v>4</v>
      </c>
      <c r="S129">
        <v>10</v>
      </c>
      <c r="T129">
        <v>24</v>
      </c>
      <c r="U129" t="s">
        <v>243</v>
      </c>
      <c r="V129">
        <v>-46</v>
      </c>
      <c r="W129">
        <v>22</v>
      </c>
    </row>
    <row r="130" spans="4:23" x14ac:dyDescent="0.25">
      <c r="D130">
        <v>20</v>
      </c>
      <c r="E130" t="s">
        <v>129</v>
      </c>
      <c r="F130">
        <v>38</v>
      </c>
      <c r="G130">
        <v>3</v>
      </c>
      <c r="H130">
        <v>7</v>
      </c>
      <c r="I130">
        <v>28</v>
      </c>
      <c r="J130" t="s">
        <v>227</v>
      </c>
      <c r="K130">
        <v>-69</v>
      </c>
      <c r="L130">
        <v>16</v>
      </c>
      <c r="O130">
        <v>20</v>
      </c>
      <c r="P130" t="s">
        <v>2</v>
      </c>
      <c r="Q130">
        <v>38</v>
      </c>
      <c r="R130">
        <v>2</v>
      </c>
      <c r="S130">
        <v>6</v>
      </c>
      <c r="T130">
        <v>30</v>
      </c>
      <c r="U130" t="s">
        <v>244</v>
      </c>
      <c r="V130">
        <v>-60</v>
      </c>
      <c r="W130">
        <v>12</v>
      </c>
    </row>
  </sheetData>
  <mergeCells count="10">
    <mergeCell ref="D82:L83"/>
    <mergeCell ref="O82:W83"/>
    <mergeCell ref="D108:L109"/>
    <mergeCell ref="O108:W109"/>
    <mergeCell ref="O1:W2"/>
    <mergeCell ref="D28:L29"/>
    <mergeCell ref="O28:W29"/>
    <mergeCell ref="D55:L56"/>
    <mergeCell ref="O55:W56"/>
    <mergeCell ref="D1:L2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1AA8-DF99-4195-BD2E-B0411B462DAC}">
  <dimension ref="A1:AE98"/>
  <sheetViews>
    <sheetView topLeftCell="A25" workbookViewId="0">
      <selection activeCell="AG12" sqref="AG12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0" max="11" width="3.7109375" bestFit="1" customWidth="1"/>
    <col min="12" max="12" width="10.7109375" bestFit="1" customWidth="1"/>
    <col min="13" max="13" width="14.7109375" bestFit="1" customWidth="1"/>
    <col min="14" max="14" width="6" bestFit="1" customWidth="1"/>
    <col min="15" max="15" width="5.140625" bestFit="1" customWidth="1"/>
    <col min="16" max="16" width="4.7109375" bestFit="1" customWidth="1"/>
    <col min="17" max="17" width="4.28515625" bestFit="1" customWidth="1"/>
    <col min="18" max="18" width="8.42578125" bestFit="1" customWidth="1"/>
    <col min="19" max="19" width="5.7109375" bestFit="1" customWidth="1"/>
    <col min="20" max="20" width="6.140625" bestFit="1" customWidth="1"/>
    <col min="23" max="23" width="10.7109375" bestFit="1" customWidth="1"/>
    <col min="24" max="24" width="14.7109375" bestFit="1" customWidth="1"/>
    <col min="25" max="25" width="6" bestFit="1" customWidth="1"/>
    <col min="26" max="26" width="5.140625" bestFit="1" customWidth="1"/>
    <col min="27" max="27" width="4.7109375" bestFit="1" customWidth="1"/>
    <col min="28" max="28" width="4.28515625" bestFit="1" customWidth="1"/>
    <col min="29" max="29" width="8.42578125" bestFit="1" customWidth="1"/>
    <col min="30" max="30" width="5.7109375" bestFit="1" customWidth="1"/>
    <col min="31" max="31" width="6.140625" bestFit="1" customWidth="1"/>
  </cols>
  <sheetData>
    <row r="1" spans="1:31" x14ac:dyDescent="0.25">
      <c r="A1" s="7" t="s">
        <v>50</v>
      </c>
      <c r="B1" s="9"/>
      <c r="C1" s="9"/>
      <c r="D1" s="9"/>
      <c r="E1" s="9"/>
      <c r="F1" s="9"/>
      <c r="G1" s="9"/>
      <c r="H1" s="9"/>
      <c r="I1" s="9"/>
      <c r="L1" s="7" t="s">
        <v>74</v>
      </c>
      <c r="M1" s="9"/>
      <c r="N1" s="9"/>
      <c r="O1" s="9"/>
      <c r="P1" s="9"/>
      <c r="Q1" s="9"/>
      <c r="R1" s="9"/>
      <c r="S1" s="9"/>
      <c r="T1" s="9"/>
      <c r="W1" s="7" t="s">
        <v>97</v>
      </c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/>
      <c r="B2" s="10"/>
      <c r="C2" s="10"/>
      <c r="D2" s="10"/>
      <c r="E2" s="10"/>
      <c r="F2" s="10"/>
      <c r="G2" s="10"/>
      <c r="H2" s="10"/>
      <c r="I2" s="10"/>
      <c r="L2" s="10"/>
      <c r="M2" s="10"/>
      <c r="N2" s="10"/>
      <c r="O2" s="10"/>
      <c r="P2" s="10"/>
      <c r="Q2" s="10"/>
      <c r="R2" s="10"/>
      <c r="S2" s="10"/>
      <c r="T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5">
      <c r="A3" t="s">
        <v>21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23</v>
      </c>
      <c r="H3" t="s">
        <v>24</v>
      </c>
      <c r="I3" t="s">
        <v>25</v>
      </c>
      <c r="L3" t="s">
        <v>21</v>
      </c>
      <c r="M3" t="s">
        <v>10</v>
      </c>
      <c r="N3" t="s">
        <v>11</v>
      </c>
      <c r="O3" t="s">
        <v>12</v>
      </c>
      <c r="P3" t="s">
        <v>13</v>
      </c>
      <c r="Q3" t="s">
        <v>0</v>
      </c>
      <c r="R3" t="s">
        <v>23</v>
      </c>
      <c r="S3" t="s">
        <v>24</v>
      </c>
      <c r="T3" t="s">
        <v>25</v>
      </c>
      <c r="W3" t="s">
        <v>21</v>
      </c>
      <c r="X3" t="s">
        <v>10</v>
      </c>
      <c r="Y3" t="s">
        <v>11</v>
      </c>
      <c r="Z3" t="s">
        <v>12</v>
      </c>
      <c r="AA3" t="s">
        <v>13</v>
      </c>
      <c r="AB3" t="s">
        <v>0</v>
      </c>
      <c r="AC3" t="s">
        <v>23</v>
      </c>
      <c r="AD3" t="s">
        <v>24</v>
      </c>
      <c r="AE3" t="s">
        <v>25</v>
      </c>
    </row>
    <row r="4" spans="1:31" x14ac:dyDescent="0.25">
      <c r="A4">
        <v>1</v>
      </c>
      <c r="B4" t="s">
        <v>246</v>
      </c>
      <c r="C4">
        <v>38</v>
      </c>
      <c r="D4">
        <v>29</v>
      </c>
      <c r="E4">
        <v>4</v>
      </c>
      <c r="F4">
        <v>5</v>
      </c>
      <c r="G4" t="s">
        <v>247</v>
      </c>
      <c r="H4">
        <v>83</v>
      </c>
      <c r="I4">
        <v>91</v>
      </c>
      <c r="L4">
        <v>1</v>
      </c>
      <c r="M4" t="s">
        <v>248</v>
      </c>
      <c r="N4">
        <v>38</v>
      </c>
      <c r="O4">
        <v>29</v>
      </c>
      <c r="P4">
        <v>6</v>
      </c>
      <c r="Q4">
        <v>3</v>
      </c>
      <c r="R4" t="s">
        <v>285</v>
      </c>
      <c r="S4">
        <v>65</v>
      </c>
      <c r="T4">
        <v>93</v>
      </c>
      <c r="W4">
        <v>1</v>
      </c>
      <c r="X4" t="s">
        <v>246</v>
      </c>
      <c r="Y4">
        <v>38</v>
      </c>
      <c r="Z4">
        <v>28</v>
      </c>
      <c r="AA4">
        <v>9</v>
      </c>
      <c r="AB4">
        <v>1</v>
      </c>
      <c r="AC4" t="s">
        <v>306</v>
      </c>
      <c r="AD4">
        <v>70</v>
      </c>
      <c r="AE4">
        <v>93</v>
      </c>
    </row>
    <row r="5" spans="1:31" x14ac:dyDescent="0.25">
      <c r="A5">
        <v>2</v>
      </c>
      <c r="B5" t="s">
        <v>248</v>
      </c>
      <c r="C5">
        <v>38</v>
      </c>
      <c r="D5">
        <v>28</v>
      </c>
      <c r="E5">
        <v>6</v>
      </c>
      <c r="F5">
        <v>4</v>
      </c>
      <c r="G5" t="s">
        <v>249</v>
      </c>
      <c r="H5">
        <v>76</v>
      </c>
      <c r="I5">
        <v>90</v>
      </c>
      <c r="L5">
        <v>2</v>
      </c>
      <c r="M5" t="s">
        <v>246</v>
      </c>
      <c r="N5">
        <v>38</v>
      </c>
      <c r="O5">
        <v>28</v>
      </c>
      <c r="P5">
        <v>6</v>
      </c>
      <c r="Q5">
        <v>4</v>
      </c>
      <c r="R5" t="s">
        <v>286</v>
      </c>
      <c r="S5">
        <v>79</v>
      </c>
      <c r="T5">
        <v>90</v>
      </c>
      <c r="W5">
        <v>2</v>
      </c>
      <c r="X5" t="s">
        <v>250</v>
      </c>
      <c r="Y5">
        <v>38</v>
      </c>
      <c r="Z5">
        <v>23</v>
      </c>
      <c r="AA5">
        <v>10</v>
      </c>
      <c r="AB5">
        <v>5</v>
      </c>
      <c r="AC5" t="s">
        <v>307</v>
      </c>
      <c r="AD5">
        <v>36</v>
      </c>
      <c r="AE5">
        <v>79</v>
      </c>
    </row>
    <row r="6" spans="1:31" x14ac:dyDescent="0.25">
      <c r="A6">
        <v>3</v>
      </c>
      <c r="B6" t="s">
        <v>250</v>
      </c>
      <c r="C6">
        <v>38</v>
      </c>
      <c r="D6">
        <v>28</v>
      </c>
      <c r="E6">
        <v>4</v>
      </c>
      <c r="F6">
        <v>6</v>
      </c>
      <c r="G6" t="s">
        <v>251</v>
      </c>
      <c r="H6">
        <v>45</v>
      </c>
      <c r="I6">
        <v>88</v>
      </c>
      <c r="L6">
        <v>3</v>
      </c>
      <c r="M6" t="s">
        <v>250</v>
      </c>
      <c r="N6">
        <v>38</v>
      </c>
      <c r="O6">
        <v>23</v>
      </c>
      <c r="P6">
        <v>9</v>
      </c>
      <c r="Q6">
        <v>6</v>
      </c>
      <c r="R6" t="s">
        <v>287</v>
      </c>
      <c r="S6">
        <v>43</v>
      </c>
      <c r="T6">
        <v>78</v>
      </c>
      <c r="W6">
        <v>3</v>
      </c>
      <c r="X6" t="s">
        <v>248</v>
      </c>
      <c r="Y6">
        <v>38</v>
      </c>
      <c r="Z6">
        <v>22</v>
      </c>
      <c r="AA6">
        <v>10</v>
      </c>
      <c r="AB6">
        <v>6</v>
      </c>
      <c r="AC6" t="s">
        <v>308</v>
      </c>
      <c r="AD6">
        <v>50</v>
      </c>
      <c r="AE6">
        <v>76</v>
      </c>
    </row>
    <row r="7" spans="1:31" x14ac:dyDescent="0.25">
      <c r="A7">
        <v>4</v>
      </c>
      <c r="B7" t="s">
        <v>252</v>
      </c>
      <c r="C7">
        <v>38</v>
      </c>
      <c r="D7">
        <v>18</v>
      </c>
      <c r="E7">
        <v>10</v>
      </c>
      <c r="F7">
        <v>10</v>
      </c>
      <c r="G7" t="s">
        <v>253</v>
      </c>
      <c r="H7">
        <v>9</v>
      </c>
      <c r="I7">
        <v>64</v>
      </c>
      <c r="L7">
        <v>4</v>
      </c>
      <c r="M7" t="s">
        <v>258</v>
      </c>
      <c r="N7">
        <v>38</v>
      </c>
      <c r="O7">
        <v>21</v>
      </c>
      <c r="P7">
        <v>9</v>
      </c>
      <c r="Q7">
        <v>8</v>
      </c>
      <c r="R7" t="s">
        <v>288</v>
      </c>
      <c r="S7">
        <v>20</v>
      </c>
      <c r="T7">
        <v>72</v>
      </c>
      <c r="W7">
        <v>4</v>
      </c>
      <c r="X7" t="s">
        <v>268</v>
      </c>
      <c r="Y7">
        <v>38</v>
      </c>
      <c r="Z7">
        <v>22</v>
      </c>
      <c r="AA7">
        <v>7</v>
      </c>
      <c r="AB7">
        <v>9</v>
      </c>
      <c r="AC7" t="s">
        <v>309</v>
      </c>
      <c r="AD7">
        <v>27</v>
      </c>
      <c r="AE7">
        <v>73</v>
      </c>
    </row>
    <row r="8" spans="1:31" x14ac:dyDescent="0.25">
      <c r="A8">
        <v>5</v>
      </c>
      <c r="B8" t="s">
        <v>254</v>
      </c>
      <c r="C8">
        <v>38</v>
      </c>
      <c r="D8">
        <v>18</v>
      </c>
      <c r="E8">
        <v>8</v>
      </c>
      <c r="F8">
        <v>12</v>
      </c>
      <c r="G8" t="s">
        <v>255</v>
      </c>
      <c r="H8">
        <v>13</v>
      </c>
      <c r="I8">
        <v>62</v>
      </c>
      <c r="L8">
        <v>5</v>
      </c>
      <c r="M8" t="s">
        <v>252</v>
      </c>
      <c r="N8">
        <v>38</v>
      </c>
      <c r="O8">
        <v>19</v>
      </c>
      <c r="P8">
        <v>10</v>
      </c>
      <c r="Q8">
        <v>9</v>
      </c>
      <c r="R8" t="s">
        <v>289</v>
      </c>
      <c r="S8">
        <v>23</v>
      </c>
      <c r="T8">
        <v>67</v>
      </c>
      <c r="W8">
        <v>5</v>
      </c>
      <c r="X8" t="s">
        <v>252</v>
      </c>
      <c r="Y8">
        <v>38</v>
      </c>
      <c r="Z8">
        <v>18</v>
      </c>
      <c r="AA8">
        <v>7</v>
      </c>
      <c r="AB8">
        <v>13</v>
      </c>
      <c r="AC8" t="s">
        <v>310</v>
      </c>
      <c r="AD8">
        <v>7</v>
      </c>
      <c r="AE8">
        <v>61</v>
      </c>
    </row>
    <row r="9" spans="1:31" x14ac:dyDescent="0.25">
      <c r="A9">
        <v>6</v>
      </c>
      <c r="B9" t="s">
        <v>256</v>
      </c>
      <c r="C9">
        <v>38</v>
      </c>
      <c r="D9">
        <v>17</v>
      </c>
      <c r="E9">
        <v>9</v>
      </c>
      <c r="F9">
        <v>12</v>
      </c>
      <c r="G9" t="s">
        <v>257</v>
      </c>
      <c r="H9">
        <v>-8</v>
      </c>
      <c r="I9">
        <v>60</v>
      </c>
      <c r="L9">
        <v>6</v>
      </c>
      <c r="M9" t="s">
        <v>262</v>
      </c>
      <c r="N9">
        <v>38</v>
      </c>
      <c r="O9">
        <v>19</v>
      </c>
      <c r="P9">
        <v>7</v>
      </c>
      <c r="Q9">
        <v>12</v>
      </c>
      <c r="R9" t="s">
        <v>37</v>
      </c>
      <c r="S9">
        <v>6</v>
      </c>
      <c r="T9">
        <v>64</v>
      </c>
      <c r="W9">
        <v>6</v>
      </c>
      <c r="X9" t="s">
        <v>264</v>
      </c>
      <c r="Y9">
        <v>38</v>
      </c>
      <c r="Z9">
        <v>18</v>
      </c>
      <c r="AA9">
        <v>6</v>
      </c>
      <c r="AB9">
        <v>14</v>
      </c>
      <c r="AC9" t="s">
        <v>311</v>
      </c>
      <c r="AD9">
        <v>-1</v>
      </c>
      <c r="AE9">
        <v>60</v>
      </c>
    </row>
    <row r="10" spans="1:31" x14ac:dyDescent="0.25">
      <c r="A10">
        <v>7</v>
      </c>
      <c r="B10" t="s">
        <v>258</v>
      </c>
      <c r="C10">
        <v>38</v>
      </c>
      <c r="D10">
        <v>14</v>
      </c>
      <c r="E10">
        <v>10</v>
      </c>
      <c r="F10">
        <v>14</v>
      </c>
      <c r="G10" t="s">
        <v>259</v>
      </c>
      <c r="H10">
        <v>1</v>
      </c>
      <c r="I10">
        <v>52</v>
      </c>
      <c r="L10">
        <v>7</v>
      </c>
      <c r="M10" t="s">
        <v>254</v>
      </c>
      <c r="N10">
        <v>38</v>
      </c>
      <c r="O10">
        <v>19</v>
      </c>
      <c r="P10">
        <v>6</v>
      </c>
      <c r="Q10">
        <v>13</v>
      </c>
      <c r="R10" t="s">
        <v>290</v>
      </c>
      <c r="S10">
        <v>10</v>
      </c>
      <c r="T10">
        <v>63</v>
      </c>
      <c r="W10">
        <v>7</v>
      </c>
      <c r="X10" t="s">
        <v>258</v>
      </c>
      <c r="Y10">
        <v>38</v>
      </c>
      <c r="Z10">
        <v>17</v>
      </c>
      <c r="AA10">
        <v>7</v>
      </c>
      <c r="AB10">
        <v>14</v>
      </c>
      <c r="AC10" t="s">
        <v>312</v>
      </c>
      <c r="AD10">
        <v>-9</v>
      </c>
      <c r="AE10">
        <v>58</v>
      </c>
    </row>
    <row r="11" spans="1:31" x14ac:dyDescent="0.25">
      <c r="A11">
        <v>8</v>
      </c>
      <c r="B11" t="s">
        <v>260</v>
      </c>
      <c r="C11">
        <v>38</v>
      </c>
      <c r="D11">
        <v>12</v>
      </c>
      <c r="E11">
        <v>12</v>
      </c>
      <c r="F11">
        <v>14</v>
      </c>
      <c r="G11" t="s">
        <v>261</v>
      </c>
      <c r="H11">
        <v>3</v>
      </c>
      <c r="I11">
        <v>48</v>
      </c>
      <c r="L11">
        <v>8</v>
      </c>
      <c r="M11" t="s">
        <v>272</v>
      </c>
      <c r="N11">
        <v>38</v>
      </c>
      <c r="O11">
        <v>15</v>
      </c>
      <c r="P11">
        <v>11</v>
      </c>
      <c r="Q11">
        <v>12</v>
      </c>
      <c r="R11" t="s">
        <v>291</v>
      </c>
      <c r="S11">
        <v>-1</v>
      </c>
      <c r="T11">
        <v>56</v>
      </c>
      <c r="W11">
        <v>8</v>
      </c>
      <c r="X11" t="s">
        <v>281</v>
      </c>
      <c r="Y11">
        <v>38</v>
      </c>
      <c r="Z11">
        <v>15</v>
      </c>
      <c r="AA11">
        <v>10</v>
      </c>
      <c r="AB11">
        <v>13</v>
      </c>
      <c r="AC11" t="s">
        <v>313</v>
      </c>
      <c r="AD11">
        <v>9</v>
      </c>
      <c r="AE11">
        <v>55</v>
      </c>
    </row>
    <row r="12" spans="1:31" x14ac:dyDescent="0.25">
      <c r="A12">
        <v>9</v>
      </c>
      <c r="B12" t="s">
        <v>262</v>
      </c>
      <c r="C12">
        <v>38</v>
      </c>
      <c r="D12">
        <v>13</v>
      </c>
      <c r="E12">
        <v>9</v>
      </c>
      <c r="F12">
        <v>16</v>
      </c>
      <c r="G12" t="s">
        <v>263</v>
      </c>
      <c r="H12">
        <v>-3</v>
      </c>
      <c r="I12">
        <v>48</v>
      </c>
      <c r="L12">
        <v>9</v>
      </c>
      <c r="M12" t="s">
        <v>292</v>
      </c>
      <c r="N12">
        <v>38</v>
      </c>
      <c r="O12">
        <v>14</v>
      </c>
      <c r="P12">
        <v>13</v>
      </c>
      <c r="Q12">
        <v>11</v>
      </c>
      <c r="R12" t="s">
        <v>293</v>
      </c>
      <c r="S12">
        <v>-2</v>
      </c>
      <c r="T12">
        <v>55</v>
      </c>
      <c r="W12">
        <v>9</v>
      </c>
      <c r="X12" t="s">
        <v>270</v>
      </c>
      <c r="Y12">
        <v>38</v>
      </c>
      <c r="Z12">
        <v>14</v>
      </c>
      <c r="AA12">
        <v>9</v>
      </c>
      <c r="AB12">
        <v>15</v>
      </c>
      <c r="AC12" t="s">
        <v>314</v>
      </c>
      <c r="AD12">
        <v>-6</v>
      </c>
      <c r="AE12">
        <v>51</v>
      </c>
    </row>
    <row r="13" spans="1:31" x14ac:dyDescent="0.25">
      <c r="A13">
        <v>10</v>
      </c>
      <c r="B13" t="s">
        <v>264</v>
      </c>
      <c r="C13">
        <v>38</v>
      </c>
      <c r="D13">
        <v>11</v>
      </c>
      <c r="E13">
        <v>12</v>
      </c>
      <c r="F13">
        <v>15</v>
      </c>
      <c r="G13" t="s">
        <v>265</v>
      </c>
      <c r="H13">
        <v>-18</v>
      </c>
      <c r="I13">
        <v>45</v>
      </c>
      <c r="L13">
        <v>10</v>
      </c>
      <c r="M13" t="s">
        <v>270</v>
      </c>
      <c r="N13">
        <v>38</v>
      </c>
      <c r="O13">
        <v>15</v>
      </c>
      <c r="P13">
        <v>9</v>
      </c>
      <c r="Q13">
        <v>14</v>
      </c>
      <c r="R13" t="s">
        <v>294</v>
      </c>
      <c r="S13">
        <v>5</v>
      </c>
      <c r="T13">
        <v>54</v>
      </c>
      <c r="W13">
        <v>10</v>
      </c>
      <c r="X13" t="s">
        <v>315</v>
      </c>
      <c r="Y13">
        <v>38</v>
      </c>
      <c r="Z13">
        <v>14</v>
      </c>
      <c r="AA13">
        <v>9</v>
      </c>
      <c r="AB13">
        <v>15</v>
      </c>
      <c r="AC13" t="s">
        <v>316</v>
      </c>
      <c r="AD13">
        <v>-9</v>
      </c>
      <c r="AE13">
        <v>51</v>
      </c>
    </row>
    <row r="14" spans="1:31" x14ac:dyDescent="0.25">
      <c r="A14">
        <v>11</v>
      </c>
      <c r="B14" t="s">
        <v>266</v>
      </c>
      <c r="C14">
        <v>38</v>
      </c>
      <c r="D14">
        <v>12</v>
      </c>
      <c r="E14">
        <v>8</v>
      </c>
      <c r="F14">
        <v>18</v>
      </c>
      <c r="G14" t="s">
        <v>267</v>
      </c>
      <c r="H14">
        <v>-8</v>
      </c>
      <c r="I14">
        <v>44</v>
      </c>
      <c r="L14">
        <v>11</v>
      </c>
      <c r="M14" t="s">
        <v>260</v>
      </c>
      <c r="N14">
        <v>38</v>
      </c>
      <c r="O14">
        <v>12</v>
      </c>
      <c r="P14">
        <v>10</v>
      </c>
      <c r="Q14">
        <v>16</v>
      </c>
      <c r="R14" t="s">
        <v>295</v>
      </c>
      <c r="S14">
        <v>-6</v>
      </c>
      <c r="T14">
        <v>46</v>
      </c>
      <c r="W14">
        <v>11</v>
      </c>
      <c r="X14" t="s">
        <v>272</v>
      </c>
      <c r="Y14">
        <v>38</v>
      </c>
      <c r="Z14">
        <v>12</v>
      </c>
      <c r="AA14">
        <v>13</v>
      </c>
      <c r="AB14">
        <v>13</v>
      </c>
      <c r="AC14" t="s">
        <v>317</v>
      </c>
      <c r="AD14">
        <v>-6</v>
      </c>
      <c r="AE14">
        <v>49</v>
      </c>
    </row>
    <row r="15" spans="1:31" x14ac:dyDescent="0.25">
      <c r="A15">
        <v>12</v>
      </c>
      <c r="B15" t="s">
        <v>268</v>
      </c>
      <c r="C15">
        <v>38</v>
      </c>
      <c r="D15">
        <v>11</v>
      </c>
      <c r="E15">
        <v>11</v>
      </c>
      <c r="F15">
        <v>16</v>
      </c>
      <c r="G15" t="s">
        <v>269</v>
      </c>
      <c r="H15">
        <v>-2</v>
      </c>
      <c r="I15">
        <v>44</v>
      </c>
      <c r="L15">
        <v>12</v>
      </c>
      <c r="M15" t="s">
        <v>268</v>
      </c>
      <c r="N15">
        <v>38</v>
      </c>
      <c r="O15">
        <v>13</v>
      </c>
      <c r="P15">
        <v>7</v>
      </c>
      <c r="Q15">
        <v>18</v>
      </c>
      <c r="R15" t="s">
        <v>222</v>
      </c>
      <c r="S15">
        <v>-9</v>
      </c>
      <c r="T15">
        <v>46</v>
      </c>
      <c r="W15">
        <v>12</v>
      </c>
      <c r="X15" t="s">
        <v>262</v>
      </c>
      <c r="Y15">
        <v>38</v>
      </c>
      <c r="Z15">
        <v>14</v>
      </c>
      <c r="AA15">
        <v>7</v>
      </c>
      <c r="AB15">
        <v>17</v>
      </c>
      <c r="AC15" t="s">
        <v>234</v>
      </c>
      <c r="AD15">
        <v>7</v>
      </c>
      <c r="AE15">
        <v>49</v>
      </c>
    </row>
    <row r="16" spans="1:31" x14ac:dyDescent="0.25">
      <c r="A16">
        <v>13</v>
      </c>
      <c r="B16" t="s">
        <v>270</v>
      </c>
      <c r="C16">
        <v>38</v>
      </c>
      <c r="D16">
        <v>11</v>
      </c>
      <c r="E16">
        <v>10</v>
      </c>
      <c r="F16">
        <v>17</v>
      </c>
      <c r="G16" t="s">
        <v>271</v>
      </c>
      <c r="H16">
        <v>-12</v>
      </c>
      <c r="I16">
        <v>43</v>
      </c>
      <c r="L16">
        <v>13</v>
      </c>
      <c r="M16" t="s">
        <v>256</v>
      </c>
      <c r="N16">
        <v>38</v>
      </c>
      <c r="O16">
        <v>13</v>
      </c>
      <c r="P16">
        <v>6</v>
      </c>
      <c r="Q16">
        <v>19</v>
      </c>
      <c r="R16" t="s">
        <v>296</v>
      </c>
      <c r="S16">
        <v>-16</v>
      </c>
      <c r="T16">
        <v>45</v>
      </c>
      <c r="W16">
        <v>13</v>
      </c>
      <c r="X16" t="s">
        <v>256</v>
      </c>
      <c r="Y16">
        <v>38</v>
      </c>
      <c r="Z16">
        <v>13</v>
      </c>
      <c r="AA16">
        <v>10</v>
      </c>
      <c r="AB16">
        <v>15</v>
      </c>
      <c r="AC16" t="s">
        <v>318</v>
      </c>
      <c r="AD16">
        <v>-1</v>
      </c>
      <c r="AE16">
        <v>49</v>
      </c>
    </row>
    <row r="17" spans="1:31" x14ac:dyDescent="0.25">
      <c r="A17">
        <v>14</v>
      </c>
      <c r="B17" t="s">
        <v>272</v>
      </c>
      <c r="C17">
        <v>38</v>
      </c>
      <c r="D17">
        <v>12</v>
      </c>
      <c r="E17">
        <v>7</v>
      </c>
      <c r="F17">
        <v>19</v>
      </c>
      <c r="G17" t="s">
        <v>273</v>
      </c>
      <c r="H17">
        <v>-34</v>
      </c>
      <c r="I17">
        <v>43</v>
      </c>
      <c r="L17">
        <v>14</v>
      </c>
      <c r="M17" t="s">
        <v>266</v>
      </c>
      <c r="N17">
        <v>38</v>
      </c>
      <c r="O17">
        <v>10</v>
      </c>
      <c r="P17">
        <v>9</v>
      </c>
      <c r="Q17">
        <v>19</v>
      </c>
      <c r="R17" t="s">
        <v>297</v>
      </c>
      <c r="S17">
        <v>-21</v>
      </c>
      <c r="T17">
        <v>39</v>
      </c>
      <c r="W17">
        <v>14</v>
      </c>
      <c r="X17" t="s">
        <v>292</v>
      </c>
      <c r="Y17">
        <v>38</v>
      </c>
      <c r="Z17">
        <v>15</v>
      </c>
      <c r="AA17">
        <v>2</v>
      </c>
      <c r="AB17">
        <v>21</v>
      </c>
      <c r="AC17" t="s">
        <v>40</v>
      </c>
      <c r="AD17">
        <v>-10</v>
      </c>
      <c r="AE17">
        <v>47</v>
      </c>
    </row>
    <row r="18" spans="1:31" x14ac:dyDescent="0.25">
      <c r="A18">
        <v>15</v>
      </c>
      <c r="B18" t="s">
        <v>274</v>
      </c>
      <c r="C18">
        <v>38</v>
      </c>
      <c r="D18">
        <v>8</v>
      </c>
      <c r="E18">
        <v>18</v>
      </c>
      <c r="F18">
        <v>12</v>
      </c>
      <c r="G18" t="s">
        <v>86</v>
      </c>
      <c r="H18">
        <v>-16</v>
      </c>
      <c r="I18">
        <v>42</v>
      </c>
      <c r="L18">
        <v>15</v>
      </c>
      <c r="M18" t="s">
        <v>264</v>
      </c>
      <c r="N18">
        <v>38</v>
      </c>
      <c r="O18">
        <v>10</v>
      </c>
      <c r="P18">
        <v>9</v>
      </c>
      <c r="Q18">
        <v>19</v>
      </c>
      <c r="R18" t="s">
        <v>298</v>
      </c>
      <c r="S18">
        <v>-23</v>
      </c>
      <c r="T18">
        <v>39</v>
      </c>
      <c r="W18">
        <v>15</v>
      </c>
      <c r="X18" t="s">
        <v>283</v>
      </c>
      <c r="Y18">
        <v>38</v>
      </c>
      <c r="Z18">
        <v>11</v>
      </c>
      <c r="AA18">
        <v>13</v>
      </c>
      <c r="AB18">
        <v>14</v>
      </c>
      <c r="AC18" t="s">
        <v>82</v>
      </c>
      <c r="AD18">
        <v>-14</v>
      </c>
      <c r="AE18">
        <v>46</v>
      </c>
    </row>
    <row r="19" spans="1:31" x14ac:dyDescent="0.25">
      <c r="A19">
        <v>16</v>
      </c>
      <c r="B19" t="s">
        <v>275</v>
      </c>
      <c r="C19">
        <v>38</v>
      </c>
      <c r="D19">
        <v>10</v>
      </c>
      <c r="E19">
        <v>9</v>
      </c>
      <c r="F19">
        <v>19</v>
      </c>
      <c r="G19" t="s">
        <v>276</v>
      </c>
      <c r="H19">
        <v>-23</v>
      </c>
      <c r="I19">
        <v>39</v>
      </c>
      <c r="L19">
        <v>16</v>
      </c>
      <c r="M19" t="s">
        <v>274</v>
      </c>
      <c r="N19">
        <v>38</v>
      </c>
      <c r="O19">
        <v>8</v>
      </c>
      <c r="P19">
        <v>12</v>
      </c>
      <c r="Q19">
        <v>18</v>
      </c>
      <c r="R19" t="s">
        <v>299</v>
      </c>
      <c r="S19">
        <v>-18</v>
      </c>
      <c r="T19">
        <v>36</v>
      </c>
      <c r="W19">
        <v>16</v>
      </c>
      <c r="X19" t="s">
        <v>254</v>
      </c>
      <c r="Y19">
        <v>38</v>
      </c>
      <c r="Z19">
        <v>10</v>
      </c>
      <c r="AA19">
        <v>13</v>
      </c>
      <c r="AB19">
        <v>15</v>
      </c>
      <c r="AC19" t="s">
        <v>319</v>
      </c>
      <c r="AD19">
        <v>-8</v>
      </c>
      <c r="AE19">
        <v>43</v>
      </c>
    </row>
    <row r="20" spans="1:31" x14ac:dyDescent="0.25">
      <c r="A20">
        <v>17</v>
      </c>
      <c r="B20" t="s">
        <v>277</v>
      </c>
      <c r="C20">
        <v>38</v>
      </c>
      <c r="D20">
        <v>10</v>
      </c>
      <c r="E20">
        <v>9</v>
      </c>
      <c r="F20">
        <v>19</v>
      </c>
      <c r="G20" t="s">
        <v>278</v>
      </c>
      <c r="H20">
        <v>-22</v>
      </c>
      <c r="I20">
        <v>39</v>
      </c>
      <c r="L20">
        <v>17</v>
      </c>
      <c r="M20" t="s">
        <v>300</v>
      </c>
      <c r="N20">
        <v>38</v>
      </c>
      <c r="O20">
        <v>8</v>
      </c>
      <c r="P20">
        <v>11</v>
      </c>
      <c r="Q20">
        <v>19</v>
      </c>
      <c r="R20" t="s">
        <v>301</v>
      </c>
      <c r="S20">
        <v>-19</v>
      </c>
      <c r="T20">
        <v>35</v>
      </c>
      <c r="W20">
        <v>17</v>
      </c>
      <c r="X20" t="s">
        <v>300</v>
      </c>
      <c r="Y20">
        <v>38</v>
      </c>
      <c r="Z20">
        <v>12</v>
      </c>
      <c r="AA20">
        <v>7</v>
      </c>
      <c r="AB20">
        <v>19</v>
      </c>
      <c r="AC20" t="s">
        <v>320</v>
      </c>
      <c r="AD20">
        <v>-17</v>
      </c>
      <c r="AE20">
        <v>43</v>
      </c>
    </row>
    <row r="21" spans="1:31" x14ac:dyDescent="0.25">
      <c r="A21">
        <v>18</v>
      </c>
      <c r="B21" t="s">
        <v>279</v>
      </c>
      <c r="C21">
        <v>38</v>
      </c>
      <c r="D21">
        <v>9</v>
      </c>
      <c r="E21">
        <v>11</v>
      </c>
      <c r="F21">
        <v>18</v>
      </c>
      <c r="G21" t="s">
        <v>280</v>
      </c>
      <c r="H21">
        <v>-21</v>
      </c>
      <c r="I21">
        <v>38</v>
      </c>
      <c r="L21">
        <v>18</v>
      </c>
      <c r="M21" t="s">
        <v>277</v>
      </c>
      <c r="N21">
        <v>38</v>
      </c>
      <c r="O21">
        <v>7</v>
      </c>
      <c r="P21">
        <v>10</v>
      </c>
      <c r="Q21">
        <v>21</v>
      </c>
      <c r="R21" t="s">
        <v>302</v>
      </c>
      <c r="S21">
        <v>-30</v>
      </c>
      <c r="T21">
        <v>31</v>
      </c>
      <c r="W21">
        <v>18</v>
      </c>
      <c r="X21" t="s">
        <v>274</v>
      </c>
      <c r="Y21">
        <v>38</v>
      </c>
      <c r="Z21">
        <v>6</v>
      </c>
      <c r="AA21">
        <v>11</v>
      </c>
      <c r="AB21">
        <v>21</v>
      </c>
      <c r="AC21" t="s">
        <v>321</v>
      </c>
      <c r="AD21">
        <v>-38</v>
      </c>
      <c r="AE21">
        <v>29</v>
      </c>
    </row>
    <row r="22" spans="1:31" x14ac:dyDescent="0.25">
      <c r="A22">
        <v>19</v>
      </c>
      <c r="B22" t="s">
        <v>281</v>
      </c>
      <c r="C22">
        <v>38</v>
      </c>
      <c r="D22">
        <v>9</v>
      </c>
      <c r="E22">
        <v>9</v>
      </c>
      <c r="F22">
        <v>20</v>
      </c>
      <c r="G22" t="s">
        <v>282</v>
      </c>
      <c r="H22">
        <v>-30</v>
      </c>
      <c r="I22">
        <v>36</v>
      </c>
      <c r="L22">
        <v>19</v>
      </c>
      <c r="M22" t="s">
        <v>303</v>
      </c>
      <c r="N22">
        <v>38</v>
      </c>
      <c r="O22">
        <v>4</v>
      </c>
      <c r="P22">
        <v>10</v>
      </c>
      <c r="Q22">
        <v>24</v>
      </c>
      <c r="R22" t="s">
        <v>304</v>
      </c>
      <c r="S22">
        <v>-54</v>
      </c>
      <c r="T22">
        <v>22</v>
      </c>
      <c r="W22">
        <v>19</v>
      </c>
      <c r="X22" t="s">
        <v>266</v>
      </c>
      <c r="Y22">
        <v>38</v>
      </c>
      <c r="Z22">
        <v>5</v>
      </c>
      <c r="AA22">
        <v>7</v>
      </c>
      <c r="AB22">
        <v>26</v>
      </c>
      <c r="AC22" t="s">
        <v>322</v>
      </c>
      <c r="AD22">
        <v>-50</v>
      </c>
      <c r="AE22">
        <v>22</v>
      </c>
    </row>
    <row r="23" spans="1:31" x14ac:dyDescent="0.25">
      <c r="A23">
        <v>20</v>
      </c>
      <c r="B23" t="s">
        <v>283</v>
      </c>
      <c r="C23">
        <v>38</v>
      </c>
      <c r="D23">
        <v>8</v>
      </c>
      <c r="E23">
        <v>8</v>
      </c>
      <c r="F23">
        <v>22</v>
      </c>
      <c r="G23" t="s">
        <v>284</v>
      </c>
      <c r="H23">
        <v>-33</v>
      </c>
      <c r="I23">
        <v>32</v>
      </c>
      <c r="L23">
        <v>20</v>
      </c>
      <c r="M23" t="s">
        <v>275</v>
      </c>
      <c r="N23">
        <v>38</v>
      </c>
      <c r="O23">
        <v>4</v>
      </c>
      <c r="P23">
        <v>8</v>
      </c>
      <c r="Q23">
        <v>26</v>
      </c>
      <c r="R23" t="s">
        <v>305</v>
      </c>
      <c r="S23">
        <v>-52</v>
      </c>
      <c r="T23">
        <v>20</v>
      </c>
      <c r="W23">
        <v>20</v>
      </c>
      <c r="X23" t="s">
        <v>260</v>
      </c>
      <c r="Y23">
        <v>38</v>
      </c>
      <c r="Z23">
        <v>5</v>
      </c>
      <c r="AA23">
        <v>5</v>
      </c>
      <c r="AB23">
        <v>28</v>
      </c>
      <c r="AC23" t="s">
        <v>323</v>
      </c>
      <c r="AD23">
        <v>-37</v>
      </c>
      <c r="AE23">
        <v>20</v>
      </c>
    </row>
    <row r="26" spans="1:31" ht="15" customHeight="1" x14ac:dyDescent="0.25">
      <c r="A26" s="7" t="s">
        <v>121</v>
      </c>
      <c r="B26" s="9"/>
      <c r="C26" s="9"/>
      <c r="D26" s="9"/>
      <c r="E26" s="9"/>
      <c r="F26" s="9"/>
      <c r="G26" s="9"/>
      <c r="H26" s="9"/>
      <c r="I26" s="9"/>
      <c r="L26" s="7" t="s">
        <v>142</v>
      </c>
      <c r="M26" s="9"/>
      <c r="N26" s="9"/>
      <c r="O26" s="9"/>
      <c r="P26" s="9"/>
      <c r="Q26" s="9"/>
      <c r="R26" s="9"/>
      <c r="S26" s="9"/>
      <c r="T26" s="9"/>
      <c r="W26" s="7" t="s">
        <v>163</v>
      </c>
      <c r="X26" s="9"/>
      <c r="Y26" s="9"/>
      <c r="Z26" s="9"/>
      <c r="AA26" s="9"/>
      <c r="AB26" s="9"/>
      <c r="AC26" s="9"/>
      <c r="AD26" s="9"/>
      <c r="AE26" s="9"/>
    </row>
    <row r="27" spans="1:31" x14ac:dyDescent="0.25">
      <c r="A27" s="9"/>
      <c r="B27" s="9"/>
      <c r="C27" s="9"/>
      <c r="D27" s="9"/>
      <c r="E27" s="9"/>
      <c r="F27" s="9"/>
      <c r="G27" s="9"/>
      <c r="H27" s="9"/>
      <c r="I27" s="9"/>
      <c r="L27" s="9"/>
      <c r="M27" s="9"/>
      <c r="N27" s="9"/>
      <c r="O27" s="9"/>
      <c r="P27" s="9"/>
      <c r="Q27" s="9"/>
      <c r="R27" s="9"/>
      <c r="S27" s="9"/>
      <c r="T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5">
      <c r="A28" t="s">
        <v>21</v>
      </c>
      <c r="B28" t="s">
        <v>10</v>
      </c>
      <c r="C28" t="s">
        <v>11</v>
      </c>
      <c r="D28" t="s">
        <v>12</v>
      </c>
      <c r="E28" t="s">
        <v>13</v>
      </c>
      <c r="F28" t="s">
        <v>0</v>
      </c>
      <c r="G28" t="s">
        <v>23</v>
      </c>
      <c r="H28" t="s">
        <v>24</v>
      </c>
      <c r="I28" t="s">
        <v>25</v>
      </c>
      <c r="L28" t="s">
        <v>21</v>
      </c>
      <c r="M28" t="s">
        <v>10</v>
      </c>
      <c r="N28" t="s">
        <v>11</v>
      </c>
      <c r="O28" t="s">
        <v>12</v>
      </c>
      <c r="P28" t="s">
        <v>13</v>
      </c>
      <c r="Q28" t="s">
        <v>0</v>
      </c>
      <c r="R28" t="s">
        <v>23</v>
      </c>
      <c r="S28" t="s">
        <v>24</v>
      </c>
      <c r="T28" t="s">
        <v>25</v>
      </c>
      <c r="W28" t="s">
        <v>21</v>
      </c>
      <c r="X28" t="s">
        <v>10</v>
      </c>
      <c r="Y28" t="s">
        <v>11</v>
      </c>
      <c r="Z28" t="s">
        <v>12</v>
      </c>
      <c r="AA28" t="s">
        <v>13</v>
      </c>
      <c r="AB28" t="s">
        <v>0</v>
      </c>
      <c r="AC28" t="s">
        <v>23</v>
      </c>
      <c r="AD28" t="s">
        <v>24</v>
      </c>
      <c r="AE28" t="s">
        <v>25</v>
      </c>
    </row>
    <row r="29" spans="1:31" x14ac:dyDescent="0.25">
      <c r="A29">
        <v>1</v>
      </c>
      <c r="B29" t="s">
        <v>246</v>
      </c>
      <c r="C29">
        <v>38</v>
      </c>
      <c r="D29">
        <v>26</v>
      </c>
      <c r="E29">
        <v>9</v>
      </c>
      <c r="F29">
        <v>3</v>
      </c>
      <c r="G29" t="s">
        <v>324</v>
      </c>
      <c r="H29">
        <v>54</v>
      </c>
      <c r="I29">
        <v>87</v>
      </c>
      <c r="L29">
        <v>1</v>
      </c>
      <c r="M29" t="s">
        <v>248</v>
      </c>
      <c r="N29">
        <v>38</v>
      </c>
      <c r="O29">
        <v>26</v>
      </c>
      <c r="P29">
        <v>9</v>
      </c>
      <c r="Q29">
        <v>3</v>
      </c>
      <c r="R29" t="s">
        <v>345</v>
      </c>
      <c r="S29">
        <v>45</v>
      </c>
      <c r="T29">
        <v>87</v>
      </c>
      <c r="W29">
        <v>1</v>
      </c>
      <c r="X29" t="s">
        <v>250</v>
      </c>
      <c r="Y29">
        <v>38</v>
      </c>
      <c r="Z29">
        <v>26</v>
      </c>
      <c r="AA29">
        <v>8</v>
      </c>
      <c r="AB29">
        <v>4</v>
      </c>
      <c r="AC29" t="s">
        <v>364</v>
      </c>
      <c r="AD29">
        <v>42</v>
      </c>
      <c r="AE29">
        <v>86</v>
      </c>
    </row>
    <row r="30" spans="1:31" x14ac:dyDescent="0.25">
      <c r="A30">
        <v>2</v>
      </c>
      <c r="B30" t="s">
        <v>250</v>
      </c>
      <c r="C30">
        <v>38</v>
      </c>
      <c r="D30">
        <v>22</v>
      </c>
      <c r="E30">
        <v>10</v>
      </c>
      <c r="F30">
        <v>6</v>
      </c>
      <c r="G30" t="s">
        <v>325</v>
      </c>
      <c r="H30">
        <v>26</v>
      </c>
      <c r="I30">
        <v>76</v>
      </c>
      <c r="L30">
        <v>2</v>
      </c>
      <c r="M30" t="s">
        <v>246</v>
      </c>
      <c r="N30">
        <v>38</v>
      </c>
      <c r="O30">
        <v>25</v>
      </c>
      <c r="P30">
        <v>7</v>
      </c>
      <c r="Q30">
        <v>6</v>
      </c>
      <c r="R30" t="s">
        <v>346</v>
      </c>
      <c r="S30">
        <v>48</v>
      </c>
      <c r="T30">
        <v>82</v>
      </c>
      <c r="W30">
        <v>2</v>
      </c>
      <c r="X30" t="s">
        <v>248</v>
      </c>
      <c r="Y30">
        <v>38</v>
      </c>
      <c r="Z30">
        <v>25</v>
      </c>
      <c r="AA30">
        <v>9</v>
      </c>
      <c r="AB30">
        <v>4</v>
      </c>
      <c r="AC30" t="s">
        <v>365</v>
      </c>
      <c r="AD30">
        <v>39</v>
      </c>
      <c r="AE30">
        <v>84</v>
      </c>
    </row>
    <row r="31" spans="1:31" x14ac:dyDescent="0.25">
      <c r="A31">
        <v>3</v>
      </c>
      <c r="B31" t="s">
        <v>248</v>
      </c>
      <c r="C31">
        <v>38</v>
      </c>
      <c r="D31">
        <v>21</v>
      </c>
      <c r="E31">
        <v>5</v>
      </c>
      <c r="F31">
        <v>12</v>
      </c>
      <c r="G31" t="s">
        <v>326</v>
      </c>
      <c r="H31">
        <v>17</v>
      </c>
      <c r="I31">
        <v>68</v>
      </c>
      <c r="L31">
        <v>3</v>
      </c>
      <c r="M31" t="s">
        <v>250</v>
      </c>
      <c r="N31">
        <v>38</v>
      </c>
      <c r="O31">
        <v>18</v>
      </c>
      <c r="P31">
        <v>16</v>
      </c>
      <c r="Q31">
        <v>4</v>
      </c>
      <c r="R31" t="s">
        <v>347</v>
      </c>
      <c r="S31">
        <v>24</v>
      </c>
      <c r="T31">
        <v>70</v>
      </c>
      <c r="W31">
        <v>3</v>
      </c>
      <c r="X31" t="s">
        <v>246</v>
      </c>
      <c r="Y31">
        <v>38</v>
      </c>
      <c r="Z31">
        <v>24</v>
      </c>
      <c r="AA31">
        <v>7</v>
      </c>
      <c r="AB31">
        <v>7</v>
      </c>
      <c r="AC31" t="s">
        <v>366</v>
      </c>
      <c r="AD31">
        <v>47</v>
      </c>
      <c r="AE31">
        <v>79</v>
      </c>
    </row>
    <row r="32" spans="1:31" x14ac:dyDescent="0.25">
      <c r="A32">
        <v>4</v>
      </c>
      <c r="B32" t="s">
        <v>268</v>
      </c>
      <c r="C32">
        <v>38</v>
      </c>
      <c r="D32">
        <v>15</v>
      </c>
      <c r="E32">
        <v>16</v>
      </c>
      <c r="F32">
        <v>7</v>
      </c>
      <c r="G32" t="s">
        <v>327</v>
      </c>
      <c r="H32">
        <v>16</v>
      </c>
      <c r="I32">
        <v>61</v>
      </c>
      <c r="L32">
        <v>4</v>
      </c>
      <c r="M32" t="s">
        <v>258</v>
      </c>
      <c r="N32">
        <v>38</v>
      </c>
      <c r="O32">
        <v>19</v>
      </c>
      <c r="P32">
        <v>13</v>
      </c>
      <c r="Q32">
        <v>6</v>
      </c>
      <c r="R32" t="s">
        <v>348</v>
      </c>
      <c r="S32">
        <v>20</v>
      </c>
      <c r="T32">
        <v>70</v>
      </c>
      <c r="W32">
        <v>4</v>
      </c>
      <c r="X32" t="s">
        <v>258</v>
      </c>
      <c r="Y32">
        <v>38</v>
      </c>
      <c r="Z32">
        <v>24</v>
      </c>
      <c r="AA32">
        <v>5</v>
      </c>
      <c r="AB32">
        <v>9</v>
      </c>
      <c r="AC32" t="s">
        <v>367</v>
      </c>
      <c r="AD32">
        <v>20</v>
      </c>
      <c r="AE32">
        <v>77</v>
      </c>
    </row>
    <row r="33" spans="1:31" x14ac:dyDescent="0.25">
      <c r="A33">
        <v>5</v>
      </c>
      <c r="B33" t="s">
        <v>281</v>
      </c>
      <c r="C33">
        <v>38</v>
      </c>
      <c r="D33">
        <v>15</v>
      </c>
      <c r="E33">
        <v>14</v>
      </c>
      <c r="F33">
        <v>9</v>
      </c>
      <c r="G33" t="s">
        <v>328</v>
      </c>
      <c r="H33">
        <v>13</v>
      </c>
      <c r="I33">
        <v>59</v>
      </c>
      <c r="L33">
        <v>5</v>
      </c>
      <c r="M33" t="s">
        <v>252</v>
      </c>
      <c r="N33">
        <v>38</v>
      </c>
      <c r="O33">
        <v>18</v>
      </c>
      <c r="P33">
        <v>6</v>
      </c>
      <c r="Q33">
        <v>14</v>
      </c>
      <c r="R33" t="s">
        <v>349</v>
      </c>
      <c r="S33">
        <v>14</v>
      </c>
      <c r="T33">
        <v>60</v>
      </c>
      <c r="W33">
        <v>5</v>
      </c>
      <c r="X33" t="s">
        <v>262</v>
      </c>
      <c r="Y33">
        <v>38</v>
      </c>
      <c r="Z33">
        <v>17</v>
      </c>
      <c r="AA33">
        <v>11</v>
      </c>
      <c r="AB33">
        <v>10</v>
      </c>
      <c r="AC33" t="s">
        <v>368</v>
      </c>
      <c r="AD33">
        <v>21</v>
      </c>
      <c r="AE33">
        <v>62</v>
      </c>
    </row>
    <row r="34" spans="1:31" x14ac:dyDescent="0.25">
      <c r="A34">
        <v>6</v>
      </c>
      <c r="B34" t="s">
        <v>258</v>
      </c>
      <c r="C34">
        <v>38</v>
      </c>
      <c r="D34">
        <v>17</v>
      </c>
      <c r="E34">
        <v>8</v>
      </c>
      <c r="F34">
        <v>13</v>
      </c>
      <c r="G34" t="s">
        <v>148</v>
      </c>
      <c r="H34">
        <v>15</v>
      </c>
      <c r="I34">
        <v>59</v>
      </c>
      <c r="L34">
        <v>6</v>
      </c>
      <c r="M34" t="s">
        <v>262</v>
      </c>
      <c r="N34">
        <v>38</v>
      </c>
      <c r="O34">
        <v>16</v>
      </c>
      <c r="P34">
        <v>8</v>
      </c>
      <c r="Q34">
        <v>14</v>
      </c>
      <c r="R34" t="s">
        <v>128</v>
      </c>
      <c r="S34">
        <v>8</v>
      </c>
      <c r="T34">
        <v>56</v>
      </c>
      <c r="W34">
        <v>6</v>
      </c>
      <c r="X34" t="s">
        <v>264</v>
      </c>
      <c r="Y34">
        <v>38</v>
      </c>
      <c r="Z34">
        <v>17</v>
      </c>
      <c r="AA34">
        <v>10</v>
      </c>
      <c r="AB34">
        <v>11</v>
      </c>
      <c r="AC34" t="s">
        <v>369</v>
      </c>
      <c r="AD34">
        <v>0</v>
      </c>
      <c r="AE34">
        <v>61</v>
      </c>
    </row>
    <row r="35" spans="1:31" x14ac:dyDescent="0.25">
      <c r="A35">
        <v>7</v>
      </c>
      <c r="B35" t="s">
        <v>272</v>
      </c>
      <c r="C35">
        <v>38</v>
      </c>
      <c r="D35">
        <v>14</v>
      </c>
      <c r="E35">
        <v>11</v>
      </c>
      <c r="F35">
        <v>13</v>
      </c>
      <c r="G35" t="s">
        <v>329</v>
      </c>
      <c r="H35">
        <v>-2</v>
      </c>
      <c r="I35">
        <v>53</v>
      </c>
      <c r="L35">
        <v>7</v>
      </c>
      <c r="M35" t="s">
        <v>275</v>
      </c>
      <c r="N35">
        <v>38</v>
      </c>
      <c r="O35">
        <v>16</v>
      </c>
      <c r="P35">
        <v>8</v>
      </c>
      <c r="Q35">
        <v>14</v>
      </c>
      <c r="R35" t="s">
        <v>350</v>
      </c>
      <c r="S35">
        <v>7</v>
      </c>
      <c r="T35">
        <v>56</v>
      </c>
      <c r="W35">
        <v>7</v>
      </c>
      <c r="X35" t="s">
        <v>252</v>
      </c>
      <c r="Y35">
        <v>38</v>
      </c>
      <c r="Z35">
        <v>15</v>
      </c>
      <c r="AA35">
        <v>13</v>
      </c>
      <c r="AB35">
        <v>10</v>
      </c>
      <c r="AC35" t="s">
        <v>370</v>
      </c>
      <c r="AD35">
        <v>16</v>
      </c>
      <c r="AE35">
        <v>58</v>
      </c>
    </row>
    <row r="36" spans="1:31" x14ac:dyDescent="0.25">
      <c r="A36">
        <v>8</v>
      </c>
      <c r="B36" t="s">
        <v>254</v>
      </c>
      <c r="C36">
        <v>38</v>
      </c>
      <c r="D36">
        <v>13</v>
      </c>
      <c r="E36">
        <v>14</v>
      </c>
      <c r="F36">
        <v>11</v>
      </c>
      <c r="G36" t="s">
        <v>330</v>
      </c>
      <c r="H36">
        <v>-4</v>
      </c>
      <c r="I36">
        <v>53</v>
      </c>
      <c r="L36">
        <v>8</v>
      </c>
      <c r="M36" t="s">
        <v>281</v>
      </c>
      <c r="N36">
        <v>38</v>
      </c>
      <c r="O36">
        <v>14</v>
      </c>
      <c r="P36">
        <v>12</v>
      </c>
      <c r="Q36">
        <v>12</v>
      </c>
      <c r="R36" t="s">
        <v>351</v>
      </c>
      <c r="S36">
        <v>6</v>
      </c>
      <c r="T36">
        <v>54</v>
      </c>
      <c r="W36">
        <v>8</v>
      </c>
      <c r="X36" t="s">
        <v>256</v>
      </c>
      <c r="Y36">
        <v>38</v>
      </c>
      <c r="Z36">
        <v>14</v>
      </c>
      <c r="AA36">
        <v>11</v>
      </c>
      <c r="AB36">
        <v>13</v>
      </c>
      <c r="AC36" t="s">
        <v>371</v>
      </c>
      <c r="AD36">
        <v>-2</v>
      </c>
      <c r="AE36">
        <v>53</v>
      </c>
    </row>
    <row r="37" spans="1:31" x14ac:dyDescent="0.25">
      <c r="A37">
        <v>9</v>
      </c>
      <c r="B37" t="s">
        <v>262</v>
      </c>
      <c r="C37">
        <v>38</v>
      </c>
      <c r="D37">
        <v>13</v>
      </c>
      <c r="E37">
        <v>11</v>
      </c>
      <c r="F37">
        <v>14</v>
      </c>
      <c r="G37" t="s">
        <v>331</v>
      </c>
      <c r="H37">
        <v>-1</v>
      </c>
      <c r="I37">
        <v>50</v>
      </c>
      <c r="L37">
        <v>9</v>
      </c>
      <c r="M37" t="s">
        <v>268</v>
      </c>
      <c r="N37">
        <v>38</v>
      </c>
      <c r="O37">
        <v>14</v>
      </c>
      <c r="P37">
        <v>11</v>
      </c>
      <c r="Q37">
        <v>13</v>
      </c>
      <c r="R37" t="s">
        <v>352</v>
      </c>
      <c r="S37">
        <v>-7</v>
      </c>
      <c r="T37">
        <v>53</v>
      </c>
      <c r="W37">
        <v>9</v>
      </c>
      <c r="X37" t="s">
        <v>254</v>
      </c>
      <c r="Y37">
        <v>38</v>
      </c>
      <c r="Z37">
        <v>11</v>
      </c>
      <c r="AA37">
        <v>13</v>
      </c>
      <c r="AB37">
        <v>14</v>
      </c>
      <c r="AC37" t="s">
        <v>372</v>
      </c>
      <c r="AD37">
        <v>4</v>
      </c>
      <c r="AE37">
        <v>46</v>
      </c>
    </row>
    <row r="38" spans="1:31" x14ac:dyDescent="0.25">
      <c r="A38">
        <v>10</v>
      </c>
      <c r="B38" t="s">
        <v>264</v>
      </c>
      <c r="C38">
        <v>38</v>
      </c>
      <c r="D38">
        <v>14</v>
      </c>
      <c r="E38">
        <v>8</v>
      </c>
      <c r="F38">
        <v>16</v>
      </c>
      <c r="G38" t="s">
        <v>332</v>
      </c>
      <c r="H38">
        <v>-8</v>
      </c>
      <c r="I38">
        <v>50</v>
      </c>
      <c r="L38">
        <v>10</v>
      </c>
      <c r="M38" t="s">
        <v>303</v>
      </c>
      <c r="N38">
        <v>38</v>
      </c>
      <c r="O38">
        <v>13</v>
      </c>
      <c r="P38">
        <v>13</v>
      </c>
      <c r="Q38">
        <v>12</v>
      </c>
      <c r="R38" t="s">
        <v>353</v>
      </c>
      <c r="S38">
        <v>-8</v>
      </c>
      <c r="T38">
        <v>52</v>
      </c>
      <c r="W38">
        <v>10</v>
      </c>
      <c r="X38" t="s">
        <v>275</v>
      </c>
      <c r="Y38">
        <v>38</v>
      </c>
      <c r="Z38">
        <v>13</v>
      </c>
      <c r="AA38">
        <v>7</v>
      </c>
      <c r="AB38">
        <v>18</v>
      </c>
      <c r="AC38" t="s">
        <v>373</v>
      </c>
      <c r="AD38">
        <v>-18</v>
      </c>
      <c r="AE38">
        <v>46</v>
      </c>
    </row>
    <row r="39" spans="1:31" x14ac:dyDescent="0.25">
      <c r="A39">
        <v>11</v>
      </c>
      <c r="B39" t="s">
        <v>292</v>
      </c>
      <c r="C39">
        <v>38</v>
      </c>
      <c r="D39">
        <v>13</v>
      </c>
      <c r="E39">
        <v>11</v>
      </c>
      <c r="F39">
        <v>14</v>
      </c>
      <c r="G39" t="s">
        <v>333</v>
      </c>
      <c r="H39">
        <v>-11</v>
      </c>
      <c r="I39">
        <v>50</v>
      </c>
      <c r="L39">
        <v>11</v>
      </c>
      <c r="M39" t="s">
        <v>254</v>
      </c>
      <c r="N39">
        <v>38</v>
      </c>
      <c r="O39">
        <v>13</v>
      </c>
      <c r="P39">
        <v>12</v>
      </c>
      <c r="Q39">
        <v>13</v>
      </c>
      <c r="R39" t="s">
        <v>354</v>
      </c>
      <c r="S39">
        <v>3</v>
      </c>
      <c r="T39">
        <v>51</v>
      </c>
      <c r="W39">
        <v>11</v>
      </c>
      <c r="X39" t="s">
        <v>303</v>
      </c>
      <c r="Y39">
        <v>38</v>
      </c>
      <c r="Z39">
        <v>11</v>
      </c>
      <c r="AA39">
        <v>11</v>
      </c>
      <c r="AB39">
        <v>16</v>
      </c>
      <c r="AC39" t="s">
        <v>374</v>
      </c>
      <c r="AD39">
        <v>-11</v>
      </c>
      <c r="AE39">
        <v>44</v>
      </c>
    </row>
    <row r="40" spans="1:31" x14ac:dyDescent="0.25">
      <c r="A40">
        <v>12</v>
      </c>
      <c r="B40" t="s">
        <v>270</v>
      </c>
      <c r="C40">
        <v>38</v>
      </c>
      <c r="D40">
        <v>11</v>
      </c>
      <c r="E40">
        <v>14</v>
      </c>
      <c r="F40">
        <v>13</v>
      </c>
      <c r="G40" t="s">
        <v>334</v>
      </c>
      <c r="H40">
        <v>-4</v>
      </c>
      <c r="I40">
        <v>47</v>
      </c>
      <c r="L40">
        <v>12</v>
      </c>
      <c r="M40" t="s">
        <v>283</v>
      </c>
      <c r="N40">
        <v>38</v>
      </c>
      <c r="O40">
        <v>14</v>
      </c>
      <c r="P40">
        <v>7</v>
      </c>
      <c r="Q40">
        <v>17</v>
      </c>
      <c r="R40" t="s">
        <v>355</v>
      </c>
      <c r="S40">
        <v>-6</v>
      </c>
      <c r="T40">
        <v>49</v>
      </c>
      <c r="W40">
        <v>12</v>
      </c>
      <c r="X40" t="s">
        <v>375</v>
      </c>
      <c r="Y40">
        <v>38</v>
      </c>
      <c r="Z40">
        <v>11</v>
      </c>
      <c r="AA40">
        <v>11</v>
      </c>
      <c r="AB40">
        <v>16</v>
      </c>
      <c r="AC40" t="s">
        <v>376</v>
      </c>
      <c r="AD40">
        <v>-22</v>
      </c>
      <c r="AE40">
        <v>44</v>
      </c>
    </row>
    <row r="41" spans="1:31" x14ac:dyDescent="0.25">
      <c r="A41">
        <v>13</v>
      </c>
      <c r="B41" t="s">
        <v>300</v>
      </c>
      <c r="C41">
        <v>38</v>
      </c>
      <c r="D41">
        <v>11</v>
      </c>
      <c r="E41">
        <v>12</v>
      </c>
      <c r="F41">
        <v>15</v>
      </c>
      <c r="G41" t="s">
        <v>335</v>
      </c>
      <c r="H41">
        <v>-6</v>
      </c>
      <c r="I41">
        <v>45</v>
      </c>
      <c r="L41">
        <v>13</v>
      </c>
      <c r="M41" t="s">
        <v>338</v>
      </c>
      <c r="N41">
        <v>38</v>
      </c>
      <c r="O41">
        <v>9</v>
      </c>
      <c r="P41">
        <v>15</v>
      </c>
      <c r="Q41">
        <v>14</v>
      </c>
      <c r="R41" t="s">
        <v>356</v>
      </c>
      <c r="S41">
        <v>-11</v>
      </c>
      <c r="T41">
        <v>42</v>
      </c>
      <c r="W41">
        <v>13</v>
      </c>
      <c r="X41" t="s">
        <v>268</v>
      </c>
      <c r="Y41">
        <v>38</v>
      </c>
      <c r="Z41">
        <v>10</v>
      </c>
      <c r="AA41">
        <v>13</v>
      </c>
      <c r="AB41">
        <v>15</v>
      </c>
      <c r="AC41" t="s">
        <v>377</v>
      </c>
      <c r="AD41">
        <v>-3</v>
      </c>
      <c r="AE41">
        <v>43</v>
      </c>
    </row>
    <row r="42" spans="1:31" x14ac:dyDescent="0.25">
      <c r="A42">
        <v>14</v>
      </c>
      <c r="B42" t="s">
        <v>252</v>
      </c>
      <c r="C42">
        <v>38</v>
      </c>
      <c r="D42">
        <v>10</v>
      </c>
      <c r="E42">
        <v>14</v>
      </c>
      <c r="F42">
        <v>14</v>
      </c>
      <c r="G42" t="s">
        <v>336</v>
      </c>
      <c r="H42">
        <v>-3</v>
      </c>
      <c r="I42">
        <v>44</v>
      </c>
      <c r="L42">
        <v>14</v>
      </c>
      <c r="M42" t="s">
        <v>270</v>
      </c>
      <c r="N42">
        <v>38</v>
      </c>
      <c r="O42">
        <v>11</v>
      </c>
      <c r="P42">
        <v>9</v>
      </c>
      <c r="Q42">
        <v>18</v>
      </c>
      <c r="R42" t="s">
        <v>357</v>
      </c>
      <c r="S42">
        <v>-17</v>
      </c>
      <c r="T42">
        <v>42</v>
      </c>
      <c r="W42">
        <v>14</v>
      </c>
      <c r="X42" t="s">
        <v>283</v>
      </c>
      <c r="Y42">
        <v>38</v>
      </c>
      <c r="Z42">
        <v>9</v>
      </c>
      <c r="AA42">
        <v>14</v>
      </c>
      <c r="AB42">
        <v>15</v>
      </c>
      <c r="AC42" t="s">
        <v>378</v>
      </c>
      <c r="AD42">
        <v>-11</v>
      </c>
      <c r="AE42">
        <v>41</v>
      </c>
    </row>
    <row r="43" spans="1:31" x14ac:dyDescent="0.25">
      <c r="A43">
        <v>15</v>
      </c>
      <c r="B43" t="s">
        <v>283</v>
      </c>
      <c r="C43">
        <v>38</v>
      </c>
      <c r="D43">
        <v>11</v>
      </c>
      <c r="E43">
        <v>11</v>
      </c>
      <c r="F43">
        <v>16</v>
      </c>
      <c r="G43" t="s">
        <v>337</v>
      </c>
      <c r="H43">
        <v>-7</v>
      </c>
      <c r="I43">
        <v>44</v>
      </c>
      <c r="L43">
        <v>15</v>
      </c>
      <c r="M43" t="s">
        <v>264</v>
      </c>
      <c r="N43">
        <v>38</v>
      </c>
      <c r="O43">
        <v>10</v>
      </c>
      <c r="P43">
        <v>11</v>
      </c>
      <c r="Q43">
        <v>17</v>
      </c>
      <c r="R43" t="s">
        <v>358</v>
      </c>
      <c r="S43">
        <v>-12</v>
      </c>
      <c r="T43">
        <v>41</v>
      </c>
      <c r="W43">
        <v>15</v>
      </c>
      <c r="X43" t="s">
        <v>281</v>
      </c>
      <c r="Y43">
        <v>38</v>
      </c>
      <c r="Z43">
        <v>9</v>
      </c>
      <c r="AA43">
        <v>11</v>
      </c>
      <c r="AB43">
        <v>18</v>
      </c>
      <c r="AC43" t="s">
        <v>379</v>
      </c>
      <c r="AD43">
        <v>-15</v>
      </c>
      <c r="AE43">
        <v>38</v>
      </c>
    </row>
    <row r="44" spans="1:31" x14ac:dyDescent="0.25">
      <c r="A44">
        <v>16</v>
      </c>
      <c r="B44" t="s">
        <v>338</v>
      </c>
      <c r="C44">
        <v>38</v>
      </c>
      <c r="D44">
        <v>10</v>
      </c>
      <c r="E44">
        <v>11</v>
      </c>
      <c r="F44">
        <v>17</v>
      </c>
      <c r="G44" t="s">
        <v>339</v>
      </c>
      <c r="H44">
        <v>-19</v>
      </c>
      <c r="I44">
        <v>41</v>
      </c>
      <c r="L44">
        <v>16</v>
      </c>
      <c r="M44" t="s">
        <v>292</v>
      </c>
      <c r="N44">
        <v>38</v>
      </c>
      <c r="O44">
        <v>10</v>
      </c>
      <c r="P44">
        <v>9</v>
      </c>
      <c r="Q44">
        <v>19</v>
      </c>
      <c r="R44" t="s">
        <v>359</v>
      </c>
      <c r="S44">
        <v>-25</v>
      </c>
      <c r="T44">
        <v>39</v>
      </c>
      <c r="W44">
        <v>16</v>
      </c>
      <c r="X44" t="s">
        <v>292</v>
      </c>
      <c r="Y44">
        <v>38</v>
      </c>
      <c r="Z44">
        <v>9</v>
      </c>
      <c r="AA44">
        <v>11</v>
      </c>
      <c r="AB44">
        <v>18</v>
      </c>
      <c r="AC44" t="s">
        <v>380</v>
      </c>
      <c r="AD44">
        <v>-21</v>
      </c>
      <c r="AE44">
        <v>38</v>
      </c>
    </row>
    <row r="45" spans="1:31" x14ac:dyDescent="0.25">
      <c r="A45">
        <v>17</v>
      </c>
      <c r="B45" t="s">
        <v>256</v>
      </c>
      <c r="C45">
        <v>38</v>
      </c>
      <c r="D45">
        <v>10</v>
      </c>
      <c r="E45">
        <v>11</v>
      </c>
      <c r="F45">
        <v>17</v>
      </c>
      <c r="G45" t="s">
        <v>340</v>
      </c>
      <c r="H45">
        <v>-9</v>
      </c>
      <c r="I45">
        <v>41</v>
      </c>
      <c r="L45">
        <v>17</v>
      </c>
      <c r="M45" t="s">
        <v>256</v>
      </c>
      <c r="N45">
        <v>38</v>
      </c>
      <c r="O45">
        <v>7</v>
      </c>
      <c r="P45">
        <v>16</v>
      </c>
      <c r="Q45">
        <v>15</v>
      </c>
      <c r="R45" t="s">
        <v>360</v>
      </c>
      <c r="S45">
        <v>-12</v>
      </c>
      <c r="T45">
        <v>37</v>
      </c>
      <c r="W45">
        <v>17</v>
      </c>
      <c r="X45" t="s">
        <v>381</v>
      </c>
      <c r="Y45">
        <v>38</v>
      </c>
      <c r="Z45">
        <v>8</v>
      </c>
      <c r="AA45">
        <v>12</v>
      </c>
      <c r="AB45">
        <v>18</v>
      </c>
      <c r="AC45" t="s">
        <v>382</v>
      </c>
      <c r="AD45">
        <v>-21</v>
      </c>
      <c r="AE45">
        <v>36</v>
      </c>
    </row>
    <row r="46" spans="1:31" x14ac:dyDescent="0.25">
      <c r="A46">
        <v>18</v>
      </c>
      <c r="B46" t="s">
        <v>315</v>
      </c>
      <c r="C46">
        <v>38</v>
      </c>
      <c r="D46">
        <v>9</v>
      </c>
      <c r="E46">
        <v>10</v>
      </c>
      <c r="F46">
        <v>19</v>
      </c>
      <c r="G46" t="s">
        <v>341</v>
      </c>
      <c r="H46">
        <v>-16</v>
      </c>
      <c r="I46">
        <v>37</v>
      </c>
      <c r="L46">
        <v>18</v>
      </c>
      <c r="M46" t="s">
        <v>300</v>
      </c>
      <c r="N46">
        <v>38</v>
      </c>
      <c r="O46">
        <v>8</v>
      </c>
      <c r="P46">
        <v>12</v>
      </c>
      <c r="Q46">
        <v>18</v>
      </c>
      <c r="R46" t="s">
        <v>361</v>
      </c>
      <c r="S46">
        <v>-21</v>
      </c>
      <c r="T46">
        <v>36</v>
      </c>
      <c r="W46">
        <v>18</v>
      </c>
      <c r="X46" t="s">
        <v>342</v>
      </c>
      <c r="Y46">
        <v>38</v>
      </c>
      <c r="Z46">
        <v>7</v>
      </c>
      <c r="AA46">
        <v>13</v>
      </c>
      <c r="AB46">
        <v>18</v>
      </c>
      <c r="AC46" t="s">
        <v>182</v>
      </c>
      <c r="AD46">
        <v>-19</v>
      </c>
      <c r="AE46">
        <v>34</v>
      </c>
    </row>
    <row r="47" spans="1:31" x14ac:dyDescent="0.25">
      <c r="A47">
        <v>19</v>
      </c>
      <c r="B47" t="s">
        <v>342</v>
      </c>
      <c r="C47">
        <v>38</v>
      </c>
      <c r="D47">
        <v>7</v>
      </c>
      <c r="E47">
        <v>12</v>
      </c>
      <c r="F47">
        <v>19</v>
      </c>
      <c r="G47" t="s">
        <v>343</v>
      </c>
      <c r="H47">
        <v>-22</v>
      </c>
      <c r="I47">
        <v>33</v>
      </c>
      <c r="L47">
        <v>19</v>
      </c>
      <c r="M47" t="s">
        <v>362</v>
      </c>
      <c r="N47">
        <v>38</v>
      </c>
      <c r="O47">
        <v>9</v>
      </c>
      <c r="P47">
        <v>6</v>
      </c>
      <c r="Q47">
        <v>23</v>
      </c>
      <c r="R47" t="s">
        <v>139</v>
      </c>
      <c r="S47">
        <v>-25</v>
      </c>
      <c r="T47">
        <v>33</v>
      </c>
      <c r="W47">
        <v>19</v>
      </c>
      <c r="X47" t="s">
        <v>338</v>
      </c>
      <c r="Y47">
        <v>38</v>
      </c>
      <c r="Z47">
        <v>5</v>
      </c>
      <c r="AA47">
        <v>16</v>
      </c>
      <c r="AB47">
        <v>17</v>
      </c>
      <c r="AC47" t="s">
        <v>203</v>
      </c>
      <c r="AD47">
        <v>-23</v>
      </c>
      <c r="AE47">
        <v>31</v>
      </c>
    </row>
    <row r="48" spans="1:31" x14ac:dyDescent="0.25">
      <c r="A48">
        <v>20</v>
      </c>
      <c r="B48" t="s">
        <v>279</v>
      </c>
      <c r="C48">
        <v>38</v>
      </c>
      <c r="D48">
        <v>8</v>
      </c>
      <c r="E48">
        <v>8</v>
      </c>
      <c r="F48">
        <v>22</v>
      </c>
      <c r="G48" t="s">
        <v>344</v>
      </c>
      <c r="H48">
        <v>-29</v>
      </c>
      <c r="I48">
        <v>32</v>
      </c>
      <c r="L48">
        <v>20</v>
      </c>
      <c r="M48" t="s">
        <v>272</v>
      </c>
      <c r="N48">
        <v>38</v>
      </c>
      <c r="O48">
        <v>5</v>
      </c>
      <c r="P48">
        <v>10</v>
      </c>
      <c r="Q48">
        <v>23</v>
      </c>
      <c r="R48" t="s">
        <v>363</v>
      </c>
      <c r="S48">
        <v>-31</v>
      </c>
      <c r="T48">
        <v>25</v>
      </c>
      <c r="W48">
        <v>20</v>
      </c>
      <c r="X48" t="s">
        <v>270</v>
      </c>
      <c r="Y48">
        <v>38</v>
      </c>
      <c r="Z48">
        <v>6</v>
      </c>
      <c r="AA48">
        <v>12</v>
      </c>
      <c r="AB48">
        <v>20</v>
      </c>
      <c r="AC48" t="s">
        <v>383</v>
      </c>
      <c r="AD48">
        <v>-23</v>
      </c>
      <c r="AE48">
        <v>30</v>
      </c>
    </row>
    <row r="51" spans="1:31" x14ac:dyDescent="0.25">
      <c r="A51" s="7" t="s">
        <v>185</v>
      </c>
      <c r="B51" s="9"/>
      <c r="C51" s="9"/>
      <c r="D51" s="9"/>
      <c r="E51" s="9"/>
      <c r="F51" s="9"/>
      <c r="G51" s="9"/>
      <c r="H51" s="9"/>
      <c r="I51" s="9"/>
      <c r="L51" s="11" t="s">
        <v>207</v>
      </c>
      <c r="M51" s="9"/>
      <c r="N51" s="9"/>
      <c r="O51" s="9"/>
      <c r="P51" s="9"/>
      <c r="Q51" s="9"/>
      <c r="R51" s="9"/>
      <c r="S51" s="9"/>
      <c r="T51" s="9"/>
      <c r="W51" s="7" t="s">
        <v>228</v>
      </c>
      <c r="X51" s="9"/>
      <c r="Y51" s="9"/>
      <c r="Z51" s="9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9"/>
      <c r="I52" s="9"/>
      <c r="L52" s="9"/>
      <c r="M52" s="9"/>
      <c r="N52" s="9"/>
      <c r="O52" s="9"/>
      <c r="P52" s="9"/>
      <c r="Q52" s="9"/>
      <c r="R52" s="9"/>
      <c r="S52" s="9"/>
      <c r="T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5">
      <c r="A53" t="s">
        <v>21</v>
      </c>
      <c r="B53" t="s">
        <v>10</v>
      </c>
      <c r="C53" t="s">
        <v>11</v>
      </c>
      <c r="D53" t="s">
        <v>12</v>
      </c>
      <c r="E53" t="s">
        <v>13</v>
      </c>
      <c r="F53" t="s">
        <v>0</v>
      </c>
      <c r="G53" t="s">
        <v>23</v>
      </c>
      <c r="H53" t="s">
        <v>24</v>
      </c>
      <c r="I53" t="s">
        <v>25</v>
      </c>
      <c r="L53" t="s">
        <v>21</v>
      </c>
      <c r="M53" t="s">
        <v>10</v>
      </c>
      <c r="N53" t="s">
        <v>11</v>
      </c>
      <c r="O53" t="s">
        <v>12</v>
      </c>
      <c r="P53" t="s">
        <v>13</v>
      </c>
      <c r="Q53" t="s">
        <v>0</v>
      </c>
      <c r="R53" t="s">
        <v>23</v>
      </c>
      <c r="S53" t="s">
        <v>24</v>
      </c>
      <c r="T53" t="s">
        <v>25</v>
      </c>
      <c r="W53" t="s">
        <v>21</v>
      </c>
      <c r="X53" t="s">
        <v>10</v>
      </c>
      <c r="Y53" t="s">
        <v>11</v>
      </c>
      <c r="Z53" t="s">
        <v>12</v>
      </c>
      <c r="AA53" t="s">
        <v>13</v>
      </c>
      <c r="AB53" t="s">
        <v>0</v>
      </c>
      <c r="AC53" t="s">
        <v>23</v>
      </c>
      <c r="AD53" t="s">
        <v>24</v>
      </c>
      <c r="AE53" t="s">
        <v>25</v>
      </c>
    </row>
    <row r="54" spans="1:31" x14ac:dyDescent="0.25">
      <c r="A54">
        <v>1</v>
      </c>
      <c r="B54" t="s">
        <v>248</v>
      </c>
      <c r="C54">
        <v>38</v>
      </c>
      <c r="D54">
        <v>26</v>
      </c>
      <c r="E54">
        <v>8</v>
      </c>
      <c r="F54">
        <v>4</v>
      </c>
      <c r="G54" t="s">
        <v>384</v>
      </c>
      <c r="H54">
        <v>49</v>
      </c>
      <c r="I54">
        <v>86</v>
      </c>
      <c r="L54">
        <v>1</v>
      </c>
      <c r="M54" t="s">
        <v>246</v>
      </c>
      <c r="N54">
        <v>38</v>
      </c>
      <c r="O54">
        <v>28</v>
      </c>
      <c r="P54">
        <v>4</v>
      </c>
      <c r="Q54">
        <v>6</v>
      </c>
      <c r="R54" t="s">
        <v>403</v>
      </c>
      <c r="S54">
        <v>50</v>
      </c>
      <c r="T54">
        <v>88</v>
      </c>
      <c r="W54">
        <v>1</v>
      </c>
      <c r="X54" t="s">
        <v>248</v>
      </c>
      <c r="Y54">
        <v>38</v>
      </c>
      <c r="Z54">
        <v>29</v>
      </c>
      <c r="AA54">
        <v>8</v>
      </c>
      <c r="AB54">
        <v>1</v>
      </c>
      <c r="AC54" t="s">
        <v>421</v>
      </c>
      <c r="AD54">
        <v>61</v>
      </c>
      <c r="AE54">
        <v>95</v>
      </c>
    </row>
    <row r="55" spans="1:31" x14ac:dyDescent="0.25">
      <c r="A55">
        <v>2</v>
      </c>
      <c r="B55" t="s">
        <v>246</v>
      </c>
      <c r="C55">
        <v>38</v>
      </c>
      <c r="D55">
        <v>21</v>
      </c>
      <c r="E55">
        <v>10</v>
      </c>
      <c r="F55">
        <v>7</v>
      </c>
      <c r="G55" t="s">
        <v>385</v>
      </c>
      <c r="H55">
        <v>30</v>
      </c>
      <c r="I55">
        <v>73</v>
      </c>
      <c r="L55">
        <v>2</v>
      </c>
      <c r="M55" t="s">
        <v>248</v>
      </c>
      <c r="N55">
        <v>38</v>
      </c>
      <c r="O55">
        <v>24</v>
      </c>
      <c r="P55">
        <v>6</v>
      </c>
      <c r="Q55">
        <v>8</v>
      </c>
      <c r="R55" t="s">
        <v>404</v>
      </c>
      <c r="S55">
        <v>39</v>
      </c>
      <c r="T55">
        <v>78</v>
      </c>
      <c r="W55">
        <v>2</v>
      </c>
      <c r="X55" t="s">
        <v>246</v>
      </c>
      <c r="Y55">
        <v>38</v>
      </c>
      <c r="Z55">
        <v>26</v>
      </c>
      <c r="AA55">
        <v>7</v>
      </c>
      <c r="AB55">
        <v>5</v>
      </c>
      <c r="AC55" t="s">
        <v>422</v>
      </c>
      <c r="AD55">
        <v>35</v>
      </c>
      <c r="AE55">
        <v>85</v>
      </c>
    </row>
    <row r="56" spans="1:31" x14ac:dyDescent="0.25">
      <c r="A56">
        <v>3</v>
      </c>
      <c r="B56" t="s">
        <v>250</v>
      </c>
      <c r="C56">
        <v>38</v>
      </c>
      <c r="D56">
        <v>21</v>
      </c>
      <c r="E56">
        <v>8</v>
      </c>
      <c r="F56">
        <v>9</v>
      </c>
      <c r="G56" t="s">
        <v>386</v>
      </c>
      <c r="H56">
        <v>22</v>
      </c>
      <c r="I56">
        <v>71</v>
      </c>
      <c r="L56">
        <v>3</v>
      </c>
      <c r="M56" t="s">
        <v>250</v>
      </c>
      <c r="N56">
        <v>38</v>
      </c>
      <c r="O56">
        <v>23</v>
      </c>
      <c r="P56">
        <v>8</v>
      </c>
      <c r="Q56">
        <v>7</v>
      </c>
      <c r="R56" t="s">
        <v>405</v>
      </c>
      <c r="S56">
        <v>37</v>
      </c>
      <c r="T56">
        <v>77</v>
      </c>
      <c r="W56">
        <v>3</v>
      </c>
      <c r="X56" t="s">
        <v>315</v>
      </c>
      <c r="Y56">
        <v>38</v>
      </c>
      <c r="Z56">
        <v>25</v>
      </c>
      <c r="AA56">
        <v>6</v>
      </c>
      <c r="AB56">
        <v>7</v>
      </c>
      <c r="AC56" t="s">
        <v>423</v>
      </c>
      <c r="AD56">
        <v>39</v>
      </c>
      <c r="AE56">
        <v>81</v>
      </c>
    </row>
    <row r="57" spans="1:31" x14ac:dyDescent="0.25">
      <c r="A57">
        <v>4</v>
      </c>
      <c r="B57" t="s">
        <v>258</v>
      </c>
      <c r="C57">
        <v>38</v>
      </c>
      <c r="D57">
        <v>18</v>
      </c>
      <c r="E57">
        <v>16</v>
      </c>
      <c r="F57">
        <v>4</v>
      </c>
      <c r="G57" t="s">
        <v>387</v>
      </c>
      <c r="H57">
        <v>23</v>
      </c>
      <c r="I57">
        <v>70</v>
      </c>
      <c r="L57">
        <v>4</v>
      </c>
      <c r="M57" t="s">
        <v>262</v>
      </c>
      <c r="N57">
        <v>38</v>
      </c>
      <c r="O57">
        <v>21</v>
      </c>
      <c r="P57">
        <v>8</v>
      </c>
      <c r="Q57">
        <v>9</v>
      </c>
      <c r="R57" t="s">
        <v>327</v>
      </c>
      <c r="S57">
        <v>16</v>
      </c>
      <c r="T57">
        <v>71</v>
      </c>
      <c r="W57">
        <v>4</v>
      </c>
      <c r="X57" t="s">
        <v>250</v>
      </c>
      <c r="Y57">
        <v>38</v>
      </c>
      <c r="Z57">
        <v>24</v>
      </c>
      <c r="AA57">
        <v>4</v>
      </c>
      <c r="AB57">
        <v>10</v>
      </c>
      <c r="AC57" t="s">
        <v>424</v>
      </c>
      <c r="AD57">
        <v>27</v>
      </c>
      <c r="AE57">
        <v>76</v>
      </c>
    </row>
    <row r="58" spans="1:31" x14ac:dyDescent="0.25">
      <c r="A58">
        <v>5</v>
      </c>
      <c r="B58" t="s">
        <v>264</v>
      </c>
      <c r="C58">
        <v>38</v>
      </c>
      <c r="D58">
        <v>19</v>
      </c>
      <c r="E58">
        <v>8</v>
      </c>
      <c r="F58">
        <v>11</v>
      </c>
      <c r="G58" t="s">
        <v>388</v>
      </c>
      <c r="H58">
        <v>22</v>
      </c>
      <c r="I58">
        <v>65</v>
      </c>
      <c r="L58">
        <v>5</v>
      </c>
      <c r="M58" t="s">
        <v>252</v>
      </c>
      <c r="N58">
        <v>38</v>
      </c>
      <c r="O58">
        <v>19</v>
      </c>
      <c r="P58">
        <v>7</v>
      </c>
      <c r="Q58">
        <v>12</v>
      </c>
      <c r="R58" t="s">
        <v>406</v>
      </c>
      <c r="S58">
        <v>19</v>
      </c>
      <c r="T58">
        <v>64</v>
      </c>
      <c r="W58">
        <v>5</v>
      </c>
      <c r="X58" t="s">
        <v>254</v>
      </c>
      <c r="Y58">
        <v>38</v>
      </c>
      <c r="Z58">
        <v>19</v>
      </c>
      <c r="AA58">
        <v>11</v>
      </c>
      <c r="AB58">
        <v>8</v>
      </c>
      <c r="AC58" t="s">
        <v>425</v>
      </c>
      <c r="AD58">
        <v>24</v>
      </c>
      <c r="AE58">
        <v>68</v>
      </c>
    </row>
    <row r="59" spans="1:31" x14ac:dyDescent="0.25">
      <c r="A59">
        <v>6</v>
      </c>
      <c r="B59" t="s">
        <v>262</v>
      </c>
      <c r="C59">
        <v>38</v>
      </c>
      <c r="D59">
        <v>17</v>
      </c>
      <c r="E59">
        <v>11</v>
      </c>
      <c r="F59">
        <v>10</v>
      </c>
      <c r="G59" t="s">
        <v>389</v>
      </c>
      <c r="H59">
        <v>3</v>
      </c>
      <c r="I59">
        <v>62</v>
      </c>
      <c r="L59">
        <v>6</v>
      </c>
      <c r="M59" t="s">
        <v>264</v>
      </c>
      <c r="N59">
        <v>38</v>
      </c>
      <c r="O59">
        <v>17</v>
      </c>
      <c r="P59">
        <v>9</v>
      </c>
      <c r="Q59">
        <v>12</v>
      </c>
      <c r="R59" t="s">
        <v>407</v>
      </c>
      <c r="S59">
        <v>5</v>
      </c>
      <c r="T59">
        <v>60</v>
      </c>
      <c r="W59">
        <v>6</v>
      </c>
      <c r="X59" t="s">
        <v>262</v>
      </c>
      <c r="Y59">
        <v>38</v>
      </c>
      <c r="Z59">
        <v>16</v>
      </c>
      <c r="AA59">
        <v>12</v>
      </c>
      <c r="AB59">
        <v>10</v>
      </c>
      <c r="AC59" t="s">
        <v>426</v>
      </c>
      <c r="AD59">
        <v>12</v>
      </c>
      <c r="AE59">
        <v>60</v>
      </c>
    </row>
    <row r="60" spans="1:31" x14ac:dyDescent="0.25">
      <c r="A60">
        <v>7</v>
      </c>
      <c r="B60" t="s">
        <v>252</v>
      </c>
      <c r="C60">
        <v>38</v>
      </c>
      <c r="D60">
        <v>16</v>
      </c>
      <c r="E60">
        <v>11</v>
      </c>
      <c r="F60">
        <v>11</v>
      </c>
      <c r="G60" t="s">
        <v>390</v>
      </c>
      <c r="H60">
        <v>26</v>
      </c>
      <c r="I60">
        <v>59</v>
      </c>
      <c r="L60">
        <v>7</v>
      </c>
      <c r="M60" t="s">
        <v>303</v>
      </c>
      <c r="N60">
        <v>38</v>
      </c>
      <c r="O60">
        <v>15</v>
      </c>
      <c r="P60">
        <v>8</v>
      </c>
      <c r="Q60">
        <v>15</v>
      </c>
      <c r="R60" t="s">
        <v>408</v>
      </c>
      <c r="S60">
        <v>-5</v>
      </c>
      <c r="T60">
        <v>53</v>
      </c>
      <c r="W60">
        <v>7</v>
      </c>
      <c r="X60" t="s">
        <v>264</v>
      </c>
      <c r="Y60">
        <v>38</v>
      </c>
      <c r="Z60">
        <v>14</v>
      </c>
      <c r="AA60">
        <v>15</v>
      </c>
      <c r="AB60">
        <v>9</v>
      </c>
      <c r="AC60" t="s">
        <v>427</v>
      </c>
      <c r="AD60">
        <v>3</v>
      </c>
      <c r="AE60">
        <v>57</v>
      </c>
    </row>
    <row r="61" spans="1:31" x14ac:dyDescent="0.25">
      <c r="A61">
        <v>8</v>
      </c>
      <c r="B61" t="s">
        <v>254</v>
      </c>
      <c r="C61">
        <v>38</v>
      </c>
      <c r="D61">
        <v>14</v>
      </c>
      <c r="E61">
        <v>13</v>
      </c>
      <c r="F61">
        <v>11</v>
      </c>
      <c r="G61" t="s">
        <v>391</v>
      </c>
      <c r="H61">
        <v>7</v>
      </c>
      <c r="I61">
        <v>55</v>
      </c>
      <c r="L61">
        <v>8</v>
      </c>
      <c r="M61" t="s">
        <v>254</v>
      </c>
      <c r="N61">
        <v>38</v>
      </c>
      <c r="O61">
        <v>14</v>
      </c>
      <c r="P61">
        <v>9</v>
      </c>
      <c r="Q61">
        <v>15</v>
      </c>
      <c r="R61" t="s">
        <v>409</v>
      </c>
      <c r="S61">
        <v>4</v>
      </c>
      <c r="T61">
        <v>51</v>
      </c>
      <c r="W61">
        <v>8</v>
      </c>
      <c r="X61" t="s">
        <v>252</v>
      </c>
      <c r="Y61">
        <v>38</v>
      </c>
      <c r="Z61">
        <v>14</v>
      </c>
      <c r="AA61">
        <v>11</v>
      </c>
      <c r="AB61">
        <v>13</v>
      </c>
      <c r="AC61" t="s">
        <v>428</v>
      </c>
      <c r="AD61">
        <v>0</v>
      </c>
      <c r="AE61">
        <v>53</v>
      </c>
    </row>
    <row r="62" spans="1:31" x14ac:dyDescent="0.25">
      <c r="A62">
        <v>9</v>
      </c>
      <c r="B62" t="s">
        <v>268</v>
      </c>
      <c r="C62">
        <v>38</v>
      </c>
      <c r="D62">
        <v>11</v>
      </c>
      <c r="E62">
        <v>15</v>
      </c>
      <c r="F62">
        <v>12</v>
      </c>
      <c r="G62" t="s">
        <v>392</v>
      </c>
      <c r="H62">
        <v>-5</v>
      </c>
      <c r="I62">
        <v>48</v>
      </c>
      <c r="L62">
        <v>9</v>
      </c>
      <c r="M62" t="s">
        <v>362</v>
      </c>
      <c r="N62">
        <v>38</v>
      </c>
      <c r="O62">
        <v>14</v>
      </c>
      <c r="P62">
        <v>8</v>
      </c>
      <c r="Q62">
        <v>16</v>
      </c>
      <c r="R62" t="s">
        <v>335</v>
      </c>
      <c r="S62">
        <v>-6</v>
      </c>
      <c r="T62">
        <v>50</v>
      </c>
      <c r="W62">
        <v>9</v>
      </c>
      <c r="X62" t="s">
        <v>268</v>
      </c>
      <c r="Y62">
        <v>38</v>
      </c>
      <c r="Z62">
        <v>13</v>
      </c>
      <c r="AA62">
        <v>10</v>
      </c>
      <c r="AB62">
        <v>15</v>
      </c>
      <c r="AC62" t="s">
        <v>429</v>
      </c>
      <c r="AD62">
        <v>-5</v>
      </c>
      <c r="AE62">
        <v>49</v>
      </c>
    </row>
    <row r="63" spans="1:31" x14ac:dyDescent="0.25">
      <c r="A63">
        <v>10</v>
      </c>
      <c r="B63" t="s">
        <v>303</v>
      </c>
      <c r="C63">
        <v>38</v>
      </c>
      <c r="D63">
        <v>12</v>
      </c>
      <c r="E63">
        <v>11</v>
      </c>
      <c r="F63">
        <v>15</v>
      </c>
      <c r="G63" t="s">
        <v>393</v>
      </c>
      <c r="H63">
        <v>-14</v>
      </c>
      <c r="I63">
        <v>47</v>
      </c>
      <c r="L63">
        <v>10</v>
      </c>
      <c r="M63" t="s">
        <v>315</v>
      </c>
      <c r="N63">
        <v>38</v>
      </c>
      <c r="O63">
        <v>13</v>
      </c>
      <c r="P63">
        <v>10</v>
      </c>
      <c r="Q63">
        <v>15</v>
      </c>
      <c r="R63" t="s">
        <v>410</v>
      </c>
      <c r="S63">
        <v>3</v>
      </c>
      <c r="T63">
        <v>49</v>
      </c>
      <c r="W63">
        <v>10</v>
      </c>
      <c r="X63" t="s">
        <v>292</v>
      </c>
      <c r="Y63">
        <v>38</v>
      </c>
      <c r="Z63">
        <v>12</v>
      </c>
      <c r="AA63">
        <v>10</v>
      </c>
      <c r="AB63">
        <v>16</v>
      </c>
      <c r="AC63" t="s">
        <v>430</v>
      </c>
      <c r="AD63">
        <v>-10</v>
      </c>
      <c r="AE63">
        <v>46</v>
      </c>
    </row>
    <row r="64" spans="1:31" x14ac:dyDescent="0.25">
      <c r="A64">
        <v>11</v>
      </c>
      <c r="B64" t="s">
        <v>256</v>
      </c>
      <c r="C64">
        <v>38</v>
      </c>
      <c r="D64">
        <v>12</v>
      </c>
      <c r="E64">
        <v>10</v>
      </c>
      <c r="F64">
        <v>16</v>
      </c>
      <c r="G64" t="s">
        <v>394</v>
      </c>
      <c r="H64">
        <v>0</v>
      </c>
      <c r="I64">
        <v>46</v>
      </c>
      <c r="L64">
        <v>11</v>
      </c>
      <c r="M64" t="s">
        <v>258</v>
      </c>
      <c r="N64">
        <v>38</v>
      </c>
      <c r="O64">
        <v>13</v>
      </c>
      <c r="P64">
        <v>10</v>
      </c>
      <c r="Q64">
        <v>15</v>
      </c>
      <c r="R64" t="s">
        <v>411</v>
      </c>
      <c r="S64">
        <v>-7</v>
      </c>
      <c r="T64">
        <v>49</v>
      </c>
      <c r="W64">
        <v>11</v>
      </c>
      <c r="X64" t="s">
        <v>303</v>
      </c>
      <c r="Y64">
        <v>38</v>
      </c>
      <c r="Z64">
        <v>12</v>
      </c>
      <c r="AA64">
        <v>9</v>
      </c>
      <c r="AB64">
        <v>17</v>
      </c>
      <c r="AC64" t="s">
        <v>431</v>
      </c>
      <c r="AD64">
        <v>-11</v>
      </c>
      <c r="AE64">
        <v>45</v>
      </c>
    </row>
    <row r="65" spans="1:31" x14ac:dyDescent="0.25">
      <c r="A65">
        <v>12</v>
      </c>
      <c r="B65" t="s">
        <v>279</v>
      </c>
      <c r="C65">
        <v>38</v>
      </c>
      <c r="D65">
        <v>11</v>
      </c>
      <c r="E65">
        <v>9</v>
      </c>
      <c r="F65">
        <v>18</v>
      </c>
      <c r="G65" t="s">
        <v>333</v>
      </c>
      <c r="H65">
        <v>-11</v>
      </c>
      <c r="I65">
        <v>42</v>
      </c>
      <c r="L65">
        <v>12</v>
      </c>
      <c r="M65" t="s">
        <v>279</v>
      </c>
      <c r="N65">
        <v>38</v>
      </c>
      <c r="O65">
        <v>13</v>
      </c>
      <c r="P65">
        <v>10</v>
      </c>
      <c r="Q65">
        <v>15</v>
      </c>
      <c r="R65" t="s">
        <v>267</v>
      </c>
      <c r="S65">
        <v>-8</v>
      </c>
      <c r="T65">
        <v>49</v>
      </c>
      <c r="W65">
        <v>12</v>
      </c>
      <c r="X65" t="s">
        <v>281</v>
      </c>
      <c r="Y65">
        <v>38</v>
      </c>
      <c r="Z65">
        <v>10</v>
      </c>
      <c r="AA65">
        <v>13</v>
      </c>
      <c r="AB65">
        <v>15</v>
      </c>
      <c r="AC65" t="s">
        <v>432</v>
      </c>
      <c r="AD65">
        <v>-12</v>
      </c>
      <c r="AE65">
        <v>43</v>
      </c>
    </row>
    <row r="66" spans="1:31" x14ac:dyDescent="0.25">
      <c r="A66">
        <v>13</v>
      </c>
      <c r="B66" t="s">
        <v>381</v>
      </c>
      <c r="C66">
        <v>38</v>
      </c>
      <c r="D66">
        <v>11</v>
      </c>
      <c r="E66">
        <v>9</v>
      </c>
      <c r="F66">
        <v>18</v>
      </c>
      <c r="G66" t="s">
        <v>395</v>
      </c>
      <c r="H66">
        <v>-12</v>
      </c>
      <c r="I66">
        <v>42</v>
      </c>
      <c r="L66">
        <v>13</v>
      </c>
      <c r="M66" t="s">
        <v>256</v>
      </c>
      <c r="N66">
        <v>38</v>
      </c>
      <c r="O66">
        <v>11</v>
      </c>
      <c r="P66">
        <v>10</v>
      </c>
      <c r="Q66">
        <v>17</v>
      </c>
      <c r="R66" t="s">
        <v>412</v>
      </c>
      <c r="S66">
        <v>-10</v>
      </c>
      <c r="T66">
        <v>43</v>
      </c>
      <c r="W66">
        <v>13</v>
      </c>
      <c r="X66" t="s">
        <v>258</v>
      </c>
      <c r="Y66">
        <v>38</v>
      </c>
      <c r="Z66">
        <v>10</v>
      </c>
      <c r="AA66">
        <v>11</v>
      </c>
      <c r="AB66">
        <v>17</v>
      </c>
      <c r="AC66" t="s">
        <v>433</v>
      </c>
      <c r="AD66">
        <v>-6</v>
      </c>
      <c r="AE66">
        <v>41</v>
      </c>
    </row>
    <row r="67" spans="1:31" x14ac:dyDescent="0.25">
      <c r="A67">
        <v>14</v>
      </c>
      <c r="B67" t="s">
        <v>272</v>
      </c>
      <c r="C67">
        <v>38</v>
      </c>
      <c r="D67">
        <v>10</v>
      </c>
      <c r="E67">
        <v>12</v>
      </c>
      <c r="F67">
        <v>16</v>
      </c>
      <c r="G67" t="s">
        <v>396</v>
      </c>
      <c r="H67">
        <v>-13</v>
      </c>
      <c r="I67">
        <v>42</v>
      </c>
      <c r="L67">
        <v>14</v>
      </c>
      <c r="M67" t="s">
        <v>268</v>
      </c>
      <c r="N67">
        <v>38</v>
      </c>
      <c r="O67">
        <v>11</v>
      </c>
      <c r="P67">
        <v>9</v>
      </c>
      <c r="Q67">
        <v>18</v>
      </c>
      <c r="R67" t="s">
        <v>413</v>
      </c>
      <c r="S67">
        <v>-3</v>
      </c>
      <c r="T67">
        <v>42</v>
      </c>
      <c r="W67">
        <v>14</v>
      </c>
      <c r="X67" t="s">
        <v>256</v>
      </c>
      <c r="Y67">
        <v>38</v>
      </c>
      <c r="Z67">
        <v>10</v>
      </c>
      <c r="AA67">
        <v>11</v>
      </c>
      <c r="AB67">
        <v>17</v>
      </c>
      <c r="AC67" t="s">
        <v>378</v>
      </c>
      <c r="AD67">
        <v>-11</v>
      </c>
      <c r="AE67">
        <v>41</v>
      </c>
    </row>
    <row r="68" spans="1:31" x14ac:dyDescent="0.25">
      <c r="A68">
        <v>15</v>
      </c>
      <c r="B68" t="s">
        <v>281</v>
      </c>
      <c r="C68">
        <v>38</v>
      </c>
      <c r="D68">
        <v>8</v>
      </c>
      <c r="E68">
        <v>15</v>
      </c>
      <c r="F68">
        <v>15</v>
      </c>
      <c r="G68" t="s">
        <v>397</v>
      </c>
      <c r="H68">
        <v>-8</v>
      </c>
      <c r="I68">
        <v>39</v>
      </c>
      <c r="L68">
        <v>15</v>
      </c>
      <c r="M68" t="s">
        <v>281</v>
      </c>
      <c r="N68">
        <v>38</v>
      </c>
      <c r="O68">
        <v>10</v>
      </c>
      <c r="P68">
        <v>12</v>
      </c>
      <c r="Q68">
        <v>16</v>
      </c>
      <c r="R68" t="s">
        <v>414</v>
      </c>
      <c r="S68">
        <v>-11</v>
      </c>
      <c r="T68">
        <v>42</v>
      </c>
      <c r="W68">
        <v>15</v>
      </c>
      <c r="X68" t="s">
        <v>362</v>
      </c>
      <c r="Y68">
        <v>38</v>
      </c>
      <c r="Z68">
        <v>8</v>
      </c>
      <c r="AA68">
        <v>16</v>
      </c>
      <c r="AB68">
        <v>14</v>
      </c>
      <c r="AC68" t="s">
        <v>434</v>
      </c>
      <c r="AD68">
        <v>-11</v>
      </c>
      <c r="AE68">
        <v>40</v>
      </c>
    </row>
    <row r="69" spans="1:31" x14ac:dyDescent="0.25">
      <c r="A69">
        <v>16</v>
      </c>
      <c r="B69" t="s">
        <v>362</v>
      </c>
      <c r="C69">
        <v>38</v>
      </c>
      <c r="D69">
        <v>10</v>
      </c>
      <c r="E69">
        <v>9</v>
      </c>
      <c r="F69">
        <v>19</v>
      </c>
      <c r="G69" t="s">
        <v>398</v>
      </c>
      <c r="H69">
        <v>-27</v>
      </c>
      <c r="I69">
        <v>39</v>
      </c>
      <c r="L69">
        <v>16</v>
      </c>
      <c r="M69" t="s">
        <v>375</v>
      </c>
      <c r="N69">
        <v>38</v>
      </c>
      <c r="O69">
        <v>10</v>
      </c>
      <c r="P69">
        <v>12</v>
      </c>
      <c r="Q69">
        <v>16</v>
      </c>
      <c r="R69" t="s">
        <v>415</v>
      </c>
      <c r="S69">
        <v>-23</v>
      </c>
      <c r="T69">
        <v>42</v>
      </c>
      <c r="W69">
        <v>16</v>
      </c>
      <c r="X69" t="s">
        <v>266</v>
      </c>
      <c r="Y69">
        <v>38</v>
      </c>
      <c r="Z69">
        <v>10</v>
      </c>
      <c r="AA69">
        <v>10</v>
      </c>
      <c r="AB69">
        <v>18</v>
      </c>
      <c r="AC69" t="s">
        <v>435</v>
      </c>
      <c r="AD69">
        <v>-14</v>
      </c>
      <c r="AE69">
        <v>40</v>
      </c>
    </row>
    <row r="70" spans="1:31" x14ac:dyDescent="0.25">
      <c r="A70">
        <v>17</v>
      </c>
      <c r="B70" t="s">
        <v>375</v>
      </c>
      <c r="C70">
        <v>38</v>
      </c>
      <c r="D70">
        <v>8</v>
      </c>
      <c r="E70">
        <v>15</v>
      </c>
      <c r="F70">
        <v>15</v>
      </c>
      <c r="G70" t="s">
        <v>399</v>
      </c>
      <c r="H70">
        <v>-16</v>
      </c>
      <c r="I70">
        <v>39</v>
      </c>
      <c r="L70">
        <v>17</v>
      </c>
      <c r="M70" t="s">
        <v>416</v>
      </c>
      <c r="N70">
        <v>38</v>
      </c>
      <c r="O70">
        <v>11</v>
      </c>
      <c r="P70">
        <v>8</v>
      </c>
      <c r="Q70">
        <v>19</v>
      </c>
      <c r="R70" t="s">
        <v>417</v>
      </c>
      <c r="S70">
        <v>-16</v>
      </c>
      <c r="T70">
        <v>41</v>
      </c>
      <c r="W70">
        <v>17</v>
      </c>
      <c r="X70" t="s">
        <v>279</v>
      </c>
      <c r="Y70">
        <v>38</v>
      </c>
      <c r="Z70">
        <v>8</v>
      </c>
      <c r="AA70">
        <v>14</v>
      </c>
      <c r="AB70">
        <v>16</v>
      </c>
      <c r="AC70" t="s">
        <v>436</v>
      </c>
      <c r="AD70">
        <v>-19</v>
      </c>
      <c r="AE70">
        <v>38</v>
      </c>
    </row>
    <row r="71" spans="1:31" x14ac:dyDescent="0.25">
      <c r="A71">
        <v>18</v>
      </c>
      <c r="B71" t="s">
        <v>275</v>
      </c>
      <c r="C71">
        <v>38</v>
      </c>
      <c r="D71">
        <v>8</v>
      </c>
      <c r="E71">
        <v>14</v>
      </c>
      <c r="F71">
        <v>16</v>
      </c>
      <c r="G71" t="s">
        <v>400</v>
      </c>
      <c r="H71">
        <v>-17</v>
      </c>
      <c r="I71">
        <v>38</v>
      </c>
      <c r="L71">
        <v>18</v>
      </c>
      <c r="M71" t="s">
        <v>338</v>
      </c>
      <c r="N71">
        <v>38</v>
      </c>
      <c r="O71">
        <v>11</v>
      </c>
      <c r="P71">
        <v>7</v>
      </c>
      <c r="Q71">
        <v>20</v>
      </c>
      <c r="R71" t="s">
        <v>418</v>
      </c>
      <c r="S71">
        <v>-30</v>
      </c>
      <c r="T71">
        <v>40</v>
      </c>
      <c r="W71">
        <v>18</v>
      </c>
      <c r="X71" t="s">
        <v>375</v>
      </c>
      <c r="Y71">
        <v>38</v>
      </c>
      <c r="Z71">
        <v>6</v>
      </c>
      <c r="AA71">
        <v>15</v>
      </c>
      <c r="AB71">
        <v>17</v>
      </c>
      <c r="AC71" t="s">
        <v>437</v>
      </c>
      <c r="AD71">
        <v>-29</v>
      </c>
      <c r="AE71">
        <v>33</v>
      </c>
    </row>
    <row r="72" spans="1:31" x14ac:dyDescent="0.25">
      <c r="A72">
        <v>19</v>
      </c>
      <c r="B72" t="s">
        <v>283</v>
      </c>
      <c r="C72">
        <v>38</v>
      </c>
      <c r="D72">
        <v>8</v>
      </c>
      <c r="E72">
        <v>11</v>
      </c>
      <c r="F72">
        <v>19</v>
      </c>
      <c r="G72" t="s">
        <v>401</v>
      </c>
      <c r="H72">
        <v>-25</v>
      </c>
      <c r="I72">
        <v>35</v>
      </c>
      <c r="L72">
        <v>19</v>
      </c>
      <c r="M72" t="s">
        <v>272</v>
      </c>
      <c r="N72">
        <v>38</v>
      </c>
      <c r="O72">
        <v>8</v>
      </c>
      <c r="P72">
        <v>13</v>
      </c>
      <c r="Q72">
        <v>17</v>
      </c>
      <c r="R72" t="s">
        <v>419</v>
      </c>
      <c r="S72">
        <v>-17</v>
      </c>
      <c r="T72">
        <v>37</v>
      </c>
      <c r="W72">
        <v>19</v>
      </c>
      <c r="X72" t="s">
        <v>416</v>
      </c>
      <c r="Y72">
        <v>38</v>
      </c>
      <c r="Z72">
        <v>3</v>
      </c>
      <c r="AA72">
        <v>12</v>
      </c>
      <c r="AB72">
        <v>23</v>
      </c>
      <c r="AC72" t="s">
        <v>438</v>
      </c>
      <c r="AD72">
        <v>-32</v>
      </c>
      <c r="AE72">
        <v>21</v>
      </c>
    </row>
    <row r="73" spans="1:31" x14ac:dyDescent="0.25">
      <c r="A73">
        <v>20</v>
      </c>
      <c r="B73" t="s">
        <v>292</v>
      </c>
      <c r="C73">
        <v>38</v>
      </c>
      <c r="D73">
        <v>8</v>
      </c>
      <c r="E73">
        <v>7</v>
      </c>
      <c r="F73">
        <v>23</v>
      </c>
      <c r="G73" t="s">
        <v>402</v>
      </c>
      <c r="H73">
        <v>-34</v>
      </c>
      <c r="I73">
        <v>31</v>
      </c>
      <c r="L73">
        <v>20</v>
      </c>
      <c r="M73" t="s">
        <v>381</v>
      </c>
      <c r="N73">
        <v>38</v>
      </c>
      <c r="O73">
        <v>5</v>
      </c>
      <c r="P73">
        <v>10</v>
      </c>
      <c r="Q73">
        <v>23</v>
      </c>
      <c r="R73" t="s">
        <v>420</v>
      </c>
      <c r="S73">
        <v>-37</v>
      </c>
      <c r="T73">
        <v>25</v>
      </c>
      <c r="W73">
        <v>20</v>
      </c>
      <c r="X73" t="s">
        <v>275</v>
      </c>
      <c r="Y73">
        <v>38</v>
      </c>
      <c r="Z73">
        <v>4</v>
      </c>
      <c r="AA73">
        <v>9</v>
      </c>
      <c r="AB73">
        <v>25</v>
      </c>
      <c r="AC73" t="s">
        <v>439</v>
      </c>
      <c r="AD73">
        <v>-41</v>
      </c>
      <c r="AE73">
        <v>21</v>
      </c>
    </row>
    <row r="76" spans="1:31" x14ac:dyDescent="0.25">
      <c r="A76" s="7" t="s">
        <v>245</v>
      </c>
      <c r="B76" s="9"/>
      <c r="C76" s="9"/>
      <c r="D76" s="9"/>
      <c r="E76" s="9"/>
      <c r="F76" s="9"/>
      <c r="G76" s="9"/>
      <c r="H76" s="9"/>
      <c r="I76" s="9"/>
    </row>
    <row r="77" spans="1:31" x14ac:dyDescent="0.25">
      <c r="A77" s="9"/>
      <c r="B77" s="9"/>
      <c r="C77" s="9"/>
      <c r="D77" s="9"/>
      <c r="E77" s="9"/>
      <c r="F77" s="9"/>
      <c r="G77" s="9"/>
      <c r="H77" s="9"/>
      <c r="I77" s="9"/>
    </row>
    <row r="78" spans="1:31" x14ac:dyDescent="0.25">
      <c r="A78" t="s">
        <v>21</v>
      </c>
      <c r="B78" t="s">
        <v>10</v>
      </c>
      <c r="C78" t="s">
        <v>11</v>
      </c>
      <c r="D78" t="s">
        <v>12</v>
      </c>
      <c r="E78" t="s">
        <v>13</v>
      </c>
      <c r="F78" t="s">
        <v>0</v>
      </c>
      <c r="G78" t="s">
        <v>23</v>
      </c>
      <c r="H78" t="s">
        <v>24</v>
      </c>
      <c r="I78" t="s">
        <v>25</v>
      </c>
    </row>
    <row r="79" spans="1:31" x14ac:dyDescent="0.25">
      <c r="A79">
        <v>1</v>
      </c>
      <c r="B79" t="s">
        <v>246</v>
      </c>
      <c r="C79">
        <v>38</v>
      </c>
      <c r="D79">
        <v>28</v>
      </c>
      <c r="E79">
        <v>4</v>
      </c>
      <c r="F79">
        <v>6</v>
      </c>
      <c r="G79" t="s">
        <v>440</v>
      </c>
      <c r="H79">
        <v>63</v>
      </c>
      <c r="I79">
        <v>88</v>
      </c>
    </row>
    <row r="80" spans="1:31" x14ac:dyDescent="0.25">
      <c r="A80">
        <v>2</v>
      </c>
      <c r="B80" t="s">
        <v>248</v>
      </c>
      <c r="C80">
        <v>38</v>
      </c>
      <c r="D80">
        <v>26</v>
      </c>
      <c r="E80">
        <v>6</v>
      </c>
      <c r="F80">
        <v>6</v>
      </c>
      <c r="G80" t="s">
        <v>441</v>
      </c>
      <c r="H80">
        <v>40</v>
      </c>
      <c r="I80">
        <v>84</v>
      </c>
    </row>
    <row r="81" spans="1:9" x14ac:dyDescent="0.25">
      <c r="A81">
        <v>3</v>
      </c>
      <c r="B81" t="s">
        <v>250</v>
      </c>
      <c r="C81">
        <v>38</v>
      </c>
      <c r="D81">
        <v>22</v>
      </c>
      <c r="E81">
        <v>10</v>
      </c>
      <c r="F81">
        <v>6</v>
      </c>
      <c r="G81" t="s">
        <v>442</v>
      </c>
      <c r="H81">
        <v>38</v>
      </c>
      <c r="I81">
        <v>76</v>
      </c>
    </row>
    <row r="82" spans="1:9" x14ac:dyDescent="0.25">
      <c r="A82">
        <v>4</v>
      </c>
      <c r="B82" t="s">
        <v>254</v>
      </c>
      <c r="C82">
        <v>38</v>
      </c>
      <c r="D82">
        <v>19</v>
      </c>
      <c r="E82">
        <v>13</v>
      </c>
      <c r="F82">
        <v>6</v>
      </c>
      <c r="G82" t="s">
        <v>56</v>
      </c>
      <c r="H82">
        <v>25</v>
      </c>
      <c r="I82">
        <v>70</v>
      </c>
    </row>
    <row r="83" spans="1:9" x14ac:dyDescent="0.25">
      <c r="A83">
        <v>5</v>
      </c>
      <c r="B83" t="s">
        <v>252</v>
      </c>
      <c r="C83">
        <v>38</v>
      </c>
      <c r="D83">
        <v>20</v>
      </c>
      <c r="E83">
        <v>10</v>
      </c>
      <c r="F83">
        <v>8</v>
      </c>
      <c r="G83" t="s">
        <v>443</v>
      </c>
      <c r="H83">
        <v>20</v>
      </c>
      <c r="I83">
        <v>70</v>
      </c>
    </row>
    <row r="84" spans="1:9" x14ac:dyDescent="0.25">
      <c r="A84">
        <v>6</v>
      </c>
      <c r="B84" t="s">
        <v>264</v>
      </c>
      <c r="C84">
        <v>38</v>
      </c>
      <c r="D84">
        <v>16</v>
      </c>
      <c r="E84">
        <v>12</v>
      </c>
      <c r="F84">
        <v>10</v>
      </c>
      <c r="G84" t="s">
        <v>310</v>
      </c>
      <c r="H84">
        <v>7</v>
      </c>
      <c r="I84">
        <v>60</v>
      </c>
    </row>
    <row r="85" spans="1:9" x14ac:dyDescent="0.25">
      <c r="A85">
        <v>7</v>
      </c>
      <c r="B85" t="s">
        <v>256</v>
      </c>
      <c r="C85">
        <v>38</v>
      </c>
      <c r="D85">
        <v>16</v>
      </c>
      <c r="E85">
        <v>7</v>
      </c>
      <c r="F85">
        <v>15</v>
      </c>
      <c r="G85" t="s">
        <v>444</v>
      </c>
      <c r="H85">
        <v>2</v>
      </c>
      <c r="I85">
        <v>55</v>
      </c>
    </row>
    <row r="86" spans="1:9" x14ac:dyDescent="0.25">
      <c r="A86">
        <v>8</v>
      </c>
      <c r="B86" t="s">
        <v>279</v>
      </c>
      <c r="C86">
        <v>38</v>
      </c>
      <c r="D86">
        <v>13</v>
      </c>
      <c r="E86">
        <v>13</v>
      </c>
      <c r="F86">
        <v>12</v>
      </c>
      <c r="G86" t="s">
        <v>330</v>
      </c>
      <c r="H86">
        <v>-4</v>
      </c>
      <c r="I86">
        <v>52</v>
      </c>
    </row>
    <row r="87" spans="1:9" x14ac:dyDescent="0.25">
      <c r="A87">
        <v>9</v>
      </c>
      <c r="B87" t="s">
        <v>303</v>
      </c>
      <c r="C87">
        <v>38</v>
      </c>
      <c r="D87">
        <v>12</v>
      </c>
      <c r="E87">
        <v>16</v>
      </c>
      <c r="F87">
        <v>10</v>
      </c>
      <c r="G87" t="s">
        <v>445</v>
      </c>
      <c r="H87">
        <v>-4</v>
      </c>
      <c r="I87">
        <v>52</v>
      </c>
    </row>
    <row r="88" spans="1:9" x14ac:dyDescent="0.25">
      <c r="A88">
        <v>10</v>
      </c>
      <c r="B88" t="s">
        <v>362</v>
      </c>
      <c r="C88">
        <v>38</v>
      </c>
      <c r="D88">
        <v>13</v>
      </c>
      <c r="E88">
        <v>9</v>
      </c>
      <c r="F88">
        <v>16</v>
      </c>
      <c r="G88" t="s">
        <v>446</v>
      </c>
      <c r="H88">
        <v>-9</v>
      </c>
      <c r="I88">
        <v>48</v>
      </c>
    </row>
    <row r="89" spans="1:9" x14ac:dyDescent="0.25">
      <c r="A89">
        <v>11</v>
      </c>
      <c r="B89" t="s">
        <v>262</v>
      </c>
      <c r="C89">
        <v>38</v>
      </c>
      <c r="D89">
        <v>13</v>
      </c>
      <c r="E89">
        <v>7</v>
      </c>
      <c r="F89">
        <v>18</v>
      </c>
      <c r="G89" t="s">
        <v>447</v>
      </c>
      <c r="H89">
        <v>-11</v>
      </c>
      <c r="I89">
        <v>46</v>
      </c>
    </row>
    <row r="90" spans="1:9" x14ac:dyDescent="0.25">
      <c r="A90">
        <v>12</v>
      </c>
      <c r="B90" t="s">
        <v>268</v>
      </c>
      <c r="C90">
        <v>38</v>
      </c>
      <c r="D90">
        <v>11</v>
      </c>
      <c r="E90">
        <v>13</v>
      </c>
      <c r="F90">
        <v>14</v>
      </c>
      <c r="G90" t="s">
        <v>238</v>
      </c>
      <c r="H90">
        <v>-10</v>
      </c>
      <c r="I90">
        <v>46</v>
      </c>
    </row>
    <row r="91" spans="1:9" x14ac:dyDescent="0.25">
      <c r="A91">
        <v>13</v>
      </c>
      <c r="B91" t="s">
        <v>281</v>
      </c>
      <c r="C91">
        <v>38</v>
      </c>
      <c r="D91">
        <v>11</v>
      </c>
      <c r="E91">
        <v>9</v>
      </c>
      <c r="F91">
        <v>18</v>
      </c>
      <c r="G91" t="s">
        <v>448</v>
      </c>
      <c r="H91">
        <v>-5</v>
      </c>
      <c r="I91">
        <v>42</v>
      </c>
    </row>
    <row r="92" spans="1:9" x14ac:dyDescent="0.25">
      <c r="A92">
        <v>14</v>
      </c>
      <c r="B92" t="s">
        <v>272</v>
      </c>
      <c r="C92">
        <v>38</v>
      </c>
      <c r="D92">
        <v>11</v>
      </c>
      <c r="E92">
        <v>9</v>
      </c>
      <c r="F92">
        <v>18</v>
      </c>
      <c r="G92" t="s">
        <v>221</v>
      </c>
      <c r="H92">
        <v>-11</v>
      </c>
      <c r="I92">
        <v>42</v>
      </c>
    </row>
    <row r="93" spans="1:9" x14ac:dyDescent="0.25">
      <c r="A93">
        <v>15</v>
      </c>
      <c r="B93" t="s">
        <v>292</v>
      </c>
      <c r="C93">
        <v>38</v>
      </c>
      <c r="D93">
        <v>10</v>
      </c>
      <c r="E93">
        <v>12</v>
      </c>
      <c r="F93">
        <v>16</v>
      </c>
      <c r="G93" t="s">
        <v>449</v>
      </c>
      <c r="H93">
        <v>-10</v>
      </c>
      <c r="I93">
        <v>42</v>
      </c>
    </row>
    <row r="94" spans="1:9" x14ac:dyDescent="0.25">
      <c r="A94">
        <v>16</v>
      </c>
      <c r="B94" t="s">
        <v>315</v>
      </c>
      <c r="C94">
        <v>38</v>
      </c>
      <c r="D94">
        <v>11</v>
      </c>
      <c r="E94">
        <v>8</v>
      </c>
      <c r="F94">
        <v>19</v>
      </c>
      <c r="G94" t="s">
        <v>450</v>
      </c>
      <c r="H94">
        <v>-16</v>
      </c>
      <c r="I94">
        <v>41</v>
      </c>
    </row>
    <row r="95" spans="1:9" x14ac:dyDescent="0.25">
      <c r="A95">
        <v>17</v>
      </c>
      <c r="B95" t="s">
        <v>258</v>
      </c>
      <c r="C95">
        <v>38</v>
      </c>
      <c r="D95">
        <v>10</v>
      </c>
      <c r="E95">
        <v>11</v>
      </c>
      <c r="F95">
        <v>17</v>
      </c>
      <c r="G95" t="s">
        <v>199</v>
      </c>
      <c r="H95">
        <v>-13</v>
      </c>
      <c r="I95">
        <v>41</v>
      </c>
    </row>
    <row r="96" spans="1:9" x14ac:dyDescent="0.25">
      <c r="A96">
        <v>18</v>
      </c>
      <c r="B96" t="s">
        <v>300</v>
      </c>
      <c r="C96">
        <v>38</v>
      </c>
      <c r="D96">
        <v>9</v>
      </c>
      <c r="E96">
        <v>13</v>
      </c>
      <c r="F96">
        <v>16</v>
      </c>
      <c r="G96" t="s">
        <v>357</v>
      </c>
      <c r="H96">
        <v>-17</v>
      </c>
      <c r="I96">
        <v>40</v>
      </c>
    </row>
    <row r="97" spans="1:9" x14ac:dyDescent="0.25">
      <c r="A97">
        <v>19</v>
      </c>
      <c r="B97" t="s">
        <v>266</v>
      </c>
      <c r="C97">
        <v>38</v>
      </c>
      <c r="D97">
        <v>8</v>
      </c>
      <c r="E97">
        <v>8</v>
      </c>
      <c r="F97">
        <v>22</v>
      </c>
      <c r="G97" t="s">
        <v>451</v>
      </c>
      <c r="H97">
        <v>-21</v>
      </c>
      <c r="I97">
        <v>32</v>
      </c>
    </row>
    <row r="98" spans="1:9" x14ac:dyDescent="0.25">
      <c r="A98">
        <v>20</v>
      </c>
      <c r="B98" t="s">
        <v>338</v>
      </c>
      <c r="C98">
        <v>38</v>
      </c>
      <c r="D98">
        <v>4</v>
      </c>
      <c r="E98">
        <v>4</v>
      </c>
      <c r="F98">
        <v>30</v>
      </c>
      <c r="G98" t="s">
        <v>452</v>
      </c>
      <c r="H98">
        <v>-64</v>
      </c>
      <c r="I98">
        <v>16</v>
      </c>
    </row>
  </sheetData>
  <mergeCells count="10">
    <mergeCell ref="A51:I52"/>
    <mergeCell ref="L51:T52"/>
    <mergeCell ref="W51:AE52"/>
    <mergeCell ref="A76:I77"/>
    <mergeCell ref="A1:I2"/>
    <mergeCell ref="L1:T2"/>
    <mergeCell ref="W1:AE2"/>
    <mergeCell ref="A26:I27"/>
    <mergeCell ref="L26:T27"/>
    <mergeCell ref="W26:AE27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A7C-BF14-42F5-A12D-E250F35E24E7}">
  <dimension ref="A1:AE90"/>
  <sheetViews>
    <sheetView workbookViewId="0">
      <selection sqref="A1:I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2" max="12" width="10.7109375" bestFit="1" customWidth="1"/>
    <col min="13" max="13" width="15.42578125" bestFit="1" customWidth="1"/>
    <col min="14" max="14" width="6" bestFit="1" customWidth="1"/>
    <col min="15" max="15" width="5.140625" bestFit="1" customWidth="1"/>
    <col min="16" max="16" width="4.7109375" bestFit="1" customWidth="1"/>
    <col min="17" max="17" width="4.28515625" bestFit="1" customWidth="1"/>
    <col min="18" max="18" width="8.42578125" bestFit="1" customWidth="1"/>
    <col min="19" max="19" width="5.7109375" bestFit="1" customWidth="1"/>
    <col min="20" max="20" width="6.140625" bestFit="1" customWidth="1"/>
    <col min="23" max="23" width="10.7109375" bestFit="1" customWidth="1"/>
    <col min="24" max="24" width="15.42578125" bestFit="1" customWidth="1"/>
    <col min="25" max="25" width="6" bestFit="1" customWidth="1"/>
    <col min="26" max="26" width="5.140625" bestFit="1" customWidth="1"/>
    <col min="27" max="27" width="4.7109375" bestFit="1" customWidth="1"/>
    <col min="28" max="28" width="4.28515625" bestFit="1" customWidth="1"/>
    <col min="29" max="29" width="8.42578125" bestFit="1" customWidth="1"/>
    <col min="30" max="30" width="5.7109375" bestFit="1" customWidth="1"/>
    <col min="31" max="31" width="6.140625" bestFit="1" customWidth="1"/>
  </cols>
  <sheetData>
    <row r="1" spans="1:31" x14ac:dyDescent="0.25">
      <c r="A1" s="7" t="s">
        <v>50</v>
      </c>
      <c r="B1" s="9"/>
      <c r="C1" s="9"/>
      <c r="D1" s="9"/>
      <c r="E1" s="9"/>
      <c r="F1" s="9"/>
      <c r="G1" s="9"/>
      <c r="H1" s="9"/>
      <c r="I1" s="9"/>
      <c r="L1" s="7" t="s">
        <v>74</v>
      </c>
      <c r="M1" s="9"/>
      <c r="N1" s="9"/>
      <c r="O1" s="9"/>
      <c r="P1" s="9"/>
      <c r="Q1" s="9"/>
      <c r="R1" s="9"/>
      <c r="S1" s="9"/>
      <c r="T1" s="9"/>
      <c r="W1" s="7" t="s">
        <v>97</v>
      </c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L2" s="9"/>
      <c r="M2" s="9"/>
      <c r="N2" s="9"/>
      <c r="O2" s="9"/>
      <c r="P2" s="9"/>
      <c r="Q2" s="9"/>
      <c r="R2" s="9"/>
      <c r="S2" s="9"/>
      <c r="T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t="s">
        <v>21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23</v>
      </c>
      <c r="H3" t="s">
        <v>24</v>
      </c>
      <c r="I3" t="s">
        <v>25</v>
      </c>
      <c r="L3" t="s">
        <v>21</v>
      </c>
      <c r="M3" t="s">
        <v>10</v>
      </c>
      <c r="N3" t="s">
        <v>11</v>
      </c>
      <c r="O3" t="s">
        <v>12</v>
      </c>
      <c r="P3" t="s">
        <v>13</v>
      </c>
      <c r="Q3" t="s">
        <v>0</v>
      </c>
      <c r="R3" t="s">
        <v>23</v>
      </c>
      <c r="S3" t="s">
        <v>24</v>
      </c>
      <c r="T3" t="s">
        <v>25</v>
      </c>
      <c r="W3" t="s">
        <v>21</v>
      </c>
      <c r="X3" t="s">
        <v>10</v>
      </c>
      <c r="Y3" t="s">
        <v>11</v>
      </c>
      <c r="Z3" t="s">
        <v>12</v>
      </c>
      <c r="AA3" t="s">
        <v>13</v>
      </c>
      <c r="AB3" t="s">
        <v>0</v>
      </c>
      <c r="AC3" t="s">
        <v>23</v>
      </c>
      <c r="AD3" t="s">
        <v>24</v>
      </c>
      <c r="AE3" t="s">
        <v>25</v>
      </c>
    </row>
    <row r="4" spans="1:31" x14ac:dyDescent="0.25">
      <c r="A4">
        <v>1</v>
      </c>
      <c r="B4" t="s">
        <v>453</v>
      </c>
      <c r="C4">
        <v>34</v>
      </c>
      <c r="D4">
        <v>28</v>
      </c>
      <c r="E4">
        <v>4</v>
      </c>
      <c r="F4">
        <v>2</v>
      </c>
      <c r="G4" t="s">
        <v>454</v>
      </c>
      <c r="H4">
        <v>63</v>
      </c>
      <c r="I4">
        <v>88</v>
      </c>
      <c r="L4">
        <v>1</v>
      </c>
      <c r="M4" t="s">
        <v>453</v>
      </c>
      <c r="N4">
        <v>34</v>
      </c>
      <c r="O4">
        <v>25</v>
      </c>
      <c r="P4">
        <v>7</v>
      </c>
      <c r="Q4">
        <v>2</v>
      </c>
      <c r="R4" t="s">
        <v>99</v>
      </c>
      <c r="S4">
        <v>67</v>
      </c>
      <c r="T4">
        <v>82</v>
      </c>
      <c r="W4">
        <v>1</v>
      </c>
      <c r="X4" t="s">
        <v>453</v>
      </c>
      <c r="Y4">
        <v>34</v>
      </c>
      <c r="Z4">
        <v>27</v>
      </c>
      <c r="AA4">
        <v>3</v>
      </c>
      <c r="AB4">
        <v>4</v>
      </c>
      <c r="AC4" t="s">
        <v>499</v>
      </c>
      <c r="AD4">
        <v>64</v>
      </c>
      <c r="AE4">
        <v>84</v>
      </c>
    </row>
    <row r="5" spans="1:31" x14ac:dyDescent="0.25">
      <c r="A5">
        <v>2</v>
      </c>
      <c r="B5" t="s">
        <v>455</v>
      </c>
      <c r="C5">
        <v>34</v>
      </c>
      <c r="D5">
        <v>24</v>
      </c>
      <c r="E5">
        <v>6</v>
      </c>
      <c r="F5">
        <v>4</v>
      </c>
      <c r="G5" t="s">
        <v>456</v>
      </c>
      <c r="H5">
        <v>48</v>
      </c>
      <c r="I5">
        <v>78</v>
      </c>
      <c r="L5">
        <v>2</v>
      </c>
      <c r="M5" t="s">
        <v>483</v>
      </c>
      <c r="N5">
        <v>34</v>
      </c>
      <c r="O5">
        <v>20</v>
      </c>
      <c r="P5">
        <v>7</v>
      </c>
      <c r="Q5">
        <v>7</v>
      </c>
      <c r="R5" t="s">
        <v>484</v>
      </c>
      <c r="S5">
        <v>27</v>
      </c>
      <c r="T5">
        <v>67</v>
      </c>
      <c r="W5">
        <v>2</v>
      </c>
      <c r="X5" t="s">
        <v>461</v>
      </c>
      <c r="Y5">
        <v>34</v>
      </c>
      <c r="Z5">
        <v>18</v>
      </c>
      <c r="AA5">
        <v>9</v>
      </c>
      <c r="AB5">
        <v>7</v>
      </c>
      <c r="AC5" t="s">
        <v>500</v>
      </c>
      <c r="AD5">
        <v>16</v>
      </c>
      <c r="AE5">
        <v>63</v>
      </c>
    </row>
    <row r="6" spans="1:31" x14ac:dyDescent="0.25">
      <c r="A6">
        <v>3</v>
      </c>
      <c r="B6" t="s">
        <v>457</v>
      </c>
      <c r="C6">
        <v>34</v>
      </c>
      <c r="D6">
        <v>18</v>
      </c>
      <c r="E6">
        <v>6</v>
      </c>
      <c r="F6">
        <v>10</v>
      </c>
      <c r="G6" t="s">
        <v>458</v>
      </c>
      <c r="H6">
        <v>16</v>
      </c>
      <c r="I6">
        <v>60</v>
      </c>
      <c r="L6">
        <v>3</v>
      </c>
      <c r="M6" t="s">
        <v>455</v>
      </c>
      <c r="N6">
        <v>34</v>
      </c>
      <c r="O6">
        <v>18</v>
      </c>
      <c r="P6">
        <v>10</v>
      </c>
      <c r="Q6">
        <v>6</v>
      </c>
      <c r="R6" t="s">
        <v>485</v>
      </c>
      <c r="S6">
        <v>32</v>
      </c>
      <c r="T6">
        <v>64</v>
      </c>
      <c r="W6">
        <v>3</v>
      </c>
      <c r="X6" t="s">
        <v>477</v>
      </c>
      <c r="Y6">
        <v>34</v>
      </c>
      <c r="Z6">
        <v>15</v>
      </c>
      <c r="AA6">
        <v>10</v>
      </c>
      <c r="AB6">
        <v>9</v>
      </c>
      <c r="AC6" t="s">
        <v>501</v>
      </c>
      <c r="AD6">
        <v>18</v>
      </c>
      <c r="AE6">
        <v>55</v>
      </c>
    </row>
    <row r="7" spans="1:31" x14ac:dyDescent="0.25">
      <c r="A7">
        <v>4</v>
      </c>
      <c r="B7" t="s">
        <v>459</v>
      </c>
      <c r="C7">
        <v>34</v>
      </c>
      <c r="D7">
        <v>17</v>
      </c>
      <c r="E7">
        <v>4</v>
      </c>
      <c r="F7">
        <v>13</v>
      </c>
      <c r="G7" t="s">
        <v>460</v>
      </c>
      <c r="H7">
        <v>17</v>
      </c>
      <c r="I7">
        <v>55</v>
      </c>
      <c r="L7">
        <v>4</v>
      </c>
      <c r="M7" t="s">
        <v>477</v>
      </c>
      <c r="N7">
        <v>34</v>
      </c>
      <c r="O7">
        <v>16</v>
      </c>
      <c r="P7">
        <v>14</v>
      </c>
      <c r="Q7">
        <v>4</v>
      </c>
      <c r="R7" t="s">
        <v>486</v>
      </c>
      <c r="S7">
        <v>27</v>
      </c>
      <c r="T7">
        <v>62</v>
      </c>
      <c r="W7">
        <v>4</v>
      </c>
      <c r="X7" t="s">
        <v>455</v>
      </c>
      <c r="Y7">
        <v>34</v>
      </c>
      <c r="Z7">
        <v>15</v>
      </c>
      <c r="AA7">
        <v>10</v>
      </c>
      <c r="AB7">
        <v>9</v>
      </c>
      <c r="AC7" t="s">
        <v>502</v>
      </c>
      <c r="AD7">
        <v>17</v>
      </c>
      <c r="AE7">
        <v>55</v>
      </c>
    </row>
    <row r="8" spans="1:31" x14ac:dyDescent="0.25">
      <c r="A8">
        <v>5</v>
      </c>
      <c r="B8" t="s">
        <v>461</v>
      </c>
      <c r="C8">
        <v>34</v>
      </c>
      <c r="D8">
        <v>15</v>
      </c>
      <c r="E8">
        <v>7</v>
      </c>
      <c r="F8">
        <v>12</v>
      </c>
      <c r="G8" t="s">
        <v>462</v>
      </c>
      <c r="H8">
        <v>2</v>
      </c>
      <c r="I8">
        <v>52</v>
      </c>
      <c r="L8">
        <v>5</v>
      </c>
      <c r="M8" t="s">
        <v>468</v>
      </c>
      <c r="N8">
        <v>34</v>
      </c>
      <c r="O8">
        <v>12</v>
      </c>
      <c r="P8">
        <v>13</v>
      </c>
      <c r="Q8">
        <v>9</v>
      </c>
      <c r="R8" t="s">
        <v>487</v>
      </c>
      <c r="S8">
        <v>9</v>
      </c>
      <c r="T8">
        <v>49</v>
      </c>
      <c r="W8">
        <v>5</v>
      </c>
      <c r="X8" t="s">
        <v>457</v>
      </c>
      <c r="Y8">
        <v>34</v>
      </c>
      <c r="Z8">
        <v>15</v>
      </c>
      <c r="AA8">
        <v>10</v>
      </c>
      <c r="AB8">
        <v>9</v>
      </c>
      <c r="AC8" t="s">
        <v>503</v>
      </c>
      <c r="AD8">
        <v>14</v>
      </c>
      <c r="AE8">
        <v>55</v>
      </c>
    </row>
    <row r="9" spans="1:31" x14ac:dyDescent="0.25">
      <c r="A9">
        <v>6</v>
      </c>
      <c r="B9" t="s">
        <v>463</v>
      </c>
      <c r="C9">
        <v>34</v>
      </c>
      <c r="D9">
        <v>14</v>
      </c>
      <c r="E9">
        <v>8</v>
      </c>
      <c r="F9">
        <v>12</v>
      </c>
      <c r="G9" t="s">
        <v>372</v>
      </c>
      <c r="H9">
        <v>4</v>
      </c>
      <c r="I9">
        <v>50</v>
      </c>
      <c r="L9">
        <v>6</v>
      </c>
      <c r="M9" t="s">
        <v>464</v>
      </c>
      <c r="N9">
        <v>34</v>
      </c>
      <c r="O9">
        <v>15</v>
      </c>
      <c r="P9">
        <v>4</v>
      </c>
      <c r="Q9">
        <v>15</v>
      </c>
      <c r="R9" t="s">
        <v>488</v>
      </c>
      <c r="S9">
        <v>-4</v>
      </c>
      <c r="T9">
        <v>49</v>
      </c>
      <c r="W9">
        <v>6</v>
      </c>
      <c r="X9" t="s">
        <v>483</v>
      </c>
      <c r="Y9">
        <v>34</v>
      </c>
      <c r="Z9">
        <v>15</v>
      </c>
      <c r="AA9">
        <v>8</v>
      </c>
      <c r="AB9">
        <v>11</v>
      </c>
      <c r="AC9" t="s">
        <v>504</v>
      </c>
      <c r="AD9">
        <v>4</v>
      </c>
      <c r="AE9">
        <v>53</v>
      </c>
    </row>
    <row r="10" spans="1:31" x14ac:dyDescent="0.25">
      <c r="A10">
        <v>7</v>
      </c>
      <c r="B10" t="s">
        <v>464</v>
      </c>
      <c r="C10">
        <v>34</v>
      </c>
      <c r="D10">
        <v>14</v>
      </c>
      <c r="E10">
        <v>8</v>
      </c>
      <c r="F10">
        <v>12</v>
      </c>
      <c r="G10" t="s">
        <v>465</v>
      </c>
      <c r="H10">
        <v>0</v>
      </c>
      <c r="I10">
        <v>50</v>
      </c>
      <c r="L10">
        <v>7</v>
      </c>
      <c r="M10" t="s">
        <v>489</v>
      </c>
      <c r="N10">
        <v>34</v>
      </c>
      <c r="O10">
        <v>14</v>
      </c>
      <c r="P10">
        <v>6</v>
      </c>
      <c r="Q10">
        <v>14</v>
      </c>
      <c r="R10" t="s">
        <v>490</v>
      </c>
      <c r="S10">
        <v>-18</v>
      </c>
      <c r="T10">
        <v>48</v>
      </c>
      <c r="W10">
        <v>7</v>
      </c>
      <c r="X10" t="s">
        <v>479</v>
      </c>
      <c r="Y10">
        <v>34</v>
      </c>
      <c r="Z10">
        <v>15</v>
      </c>
      <c r="AA10">
        <v>6</v>
      </c>
      <c r="AB10">
        <v>13</v>
      </c>
      <c r="AC10" t="s">
        <v>505</v>
      </c>
      <c r="AD10">
        <v>0</v>
      </c>
      <c r="AE10">
        <v>51</v>
      </c>
    </row>
    <row r="11" spans="1:31" x14ac:dyDescent="0.25">
      <c r="A11">
        <v>8</v>
      </c>
      <c r="B11" t="s">
        <v>466</v>
      </c>
      <c r="C11">
        <v>34</v>
      </c>
      <c r="D11">
        <v>12</v>
      </c>
      <c r="E11">
        <v>9</v>
      </c>
      <c r="F11">
        <v>13</v>
      </c>
      <c r="G11" t="s">
        <v>467</v>
      </c>
      <c r="H11">
        <v>-2</v>
      </c>
      <c r="I11">
        <v>45</v>
      </c>
      <c r="L11">
        <v>8</v>
      </c>
      <c r="M11" t="s">
        <v>474</v>
      </c>
      <c r="N11">
        <v>34</v>
      </c>
      <c r="O11">
        <v>13</v>
      </c>
      <c r="P11">
        <v>6</v>
      </c>
      <c r="Q11">
        <v>15</v>
      </c>
      <c r="R11" t="s">
        <v>491</v>
      </c>
      <c r="S11">
        <v>-3</v>
      </c>
      <c r="T11">
        <v>45</v>
      </c>
      <c r="W11">
        <v>8</v>
      </c>
      <c r="X11" t="s">
        <v>478</v>
      </c>
      <c r="Y11">
        <v>34</v>
      </c>
      <c r="Z11">
        <v>14</v>
      </c>
      <c r="AA11">
        <v>7</v>
      </c>
      <c r="AB11">
        <v>13</v>
      </c>
      <c r="AC11" t="s">
        <v>506</v>
      </c>
      <c r="AD11">
        <v>0</v>
      </c>
      <c r="AE11">
        <v>49</v>
      </c>
    </row>
    <row r="12" spans="1:31" x14ac:dyDescent="0.25">
      <c r="A12">
        <v>9</v>
      </c>
      <c r="B12" t="s">
        <v>468</v>
      </c>
      <c r="C12">
        <v>34</v>
      </c>
      <c r="D12">
        <v>10</v>
      </c>
      <c r="E12">
        <v>13</v>
      </c>
      <c r="F12">
        <v>11</v>
      </c>
      <c r="G12" t="s">
        <v>469</v>
      </c>
      <c r="H12">
        <v>-4</v>
      </c>
      <c r="I12">
        <v>43</v>
      </c>
      <c r="L12">
        <v>9</v>
      </c>
      <c r="M12" t="s">
        <v>459</v>
      </c>
      <c r="N12">
        <v>34</v>
      </c>
      <c r="O12">
        <v>12</v>
      </c>
      <c r="P12">
        <v>9</v>
      </c>
      <c r="Q12">
        <v>13</v>
      </c>
      <c r="R12" t="s">
        <v>492</v>
      </c>
      <c r="S12">
        <v>-4</v>
      </c>
      <c r="T12">
        <v>45</v>
      </c>
      <c r="W12">
        <v>9</v>
      </c>
      <c r="X12" t="s">
        <v>459</v>
      </c>
      <c r="Y12">
        <v>34</v>
      </c>
      <c r="Z12">
        <v>13</v>
      </c>
      <c r="AA12">
        <v>8</v>
      </c>
      <c r="AB12">
        <v>13</v>
      </c>
      <c r="AC12" t="s">
        <v>507</v>
      </c>
      <c r="AD12">
        <v>-5</v>
      </c>
      <c r="AE12">
        <v>47</v>
      </c>
    </row>
    <row r="13" spans="1:31" x14ac:dyDescent="0.25">
      <c r="A13">
        <v>10</v>
      </c>
      <c r="B13" t="s">
        <v>470</v>
      </c>
      <c r="C13">
        <v>34</v>
      </c>
      <c r="D13">
        <v>11</v>
      </c>
      <c r="E13">
        <v>8</v>
      </c>
      <c r="F13">
        <v>15</v>
      </c>
      <c r="G13" t="s">
        <v>159</v>
      </c>
      <c r="H13">
        <v>-6</v>
      </c>
      <c r="I13">
        <v>41</v>
      </c>
      <c r="L13">
        <v>10</v>
      </c>
      <c r="M13" t="s">
        <v>461</v>
      </c>
      <c r="N13">
        <v>34</v>
      </c>
      <c r="O13">
        <v>11</v>
      </c>
      <c r="P13">
        <v>10</v>
      </c>
      <c r="Q13">
        <v>13</v>
      </c>
      <c r="R13" t="s">
        <v>493</v>
      </c>
      <c r="S13">
        <v>5</v>
      </c>
      <c r="T13">
        <v>43</v>
      </c>
      <c r="W13">
        <v>10</v>
      </c>
      <c r="X13" t="s">
        <v>464</v>
      </c>
      <c r="Y13">
        <v>34</v>
      </c>
      <c r="Z13">
        <v>10</v>
      </c>
      <c r="AA13">
        <v>13</v>
      </c>
      <c r="AB13">
        <v>11</v>
      </c>
      <c r="AC13" t="s">
        <v>508</v>
      </c>
      <c r="AD13">
        <v>-3</v>
      </c>
      <c r="AE13">
        <v>43</v>
      </c>
    </row>
    <row r="14" spans="1:31" x14ac:dyDescent="0.25">
      <c r="A14">
        <v>11</v>
      </c>
      <c r="B14" t="s">
        <v>471</v>
      </c>
      <c r="C14">
        <v>34</v>
      </c>
      <c r="D14">
        <v>10</v>
      </c>
      <c r="E14">
        <v>10</v>
      </c>
      <c r="F14">
        <v>14</v>
      </c>
      <c r="G14" t="s">
        <v>472</v>
      </c>
      <c r="H14">
        <v>-9</v>
      </c>
      <c r="I14">
        <v>40</v>
      </c>
      <c r="L14">
        <v>11</v>
      </c>
      <c r="M14" t="s">
        <v>478</v>
      </c>
      <c r="N14">
        <v>34</v>
      </c>
      <c r="O14">
        <v>11</v>
      </c>
      <c r="P14">
        <v>9</v>
      </c>
      <c r="Q14">
        <v>14</v>
      </c>
      <c r="R14" t="s">
        <v>494</v>
      </c>
      <c r="S14">
        <v>-7</v>
      </c>
      <c r="T14">
        <v>42</v>
      </c>
      <c r="W14">
        <v>11</v>
      </c>
      <c r="X14" t="s">
        <v>474</v>
      </c>
      <c r="Y14">
        <v>34</v>
      </c>
      <c r="Z14">
        <v>10</v>
      </c>
      <c r="AA14">
        <v>12</v>
      </c>
      <c r="AB14">
        <v>12</v>
      </c>
      <c r="AC14" t="s">
        <v>509</v>
      </c>
      <c r="AD14">
        <v>-3</v>
      </c>
      <c r="AE14">
        <v>42</v>
      </c>
    </row>
    <row r="15" spans="1:31" x14ac:dyDescent="0.25">
      <c r="A15">
        <v>12</v>
      </c>
      <c r="B15" t="s">
        <v>473</v>
      </c>
      <c r="C15">
        <v>34</v>
      </c>
      <c r="D15">
        <v>9</v>
      </c>
      <c r="E15">
        <v>11</v>
      </c>
      <c r="F15">
        <v>14</v>
      </c>
      <c r="G15" t="s">
        <v>39</v>
      </c>
      <c r="H15">
        <v>-10</v>
      </c>
      <c r="I15">
        <v>38</v>
      </c>
      <c r="L15">
        <v>12</v>
      </c>
      <c r="M15" t="s">
        <v>457</v>
      </c>
      <c r="N15">
        <v>34</v>
      </c>
      <c r="O15">
        <v>11</v>
      </c>
      <c r="P15">
        <v>8</v>
      </c>
      <c r="Q15">
        <v>15</v>
      </c>
      <c r="R15" t="s">
        <v>495</v>
      </c>
      <c r="S15">
        <v>-2</v>
      </c>
      <c r="T15">
        <v>41</v>
      </c>
      <c r="W15">
        <v>12</v>
      </c>
      <c r="X15" t="s">
        <v>473</v>
      </c>
      <c r="Y15">
        <v>34</v>
      </c>
      <c r="Z15">
        <v>10</v>
      </c>
      <c r="AA15">
        <v>11</v>
      </c>
      <c r="AB15">
        <v>13</v>
      </c>
      <c r="AC15" t="s">
        <v>508</v>
      </c>
      <c r="AD15">
        <v>-3</v>
      </c>
      <c r="AE15">
        <v>41</v>
      </c>
    </row>
    <row r="16" spans="1:31" x14ac:dyDescent="0.25">
      <c r="A16">
        <v>13</v>
      </c>
      <c r="B16" t="s">
        <v>474</v>
      </c>
      <c r="C16">
        <v>34</v>
      </c>
      <c r="D16">
        <v>10</v>
      </c>
      <c r="E16">
        <v>8</v>
      </c>
      <c r="F16">
        <v>16</v>
      </c>
      <c r="G16" t="s">
        <v>220</v>
      </c>
      <c r="H16">
        <v>-15</v>
      </c>
      <c r="I16">
        <v>38</v>
      </c>
      <c r="L16">
        <v>13</v>
      </c>
      <c r="M16" t="s">
        <v>473</v>
      </c>
      <c r="N16">
        <v>34</v>
      </c>
      <c r="O16">
        <v>9</v>
      </c>
      <c r="P16">
        <v>11</v>
      </c>
      <c r="Q16">
        <v>14</v>
      </c>
      <c r="R16" t="s">
        <v>399</v>
      </c>
      <c r="S16">
        <v>-16</v>
      </c>
      <c r="T16">
        <v>38</v>
      </c>
      <c r="W16">
        <v>13</v>
      </c>
      <c r="X16" t="s">
        <v>481</v>
      </c>
      <c r="Y16">
        <v>34</v>
      </c>
      <c r="Z16">
        <v>10</v>
      </c>
      <c r="AA16">
        <v>9</v>
      </c>
      <c r="AB16">
        <v>15</v>
      </c>
      <c r="AC16" t="s">
        <v>238</v>
      </c>
      <c r="AD16">
        <v>-10</v>
      </c>
      <c r="AE16">
        <v>39</v>
      </c>
    </row>
    <row r="17" spans="1:31" x14ac:dyDescent="0.25">
      <c r="A17">
        <v>14</v>
      </c>
      <c r="B17" t="s">
        <v>475</v>
      </c>
      <c r="C17">
        <v>34</v>
      </c>
      <c r="D17">
        <v>9</v>
      </c>
      <c r="E17">
        <v>11</v>
      </c>
      <c r="F17">
        <v>14</v>
      </c>
      <c r="G17" t="s">
        <v>476</v>
      </c>
      <c r="H17">
        <v>-15</v>
      </c>
      <c r="I17">
        <v>38</v>
      </c>
      <c r="L17">
        <v>14</v>
      </c>
      <c r="M17" t="s">
        <v>470</v>
      </c>
      <c r="N17">
        <v>34</v>
      </c>
      <c r="O17">
        <v>10</v>
      </c>
      <c r="P17">
        <v>8</v>
      </c>
      <c r="Q17">
        <v>16</v>
      </c>
      <c r="R17" t="s">
        <v>496</v>
      </c>
      <c r="S17">
        <v>-28</v>
      </c>
      <c r="T17">
        <v>38</v>
      </c>
      <c r="W17">
        <v>14</v>
      </c>
      <c r="X17" t="s">
        <v>463</v>
      </c>
      <c r="Y17">
        <v>34</v>
      </c>
      <c r="Z17">
        <v>9</v>
      </c>
      <c r="AA17">
        <v>9</v>
      </c>
      <c r="AB17">
        <v>16</v>
      </c>
      <c r="AC17" t="s">
        <v>510</v>
      </c>
      <c r="AD17">
        <v>-14</v>
      </c>
      <c r="AE17">
        <v>36</v>
      </c>
    </row>
    <row r="18" spans="1:31" x14ac:dyDescent="0.25">
      <c r="A18">
        <v>15</v>
      </c>
      <c r="B18" t="s">
        <v>477</v>
      </c>
      <c r="C18">
        <v>34</v>
      </c>
      <c r="D18">
        <v>9</v>
      </c>
      <c r="E18">
        <v>10</v>
      </c>
      <c r="F18">
        <v>15</v>
      </c>
      <c r="G18" t="s">
        <v>136</v>
      </c>
      <c r="H18">
        <v>-15</v>
      </c>
      <c r="I18">
        <v>37</v>
      </c>
      <c r="L18">
        <v>15</v>
      </c>
      <c r="M18" t="s">
        <v>463</v>
      </c>
      <c r="N18">
        <v>34</v>
      </c>
      <c r="O18">
        <v>10</v>
      </c>
      <c r="P18">
        <v>7</v>
      </c>
      <c r="Q18">
        <v>17</v>
      </c>
      <c r="R18" t="s">
        <v>497</v>
      </c>
      <c r="S18">
        <v>-11</v>
      </c>
      <c r="T18">
        <v>37</v>
      </c>
      <c r="W18">
        <v>15</v>
      </c>
      <c r="X18" t="s">
        <v>489</v>
      </c>
      <c r="Y18">
        <v>34</v>
      </c>
      <c r="Z18">
        <v>8</v>
      </c>
      <c r="AA18">
        <v>12</v>
      </c>
      <c r="AB18">
        <v>14</v>
      </c>
      <c r="AC18" t="s">
        <v>511</v>
      </c>
      <c r="AD18">
        <v>-24</v>
      </c>
      <c r="AE18">
        <v>36</v>
      </c>
    </row>
    <row r="19" spans="1:31" x14ac:dyDescent="0.25">
      <c r="A19">
        <v>16</v>
      </c>
      <c r="B19" t="s">
        <v>478</v>
      </c>
      <c r="C19">
        <v>34</v>
      </c>
      <c r="D19">
        <v>9</v>
      </c>
      <c r="E19">
        <v>9</v>
      </c>
      <c r="F19">
        <v>16</v>
      </c>
      <c r="G19" t="s">
        <v>265</v>
      </c>
      <c r="H19">
        <v>-18</v>
      </c>
      <c r="I19">
        <v>36</v>
      </c>
      <c r="L19">
        <v>16</v>
      </c>
      <c r="M19" t="s">
        <v>466</v>
      </c>
      <c r="N19">
        <v>34</v>
      </c>
      <c r="O19">
        <v>10</v>
      </c>
      <c r="P19">
        <v>7</v>
      </c>
      <c r="Q19">
        <v>17</v>
      </c>
      <c r="R19" t="s">
        <v>265</v>
      </c>
      <c r="S19">
        <v>-18</v>
      </c>
      <c r="T19">
        <v>37</v>
      </c>
      <c r="W19">
        <v>16</v>
      </c>
      <c r="X19" t="s">
        <v>466</v>
      </c>
      <c r="Y19">
        <v>34</v>
      </c>
      <c r="Z19">
        <v>6</v>
      </c>
      <c r="AA19">
        <v>15</v>
      </c>
      <c r="AB19">
        <v>13</v>
      </c>
      <c r="AC19" t="s">
        <v>512</v>
      </c>
      <c r="AD19">
        <v>-12</v>
      </c>
      <c r="AE19">
        <v>33</v>
      </c>
    </row>
    <row r="20" spans="1:31" x14ac:dyDescent="0.25">
      <c r="A20">
        <v>17</v>
      </c>
      <c r="B20" t="s">
        <v>479</v>
      </c>
      <c r="C20">
        <v>34</v>
      </c>
      <c r="D20">
        <v>9</v>
      </c>
      <c r="E20">
        <v>6</v>
      </c>
      <c r="F20">
        <v>19</v>
      </c>
      <c r="G20" t="s">
        <v>480</v>
      </c>
      <c r="H20">
        <v>-25</v>
      </c>
      <c r="I20">
        <v>33</v>
      </c>
      <c r="L20">
        <v>17</v>
      </c>
      <c r="M20" t="s">
        <v>471</v>
      </c>
      <c r="N20">
        <v>34</v>
      </c>
      <c r="O20">
        <v>8</v>
      </c>
      <c r="P20">
        <v>8</v>
      </c>
      <c r="Q20">
        <v>18</v>
      </c>
      <c r="R20" t="s">
        <v>380</v>
      </c>
      <c r="S20">
        <v>-21</v>
      </c>
      <c r="T20">
        <v>32</v>
      </c>
      <c r="W20">
        <v>17</v>
      </c>
      <c r="X20" t="s">
        <v>470</v>
      </c>
      <c r="Y20">
        <v>34</v>
      </c>
      <c r="Z20">
        <v>8</v>
      </c>
      <c r="AA20">
        <v>7</v>
      </c>
      <c r="AB20">
        <v>19</v>
      </c>
      <c r="AC20" t="s">
        <v>513</v>
      </c>
      <c r="AD20">
        <v>-24</v>
      </c>
      <c r="AE20">
        <v>31</v>
      </c>
    </row>
    <row r="21" spans="1:31" x14ac:dyDescent="0.25">
      <c r="A21">
        <v>18</v>
      </c>
      <c r="B21" t="s">
        <v>481</v>
      </c>
      <c r="C21">
        <v>34</v>
      </c>
      <c r="D21">
        <v>7</v>
      </c>
      <c r="E21">
        <v>4</v>
      </c>
      <c r="F21">
        <v>23</v>
      </c>
      <c r="G21" t="s">
        <v>482</v>
      </c>
      <c r="H21">
        <v>-31</v>
      </c>
      <c r="I21">
        <v>25</v>
      </c>
      <c r="L21">
        <v>18</v>
      </c>
      <c r="M21" t="s">
        <v>475</v>
      </c>
      <c r="N21">
        <v>34</v>
      </c>
      <c r="O21">
        <v>7</v>
      </c>
      <c r="P21">
        <v>4</v>
      </c>
      <c r="Q21">
        <v>23</v>
      </c>
      <c r="R21" t="s">
        <v>498</v>
      </c>
      <c r="S21">
        <v>-35</v>
      </c>
      <c r="T21">
        <v>25</v>
      </c>
      <c r="W21">
        <v>18</v>
      </c>
      <c r="X21" t="s">
        <v>468</v>
      </c>
      <c r="Y21">
        <v>34</v>
      </c>
      <c r="Z21">
        <v>5</v>
      </c>
      <c r="AA21">
        <v>7</v>
      </c>
      <c r="AB21">
        <v>22</v>
      </c>
      <c r="AC21" t="s">
        <v>514</v>
      </c>
      <c r="AD21">
        <v>-35</v>
      </c>
      <c r="AE21">
        <v>22</v>
      </c>
    </row>
    <row r="24" spans="1:31" x14ac:dyDescent="0.25">
      <c r="A24" s="7" t="s">
        <v>121</v>
      </c>
      <c r="B24" s="9"/>
      <c r="C24" s="9"/>
      <c r="D24" s="9"/>
      <c r="E24" s="9"/>
      <c r="F24" s="9"/>
      <c r="G24" s="9"/>
      <c r="H24" s="9"/>
      <c r="I24" s="9"/>
      <c r="L24" s="7" t="s">
        <v>142</v>
      </c>
      <c r="M24" s="9"/>
      <c r="N24" s="9"/>
      <c r="O24" s="9"/>
      <c r="P24" s="9"/>
      <c r="Q24" s="9"/>
      <c r="R24" s="9"/>
      <c r="S24" s="9"/>
      <c r="T24" s="9"/>
      <c r="W24" s="7" t="s">
        <v>163</v>
      </c>
      <c r="X24" s="9"/>
      <c r="Y24" s="9"/>
      <c r="Z24" s="9"/>
      <c r="AA24" s="9"/>
      <c r="AB24" s="9"/>
      <c r="AC24" s="9"/>
      <c r="AD24" s="9"/>
      <c r="AE24" s="9"/>
    </row>
    <row r="25" spans="1:31" x14ac:dyDescent="0.25">
      <c r="A25" s="9"/>
      <c r="B25" s="9"/>
      <c r="C25" s="9"/>
      <c r="D25" s="9"/>
      <c r="E25" s="9"/>
      <c r="F25" s="9"/>
      <c r="G25" s="9"/>
      <c r="H25" s="9"/>
      <c r="I25" s="9"/>
      <c r="L25" s="9"/>
      <c r="M25" s="9"/>
      <c r="N25" s="9"/>
      <c r="O25" s="9"/>
      <c r="P25" s="9"/>
      <c r="Q25" s="9"/>
      <c r="R25" s="9"/>
      <c r="S25" s="9"/>
      <c r="T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25">
      <c r="A26" t="s">
        <v>21</v>
      </c>
      <c r="B26" t="s">
        <v>10</v>
      </c>
      <c r="C26" t="s">
        <v>11</v>
      </c>
      <c r="D26" t="s">
        <v>12</v>
      </c>
      <c r="E26" t="s">
        <v>13</v>
      </c>
      <c r="F26" t="s">
        <v>0</v>
      </c>
      <c r="G26" t="s">
        <v>23</v>
      </c>
      <c r="H26" t="s">
        <v>24</v>
      </c>
      <c r="I26" t="s">
        <v>25</v>
      </c>
      <c r="L26" t="s">
        <v>21</v>
      </c>
      <c r="M26" t="s">
        <v>10</v>
      </c>
      <c r="N26" t="s">
        <v>11</v>
      </c>
      <c r="O26" t="s">
        <v>12</v>
      </c>
      <c r="P26" t="s">
        <v>13</v>
      </c>
      <c r="Q26" t="s">
        <v>0</v>
      </c>
      <c r="R26" t="s">
        <v>23</v>
      </c>
      <c r="S26" t="s">
        <v>24</v>
      </c>
      <c r="T26" t="s">
        <v>25</v>
      </c>
      <c r="W26" t="s">
        <v>21</v>
      </c>
      <c r="X26" t="s">
        <v>10</v>
      </c>
      <c r="Y26" t="s">
        <v>11</v>
      </c>
      <c r="Z26" t="s">
        <v>12</v>
      </c>
      <c r="AA26" t="s">
        <v>13</v>
      </c>
      <c r="AB26" t="s">
        <v>0</v>
      </c>
      <c r="AC26" t="s">
        <v>23</v>
      </c>
      <c r="AD26" t="s">
        <v>24</v>
      </c>
      <c r="AE26" t="s">
        <v>25</v>
      </c>
    </row>
    <row r="27" spans="1:31" x14ac:dyDescent="0.25">
      <c r="A27">
        <v>1</v>
      </c>
      <c r="B27" t="s">
        <v>453</v>
      </c>
      <c r="C27">
        <v>34</v>
      </c>
      <c r="D27">
        <v>24</v>
      </c>
      <c r="E27">
        <v>6</v>
      </c>
      <c r="F27">
        <v>4</v>
      </c>
      <c r="G27" t="s">
        <v>515</v>
      </c>
      <c r="H27">
        <v>56</v>
      </c>
      <c r="I27">
        <v>78</v>
      </c>
      <c r="L27">
        <v>1</v>
      </c>
      <c r="M27" t="s">
        <v>453</v>
      </c>
      <c r="N27">
        <v>34</v>
      </c>
      <c r="O27">
        <v>26</v>
      </c>
      <c r="P27">
        <v>4</v>
      </c>
      <c r="Q27">
        <v>4</v>
      </c>
      <c r="R27" t="s">
        <v>533</v>
      </c>
      <c r="S27">
        <v>68</v>
      </c>
      <c r="T27">
        <v>82</v>
      </c>
      <c r="W27">
        <v>1</v>
      </c>
      <c r="X27" t="s">
        <v>453</v>
      </c>
      <c r="Y27">
        <v>34</v>
      </c>
      <c r="Z27">
        <v>24</v>
      </c>
      <c r="AA27">
        <v>6</v>
      </c>
      <c r="AB27">
        <v>4</v>
      </c>
      <c r="AC27" t="s">
        <v>550</v>
      </c>
      <c r="AD27">
        <v>55</v>
      </c>
      <c r="AE27">
        <v>78</v>
      </c>
    </row>
    <row r="28" spans="1:31" x14ac:dyDescent="0.25">
      <c r="A28">
        <v>2</v>
      </c>
      <c r="B28" t="s">
        <v>455</v>
      </c>
      <c r="C28">
        <v>34</v>
      </c>
      <c r="D28">
        <v>23</v>
      </c>
      <c r="E28">
        <v>7</v>
      </c>
      <c r="F28">
        <v>4</v>
      </c>
      <c r="G28" t="s">
        <v>516</v>
      </c>
      <c r="H28">
        <v>37</v>
      </c>
      <c r="I28">
        <v>76</v>
      </c>
      <c r="L28">
        <v>2</v>
      </c>
      <c r="M28" t="s">
        <v>455</v>
      </c>
      <c r="N28">
        <v>34</v>
      </c>
      <c r="O28">
        <v>21</v>
      </c>
      <c r="P28">
        <v>6</v>
      </c>
      <c r="Q28">
        <v>7</v>
      </c>
      <c r="R28" t="s">
        <v>534</v>
      </c>
      <c r="S28">
        <v>43</v>
      </c>
      <c r="T28">
        <v>69</v>
      </c>
      <c r="W28">
        <v>2</v>
      </c>
      <c r="X28" t="s">
        <v>483</v>
      </c>
      <c r="Y28">
        <v>34</v>
      </c>
      <c r="Z28">
        <v>19</v>
      </c>
      <c r="AA28">
        <v>8</v>
      </c>
      <c r="AB28">
        <v>7</v>
      </c>
      <c r="AC28" t="s">
        <v>551</v>
      </c>
      <c r="AD28">
        <v>28</v>
      </c>
      <c r="AE28">
        <v>65</v>
      </c>
    </row>
    <row r="29" spans="1:31" x14ac:dyDescent="0.25">
      <c r="A29">
        <v>3</v>
      </c>
      <c r="B29" t="s">
        <v>483</v>
      </c>
      <c r="C29">
        <v>34</v>
      </c>
      <c r="D29">
        <v>19</v>
      </c>
      <c r="E29">
        <v>9</v>
      </c>
      <c r="F29">
        <v>6</v>
      </c>
      <c r="G29" t="s">
        <v>517</v>
      </c>
      <c r="H29">
        <v>34</v>
      </c>
      <c r="I29">
        <v>66</v>
      </c>
      <c r="L29">
        <v>3</v>
      </c>
      <c r="M29" t="s">
        <v>483</v>
      </c>
      <c r="N29">
        <v>34</v>
      </c>
      <c r="O29">
        <v>18</v>
      </c>
      <c r="P29">
        <v>12</v>
      </c>
      <c r="Q29">
        <v>4</v>
      </c>
      <c r="R29" t="s">
        <v>535</v>
      </c>
      <c r="S29">
        <v>44</v>
      </c>
      <c r="T29">
        <v>66</v>
      </c>
      <c r="W29">
        <v>3</v>
      </c>
      <c r="X29" t="s">
        <v>455</v>
      </c>
      <c r="Y29">
        <v>34</v>
      </c>
      <c r="Z29">
        <v>20</v>
      </c>
      <c r="AA29">
        <v>4</v>
      </c>
      <c r="AB29">
        <v>10</v>
      </c>
      <c r="AC29" t="s">
        <v>552</v>
      </c>
      <c r="AD29">
        <v>29</v>
      </c>
      <c r="AE29">
        <v>64</v>
      </c>
    </row>
    <row r="30" spans="1:31" x14ac:dyDescent="0.25">
      <c r="A30">
        <v>4</v>
      </c>
      <c r="B30" t="s">
        <v>457</v>
      </c>
      <c r="C30">
        <v>34</v>
      </c>
      <c r="D30">
        <v>18</v>
      </c>
      <c r="E30">
        <v>4</v>
      </c>
      <c r="F30">
        <v>12</v>
      </c>
      <c r="G30" t="s">
        <v>518</v>
      </c>
      <c r="H30">
        <v>17</v>
      </c>
      <c r="I30">
        <v>58</v>
      </c>
      <c r="L30">
        <v>4</v>
      </c>
      <c r="M30" t="s">
        <v>459</v>
      </c>
      <c r="N30">
        <v>34</v>
      </c>
      <c r="O30">
        <v>20</v>
      </c>
      <c r="P30">
        <v>5</v>
      </c>
      <c r="Q30">
        <v>9</v>
      </c>
      <c r="R30" t="s">
        <v>536</v>
      </c>
      <c r="S30">
        <v>26</v>
      </c>
      <c r="T30">
        <v>65</v>
      </c>
      <c r="W30">
        <v>4</v>
      </c>
      <c r="X30" t="s">
        <v>466</v>
      </c>
      <c r="Y30">
        <v>34</v>
      </c>
      <c r="Z30">
        <v>17</v>
      </c>
      <c r="AA30">
        <v>10</v>
      </c>
      <c r="AB30">
        <v>7</v>
      </c>
      <c r="AC30" t="s">
        <v>425</v>
      </c>
      <c r="AD30">
        <v>24</v>
      </c>
      <c r="AE30">
        <v>61</v>
      </c>
    </row>
    <row r="31" spans="1:31" x14ac:dyDescent="0.25">
      <c r="A31">
        <v>5</v>
      </c>
      <c r="B31" t="s">
        <v>459</v>
      </c>
      <c r="C31">
        <v>34</v>
      </c>
      <c r="D31">
        <v>16</v>
      </c>
      <c r="E31">
        <v>7</v>
      </c>
      <c r="F31">
        <v>11</v>
      </c>
      <c r="G31" t="s">
        <v>519</v>
      </c>
      <c r="H31">
        <v>13</v>
      </c>
      <c r="I31">
        <v>55</v>
      </c>
      <c r="L31">
        <v>5</v>
      </c>
      <c r="M31" t="s">
        <v>457</v>
      </c>
      <c r="N31">
        <v>34</v>
      </c>
      <c r="O31">
        <v>19</v>
      </c>
      <c r="P31">
        <v>6</v>
      </c>
      <c r="Q31">
        <v>9</v>
      </c>
      <c r="R31" t="s">
        <v>537</v>
      </c>
      <c r="S31">
        <v>17</v>
      </c>
      <c r="T31">
        <v>63</v>
      </c>
      <c r="W31">
        <v>5</v>
      </c>
      <c r="X31" t="s">
        <v>478</v>
      </c>
      <c r="Y31">
        <v>34</v>
      </c>
      <c r="Z31">
        <v>16</v>
      </c>
      <c r="AA31">
        <v>12</v>
      </c>
      <c r="AB31">
        <v>6</v>
      </c>
      <c r="AC31" t="s">
        <v>553</v>
      </c>
      <c r="AD31">
        <v>16</v>
      </c>
      <c r="AE31">
        <v>60</v>
      </c>
    </row>
    <row r="32" spans="1:31" x14ac:dyDescent="0.25">
      <c r="A32">
        <v>6</v>
      </c>
      <c r="B32" t="s">
        <v>466</v>
      </c>
      <c r="C32">
        <v>34</v>
      </c>
      <c r="D32">
        <v>16</v>
      </c>
      <c r="E32">
        <v>7</v>
      </c>
      <c r="F32">
        <v>11</v>
      </c>
      <c r="G32" t="s">
        <v>520</v>
      </c>
      <c r="H32">
        <v>12</v>
      </c>
      <c r="I32">
        <v>55</v>
      </c>
      <c r="L32">
        <v>6</v>
      </c>
      <c r="M32" t="s">
        <v>477</v>
      </c>
      <c r="N32">
        <v>34</v>
      </c>
      <c r="O32">
        <v>15</v>
      </c>
      <c r="P32">
        <v>7</v>
      </c>
      <c r="Q32">
        <v>12</v>
      </c>
      <c r="R32" t="s">
        <v>538</v>
      </c>
      <c r="S32">
        <v>0</v>
      </c>
      <c r="T32">
        <v>52</v>
      </c>
      <c r="W32">
        <v>6</v>
      </c>
      <c r="X32" t="s">
        <v>457</v>
      </c>
      <c r="Y32">
        <v>34</v>
      </c>
      <c r="Z32">
        <v>14</v>
      </c>
      <c r="AA32">
        <v>10</v>
      </c>
      <c r="AB32">
        <v>10</v>
      </c>
      <c r="AC32" t="s">
        <v>554</v>
      </c>
      <c r="AD32">
        <v>14</v>
      </c>
      <c r="AE32">
        <v>52</v>
      </c>
    </row>
    <row r="33" spans="1:31" x14ac:dyDescent="0.25">
      <c r="A33">
        <v>7</v>
      </c>
      <c r="B33" t="s">
        <v>478</v>
      </c>
      <c r="C33">
        <v>34</v>
      </c>
      <c r="D33">
        <v>15</v>
      </c>
      <c r="E33">
        <v>9</v>
      </c>
      <c r="F33">
        <v>10</v>
      </c>
      <c r="G33" t="s">
        <v>521</v>
      </c>
      <c r="H33">
        <v>12</v>
      </c>
      <c r="I33">
        <v>54</v>
      </c>
      <c r="L33">
        <v>7</v>
      </c>
      <c r="M33" t="s">
        <v>466</v>
      </c>
      <c r="N33">
        <v>34</v>
      </c>
      <c r="O33">
        <v>13</v>
      </c>
      <c r="P33">
        <v>10</v>
      </c>
      <c r="Q33">
        <v>11</v>
      </c>
      <c r="R33" t="s">
        <v>539</v>
      </c>
      <c r="S33">
        <v>2</v>
      </c>
      <c r="T33">
        <v>49</v>
      </c>
      <c r="W33">
        <v>7</v>
      </c>
      <c r="X33" t="s">
        <v>542</v>
      </c>
      <c r="Y33">
        <v>34</v>
      </c>
      <c r="Z33">
        <v>12</v>
      </c>
      <c r="AA33">
        <v>14</v>
      </c>
      <c r="AB33">
        <v>8</v>
      </c>
      <c r="AC33" t="s">
        <v>555</v>
      </c>
      <c r="AD33">
        <v>7</v>
      </c>
      <c r="AE33">
        <v>50</v>
      </c>
    </row>
    <row r="34" spans="1:31" x14ac:dyDescent="0.25">
      <c r="A34">
        <v>8</v>
      </c>
      <c r="B34" t="s">
        <v>474</v>
      </c>
      <c r="C34">
        <v>34</v>
      </c>
      <c r="D34">
        <v>14</v>
      </c>
      <c r="E34">
        <v>11</v>
      </c>
      <c r="F34">
        <v>9</v>
      </c>
      <c r="G34" t="s">
        <v>522</v>
      </c>
      <c r="H34">
        <v>9</v>
      </c>
      <c r="I34">
        <v>53</v>
      </c>
      <c r="L34">
        <v>8</v>
      </c>
      <c r="M34" t="s">
        <v>489</v>
      </c>
      <c r="N34">
        <v>34</v>
      </c>
      <c r="O34">
        <v>13</v>
      </c>
      <c r="P34">
        <v>9</v>
      </c>
      <c r="Q34">
        <v>12</v>
      </c>
      <c r="R34" t="s">
        <v>540</v>
      </c>
      <c r="S34">
        <v>1</v>
      </c>
      <c r="T34">
        <v>48</v>
      </c>
      <c r="W34">
        <v>8</v>
      </c>
      <c r="X34" t="s">
        <v>459</v>
      </c>
      <c r="Y34">
        <v>34</v>
      </c>
      <c r="Z34">
        <v>13</v>
      </c>
      <c r="AA34">
        <v>10</v>
      </c>
      <c r="AB34">
        <v>11</v>
      </c>
      <c r="AC34" t="s">
        <v>556</v>
      </c>
      <c r="AD34">
        <v>8</v>
      </c>
      <c r="AE34">
        <v>49</v>
      </c>
    </row>
    <row r="35" spans="1:31" x14ac:dyDescent="0.25">
      <c r="A35">
        <v>9</v>
      </c>
      <c r="B35" t="s">
        <v>477</v>
      </c>
      <c r="C35">
        <v>34</v>
      </c>
      <c r="D35">
        <v>13</v>
      </c>
      <c r="E35">
        <v>12</v>
      </c>
      <c r="F35">
        <v>9</v>
      </c>
      <c r="G35" t="s">
        <v>523</v>
      </c>
      <c r="H35">
        <v>18</v>
      </c>
      <c r="I35">
        <v>51</v>
      </c>
      <c r="L35">
        <v>9</v>
      </c>
      <c r="M35" t="s">
        <v>478</v>
      </c>
      <c r="N35">
        <v>34</v>
      </c>
      <c r="O35">
        <v>13</v>
      </c>
      <c r="P35">
        <v>6</v>
      </c>
      <c r="Q35">
        <v>15</v>
      </c>
      <c r="R35" t="s">
        <v>318</v>
      </c>
      <c r="S35">
        <v>-1</v>
      </c>
      <c r="T35">
        <v>45</v>
      </c>
      <c r="W35">
        <v>9</v>
      </c>
      <c r="X35" t="s">
        <v>479</v>
      </c>
      <c r="Y35">
        <v>34</v>
      </c>
      <c r="Z35">
        <v>12</v>
      </c>
      <c r="AA35">
        <v>9</v>
      </c>
      <c r="AB35">
        <v>13</v>
      </c>
      <c r="AC35" t="s">
        <v>557</v>
      </c>
      <c r="AD35">
        <v>1</v>
      </c>
      <c r="AE35">
        <v>45</v>
      </c>
    </row>
    <row r="36" spans="1:31" x14ac:dyDescent="0.25">
      <c r="A36">
        <v>10</v>
      </c>
      <c r="B36" t="s">
        <v>524</v>
      </c>
      <c r="C36">
        <v>34</v>
      </c>
      <c r="D36">
        <v>13</v>
      </c>
      <c r="E36">
        <v>5</v>
      </c>
      <c r="F36">
        <v>16</v>
      </c>
      <c r="G36" t="s">
        <v>417</v>
      </c>
      <c r="H36">
        <v>-16</v>
      </c>
      <c r="I36">
        <v>44</v>
      </c>
      <c r="L36">
        <v>10</v>
      </c>
      <c r="M36" t="s">
        <v>464</v>
      </c>
      <c r="N36">
        <v>34</v>
      </c>
      <c r="O36">
        <v>11</v>
      </c>
      <c r="P36">
        <v>8</v>
      </c>
      <c r="Q36">
        <v>15</v>
      </c>
      <c r="R36" t="s">
        <v>541</v>
      </c>
      <c r="S36">
        <v>-11</v>
      </c>
      <c r="T36">
        <v>41</v>
      </c>
      <c r="W36">
        <v>10</v>
      </c>
      <c r="X36" t="s">
        <v>489</v>
      </c>
      <c r="Y36">
        <v>34</v>
      </c>
      <c r="Z36">
        <v>12</v>
      </c>
      <c r="AA36">
        <v>9</v>
      </c>
      <c r="AB36">
        <v>13</v>
      </c>
      <c r="AC36" t="s">
        <v>558</v>
      </c>
      <c r="AD36">
        <v>0</v>
      </c>
      <c r="AE36">
        <v>45</v>
      </c>
    </row>
    <row r="37" spans="1:31" x14ac:dyDescent="0.25">
      <c r="A37">
        <v>11</v>
      </c>
      <c r="B37" t="s">
        <v>464</v>
      </c>
      <c r="C37">
        <v>34</v>
      </c>
      <c r="D37">
        <v>11</v>
      </c>
      <c r="E37">
        <v>10</v>
      </c>
      <c r="F37">
        <v>13</v>
      </c>
      <c r="G37" t="s">
        <v>525</v>
      </c>
      <c r="H37">
        <v>-8</v>
      </c>
      <c r="I37">
        <v>43</v>
      </c>
      <c r="L37">
        <v>11</v>
      </c>
      <c r="M37" t="s">
        <v>542</v>
      </c>
      <c r="N37">
        <v>34</v>
      </c>
      <c r="O37">
        <v>12</v>
      </c>
      <c r="P37">
        <v>5</v>
      </c>
      <c r="Q37">
        <v>17</v>
      </c>
      <c r="R37" t="s">
        <v>543</v>
      </c>
      <c r="S37">
        <v>-17</v>
      </c>
      <c r="T37">
        <v>41</v>
      </c>
      <c r="W37">
        <v>11</v>
      </c>
      <c r="X37" t="s">
        <v>477</v>
      </c>
      <c r="Y37">
        <v>34</v>
      </c>
      <c r="Z37">
        <v>11</v>
      </c>
      <c r="AA37">
        <v>10</v>
      </c>
      <c r="AB37">
        <v>13</v>
      </c>
      <c r="AC37" t="s">
        <v>178</v>
      </c>
      <c r="AD37">
        <v>-2</v>
      </c>
      <c r="AE37">
        <v>43</v>
      </c>
    </row>
    <row r="38" spans="1:31" x14ac:dyDescent="0.25">
      <c r="A38">
        <v>12</v>
      </c>
      <c r="B38" t="s">
        <v>463</v>
      </c>
      <c r="C38">
        <v>34</v>
      </c>
      <c r="D38">
        <v>12</v>
      </c>
      <c r="E38">
        <v>7</v>
      </c>
      <c r="F38">
        <v>15</v>
      </c>
      <c r="G38" t="s">
        <v>378</v>
      </c>
      <c r="H38">
        <v>-11</v>
      </c>
      <c r="I38">
        <v>43</v>
      </c>
      <c r="L38">
        <v>12</v>
      </c>
      <c r="M38" t="s">
        <v>461</v>
      </c>
      <c r="N38">
        <v>34</v>
      </c>
      <c r="O38">
        <v>9</v>
      </c>
      <c r="P38">
        <v>12</v>
      </c>
      <c r="Q38">
        <v>13</v>
      </c>
      <c r="R38" t="s">
        <v>134</v>
      </c>
      <c r="S38">
        <v>-20</v>
      </c>
      <c r="T38">
        <v>39</v>
      </c>
      <c r="W38">
        <v>12</v>
      </c>
      <c r="X38" t="s">
        <v>463</v>
      </c>
      <c r="Y38">
        <v>34</v>
      </c>
      <c r="Z38">
        <v>10</v>
      </c>
      <c r="AA38">
        <v>9</v>
      </c>
      <c r="AB38">
        <v>15</v>
      </c>
      <c r="AC38" t="s">
        <v>357</v>
      </c>
      <c r="AD38">
        <v>-17</v>
      </c>
      <c r="AE38">
        <v>39</v>
      </c>
    </row>
    <row r="39" spans="1:31" x14ac:dyDescent="0.25">
      <c r="A39">
        <v>13</v>
      </c>
      <c r="B39" t="s">
        <v>489</v>
      </c>
      <c r="C39">
        <v>34</v>
      </c>
      <c r="D39">
        <v>8</v>
      </c>
      <c r="E39">
        <v>12</v>
      </c>
      <c r="F39">
        <v>14</v>
      </c>
      <c r="G39" t="s">
        <v>526</v>
      </c>
      <c r="H39">
        <v>-15</v>
      </c>
      <c r="I39">
        <v>36</v>
      </c>
      <c r="L39">
        <v>13</v>
      </c>
      <c r="M39" t="s">
        <v>463</v>
      </c>
      <c r="N39">
        <v>34</v>
      </c>
      <c r="O39">
        <v>11</v>
      </c>
      <c r="P39">
        <v>4</v>
      </c>
      <c r="Q39">
        <v>19</v>
      </c>
      <c r="R39" t="s">
        <v>45</v>
      </c>
      <c r="S39">
        <v>-21</v>
      </c>
      <c r="T39">
        <v>37</v>
      </c>
      <c r="W39">
        <v>13</v>
      </c>
      <c r="X39" t="s">
        <v>473</v>
      </c>
      <c r="Y39">
        <v>34</v>
      </c>
      <c r="Z39">
        <v>10</v>
      </c>
      <c r="AA39">
        <v>6</v>
      </c>
      <c r="AB39">
        <v>18</v>
      </c>
      <c r="AC39" t="s">
        <v>559</v>
      </c>
      <c r="AD39">
        <v>-18</v>
      </c>
      <c r="AE39">
        <v>36</v>
      </c>
    </row>
    <row r="40" spans="1:31" x14ac:dyDescent="0.25">
      <c r="A40">
        <v>14</v>
      </c>
      <c r="B40" t="s">
        <v>461</v>
      </c>
      <c r="C40">
        <v>34</v>
      </c>
      <c r="D40">
        <v>8</v>
      </c>
      <c r="E40">
        <v>9</v>
      </c>
      <c r="F40">
        <v>17</v>
      </c>
      <c r="G40" t="s">
        <v>527</v>
      </c>
      <c r="H40">
        <v>-18</v>
      </c>
      <c r="I40">
        <v>33</v>
      </c>
      <c r="L40">
        <v>14</v>
      </c>
      <c r="M40" t="s">
        <v>468</v>
      </c>
      <c r="N40">
        <v>34</v>
      </c>
      <c r="O40">
        <v>10</v>
      </c>
      <c r="P40">
        <v>6</v>
      </c>
      <c r="Q40">
        <v>18</v>
      </c>
      <c r="R40" t="s">
        <v>544</v>
      </c>
      <c r="S40">
        <v>-18</v>
      </c>
      <c r="T40">
        <v>36</v>
      </c>
      <c r="W40">
        <v>14</v>
      </c>
      <c r="X40" t="s">
        <v>464</v>
      </c>
      <c r="Y40">
        <v>34</v>
      </c>
      <c r="Z40">
        <v>8</v>
      </c>
      <c r="AA40">
        <v>11</v>
      </c>
      <c r="AB40">
        <v>15</v>
      </c>
      <c r="AC40" t="s">
        <v>560</v>
      </c>
      <c r="AD40">
        <v>-11</v>
      </c>
      <c r="AE40">
        <v>35</v>
      </c>
    </row>
    <row r="41" spans="1:31" x14ac:dyDescent="0.25">
      <c r="A41">
        <v>15</v>
      </c>
      <c r="B41" t="s">
        <v>473</v>
      </c>
      <c r="C41">
        <v>34</v>
      </c>
      <c r="D41">
        <v>8</v>
      </c>
      <c r="E41">
        <v>8</v>
      </c>
      <c r="F41">
        <v>18</v>
      </c>
      <c r="G41" t="s">
        <v>528</v>
      </c>
      <c r="H41">
        <v>-20</v>
      </c>
      <c r="I41">
        <v>32</v>
      </c>
      <c r="L41">
        <v>15</v>
      </c>
      <c r="M41" t="s">
        <v>473</v>
      </c>
      <c r="N41">
        <v>34</v>
      </c>
      <c r="O41">
        <v>9</v>
      </c>
      <c r="P41">
        <v>9</v>
      </c>
      <c r="Q41">
        <v>16</v>
      </c>
      <c r="R41" t="s">
        <v>545</v>
      </c>
      <c r="S41">
        <v>-18</v>
      </c>
      <c r="T41">
        <v>36</v>
      </c>
      <c r="W41">
        <v>15</v>
      </c>
      <c r="X41" t="s">
        <v>561</v>
      </c>
      <c r="Y41">
        <v>34</v>
      </c>
      <c r="Z41">
        <v>9</v>
      </c>
      <c r="AA41">
        <v>8</v>
      </c>
      <c r="AB41">
        <v>17</v>
      </c>
      <c r="AC41" t="s">
        <v>562</v>
      </c>
      <c r="AD41">
        <v>-26</v>
      </c>
      <c r="AE41">
        <v>35</v>
      </c>
    </row>
    <row r="42" spans="1:31" x14ac:dyDescent="0.25">
      <c r="A42">
        <v>16</v>
      </c>
      <c r="B42" t="s">
        <v>479</v>
      </c>
      <c r="C42">
        <v>34</v>
      </c>
      <c r="D42">
        <v>7</v>
      </c>
      <c r="E42">
        <v>7</v>
      </c>
      <c r="F42">
        <v>20</v>
      </c>
      <c r="G42" t="s">
        <v>529</v>
      </c>
      <c r="H42">
        <v>-38</v>
      </c>
      <c r="I42">
        <v>28</v>
      </c>
      <c r="L42">
        <v>16</v>
      </c>
      <c r="M42" t="s">
        <v>474</v>
      </c>
      <c r="N42">
        <v>34</v>
      </c>
      <c r="O42">
        <v>8</v>
      </c>
      <c r="P42">
        <v>7</v>
      </c>
      <c r="Q42">
        <v>19</v>
      </c>
      <c r="R42" t="s">
        <v>546</v>
      </c>
      <c r="S42">
        <v>-27</v>
      </c>
      <c r="T42">
        <v>31</v>
      </c>
      <c r="W42">
        <v>16</v>
      </c>
      <c r="X42" t="s">
        <v>468</v>
      </c>
      <c r="Y42">
        <v>34</v>
      </c>
      <c r="Z42">
        <v>8</v>
      </c>
      <c r="AA42">
        <v>9</v>
      </c>
      <c r="AB42">
        <v>17</v>
      </c>
      <c r="AC42" t="s">
        <v>563</v>
      </c>
      <c r="AD42">
        <v>-26</v>
      </c>
      <c r="AE42">
        <v>33</v>
      </c>
    </row>
    <row r="43" spans="1:31" x14ac:dyDescent="0.25">
      <c r="A43">
        <v>17</v>
      </c>
      <c r="B43" t="s">
        <v>481</v>
      </c>
      <c r="C43">
        <v>34</v>
      </c>
      <c r="D43">
        <v>5</v>
      </c>
      <c r="E43">
        <v>6</v>
      </c>
      <c r="F43">
        <v>23</v>
      </c>
      <c r="G43" t="s">
        <v>530</v>
      </c>
      <c r="H43">
        <v>-40</v>
      </c>
      <c r="I43">
        <v>21</v>
      </c>
      <c r="L43">
        <v>17</v>
      </c>
      <c r="M43" t="s">
        <v>524</v>
      </c>
      <c r="N43">
        <v>34</v>
      </c>
      <c r="O43">
        <v>6</v>
      </c>
      <c r="P43">
        <v>12</v>
      </c>
      <c r="Q43">
        <v>16</v>
      </c>
      <c r="R43" t="s">
        <v>547</v>
      </c>
      <c r="S43">
        <v>-31</v>
      </c>
      <c r="T43">
        <v>30</v>
      </c>
      <c r="W43">
        <v>17</v>
      </c>
      <c r="X43" t="s">
        <v>474</v>
      </c>
      <c r="Y43">
        <v>34</v>
      </c>
      <c r="Z43">
        <v>7</v>
      </c>
      <c r="AA43">
        <v>10</v>
      </c>
      <c r="AB43">
        <v>17</v>
      </c>
      <c r="AC43" t="s">
        <v>380</v>
      </c>
      <c r="AD43">
        <v>-21</v>
      </c>
      <c r="AE43">
        <v>31</v>
      </c>
    </row>
    <row r="44" spans="1:31" x14ac:dyDescent="0.25">
      <c r="A44">
        <v>18</v>
      </c>
      <c r="B44" t="s">
        <v>531</v>
      </c>
      <c r="C44">
        <v>34</v>
      </c>
      <c r="D44">
        <v>3</v>
      </c>
      <c r="E44">
        <v>10</v>
      </c>
      <c r="F44">
        <v>21</v>
      </c>
      <c r="G44" t="s">
        <v>532</v>
      </c>
      <c r="H44">
        <v>-42</v>
      </c>
      <c r="I44">
        <v>19</v>
      </c>
      <c r="L44">
        <v>18</v>
      </c>
      <c r="M44" t="s">
        <v>548</v>
      </c>
      <c r="N44">
        <v>34</v>
      </c>
      <c r="O44">
        <v>4</v>
      </c>
      <c r="P44">
        <v>8</v>
      </c>
      <c r="Q44">
        <v>22</v>
      </c>
      <c r="R44" t="s">
        <v>549</v>
      </c>
      <c r="S44">
        <v>-37</v>
      </c>
      <c r="T44">
        <v>20</v>
      </c>
      <c r="W44">
        <v>18</v>
      </c>
      <c r="X44" t="s">
        <v>461</v>
      </c>
      <c r="Y44">
        <v>34</v>
      </c>
      <c r="Z44">
        <v>3</v>
      </c>
      <c r="AA44">
        <v>7</v>
      </c>
      <c r="AB44">
        <v>24</v>
      </c>
      <c r="AC44" t="s">
        <v>564</v>
      </c>
      <c r="AD44">
        <v>-61</v>
      </c>
      <c r="AE44">
        <v>16</v>
      </c>
    </row>
    <row r="47" spans="1:31" x14ac:dyDescent="0.25">
      <c r="A47" s="7" t="s">
        <v>185</v>
      </c>
      <c r="B47" s="9"/>
      <c r="C47" s="9"/>
      <c r="D47" s="9"/>
      <c r="E47" s="9"/>
      <c r="F47" s="9"/>
      <c r="G47" s="9"/>
      <c r="H47" s="9"/>
      <c r="I47" s="9"/>
      <c r="L47" s="7" t="s">
        <v>207</v>
      </c>
      <c r="M47" s="9"/>
      <c r="N47" s="9"/>
      <c r="O47" s="9"/>
      <c r="P47" s="9"/>
      <c r="Q47" s="9"/>
      <c r="R47" s="9"/>
      <c r="S47" s="9"/>
      <c r="T47" s="9"/>
      <c r="W47" s="7" t="s">
        <v>228</v>
      </c>
      <c r="X47" s="9"/>
      <c r="Y47" s="9"/>
      <c r="Z47" s="9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9"/>
      <c r="I48" s="9"/>
      <c r="L48" s="9"/>
      <c r="M48" s="9"/>
      <c r="N48" s="9"/>
      <c r="O48" s="9"/>
      <c r="P48" s="9"/>
      <c r="Q48" s="9"/>
      <c r="R48" s="9"/>
      <c r="S48" s="9"/>
      <c r="T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5">
      <c r="A49" t="s">
        <v>21</v>
      </c>
      <c r="B49" t="s">
        <v>10</v>
      </c>
      <c r="C49" t="s">
        <v>11</v>
      </c>
      <c r="D49" t="s">
        <v>12</v>
      </c>
      <c r="E49" t="s">
        <v>13</v>
      </c>
      <c r="F49" t="s">
        <v>0</v>
      </c>
      <c r="G49" t="s">
        <v>23</v>
      </c>
      <c r="H49" t="s">
        <v>24</v>
      </c>
      <c r="I49" t="s">
        <v>25</v>
      </c>
      <c r="L49" t="s">
        <v>21</v>
      </c>
      <c r="M49" t="s">
        <v>10</v>
      </c>
      <c r="N49" t="s">
        <v>11</v>
      </c>
      <c r="O49" t="s">
        <v>12</v>
      </c>
      <c r="P49" t="s">
        <v>13</v>
      </c>
      <c r="Q49" t="s">
        <v>0</v>
      </c>
      <c r="R49" t="s">
        <v>23</v>
      </c>
      <c r="S49" t="s">
        <v>24</v>
      </c>
      <c r="T49" t="s">
        <v>25</v>
      </c>
      <c r="W49" t="s">
        <v>21</v>
      </c>
      <c r="X49" t="s">
        <v>10</v>
      </c>
      <c r="Y49" t="s">
        <v>11</v>
      </c>
      <c r="Z49" t="s">
        <v>12</v>
      </c>
      <c r="AA49" t="s">
        <v>13</v>
      </c>
      <c r="AB49" t="s">
        <v>0</v>
      </c>
      <c r="AC49" t="s">
        <v>23</v>
      </c>
      <c r="AD49" t="s">
        <v>24</v>
      </c>
      <c r="AE49" t="s">
        <v>25</v>
      </c>
    </row>
    <row r="50" spans="1:31" x14ac:dyDescent="0.25">
      <c r="A50">
        <v>1</v>
      </c>
      <c r="B50" t="s">
        <v>453</v>
      </c>
      <c r="C50">
        <v>34</v>
      </c>
      <c r="D50">
        <v>24</v>
      </c>
      <c r="E50">
        <v>5</v>
      </c>
      <c r="F50">
        <v>5</v>
      </c>
      <c r="G50" t="s">
        <v>565</v>
      </c>
      <c r="H50">
        <v>60</v>
      </c>
      <c r="I50">
        <v>77</v>
      </c>
      <c r="L50">
        <v>1</v>
      </c>
      <c r="M50" t="s">
        <v>453</v>
      </c>
      <c r="N50">
        <v>34</v>
      </c>
      <c r="O50">
        <v>21</v>
      </c>
      <c r="P50">
        <v>8</v>
      </c>
      <c r="Q50">
        <v>5</v>
      </c>
      <c r="R50" t="s">
        <v>579</v>
      </c>
      <c r="S50">
        <v>54</v>
      </c>
      <c r="T50">
        <v>71</v>
      </c>
      <c r="W50">
        <v>1</v>
      </c>
      <c r="X50" t="s">
        <v>457</v>
      </c>
      <c r="Y50">
        <v>34</v>
      </c>
      <c r="Z50">
        <v>28</v>
      </c>
      <c r="AA50">
        <v>6</v>
      </c>
      <c r="AB50">
        <v>0</v>
      </c>
      <c r="AC50" t="s">
        <v>595</v>
      </c>
      <c r="AD50">
        <v>65</v>
      </c>
      <c r="AE50">
        <v>90</v>
      </c>
    </row>
    <row r="51" spans="1:31" x14ac:dyDescent="0.25">
      <c r="A51">
        <v>2</v>
      </c>
      <c r="B51" t="s">
        <v>455</v>
      </c>
      <c r="C51">
        <v>34</v>
      </c>
      <c r="D51">
        <v>22</v>
      </c>
      <c r="E51">
        <v>3</v>
      </c>
      <c r="F51">
        <v>9</v>
      </c>
      <c r="G51" t="s">
        <v>566</v>
      </c>
      <c r="H51">
        <v>33</v>
      </c>
      <c r="I51">
        <v>69</v>
      </c>
      <c r="L51">
        <v>2</v>
      </c>
      <c r="M51" t="s">
        <v>455</v>
      </c>
      <c r="N51">
        <v>34</v>
      </c>
      <c r="O51">
        <v>22</v>
      </c>
      <c r="P51">
        <v>5</v>
      </c>
      <c r="Q51">
        <v>7</v>
      </c>
      <c r="R51" t="s">
        <v>580</v>
      </c>
      <c r="S51">
        <v>39</v>
      </c>
      <c r="T51">
        <v>71</v>
      </c>
      <c r="W51">
        <v>2</v>
      </c>
      <c r="X51" t="s">
        <v>479</v>
      </c>
      <c r="Y51">
        <v>34</v>
      </c>
      <c r="Z51">
        <v>23</v>
      </c>
      <c r="AA51">
        <v>4</v>
      </c>
      <c r="AB51">
        <v>7</v>
      </c>
      <c r="AC51" t="s">
        <v>596</v>
      </c>
      <c r="AD51">
        <v>39</v>
      </c>
      <c r="AE51">
        <v>73</v>
      </c>
    </row>
    <row r="52" spans="1:31" x14ac:dyDescent="0.25">
      <c r="A52">
        <v>3</v>
      </c>
      <c r="B52" t="s">
        <v>457</v>
      </c>
      <c r="C52">
        <v>34</v>
      </c>
      <c r="D52">
        <v>19</v>
      </c>
      <c r="E52">
        <v>7</v>
      </c>
      <c r="F52">
        <v>8</v>
      </c>
      <c r="G52" t="s">
        <v>567</v>
      </c>
      <c r="H52">
        <v>33</v>
      </c>
      <c r="I52">
        <v>64</v>
      </c>
      <c r="L52">
        <v>3</v>
      </c>
      <c r="M52" t="s">
        <v>483</v>
      </c>
      <c r="N52">
        <v>34</v>
      </c>
      <c r="O52">
        <v>20</v>
      </c>
      <c r="P52">
        <v>6</v>
      </c>
      <c r="Q52">
        <v>8</v>
      </c>
      <c r="R52" t="s">
        <v>581</v>
      </c>
      <c r="S52">
        <v>23</v>
      </c>
      <c r="T52">
        <v>66</v>
      </c>
      <c r="W52">
        <v>3</v>
      </c>
      <c r="X52" t="s">
        <v>453</v>
      </c>
      <c r="Y52">
        <v>34</v>
      </c>
      <c r="Z52">
        <v>23</v>
      </c>
      <c r="AA52">
        <v>3</v>
      </c>
      <c r="AB52">
        <v>8</v>
      </c>
      <c r="AC52" t="s">
        <v>597</v>
      </c>
      <c r="AD52">
        <v>49</v>
      </c>
      <c r="AE52">
        <v>72</v>
      </c>
    </row>
    <row r="53" spans="1:31" x14ac:dyDescent="0.25">
      <c r="A53">
        <v>4</v>
      </c>
      <c r="B53" t="s">
        <v>483</v>
      </c>
      <c r="C53">
        <v>34</v>
      </c>
      <c r="D53">
        <v>17</v>
      </c>
      <c r="E53">
        <v>7</v>
      </c>
      <c r="F53">
        <v>10</v>
      </c>
      <c r="G53" t="s">
        <v>568</v>
      </c>
      <c r="H53">
        <v>35</v>
      </c>
      <c r="I53">
        <v>58</v>
      </c>
      <c r="L53">
        <v>4</v>
      </c>
      <c r="M53" t="s">
        <v>542</v>
      </c>
      <c r="N53">
        <v>34</v>
      </c>
      <c r="O53">
        <v>18</v>
      </c>
      <c r="P53">
        <v>8</v>
      </c>
      <c r="Q53">
        <v>8</v>
      </c>
      <c r="R53" t="s">
        <v>582</v>
      </c>
      <c r="S53">
        <v>13</v>
      </c>
      <c r="T53">
        <v>62</v>
      </c>
      <c r="W53">
        <v>4</v>
      </c>
      <c r="X53" t="s">
        <v>483</v>
      </c>
      <c r="Y53">
        <v>34</v>
      </c>
      <c r="Z53">
        <v>19</v>
      </c>
      <c r="AA53">
        <v>8</v>
      </c>
      <c r="AB53">
        <v>7</v>
      </c>
      <c r="AC53" t="s">
        <v>598</v>
      </c>
      <c r="AD53">
        <v>38</v>
      </c>
      <c r="AE53">
        <v>65</v>
      </c>
    </row>
    <row r="54" spans="1:31" x14ac:dyDescent="0.25">
      <c r="A54">
        <v>5</v>
      </c>
      <c r="B54" t="s">
        <v>542</v>
      </c>
      <c r="C54">
        <v>34</v>
      </c>
      <c r="D54">
        <v>16</v>
      </c>
      <c r="E54">
        <v>9</v>
      </c>
      <c r="F54">
        <v>9</v>
      </c>
      <c r="G54" t="s">
        <v>569</v>
      </c>
      <c r="H54">
        <v>6</v>
      </c>
      <c r="I54">
        <v>57</v>
      </c>
      <c r="L54">
        <v>5</v>
      </c>
      <c r="M54" t="s">
        <v>489</v>
      </c>
      <c r="N54">
        <v>34</v>
      </c>
      <c r="O54">
        <v>17</v>
      </c>
      <c r="P54">
        <v>8</v>
      </c>
      <c r="Q54">
        <v>9</v>
      </c>
      <c r="R54" t="s">
        <v>583</v>
      </c>
      <c r="S54">
        <v>7</v>
      </c>
      <c r="T54">
        <v>59</v>
      </c>
      <c r="W54">
        <v>5</v>
      </c>
      <c r="X54" t="s">
        <v>455</v>
      </c>
      <c r="Y54">
        <v>34</v>
      </c>
      <c r="Z54">
        <v>18</v>
      </c>
      <c r="AA54">
        <v>9</v>
      </c>
      <c r="AB54">
        <v>7</v>
      </c>
      <c r="AC54" t="s">
        <v>599</v>
      </c>
      <c r="AD54">
        <v>25</v>
      </c>
      <c r="AE54">
        <v>63</v>
      </c>
    </row>
    <row r="55" spans="1:31" x14ac:dyDescent="0.25">
      <c r="A55">
        <v>6</v>
      </c>
      <c r="B55" t="s">
        <v>489</v>
      </c>
      <c r="C55">
        <v>34</v>
      </c>
      <c r="D55">
        <v>15</v>
      </c>
      <c r="E55">
        <v>10</v>
      </c>
      <c r="F55">
        <v>9</v>
      </c>
      <c r="G55" t="s">
        <v>194</v>
      </c>
      <c r="H55">
        <v>12</v>
      </c>
      <c r="I55">
        <v>55</v>
      </c>
      <c r="L55">
        <v>6</v>
      </c>
      <c r="M55" t="s">
        <v>457</v>
      </c>
      <c r="N55">
        <v>34</v>
      </c>
      <c r="O55">
        <v>14</v>
      </c>
      <c r="P55">
        <v>8</v>
      </c>
      <c r="Q55">
        <v>12</v>
      </c>
      <c r="R55" t="s">
        <v>584</v>
      </c>
      <c r="S55">
        <v>8</v>
      </c>
      <c r="T55">
        <v>50</v>
      </c>
      <c r="W55">
        <v>6</v>
      </c>
      <c r="X55" t="s">
        <v>478</v>
      </c>
      <c r="Y55">
        <v>34</v>
      </c>
      <c r="Z55">
        <v>11</v>
      </c>
      <c r="AA55">
        <v>14</v>
      </c>
      <c r="AB55">
        <v>9</v>
      </c>
      <c r="AC55" t="s">
        <v>259</v>
      </c>
      <c r="AD55">
        <v>1</v>
      </c>
      <c r="AE55">
        <v>47</v>
      </c>
    </row>
    <row r="56" spans="1:31" x14ac:dyDescent="0.25">
      <c r="A56">
        <v>7</v>
      </c>
      <c r="B56" t="s">
        <v>468</v>
      </c>
      <c r="C56">
        <v>34</v>
      </c>
      <c r="D56">
        <v>14</v>
      </c>
      <c r="E56">
        <v>10</v>
      </c>
      <c r="F56">
        <v>10</v>
      </c>
      <c r="G56" t="s">
        <v>570</v>
      </c>
      <c r="H56">
        <v>3</v>
      </c>
      <c r="I56">
        <v>52</v>
      </c>
      <c r="L56">
        <v>7</v>
      </c>
      <c r="M56" t="s">
        <v>478</v>
      </c>
      <c r="N56">
        <v>34</v>
      </c>
      <c r="O56">
        <v>13</v>
      </c>
      <c r="P56">
        <v>11</v>
      </c>
      <c r="Q56">
        <v>10</v>
      </c>
      <c r="R56" t="s">
        <v>585</v>
      </c>
      <c r="S56">
        <v>6</v>
      </c>
      <c r="T56">
        <v>50</v>
      </c>
      <c r="W56">
        <v>7</v>
      </c>
      <c r="X56" t="s">
        <v>477</v>
      </c>
      <c r="Y56">
        <v>34</v>
      </c>
      <c r="Z56">
        <v>13</v>
      </c>
      <c r="AA56">
        <v>7</v>
      </c>
      <c r="AB56">
        <v>14</v>
      </c>
      <c r="AC56" t="s">
        <v>600</v>
      </c>
      <c r="AD56">
        <v>0</v>
      </c>
      <c r="AE56">
        <v>46</v>
      </c>
    </row>
    <row r="57" spans="1:31" x14ac:dyDescent="0.25">
      <c r="A57">
        <v>8</v>
      </c>
      <c r="B57" t="s">
        <v>463</v>
      </c>
      <c r="C57">
        <v>34</v>
      </c>
      <c r="D57">
        <v>13</v>
      </c>
      <c r="E57">
        <v>7</v>
      </c>
      <c r="F57">
        <v>14</v>
      </c>
      <c r="G57" t="s">
        <v>571</v>
      </c>
      <c r="H57">
        <v>5</v>
      </c>
      <c r="I57">
        <v>46</v>
      </c>
      <c r="L57">
        <v>8</v>
      </c>
      <c r="M57" t="s">
        <v>466</v>
      </c>
      <c r="N57">
        <v>34</v>
      </c>
      <c r="O57">
        <v>13</v>
      </c>
      <c r="P57">
        <v>10</v>
      </c>
      <c r="Q57">
        <v>11</v>
      </c>
      <c r="R57" t="s">
        <v>586</v>
      </c>
      <c r="S57">
        <v>9</v>
      </c>
      <c r="T57">
        <v>49</v>
      </c>
      <c r="W57">
        <v>8</v>
      </c>
      <c r="X57" t="s">
        <v>601</v>
      </c>
      <c r="Y57">
        <v>34</v>
      </c>
      <c r="Z57">
        <v>10</v>
      </c>
      <c r="AA57">
        <v>12</v>
      </c>
      <c r="AB57">
        <v>12</v>
      </c>
      <c r="AC57" t="s">
        <v>602</v>
      </c>
      <c r="AD57">
        <v>-5</v>
      </c>
      <c r="AE57">
        <v>42</v>
      </c>
    </row>
    <row r="58" spans="1:31" x14ac:dyDescent="0.25">
      <c r="A58">
        <v>9</v>
      </c>
      <c r="B58" t="s">
        <v>477</v>
      </c>
      <c r="C58">
        <v>34</v>
      </c>
      <c r="D58">
        <v>13</v>
      </c>
      <c r="E58">
        <v>7</v>
      </c>
      <c r="F58">
        <v>14</v>
      </c>
      <c r="G58" t="s">
        <v>572</v>
      </c>
      <c r="H58">
        <v>-2</v>
      </c>
      <c r="I58">
        <v>46</v>
      </c>
      <c r="L58">
        <v>9</v>
      </c>
      <c r="M58" t="s">
        <v>463</v>
      </c>
      <c r="N58">
        <v>34</v>
      </c>
      <c r="O58">
        <v>12</v>
      </c>
      <c r="P58">
        <v>10</v>
      </c>
      <c r="Q58">
        <v>12</v>
      </c>
      <c r="R58" t="s">
        <v>587</v>
      </c>
      <c r="S58">
        <v>-1</v>
      </c>
      <c r="T58">
        <v>46</v>
      </c>
      <c r="W58">
        <v>9</v>
      </c>
      <c r="X58" t="s">
        <v>474</v>
      </c>
      <c r="Y58">
        <v>34</v>
      </c>
      <c r="Z58">
        <v>11</v>
      </c>
      <c r="AA58">
        <v>9</v>
      </c>
      <c r="AB58">
        <v>14</v>
      </c>
      <c r="AC58" t="s">
        <v>433</v>
      </c>
      <c r="AD58">
        <v>-6</v>
      </c>
      <c r="AE58">
        <v>42</v>
      </c>
    </row>
    <row r="59" spans="1:31" x14ac:dyDescent="0.25">
      <c r="A59">
        <v>10</v>
      </c>
      <c r="B59" t="s">
        <v>459</v>
      </c>
      <c r="C59">
        <v>34</v>
      </c>
      <c r="D59">
        <v>12</v>
      </c>
      <c r="E59">
        <v>9</v>
      </c>
      <c r="F59">
        <v>13</v>
      </c>
      <c r="G59" t="s">
        <v>573</v>
      </c>
      <c r="H59">
        <v>-7</v>
      </c>
      <c r="I59">
        <v>45</v>
      </c>
      <c r="L59">
        <v>10</v>
      </c>
      <c r="M59" t="s">
        <v>459</v>
      </c>
      <c r="N59">
        <v>34</v>
      </c>
      <c r="O59">
        <v>11</v>
      </c>
      <c r="P59">
        <v>10</v>
      </c>
      <c r="Q59">
        <v>13</v>
      </c>
      <c r="R59" t="s">
        <v>108</v>
      </c>
      <c r="S59">
        <v>-3</v>
      </c>
      <c r="T59">
        <v>43</v>
      </c>
      <c r="W59">
        <v>10</v>
      </c>
      <c r="X59" t="s">
        <v>489</v>
      </c>
      <c r="Y59">
        <v>34</v>
      </c>
      <c r="Z59">
        <v>11</v>
      </c>
      <c r="AA59">
        <v>9</v>
      </c>
      <c r="AB59">
        <v>14</v>
      </c>
      <c r="AC59" t="s">
        <v>603</v>
      </c>
      <c r="AD59">
        <v>-13</v>
      </c>
      <c r="AE59">
        <v>42</v>
      </c>
    </row>
    <row r="60" spans="1:31" x14ac:dyDescent="0.25">
      <c r="A60">
        <v>11</v>
      </c>
      <c r="B60" t="s">
        <v>478</v>
      </c>
      <c r="C60">
        <v>34</v>
      </c>
      <c r="D60">
        <v>10</v>
      </c>
      <c r="E60">
        <v>12</v>
      </c>
      <c r="F60">
        <v>12</v>
      </c>
      <c r="G60" t="s">
        <v>492</v>
      </c>
      <c r="H60">
        <v>-4</v>
      </c>
      <c r="I60">
        <v>42</v>
      </c>
      <c r="L60">
        <v>11</v>
      </c>
      <c r="M60" t="s">
        <v>468</v>
      </c>
      <c r="N60">
        <v>34</v>
      </c>
      <c r="O60">
        <v>10</v>
      </c>
      <c r="P60">
        <v>12</v>
      </c>
      <c r="Q60">
        <v>12</v>
      </c>
      <c r="R60" t="s">
        <v>588</v>
      </c>
      <c r="S60">
        <v>-5</v>
      </c>
      <c r="T60">
        <v>42</v>
      </c>
      <c r="W60">
        <v>11</v>
      </c>
      <c r="X60" t="s">
        <v>473</v>
      </c>
      <c r="Y60">
        <v>34</v>
      </c>
      <c r="Z60">
        <v>10</v>
      </c>
      <c r="AA60">
        <v>9</v>
      </c>
      <c r="AB60">
        <v>15</v>
      </c>
      <c r="AC60" t="s">
        <v>604</v>
      </c>
      <c r="AD60">
        <v>-10</v>
      </c>
      <c r="AE60">
        <v>39</v>
      </c>
    </row>
    <row r="61" spans="1:31" x14ac:dyDescent="0.25">
      <c r="A61">
        <v>12</v>
      </c>
      <c r="B61" t="s">
        <v>466</v>
      </c>
      <c r="C61">
        <v>34</v>
      </c>
      <c r="D61">
        <v>12</v>
      </c>
      <c r="E61">
        <v>6</v>
      </c>
      <c r="F61">
        <v>16</v>
      </c>
      <c r="G61" t="s">
        <v>574</v>
      </c>
      <c r="H61">
        <v>-11</v>
      </c>
      <c r="I61">
        <v>42</v>
      </c>
      <c r="L61">
        <v>12</v>
      </c>
      <c r="M61" t="s">
        <v>477</v>
      </c>
      <c r="N61">
        <v>34</v>
      </c>
      <c r="O61">
        <v>10</v>
      </c>
      <c r="P61">
        <v>6</v>
      </c>
      <c r="Q61">
        <v>18</v>
      </c>
      <c r="R61" t="s">
        <v>589</v>
      </c>
      <c r="S61">
        <v>-9</v>
      </c>
      <c r="T61">
        <v>36</v>
      </c>
      <c r="W61">
        <v>12</v>
      </c>
      <c r="X61" t="s">
        <v>466</v>
      </c>
      <c r="Y61">
        <v>34</v>
      </c>
      <c r="Z61">
        <v>10</v>
      </c>
      <c r="AA61">
        <v>7</v>
      </c>
      <c r="AB61">
        <v>17</v>
      </c>
      <c r="AC61" t="s">
        <v>63</v>
      </c>
      <c r="AD61">
        <v>-15</v>
      </c>
      <c r="AE61">
        <v>37</v>
      </c>
    </row>
    <row r="62" spans="1:31" x14ac:dyDescent="0.25">
      <c r="A62">
        <v>13</v>
      </c>
      <c r="B62" t="s">
        <v>575</v>
      </c>
      <c r="C62">
        <v>34</v>
      </c>
      <c r="D62">
        <v>12</v>
      </c>
      <c r="E62">
        <v>6</v>
      </c>
      <c r="F62">
        <v>16</v>
      </c>
      <c r="G62" t="s">
        <v>510</v>
      </c>
      <c r="H62">
        <v>-14</v>
      </c>
      <c r="I62">
        <v>42</v>
      </c>
      <c r="L62">
        <v>13</v>
      </c>
      <c r="M62" t="s">
        <v>474</v>
      </c>
      <c r="N62">
        <v>34</v>
      </c>
      <c r="O62">
        <v>10</v>
      </c>
      <c r="P62">
        <v>6</v>
      </c>
      <c r="Q62">
        <v>18</v>
      </c>
      <c r="R62" t="s">
        <v>590</v>
      </c>
      <c r="S62">
        <v>-13</v>
      </c>
      <c r="T62">
        <v>36</v>
      </c>
      <c r="W62">
        <v>13</v>
      </c>
      <c r="X62" t="s">
        <v>463</v>
      </c>
      <c r="Y62">
        <v>34</v>
      </c>
      <c r="Z62">
        <v>7</v>
      </c>
      <c r="AA62">
        <v>14</v>
      </c>
      <c r="AB62">
        <v>13</v>
      </c>
      <c r="AC62" t="s">
        <v>42</v>
      </c>
      <c r="AD62">
        <v>-12</v>
      </c>
      <c r="AE62">
        <v>35</v>
      </c>
    </row>
    <row r="63" spans="1:31" x14ac:dyDescent="0.25">
      <c r="A63">
        <v>14</v>
      </c>
      <c r="B63" t="s">
        <v>473</v>
      </c>
      <c r="C63">
        <v>34</v>
      </c>
      <c r="D63">
        <v>10</v>
      </c>
      <c r="E63">
        <v>8</v>
      </c>
      <c r="F63">
        <v>16</v>
      </c>
      <c r="G63" t="s">
        <v>357</v>
      </c>
      <c r="H63">
        <v>-17</v>
      </c>
      <c r="I63">
        <v>38</v>
      </c>
      <c r="L63">
        <v>14</v>
      </c>
      <c r="M63" t="s">
        <v>575</v>
      </c>
      <c r="N63">
        <v>34</v>
      </c>
      <c r="O63">
        <v>10</v>
      </c>
      <c r="P63">
        <v>5</v>
      </c>
      <c r="Q63">
        <v>19</v>
      </c>
      <c r="R63" t="s">
        <v>591</v>
      </c>
      <c r="S63">
        <v>-32</v>
      </c>
      <c r="T63">
        <v>35</v>
      </c>
      <c r="W63">
        <v>14</v>
      </c>
      <c r="X63" t="s">
        <v>459</v>
      </c>
      <c r="Y63">
        <v>34</v>
      </c>
      <c r="Z63">
        <v>7</v>
      </c>
      <c r="AA63">
        <v>13</v>
      </c>
      <c r="AB63">
        <v>14</v>
      </c>
      <c r="AC63" t="s">
        <v>605</v>
      </c>
      <c r="AD63">
        <v>-11</v>
      </c>
      <c r="AE63">
        <v>34</v>
      </c>
    </row>
    <row r="64" spans="1:31" x14ac:dyDescent="0.25">
      <c r="A64">
        <v>15</v>
      </c>
      <c r="B64" t="s">
        <v>479</v>
      </c>
      <c r="C64">
        <v>34</v>
      </c>
      <c r="D64">
        <v>7</v>
      </c>
      <c r="E64">
        <v>12</v>
      </c>
      <c r="F64">
        <v>15</v>
      </c>
      <c r="G64" t="s">
        <v>576</v>
      </c>
      <c r="H64">
        <v>-18</v>
      </c>
      <c r="I64">
        <v>33</v>
      </c>
      <c r="L64">
        <v>15</v>
      </c>
      <c r="M64" t="s">
        <v>473</v>
      </c>
      <c r="N64">
        <v>34</v>
      </c>
      <c r="O64">
        <v>9</v>
      </c>
      <c r="P64">
        <v>7</v>
      </c>
      <c r="Q64">
        <v>18</v>
      </c>
      <c r="R64" t="s">
        <v>592</v>
      </c>
      <c r="S64">
        <v>-21</v>
      </c>
      <c r="T64">
        <v>34</v>
      </c>
      <c r="W64">
        <v>15</v>
      </c>
      <c r="X64" t="s">
        <v>542</v>
      </c>
      <c r="Y64">
        <v>34</v>
      </c>
      <c r="Z64">
        <v>9</v>
      </c>
      <c r="AA64">
        <v>6</v>
      </c>
      <c r="AB64">
        <v>19</v>
      </c>
      <c r="AC64" t="s">
        <v>606</v>
      </c>
      <c r="AD64">
        <v>-25</v>
      </c>
      <c r="AE64">
        <v>33</v>
      </c>
    </row>
    <row r="65" spans="1:31" x14ac:dyDescent="0.25">
      <c r="A65">
        <v>16</v>
      </c>
      <c r="B65" t="s">
        <v>464</v>
      </c>
      <c r="C65">
        <v>34</v>
      </c>
      <c r="D65">
        <v>9</v>
      </c>
      <c r="E65">
        <v>6</v>
      </c>
      <c r="F65">
        <v>19</v>
      </c>
      <c r="G65" t="s">
        <v>200</v>
      </c>
      <c r="H65">
        <v>-34</v>
      </c>
      <c r="I65">
        <v>33</v>
      </c>
      <c r="L65">
        <v>16</v>
      </c>
      <c r="M65" t="s">
        <v>479</v>
      </c>
      <c r="N65">
        <v>34</v>
      </c>
      <c r="O65">
        <v>7</v>
      </c>
      <c r="P65">
        <v>12</v>
      </c>
      <c r="Q65">
        <v>15</v>
      </c>
      <c r="R65" t="s">
        <v>593</v>
      </c>
      <c r="S65">
        <v>-12</v>
      </c>
      <c r="T65">
        <v>33</v>
      </c>
      <c r="W65">
        <v>16</v>
      </c>
      <c r="X65" t="s">
        <v>575</v>
      </c>
      <c r="Y65">
        <v>34</v>
      </c>
      <c r="Z65">
        <v>7</v>
      </c>
      <c r="AA65">
        <v>12</v>
      </c>
      <c r="AB65">
        <v>15</v>
      </c>
      <c r="AC65" t="s">
        <v>607</v>
      </c>
      <c r="AD65">
        <v>-32</v>
      </c>
      <c r="AE65">
        <v>33</v>
      </c>
    </row>
    <row r="66" spans="1:31" x14ac:dyDescent="0.25">
      <c r="A66">
        <v>17</v>
      </c>
      <c r="B66" t="s">
        <v>561</v>
      </c>
      <c r="C66">
        <v>34</v>
      </c>
      <c r="D66">
        <v>5</v>
      </c>
      <c r="E66">
        <v>13</v>
      </c>
      <c r="F66">
        <v>16</v>
      </c>
      <c r="G66" t="s">
        <v>72</v>
      </c>
      <c r="H66">
        <v>-26</v>
      </c>
      <c r="I66">
        <v>28</v>
      </c>
      <c r="L66">
        <v>17</v>
      </c>
      <c r="M66" t="s">
        <v>461</v>
      </c>
      <c r="N66">
        <v>34</v>
      </c>
      <c r="O66">
        <v>7</v>
      </c>
      <c r="P66">
        <v>10</v>
      </c>
      <c r="Q66">
        <v>17</v>
      </c>
      <c r="R66" t="s">
        <v>594</v>
      </c>
      <c r="S66">
        <v>-36</v>
      </c>
      <c r="T66">
        <v>31</v>
      </c>
      <c r="W66">
        <v>17</v>
      </c>
      <c r="X66" t="s">
        <v>468</v>
      </c>
      <c r="Y66">
        <v>34</v>
      </c>
      <c r="Z66">
        <v>5</v>
      </c>
      <c r="AA66">
        <v>12</v>
      </c>
      <c r="AB66">
        <v>17</v>
      </c>
      <c r="AC66" t="s">
        <v>608</v>
      </c>
      <c r="AD66">
        <v>-32</v>
      </c>
      <c r="AE66">
        <v>27</v>
      </c>
    </row>
    <row r="67" spans="1:31" x14ac:dyDescent="0.25">
      <c r="A67">
        <v>18</v>
      </c>
      <c r="B67" t="s">
        <v>577</v>
      </c>
      <c r="C67">
        <v>34</v>
      </c>
      <c r="D67">
        <v>3</v>
      </c>
      <c r="E67">
        <v>9</v>
      </c>
      <c r="F67">
        <v>22</v>
      </c>
      <c r="G67" t="s">
        <v>578</v>
      </c>
      <c r="H67">
        <v>-54</v>
      </c>
      <c r="I67">
        <v>18</v>
      </c>
      <c r="L67">
        <v>18</v>
      </c>
      <c r="M67" t="s">
        <v>464</v>
      </c>
      <c r="N67">
        <v>34</v>
      </c>
      <c r="O67">
        <v>7</v>
      </c>
      <c r="P67">
        <v>8</v>
      </c>
      <c r="Q67">
        <v>19</v>
      </c>
      <c r="R67" t="s">
        <v>546</v>
      </c>
      <c r="S67">
        <v>-27</v>
      </c>
      <c r="T67">
        <v>29</v>
      </c>
      <c r="W67">
        <v>18</v>
      </c>
      <c r="X67" t="s">
        <v>475</v>
      </c>
      <c r="Y67">
        <v>34</v>
      </c>
      <c r="Z67">
        <v>3</v>
      </c>
      <c r="AA67">
        <v>8</v>
      </c>
      <c r="AB67">
        <v>23</v>
      </c>
      <c r="AC67" t="s">
        <v>609</v>
      </c>
      <c r="AD67">
        <v>-56</v>
      </c>
      <c r="AE67">
        <v>17</v>
      </c>
    </row>
    <row r="70" spans="1:31" x14ac:dyDescent="0.25">
      <c r="A70" s="7" t="s">
        <v>245</v>
      </c>
      <c r="B70" s="9"/>
      <c r="C70" s="9"/>
      <c r="D70" s="9"/>
      <c r="E70" s="9"/>
      <c r="F70" s="9"/>
      <c r="G70" s="9"/>
      <c r="H70" s="9"/>
      <c r="I70" s="9"/>
    </row>
    <row r="71" spans="1:31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31" x14ac:dyDescent="0.25">
      <c r="A72" t="s">
        <v>21</v>
      </c>
      <c r="B72" t="s">
        <v>10</v>
      </c>
      <c r="C72" t="s">
        <v>11</v>
      </c>
      <c r="D72" t="s">
        <v>12</v>
      </c>
      <c r="E72" t="s">
        <v>13</v>
      </c>
      <c r="F72" t="s">
        <v>0</v>
      </c>
      <c r="G72" t="s">
        <v>23</v>
      </c>
      <c r="H72" t="s">
        <v>24</v>
      </c>
      <c r="I72" t="s">
        <v>25</v>
      </c>
    </row>
    <row r="73" spans="1:31" x14ac:dyDescent="0.25">
      <c r="A73">
        <v>1</v>
      </c>
      <c r="B73" t="s">
        <v>453</v>
      </c>
      <c r="C73">
        <v>34</v>
      </c>
      <c r="D73">
        <v>25</v>
      </c>
      <c r="E73">
        <v>7</v>
      </c>
      <c r="F73">
        <v>2</v>
      </c>
      <c r="G73" t="s">
        <v>610</v>
      </c>
      <c r="H73">
        <v>67</v>
      </c>
      <c r="I73">
        <v>82</v>
      </c>
    </row>
    <row r="74" spans="1:31" x14ac:dyDescent="0.25">
      <c r="A74">
        <v>2</v>
      </c>
      <c r="B74" t="s">
        <v>457</v>
      </c>
      <c r="C74">
        <v>34</v>
      </c>
      <c r="D74">
        <v>19</v>
      </c>
      <c r="E74">
        <v>12</v>
      </c>
      <c r="F74">
        <v>3</v>
      </c>
      <c r="G74" t="s">
        <v>611</v>
      </c>
      <c r="H74">
        <v>29</v>
      </c>
      <c r="I74">
        <v>69</v>
      </c>
    </row>
    <row r="75" spans="1:31" x14ac:dyDescent="0.25">
      <c r="A75">
        <v>3</v>
      </c>
      <c r="B75" t="s">
        <v>478</v>
      </c>
      <c r="C75">
        <v>34</v>
      </c>
      <c r="D75">
        <v>17</v>
      </c>
      <c r="E75">
        <v>9</v>
      </c>
      <c r="F75">
        <v>8</v>
      </c>
      <c r="G75" t="s">
        <v>612</v>
      </c>
      <c r="H75">
        <v>22</v>
      </c>
      <c r="I75">
        <v>60</v>
      </c>
    </row>
    <row r="76" spans="1:31" x14ac:dyDescent="0.25">
      <c r="A76">
        <v>4</v>
      </c>
      <c r="B76" t="s">
        <v>455</v>
      </c>
      <c r="C76">
        <v>34</v>
      </c>
      <c r="D76">
        <v>17</v>
      </c>
      <c r="E76">
        <v>6</v>
      </c>
      <c r="F76">
        <v>11</v>
      </c>
      <c r="G76" t="s">
        <v>443</v>
      </c>
      <c r="H76">
        <v>20</v>
      </c>
      <c r="I76">
        <v>57</v>
      </c>
    </row>
    <row r="77" spans="1:31" x14ac:dyDescent="0.25">
      <c r="A77">
        <v>5</v>
      </c>
      <c r="B77" t="s">
        <v>489</v>
      </c>
      <c r="C77">
        <v>34</v>
      </c>
      <c r="D77">
        <v>16</v>
      </c>
      <c r="E77">
        <v>7</v>
      </c>
      <c r="F77">
        <v>11</v>
      </c>
      <c r="G77" t="s">
        <v>613</v>
      </c>
      <c r="H77">
        <v>-4</v>
      </c>
      <c r="I77">
        <v>55</v>
      </c>
    </row>
    <row r="78" spans="1:31" x14ac:dyDescent="0.25">
      <c r="A78">
        <v>6</v>
      </c>
      <c r="B78" t="s">
        <v>463</v>
      </c>
      <c r="C78">
        <v>34</v>
      </c>
      <c r="D78">
        <v>14</v>
      </c>
      <c r="E78">
        <v>10</v>
      </c>
      <c r="F78">
        <v>10</v>
      </c>
      <c r="G78" t="s">
        <v>614</v>
      </c>
      <c r="H78">
        <v>12</v>
      </c>
      <c r="I78">
        <v>52</v>
      </c>
    </row>
    <row r="79" spans="1:31" x14ac:dyDescent="0.25">
      <c r="A79">
        <v>7</v>
      </c>
      <c r="B79" t="s">
        <v>483</v>
      </c>
      <c r="C79">
        <v>34</v>
      </c>
      <c r="D79">
        <v>13</v>
      </c>
      <c r="E79">
        <v>12</v>
      </c>
      <c r="F79">
        <v>9</v>
      </c>
      <c r="G79" t="s">
        <v>615</v>
      </c>
      <c r="H79">
        <v>5</v>
      </c>
      <c r="I79">
        <v>51</v>
      </c>
    </row>
    <row r="80" spans="1:31" x14ac:dyDescent="0.25">
      <c r="A80">
        <v>8</v>
      </c>
      <c r="B80" t="s">
        <v>474</v>
      </c>
      <c r="C80">
        <v>34</v>
      </c>
      <c r="D80">
        <v>14</v>
      </c>
      <c r="E80">
        <v>9</v>
      </c>
      <c r="F80">
        <v>11</v>
      </c>
      <c r="G80" t="s">
        <v>616</v>
      </c>
      <c r="H80">
        <v>-3</v>
      </c>
      <c r="I80">
        <v>51</v>
      </c>
    </row>
    <row r="81" spans="1:9" x14ac:dyDescent="0.25">
      <c r="A81">
        <v>9</v>
      </c>
      <c r="B81" t="s">
        <v>479</v>
      </c>
      <c r="C81">
        <v>34</v>
      </c>
      <c r="D81">
        <v>14</v>
      </c>
      <c r="E81">
        <v>8</v>
      </c>
      <c r="F81">
        <v>12</v>
      </c>
      <c r="G81" t="s">
        <v>617</v>
      </c>
      <c r="H81">
        <v>11</v>
      </c>
      <c r="I81">
        <v>50</v>
      </c>
    </row>
    <row r="82" spans="1:9" x14ac:dyDescent="0.25">
      <c r="A82">
        <v>10</v>
      </c>
      <c r="B82" t="s">
        <v>459</v>
      </c>
      <c r="C82">
        <v>34</v>
      </c>
      <c r="D82">
        <v>13</v>
      </c>
      <c r="E82">
        <v>6</v>
      </c>
      <c r="F82">
        <v>15</v>
      </c>
      <c r="G82" t="s">
        <v>371</v>
      </c>
      <c r="H82">
        <v>-2</v>
      </c>
      <c r="I82">
        <v>45</v>
      </c>
    </row>
    <row r="83" spans="1:9" x14ac:dyDescent="0.25">
      <c r="A83">
        <v>11</v>
      </c>
      <c r="B83" t="s">
        <v>466</v>
      </c>
      <c r="C83">
        <v>34</v>
      </c>
      <c r="D83">
        <v>11</v>
      </c>
      <c r="E83">
        <v>10</v>
      </c>
      <c r="F83">
        <v>13</v>
      </c>
      <c r="G83" t="s">
        <v>618</v>
      </c>
      <c r="H83">
        <v>2</v>
      </c>
      <c r="I83">
        <v>43</v>
      </c>
    </row>
    <row r="84" spans="1:9" x14ac:dyDescent="0.25">
      <c r="A84">
        <v>12</v>
      </c>
      <c r="B84" t="s">
        <v>473</v>
      </c>
      <c r="C84">
        <v>34</v>
      </c>
      <c r="D84">
        <v>11</v>
      </c>
      <c r="E84">
        <v>10</v>
      </c>
      <c r="F84">
        <v>13</v>
      </c>
      <c r="G84" t="s">
        <v>399</v>
      </c>
      <c r="H84">
        <v>-16</v>
      </c>
      <c r="I84">
        <v>43</v>
      </c>
    </row>
    <row r="85" spans="1:9" x14ac:dyDescent="0.25">
      <c r="A85">
        <v>13</v>
      </c>
      <c r="B85" t="s">
        <v>542</v>
      </c>
      <c r="C85">
        <v>34</v>
      </c>
      <c r="D85">
        <v>10</v>
      </c>
      <c r="E85">
        <v>10</v>
      </c>
      <c r="F85">
        <v>14</v>
      </c>
      <c r="G85" t="s">
        <v>399</v>
      </c>
      <c r="H85">
        <v>-16</v>
      </c>
      <c r="I85">
        <v>40</v>
      </c>
    </row>
    <row r="86" spans="1:9" x14ac:dyDescent="0.25">
      <c r="A86">
        <v>14</v>
      </c>
      <c r="B86" t="s">
        <v>619</v>
      </c>
      <c r="C86">
        <v>34</v>
      </c>
      <c r="D86">
        <v>8</v>
      </c>
      <c r="E86">
        <v>8</v>
      </c>
      <c r="F86">
        <v>18</v>
      </c>
      <c r="G86" t="s">
        <v>620</v>
      </c>
      <c r="H86">
        <v>-13</v>
      </c>
      <c r="I86">
        <v>32</v>
      </c>
    </row>
    <row r="87" spans="1:9" x14ac:dyDescent="0.25">
      <c r="A87">
        <v>15</v>
      </c>
      <c r="B87" t="s">
        <v>477</v>
      </c>
      <c r="C87">
        <v>34</v>
      </c>
      <c r="D87">
        <v>7</v>
      </c>
      <c r="E87">
        <v>11</v>
      </c>
      <c r="F87">
        <v>16</v>
      </c>
      <c r="G87" t="s">
        <v>621</v>
      </c>
      <c r="H87">
        <v>-22</v>
      </c>
      <c r="I87">
        <v>32</v>
      </c>
    </row>
    <row r="88" spans="1:9" x14ac:dyDescent="0.25">
      <c r="A88">
        <v>16</v>
      </c>
      <c r="B88" t="s">
        <v>601</v>
      </c>
      <c r="C88">
        <v>34</v>
      </c>
      <c r="D88">
        <v>8</v>
      </c>
      <c r="E88">
        <v>5</v>
      </c>
      <c r="F88">
        <v>21</v>
      </c>
      <c r="G88" t="s">
        <v>622</v>
      </c>
      <c r="H88">
        <v>-27</v>
      </c>
      <c r="I88">
        <v>29</v>
      </c>
    </row>
    <row r="89" spans="1:9" x14ac:dyDescent="0.25">
      <c r="A89">
        <v>17</v>
      </c>
      <c r="B89" t="s">
        <v>623</v>
      </c>
      <c r="C89">
        <v>34</v>
      </c>
      <c r="D89">
        <v>6</v>
      </c>
      <c r="E89">
        <v>7</v>
      </c>
      <c r="F89">
        <v>21</v>
      </c>
      <c r="G89" t="s">
        <v>624</v>
      </c>
      <c r="H89">
        <v>-31</v>
      </c>
      <c r="I89">
        <v>25</v>
      </c>
    </row>
    <row r="90" spans="1:9" x14ac:dyDescent="0.25">
      <c r="A90">
        <v>18</v>
      </c>
      <c r="B90" t="s">
        <v>575</v>
      </c>
      <c r="C90">
        <v>34</v>
      </c>
      <c r="D90">
        <v>6</v>
      </c>
      <c r="E90">
        <v>7</v>
      </c>
      <c r="F90">
        <v>21</v>
      </c>
      <c r="G90" t="s">
        <v>625</v>
      </c>
      <c r="H90">
        <v>-34</v>
      </c>
      <c r="I90">
        <v>25</v>
      </c>
    </row>
  </sheetData>
  <mergeCells count="10">
    <mergeCell ref="A47:I48"/>
    <mergeCell ref="L47:T48"/>
    <mergeCell ref="W47:AE48"/>
    <mergeCell ref="A70:I71"/>
    <mergeCell ref="A1:I2"/>
    <mergeCell ref="L1:T2"/>
    <mergeCell ref="W1:AE2"/>
    <mergeCell ref="A24:I25"/>
    <mergeCell ref="L24:T25"/>
    <mergeCell ref="W24:AE2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A35-9911-45E5-A607-A173C3024141}">
  <dimension ref="A1:AE98"/>
  <sheetViews>
    <sheetView workbookViewId="0">
      <selection sqref="A1:I2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0" max="11" width="6.28515625" customWidth="1"/>
    <col min="12" max="12" width="10.7109375" bestFit="1" customWidth="1"/>
    <col min="13" max="13" width="13.42578125" bestFit="1" customWidth="1"/>
    <col min="14" max="14" width="6" bestFit="1" customWidth="1"/>
    <col min="15" max="15" width="5.140625" bestFit="1" customWidth="1"/>
    <col min="16" max="16" width="4.7109375" bestFit="1" customWidth="1"/>
    <col min="17" max="17" width="4.28515625" bestFit="1" customWidth="1"/>
    <col min="18" max="18" width="8.42578125" bestFit="1" customWidth="1"/>
    <col min="19" max="19" width="5.7109375" bestFit="1" customWidth="1"/>
    <col min="20" max="20" width="6.140625" bestFit="1" customWidth="1"/>
    <col min="21" max="21" width="5.140625" customWidth="1"/>
    <col min="22" max="22" width="4.7109375" customWidth="1"/>
    <col min="23" max="23" width="10.7109375" bestFit="1" customWidth="1"/>
    <col min="24" max="24" width="13.42578125" bestFit="1" customWidth="1"/>
    <col min="25" max="25" width="6" bestFit="1" customWidth="1"/>
    <col min="26" max="26" width="5.140625" bestFit="1" customWidth="1"/>
    <col min="27" max="27" width="4.7109375" bestFit="1" customWidth="1"/>
    <col min="28" max="28" width="4.28515625" bestFit="1" customWidth="1"/>
    <col min="29" max="29" width="8.42578125" bestFit="1" customWidth="1"/>
    <col min="30" max="30" width="5.7109375" bestFit="1" customWidth="1"/>
    <col min="31" max="31" width="6.140625" bestFit="1" customWidth="1"/>
  </cols>
  <sheetData>
    <row r="1" spans="1:31" x14ac:dyDescent="0.25">
      <c r="A1" s="7" t="s">
        <v>50</v>
      </c>
      <c r="B1" s="9"/>
      <c r="C1" s="9"/>
      <c r="D1" s="9"/>
      <c r="E1" s="9"/>
      <c r="F1" s="9"/>
      <c r="G1" s="9"/>
      <c r="H1" s="9"/>
      <c r="I1" s="9"/>
      <c r="L1" s="7" t="s">
        <v>74</v>
      </c>
      <c r="M1" s="9"/>
      <c r="N1" s="9"/>
      <c r="O1" s="9"/>
      <c r="P1" s="9"/>
      <c r="Q1" s="9"/>
      <c r="R1" s="9"/>
      <c r="S1" s="9"/>
      <c r="T1" s="9"/>
      <c r="W1" s="7" t="s">
        <v>97</v>
      </c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L2" s="9"/>
      <c r="M2" s="9"/>
      <c r="N2" s="9"/>
      <c r="O2" s="9"/>
      <c r="P2" s="9"/>
      <c r="Q2" s="9"/>
      <c r="R2" s="9"/>
      <c r="S2" s="9"/>
      <c r="T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t="s">
        <v>21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23</v>
      </c>
      <c r="H3" t="s">
        <v>24</v>
      </c>
      <c r="I3" t="s">
        <v>25</v>
      </c>
      <c r="L3" t="s">
        <v>21</v>
      </c>
      <c r="M3" t="s">
        <v>10</v>
      </c>
      <c r="N3" t="s">
        <v>11</v>
      </c>
      <c r="O3" t="s">
        <v>12</v>
      </c>
      <c r="P3" t="s">
        <v>13</v>
      </c>
      <c r="Q3" t="s">
        <v>0</v>
      </c>
      <c r="R3" t="s">
        <v>23</v>
      </c>
      <c r="S3" t="s">
        <v>24</v>
      </c>
      <c r="T3" t="s">
        <v>25</v>
      </c>
      <c r="W3" t="s">
        <v>21</v>
      </c>
      <c r="X3" t="s">
        <v>10</v>
      </c>
      <c r="Y3" t="s">
        <v>11</v>
      </c>
      <c r="Z3" t="s">
        <v>12</v>
      </c>
      <c r="AA3" t="s">
        <v>13</v>
      </c>
      <c r="AB3" t="s">
        <v>0</v>
      </c>
      <c r="AC3" t="s">
        <v>23</v>
      </c>
      <c r="AD3" t="s">
        <v>24</v>
      </c>
      <c r="AE3" t="s">
        <v>25</v>
      </c>
    </row>
    <row r="4" spans="1:31" x14ac:dyDescent="0.25">
      <c r="A4">
        <v>1</v>
      </c>
      <c r="B4" t="s">
        <v>626</v>
      </c>
      <c r="C4">
        <v>38</v>
      </c>
      <c r="D4">
        <v>29</v>
      </c>
      <c r="E4">
        <v>4</v>
      </c>
      <c r="F4">
        <v>5</v>
      </c>
      <c r="G4" t="s">
        <v>627</v>
      </c>
      <c r="H4">
        <v>55</v>
      </c>
      <c r="I4">
        <v>91</v>
      </c>
      <c r="L4">
        <v>1</v>
      </c>
      <c r="M4" t="s">
        <v>626</v>
      </c>
      <c r="N4">
        <v>38</v>
      </c>
      <c r="O4">
        <v>29</v>
      </c>
      <c r="P4">
        <v>4</v>
      </c>
      <c r="Q4">
        <v>5</v>
      </c>
      <c r="R4" t="s">
        <v>660</v>
      </c>
      <c r="S4">
        <v>50</v>
      </c>
      <c r="T4">
        <v>91</v>
      </c>
      <c r="W4">
        <v>1</v>
      </c>
      <c r="X4" t="s">
        <v>626</v>
      </c>
      <c r="Y4">
        <v>38</v>
      </c>
      <c r="Z4">
        <v>30</v>
      </c>
      <c r="AA4">
        <v>5</v>
      </c>
      <c r="AB4">
        <v>3</v>
      </c>
      <c r="AC4" t="s">
        <v>680</v>
      </c>
      <c r="AD4">
        <v>62</v>
      </c>
      <c r="AE4">
        <v>95</v>
      </c>
    </row>
    <row r="5" spans="1:31" x14ac:dyDescent="0.25">
      <c r="A5">
        <v>2</v>
      </c>
      <c r="B5" t="s">
        <v>628</v>
      </c>
      <c r="C5">
        <v>38</v>
      </c>
      <c r="D5">
        <v>25</v>
      </c>
      <c r="E5">
        <v>7</v>
      </c>
      <c r="F5">
        <v>6</v>
      </c>
      <c r="G5" t="s">
        <v>629</v>
      </c>
      <c r="H5">
        <v>48</v>
      </c>
      <c r="I5">
        <v>82</v>
      </c>
      <c r="L5">
        <v>2</v>
      </c>
      <c r="M5" t="s">
        <v>630</v>
      </c>
      <c r="N5">
        <v>38</v>
      </c>
      <c r="O5">
        <v>28</v>
      </c>
      <c r="P5">
        <v>3</v>
      </c>
      <c r="Q5">
        <v>7</v>
      </c>
      <c r="R5" t="s">
        <v>661</v>
      </c>
      <c r="S5">
        <v>52</v>
      </c>
      <c r="T5">
        <v>87</v>
      </c>
      <c r="W5">
        <v>2</v>
      </c>
      <c r="X5" t="s">
        <v>628</v>
      </c>
      <c r="Y5">
        <v>38</v>
      </c>
      <c r="Z5">
        <v>28</v>
      </c>
      <c r="AA5">
        <v>7</v>
      </c>
      <c r="AB5">
        <v>3</v>
      </c>
      <c r="AC5" t="s">
        <v>681</v>
      </c>
      <c r="AD5">
        <v>48</v>
      </c>
      <c r="AE5">
        <v>91</v>
      </c>
    </row>
    <row r="6" spans="1:31" x14ac:dyDescent="0.25">
      <c r="A6">
        <v>3</v>
      </c>
      <c r="B6" t="s">
        <v>630</v>
      </c>
      <c r="C6">
        <v>38</v>
      </c>
      <c r="D6">
        <v>23</v>
      </c>
      <c r="E6">
        <v>11</v>
      </c>
      <c r="F6">
        <v>4</v>
      </c>
      <c r="G6" t="s">
        <v>631</v>
      </c>
      <c r="H6">
        <v>42</v>
      </c>
      <c r="I6">
        <v>80</v>
      </c>
      <c r="L6">
        <v>3</v>
      </c>
      <c r="M6" t="s">
        <v>628</v>
      </c>
      <c r="N6">
        <v>38</v>
      </c>
      <c r="O6">
        <v>26</v>
      </c>
      <c r="P6">
        <v>8</v>
      </c>
      <c r="Q6">
        <v>4</v>
      </c>
      <c r="R6" t="s">
        <v>662</v>
      </c>
      <c r="S6">
        <v>55</v>
      </c>
      <c r="T6">
        <v>86</v>
      </c>
      <c r="W6">
        <v>3</v>
      </c>
      <c r="X6" t="s">
        <v>630</v>
      </c>
      <c r="Y6">
        <v>38</v>
      </c>
      <c r="Z6">
        <v>23</v>
      </c>
      <c r="AA6">
        <v>8</v>
      </c>
      <c r="AB6">
        <v>7</v>
      </c>
      <c r="AC6" t="s">
        <v>682</v>
      </c>
      <c r="AD6">
        <v>33</v>
      </c>
      <c r="AE6">
        <v>77</v>
      </c>
    </row>
    <row r="7" spans="1:31" x14ac:dyDescent="0.25">
      <c r="A7">
        <v>4</v>
      </c>
      <c r="B7" t="s">
        <v>632</v>
      </c>
      <c r="C7">
        <v>38</v>
      </c>
      <c r="D7">
        <v>20</v>
      </c>
      <c r="E7">
        <v>7</v>
      </c>
      <c r="F7">
        <v>11</v>
      </c>
      <c r="G7" t="s">
        <v>633</v>
      </c>
      <c r="H7">
        <v>12</v>
      </c>
      <c r="I7">
        <v>67</v>
      </c>
      <c r="L7">
        <v>4</v>
      </c>
      <c r="M7" t="s">
        <v>646</v>
      </c>
      <c r="N7">
        <v>38</v>
      </c>
      <c r="O7">
        <v>21</v>
      </c>
      <c r="P7">
        <v>9</v>
      </c>
      <c r="Q7">
        <v>8</v>
      </c>
      <c r="R7" t="s">
        <v>663</v>
      </c>
      <c r="S7">
        <v>21</v>
      </c>
      <c r="T7">
        <v>72</v>
      </c>
      <c r="W7">
        <v>4</v>
      </c>
      <c r="X7" t="s">
        <v>632</v>
      </c>
      <c r="Y7">
        <v>38</v>
      </c>
      <c r="Z7">
        <v>20</v>
      </c>
      <c r="AA7">
        <v>12</v>
      </c>
      <c r="AB7">
        <v>6</v>
      </c>
      <c r="AC7" t="s">
        <v>683</v>
      </c>
      <c r="AD7">
        <v>36</v>
      </c>
      <c r="AE7">
        <v>72</v>
      </c>
    </row>
    <row r="8" spans="1:31" x14ac:dyDescent="0.25">
      <c r="A8">
        <v>5</v>
      </c>
      <c r="B8" t="s">
        <v>634</v>
      </c>
      <c r="C8">
        <v>38</v>
      </c>
      <c r="D8">
        <v>18</v>
      </c>
      <c r="E8">
        <v>10</v>
      </c>
      <c r="F8">
        <v>10</v>
      </c>
      <c r="G8" t="s">
        <v>635</v>
      </c>
      <c r="H8">
        <v>18</v>
      </c>
      <c r="I8">
        <v>64</v>
      </c>
      <c r="L8">
        <v>5</v>
      </c>
      <c r="M8" t="s">
        <v>640</v>
      </c>
      <c r="N8">
        <v>38</v>
      </c>
      <c r="O8">
        <v>21</v>
      </c>
      <c r="P8">
        <v>7</v>
      </c>
      <c r="Q8">
        <v>10</v>
      </c>
      <c r="R8" t="s">
        <v>80</v>
      </c>
      <c r="S8">
        <v>23</v>
      </c>
      <c r="T8">
        <v>70</v>
      </c>
      <c r="W8">
        <v>5</v>
      </c>
      <c r="X8" t="s">
        <v>640</v>
      </c>
      <c r="Y8">
        <v>38</v>
      </c>
      <c r="Z8">
        <v>21</v>
      </c>
      <c r="AA8">
        <v>9</v>
      </c>
      <c r="AB8">
        <v>8</v>
      </c>
      <c r="AC8" t="s">
        <v>684</v>
      </c>
      <c r="AD8">
        <v>40</v>
      </c>
      <c r="AE8">
        <v>72</v>
      </c>
    </row>
    <row r="9" spans="1:31" x14ac:dyDescent="0.25">
      <c r="A9">
        <v>6</v>
      </c>
      <c r="B9" t="s">
        <v>636</v>
      </c>
      <c r="C9">
        <v>38</v>
      </c>
      <c r="D9">
        <v>16</v>
      </c>
      <c r="E9">
        <v>13</v>
      </c>
      <c r="F9">
        <v>9</v>
      </c>
      <c r="G9" t="s">
        <v>637</v>
      </c>
      <c r="H9">
        <v>9</v>
      </c>
      <c r="I9">
        <v>61</v>
      </c>
      <c r="L9">
        <v>6</v>
      </c>
      <c r="M9" t="s">
        <v>638</v>
      </c>
      <c r="N9">
        <v>38</v>
      </c>
      <c r="O9">
        <v>18</v>
      </c>
      <c r="P9">
        <v>9</v>
      </c>
      <c r="Q9">
        <v>11</v>
      </c>
      <c r="R9" t="s">
        <v>664</v>
      </c>
      <c r="S9">
        <v>12</v>
      </c>
      <c r="T9">
        <v>63</v>
      </c>
      <c r="W9">
        <v>6</v>
      </c>
      <c r="X9" t="s">
        <v>638</v>
      </c>
      <c r="Y9">
        <v>38</v>
      </c>
      <c r="Z9">
        <v>18</v>
      </c>
      <c r="AA9">
        <v>10</v>
      </c>
      <c r="AB9">
        <v>10</v>
      </c>
      <c r="AC9" t="s">
        <v>685</v>
      </c>
      <c r="AD9">
        <v>14</v>
      </c>
      <c r="AE9">
        <v>64</v>
      </c>
    </row>
    <row r="10" spans="1:31" x14ac:dyDescent="0.25">
      <c r="A10">
        <v>7</v>
      </c>
      <c r="B10" t="s">
        <v>638</v>
      </c>
      <c r="C10">
        <v>38</v>
      </c>
      <c r="D10">
        <v>15</v>
      </c>
      <c r="E10">
        <v>12</v>
      </c>
      <c r="F10">
        <v>11</v>
      </c>
      <c r="G10" t="s">
        <v>639</v>
      </c>
      <c r="H10">
        <v>6</v>
      </c>
      <c r="I10">
        <v>57</v>
      </c>
      <c r="L10">
        <v>7</v>
      </c>
      <c r="M10" t="s">
        <v>632</v>
      </c>
      <c r="N10">
        <v>38</v>
      </c>
      <c r="O10">
        <v>19</v>
      </c>
      <c r="P10">
        <v>5</v>
      </c>
      <c r="Q10">
        <v>14</v>
      </c>
      <c r="R10" t="s">
        <v>665</v>
      </c>
      <c r="S10">
        <v>23</v>
      </c>
      <c r="T10">
        <v>62</v>
      </c>
      <c r="W10">
        <v>7</v>
      </c>
      <c r="X10" t="s">
        <v>646</v>
      </c>
      <c r="Y10">
        <v>38</v>
      </c>
      <c r="Z10">
        <v>16</v>
      </c>
      <c r="AA10">
        <v>12</v>
      </c>
      <c r="AB10">
        <v>10</v>
      </c>
      <c r="AC10" t="s">
        <v>686</v>
      </c>
      <c r="AD10">
        <v>18</v>
      </c>
      <c r="AE10">
        <v>60</v>
      </c>
    </row>
    <row r="11" spans="1:31" x14ac:dyDescent="0.25">
      <c r="A11">
        <v>8</v>
      </c>
      <c r="B11" t="s">
        <v>640</v>
      </c>
      <c r="C11">
        <v>38</v>
      </c>
      <c r="D11">
        <v>15</v>
      </c>
      <c r="E11">
        <v>9</v>
      </c>
      <c r="F11">
        <v>14</v>
      </c>
      <c r="G11" t="s">
        <v>558</v>
      </c>
      <c r="H11">
        <v>0</v>
      </c>
      <c r="I11">
        <v>54</v>
      </c>
      <c r="L11">
        <v>8</v>
      </c>
      <c r="M11" t="s">
        <v>634</v>
      </c>
      <c r="N11">
        <v>38</v>
      </c>
      <c r="O11">
        <v>16</v>
      </c>
      <c r="P11">
        <v>12</v>
      </c>
      <c r="Q11">
        <v>10</v>
      </c>
      <c r="R11" t="s">
        <v>666</v>
      </c>
      <c r="S11">
        <v>6</v>
      </c>
      <c r="T11">
        <v>60</v>
      </c>
      <c r="W11">
        <v>8</v>
      </c>
      <c r="X11" t="s">
        <v>634</v>
      </c>
      <c r="Y11">
        <v>38</v>
      </c>
      <c r="Z11">
        <v>16</v>
      </c>
      <c r="AA11">
        <v>9</v>
      </c>
      <c r="AB11">
        <v>13</v>
      </c>
      <c r="AC11" t="s">
        <v>106</v>
      </c>
      <c r="AD11">
        <v>8</v>
      </c>
      <c r="AE11">
        <v>57</v>
      </c>
    </row>
    <row r="12" spans="1:31" x14ac:dyDescent="0.25">
      <c r="A12">
        <v>9</v>
      </c>
      <c r="B12" t="s">
        <v>641</v>
      </c>
      <c r="C12">
        <v>38</v>
      </c>
      <c r="D12">
        <v>13</v>
      </c>
      <c r="E12">
        <v>11</v>
      </c>
      <c r="F12">
        <v>14</v>
      </c>
      <c r="G12" t="s">
        <v>642</v>
      </c>
      <c r="H12">
        <v>-2</v>
      </c>
      <c r="I12">
        <v>50</v>
      </c>
      <c r="L12">
        <v>9</v>
      </c>
      <c r="M12" t="s">
        <v>645</v>
      </c>
      <c r="N12">
        <v>38</v>
      </c>
      <c r="O12">
        <v>13</v>
      </c>
      <c r="P12">
        <v>14</v>
      </c>
      <c r="Q12">
        <v>11</v>
      </c>
      <c r="R12" t="s">
        <v>667</v>
      </c>
      <c r="S12">
        <v>5</v>
      </c>
      <c r="T12">
        <v>53</v>
      </c>
      <c r="W12">
        <v>9</v>
      </c>
      <c r="X12" t="s">
        <v>645</v>
      </c>
      <c r="Y12">
        <v>38</v>
      </c>
      <c r="Z12">
        <v>13</v>
      </c>
      <c r="AA12">
        <v>15</v>
      </c>
      <c r="AB12">
        <v>10</v>
      </c>
      <c r="AC12" t="s">
        <v>106</v>
      </c>
      <c r="AD12">
        <v>8</v>
      </c>
      <c r="AE12">
        <v>54</v>
      </c>
    </row>
    <row r="13" spans="1:31" x14ac:dyDescent="0.25">
      <c r="A13">
        <v>10</v>
      </c>
      <c r="B13" t="s">
        <v>643</v>
      </c>
      <c r="C13">
        <v>38</v>
      </c>
      <c r="D13">
        <v>13</v>
      </c>
      <c r="E13">
        <v>7</v>
      </c>
      <c r="F13">
        <v>18</v>
      </c>
      <c r="G13" t="s">
        <v>263</v>
      </c>
      <c r="H13">
        <v>-3</v>
      </c>
      <c r="I13">
        <v>46</v>
      </c>
      <c r="L13">
        <v>10</v>
      </c>
      <c r="M13" t="s">
        <v>650</v>
      </c>
      <c r="N13">
        <v>38</v>
      </c>
      <c r="O13">
        <v>12</v>
      </c>
      <c r="P13">
        <v>12</v>
      </c>
      <c r="Q13">
        <v>14</v>
      </c>
      <c r="R13" t="s">
        <v>295</v>
      </c>
      <c r="S13">
        <v>-6</v>
      </c>
      <c r="T13">
        <v>48</v>
      </c>
      <c r="W13">
        <v>10</v>
      </c>
      <c r="X13" t="s">
        <v>650</v>
      </c>
      <c r="Y13">
        <v>38</v>
      </c>
      <c r="Z13">
        <v>16</v>
      </c>
      <c r="AA13">
        <v>6</v>
      </c>
      <c r="AB13">
        <v>16</v>
      </c>
      <c r="AC13" t="s">
        <v>83</v>
      </c>
      <c r="AD13">
        <v>-4</v>
      </c>
      <c r="AE13">
        <v>54</v>
      </c>
    </row>
    <row r="14" spans="1:31" x14ac:dyDescent="0.25">
      <c r="A14">
        <v>11</v>
      </c>
      <c r="B14" t="s">
        <v>644</v>
      </c>
      <c r="C14">
        <v>38</v>
      </c>
      <c r="D14">
        <v>12</v>
      </c>
      <c r="E14">
        <v>10</v>
      </c>
      <c r="F14">
        <v>16</v>
      </c>
      <c r="G14" t="s">
        <v>196</v>
      </c>
      <c r="H14">
        <v>-9</v>
      </c>
      <c r="I14">
        <v>46</v>
      </c>
      <c r="L14">
        <v>11</v>
      </c>
      <c r="M14" t="s">
        <v>668</v>
      </c>
      <c r="N14">
        <v>38</v>
      </c>
      <c r="O14">
        <v>14</v>
      </c>
      <c r="P14">
        <v>5</v>
      </c>
      <c r="Q14">
        <v>19</v>
      </c>
      <c r="R14" t="s">
        <v>669</v>
      </c>
      <c r="S14">
        <v>-21</v>
      </c>
      <c r="T14">
        <v>47</v>
      </c>
      <c r="W14">
        <v>11</v>
      </c>
      <c r="X14" t="s">
        <v>636</v>
      </c>
      <c r="Y14">
        <v>38</v>
      </c>
      <c r="Z14">
        <v>11</v>
      </c>
      <c r="AA14">
        <v>10</v>
      </c>
      <c r="AB14">
        <v>17</v>
      </c>
      <c r="AC14" t="s">
        <v>687</v>
      </c>
      <c r="AD14">
        <v>-30</v>
      </c>
      <c r="AE14">
        <v>43</v>
      </c>
    </row>
    <row r="15" spans="1:31" x14ac:dyDescent="0.25">
      <c r="A15">
        <v>12</v>
      </c>
      <c r="B15" t="s">
        <v>645</v>
      </c>
      <c r="C15">
        <v>38</v>
      </c>
      <c r="D15">
        <v>12</v>
      </c>
      <c r="E15">
        <v>9</v>
      </c>
      <c r="F15">
        <v>17</v>
      </c>
      <c r="G15" t="s">
        <v>108</v>
      </c>
      <c r="H15">
        <v>-3</v>
      </c>
      <c r="I15">
        <v>45</v>
      </c>
      <c r="L15">
        <v>12</v>
      </c>
      <c r="M15" t="s">
        <v>636</v>
      </c>
      <c r="N15">
        <v>38</v>
      </c>
      <c r="O15">
        <v>13</v>
      </c>
      <c r="P15">
        <v>7</v>
      </c>
      <c r="Q15">
        <v>18</v>
      </c>
      <c r="R15" t="s">
        <v>670</v>
      </c>
      <c r="S15">
        <v>-5</v>
      </c>
      <c r="T15">
        <v>46</v>
      </c>
      <c r="W15">
        <v>12</v>
      </c>
      <c r="X15" t="s">
        <v>643</v>
      </c>
      <c r="Y15">
        <v>38</v>
      </c>
      <c r="Z15">
        <v>11</v>
      </c>
      <c r="AA15">
        <v>8</v>
      </c>
      <c r="AB15">
        <v>19</v>
      </c>
      <c r="AC15" t="s">
        <v>688</v>
      </c>
      <c r="AD15">
        <v>-10</v>
      </c>
      <c r="AE15">
        <v>41</v>
      </c>
    </row>
    <row r="16" spans="1:31" x14ac:dyDescent="0.25">
      <c r="A16">
        <v>13</v>
      </c>
      <c r="B16" t="s">
        <v>646</v>
      </c>
      <c r="C16">
        <v>38</v>
      </c>
      <c r="D16">
        <v>11</v>
      </c>
      <c r="E16">
        <v>12</v>
      </c>
      <c r="F16">
        <v>15</v>
      </c>
      <c r="G16" t="s">
        <v>647</v>
      </c>
      <c r="H16">
        <v>-6</v>
      </c>
      <c r="I16">
        <v>45</v>
      </c>
      <c r="L16">
        <v>13</v>
      </c>
      <c r="M16" t="s">
        <v>654</v>
      </c>
      <c r="N16">
        <v>38</v>
      </c>
      <c r="O16">
        <v>12</v>
      </c>
      <c r="P16">
        <v>9</v>
      </c>
      <c r="Q16">
        <v>17</v>
      </c>
      <c r="R16" t="s">
        <v>671</v>
      </c>
      <c r="S16">
        <v>-9</v>
      </c>
      <c r="T16">
        <v>45</v>
      </c>
      <c r="W16">
        <v>13</v>
      </c>
      <c r="X16" t="s">
        <v>641</v>
      </c>
      <c r="Y16">
        <v>38</v>
      </c>
      <c r="Z16">
        <v>10</v>
      </c>
      <c r="AA16">
        <v>10</v>
      </c>
      <c r="AB16">
        <v>18</v>
      </c>
      <c r="AC16" t="s">
        <v>689</v>
      </c>
      <c r="AD16">
        <v>-23</v>
      </c>
      <c r="AE16">
        <v>40</v>
      </c>
    </row>
    <row r="17" spans="1:31" x14ac:dyDescent="0.25">
      <c r="A17">
        <v>14</v>
      </c>
      <c r="B17" t="s">
        <v>648</v>
      </c>
      <c r="C17">
        <v>38</v>
      </c>
      <c r="D17">
        <v>11</v>
      </c>
      <c r="E17">
        <v>9</v>
      </c>
      <c r="F17">
        <v>18</v>
      </c>
      <c r="G17" t="s">
        <v>649</v>
      </c>
      <c r="H17">
        <v>-12</v>
      </c>
      <c r="I17">
        <v>42</v>
      </c>
      <c r="L17">
        <v>14</v>
      </c>
      <c r="M17" t="s">
        <v>641</v>
      </c>
      <c r="N17">
        <v>38</v>
      </c>
      <c r="O17">
        <v>12</v>
      </c>
      <c r="P17">
        <v>7</v>
      </c>
      <c r="Q17">
        <v>19</v>
      </c>
      <c r="R17" t="s">
        <v>299</v>
      </c>
      <c r="S17">
        <v>-18</v>
      </c>
      <c r="T17">
        <v>43</v>
      </c>
      <c r="W17">
        <v>14</v>
      </c>
      <c r="X17" t="s">
        <v>654</v>
      </c>
      <c r="Y17">
        <v>38</v>
      </c>
      <c r="Z17">
        <v>12</v>
      </c>
      <c r="AA17">
        <v>4</v>
      </c>
      <c r="AB17">
        <v>22</v>
      </c>
      <c r="AC17" t="s">
        <v>62</v>
      </c>
      <c r="AD17">
        <v>-15</v>
      </c>
      <c r="AE17">
        <v>40</v>
      </c>
    </row>
    <row r="18" spans="1:31" x14ac:dyDescent="0.25">
      <c r="A18">
        <v>15</v>
      </c>
      <c r="B18" t="s">
        <v>650</v>
      </c>
      <c r="C18">
        <v>38</v>
      </c>
      <c r="D18">
        <v>10</v>
      </c>
      <c r="E18">
        <v>10</v>
      </c>
      <c r="F18">
        <v>18</v>
      </c>
      <c r="G18" t="s">
        <v>651</v>
      </c>
      <c r="H18">
        <v>-13</v>
      </c>
      <c r="I18">
        <v>40</v>
      </c>
      <c r="L18">
        <v>15</v>
      </c>
      <c r="M18" t="s">
        <v>648</v>
      </c>
      <c r="N18">
        <v>38</v>
      </c>
      <c r="O18">
        <v>11</v>
      </c>
      <c r="P18">
        <v>8</v>
      </c>
      <c r="Q18">
        <v>19</v>
      </c>
      <c r="R18" t="s">
        <v>672</v>
      </c>
      <c r="S18">
        <v>-18</v>
      </c>
      <c r="T18">
        <v>41</v>
      </c>
      <c r="W18">
        <v>15</v>
      </c>
      <c r="X18" t="s">
        <v>648</v>
      </c>
      <c r="Y18">
        <v>38</v>
      </c>
      <c r="Z18">
        <v>11</v>
      </c>
      <c r="AA18">
        <v>6</v>
      </c>
      <c r="AB18">
        <v>21</v>
      </c>
      <c r="AC18" t="s">
        <v>395</v>
      </c>
      <c r="AD18">
        <v>-12</v>
      </c>
      <c r="AE18">
        <v>39</v>
      </c>
    </row>
    <row r="19" spans="1:31" x14ac:dyDescent="0.25">
      <c r="A19">
        <v>16</v>
      </c>
      <c r="B19" t="s">
        <v>652</v>
      </c>
      <c r="C19">
        <v>38</v>
      </c>
      <c r="D19">
        <v>10</v>
      </c>
      <c r="E19">
        <v>9</v>
      </c>
      <c r="F19">
        <v>19</v>
      </c>
      <c r="G19" t="s">
        <v>653</v>
      </c>
      <c r="H19">
        <v>-27</v>
      </c>
      <c r="I19">
        <v>39</v>
      </c>
      <c r="L19">
        <v>16</v>
      </c>
      <c r="M19" t="s">
        <v>643</v>
      </c>
      <c r="N19">
        <v>38</v>
      </c>
      <c r="O19">
        <v>9</v>
      </c>
      <c r="P19">
        <v>9</v>
      </c>
      <c r="Q19">
        <v>20</v>
      </c>
      <c r="R19" t="s">
        <v>673</v>
      </c>
      <c r="S19">
        <v>-26</v>
      </c>
      <c r="T19">
        <v>36</v>
      </c>
      <c r="W19">
        <v>16</v>
      </c>
      <c r="X19" t="s">
        <v>668</v>
      </c>
      <c r="Y19">
        <v>38</v>
      </c>
      <c r="Z19">
        <v>11</v>
      </c>
      <c r="AA19">
        <v>6</v>
      </c>
      <c r="AB19">
        <v>21</v>
      </c>
      <c r="AC19" t="s">
        <v>496</v>
      </c>
      <c r="AD19">
        <v>-28</v>
      </c>
      <c r="AE19">
        <v>39</v>
      </c>
    </row>
    <row r="20" spans="1:31" x14ac:dyDescent="0.25">
      <c r="A20">
        <v>17</v>
      </c>
      <c r="B20" t="s">
        <v>654</v>
      </c>
      <c r="C20">
        <v>38</v>
      </c>
      <c r="D20">
        <v>10</v>
      </c>
      <c r="E20">
        <v>9</v>
      </c>
      <c r="F20">
        <v>19</v>
      </c>
      <c r="G20" t="s">
        <v>115</v>
      </c>
      <c r="H20">
        <v>-25</v>
      </c>
      <c r="I20">
        <v>39</v>
      </c>
      <c r="L20">
        <v>17</v>
      </c>
      <c r="M20" t="s">
        <v>674</v>
      </c>
      <c r="N20">
        <v>38</v>
      </c>
      <c r="O20">
        <v>9</v>
      </c>
      <c r="P20">
        <v>7</v>
      </c>
      <c r="Q20">
        <v>22</v>
      </c>
      <c r="R20" t="s">
        <v>675</v>
      </c>
      <c r="S20">
        <v>-24</v>
      </c>
      <c r="T20">
        <v>34</v>
      </c>
      <c r="W20">
        <v>17</v>
      </c>
      <c r="X20" t="s">
        <v>690</v>
      </c>
      <c r="Y20">
        <v>38</v>
      </c>
      <c r="Z20">
        <v>8</v>
      </c>
      <c r="AA20">
        <v>14</v>
      </c>
      <c r="AB20">
        <v>16</v>
      </c>
      <c r="AC20" t="s">
        <v>691</v>
      </c>
      <c r="AD20">
        <v>-20</v>
      </c>
      <c r="AE20">
        <v>38</v>
      </c>
    </row>
    <row r="21" spans="1:31" x14ac:dyDescent="0.25">
      <c r="A21">
        <v>18</v>
      </c>
      <c r="B21" t="s">
        <v>655</v>
      </c>
      <c r="C21">
        <v>38</v>
      </c>
      <c r="D21">
        <v>9</v>
      </c>
      <c r="E21">
        <v>11</v>
      </c>
      <c r="F21">
        <v>18</v>
      </c>
      <c r="G21" t="s">
        <v>656</v>
      </c>
      <c r="H21">
        <v>-20</v>
      </c>
      <c r="I21">
        <v>38</v>
      </c>
      <c r="L21">
        <v>18</v>
      </c>
      <c r="M21" t="s">
        <v>644</v>
      </c>
      <c r="N21">
        <v>38</v>
      </c>
      <c r="O21">
        <v>8</v>
      </c>
      <c r="P21">
        <v>8</v>
      </c>
      <c r="Q21">
        <v>22</v>
      </c>
      <c r="R21" t="s">
        <v>676</v>
      </c>
      <c r="S21">
        <v>-32</v>
      </c>
      <c r="T21">
        <v>32</v>
      </c>
      <c r="W21">
        <v>18</v>
      </c>
      <c r="X21" t="s">
        <v>674</v>
      </c>
      <c r="Y21">
        <v>38</v>
      </c>
      <c r="Z21">
        <v>9</v>
      </c>
      <c r="AA21">
        <v>8</v>
      </c>
      <c r="AB21">
        <v>21</v>
      </c>
      <c r="AC21" t="s">
        <v>692</v>
      </c>
      <c r="AD21">
        <v>-26</v>
      </c>
      <c r="AE21">
        <v>35</v>
      </c>
    </row>
    <row r="22" spans="1:31" x14ac:dyDescent="0.25">
      <c r="A22">
        <v>19</v>
      </c>
      <c r="B22" t="s">
        <v>657</v>
      </c>
      <c r="C22">
        <v>38</v>
      </c>
      <c r="D22">
        <v>8</v>
      </c>
      <c r="E22">
        <v>7</v>
      </c>
      <c r="F22">
        <v>23</v>
      </c>
      <c r="G22" t="s">
        <v>161</v>
      </c>
      <c r="H22">
        <v>-41</v>
      </c>
      <c r="I22">
        <v>31</v>
      </c>
      <c r="L22">
        <v>19</v>
      </c>
      <c r="M22" t="s">
        <v>652</v>
      </c>
      <c r="N22">
        <v>38</v>
      </c>
      <c r="O22">
        <v>6</v>
      </c>
      <c r="P22">
        <v>8</v>
      </c>
      <c r="Q22">
        <v>24</v>
      </c>
      <c r="R22" t="s">
        <v>677</v>
      </c>
      <c r="S22">
        <v>-44</v>
      </c>
      <c r="T22">
        <v>26</v>
      </c>
      <c r="W22">
        <v>19</v>
      </c>
      <c r="X22" t="s">
        <v>658</v>
      </c>
      <c r="Y22">
        <v>38</v>
      </c>
      <c r="Z22">
        <v>7</v>
      </c>
      <c r="AA22">
        <v>4</v>
      </c>
      <c r="AB22">
        <v>27</v>
      </c>
      <c r="AC22" t="s">
        <v>693</v>
      </c>
      <c r="AD22">
        <v>-48</v>
      </c>
      <c r="AE22">
        <v>25</v>
      </c>
    </row>
    <row r="23" spans="1:31" x14ac:dyDescent="0.25">
      <c r="A23">
        <v>20</v>
      </c>
      <c r="B23" t="s">
        <v>658</v>
      </c>
      <c r="C23">
        <v>38</v>
      </c>
      <c r="D23">
        <v>5</v>
      </c>
      <c r="E23">
        <v>13</v>
      </c>
      <c r="F23">
        <v>20</v>
      </c>
      <c r="G23" t="s">
        <v>659</v>
      </c>
      <c r="H23">
        <v>-29</v>
      </c>
      <c r="I23">
        <v>28</v>
      </c>
      <c r="L23">
        <v>20</v>
      </c>
      <c r="M23" t="s">
        <v>678</v>
      </c>
      <c r="N23">
        <v>38</v>
      </c>
      <c r="O23">
        <v>3</v>
      </c>
      <c r="P23">
        <v>9</v>
      </c>
      <c r="Q23">
        <v>26</v>
      </c>
      <c r="R23" t="s">
        <v>679</v>
      </c>
      <c r="S23">
        <v>-44</v>
      </c>
      <c r="T23">
        <v>18</v>
      </c>
      <c r="W23">
        <v>20</v>
      </c>
      <c r="X23" t="s">
        <v>694</v>
      </c>
      <c r="Y23">
        <v>38</v>
      </c>
      <c r="Z23">
        <v>6</v>
      </c>
      <c r="AA23">
        <v>3</v>
      </c>
      <c r="AB23">
        <v>29</v>
      </c>
      <c r="AC23" t="s">
        <v>695</v>
      </c>
      <c r="AD23">
        <v>-51</v>
      </c>
      <c r="AE23">
        <v>21</v>
      </c>
    </row>
    <row r="26" spans="1:31" x14ac:dyDescent="0.25">
      <c r="A26" s="7" t="s">
        <v>121</v>
      </c>
      <c r="B26" s="9"/>
      <c r="C26" s="9"/>
      <c r="D26" s="9"/>
      <c r="E26" s="9"/>
      <c r="F26" s="9"/>
      <c r="G26" s="9"/>
      <c r="H26" s="9"/>
      <c r="I26" s="9"/>
      <c r="L26" s="7" t="s">
        <v>142</v>
      </c>
      <c r="M26" s="9"/>
      <c r="N26" s="9"/>
      <c r="O26" s="9"/>
      <c r="P26" s="9"/>
      <c r="Q26" s="9"/>
      <c r="R26" s="9"/>
      <c r="S26" s="9"/>
      <c r="T26" s="9"/>
      <c r="W26" s="7" t="s">
        <v>163</v>
      </c>
      <c r="X26" s="9"/>
      <c r="Y26" s="9"/>
      <c r="Z26" s="9"/>
      <c r="AA26" s="9"/>
      <c r="AB26" s="9"/>
      <c r="AC26" s="9"/>
      <c r="AD26" s="9"/>
      <c r="AE26" s="9"/>
    </row>
    <row r="27" spans="1:31" x14ac:dyDescent="0.25">
      <c r="A27" s="9"/>
      <c r="B27" s="9"/>
      <c r="C27" s="9"/>
      <c r="D27" s="9"/>
      <c r="E27" s="9"/>
      <c r="F27" s="9"/>
      <c r="G27" s="9"/>
      <c r="H27" s="9"/>
      <c r="I27" s="9"/>
      <c r="L27" s="9"/>
      <c r="M27" s="9"/>
      <c r="N27" s="9"/>
      <c r="O27" s="9"/>
      <c r="P27" s="9"/>
      <c r="Q27" s="9"/>
      <c r="R27" s="9"/>
      <c r="S27" s="9"/>
      <c r="T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5">
      <c r="A28" t="s">
        <v>21</v>
      </c>
      <c r="B28" t="s">
        <v>10</v>
      </c>
      <c r="C28" t="s">
        <v>11</v>
      </c>
      <c r="D28" t="s">
        <v>12</v>
      </c>
      <c r="E28" t="s">
        <v>13</v>
      </c>
      <c r="F28" t="s">
        <v>0</v>
      </c>
      <c r="G28" t="s">
        <v>23</v>
      </c>
      <c r="H28" t="s">
        <v>24</v>
      </c>
      <c r="I28" t="s">
        <v>25</v>
      </c>
      <c r="L28" t="s">
        <v>21</v>
      </c>
      <c r="M28" t="s">
        <v>10</v>
      </c>
      <c r="N28" t="s">
        <v>11</v>
      </c>
      <c r="O28" t="s">
        <v>12</v>
      </c>
      <c r="P28" t="s">
        <v>13</v>
      </c>
      <c r="Q28" t="s">
        <v>0</v>
      </c>
      <c r="R28" t="s">
        <v>23</v>
      </c>
      <c r="S28" t="s">
        <v>24</v>
      </c>
      <c r="T28" t="s">
        <v>25</v>
      </c>
      <c r="W28" t="s">
        <v>21</v>
      </c>
      <c r="X28" t="s">
        <v>10</v>
      </c>
      <c r="Y28" t="s">
        <v>11</v>
      </c>
      <c r="Z28" t="s">
        <v>12</v>
      </c>
      <c r="AA28" t="s">
        <v>13</v>
      </c>
      <c r="AB28" t="s">
        <v>0</v>
      </c>
      <c r="AC28" t="s">
        <v>23</v>
      </c>
      <c r="AD28" t="s">
        <v>24</v>
      </c>
      <c r="AE28" t="s">
        <v>25</v>
      </c>
    </row>
    <row r="29" spans="1:31" x14ac:dyDescent="0.25">
      <c r="A29">
        <v>1</v>
      </c>
      <c r="B29" t="s">
        <v>626</v>
      </c>
      <c r="C29">
        <v>38</v>
      </c>
      <c r="D29">
        <v>28</v>
      </c>
      <c r="E29">
        <v>6</v>
      </c>
      <c r="F29">
        <v>4</v>
      </c>
      <c r="G29" t="s">
        <v>696</v>
      </c>
      <c r="H29">
        <v>40</v>
      </c>
      <c r="I29">
        <v>90</v>
      </c>
      <c r="L29">
        <v>1</v>
      </c>
      <c r="M29" t="s">
        <v>626</v>
      </c>
      <c r="N29">
        <v>38</v>
      </c>
      <c r="O29">
        <v>26</v>
      </c>
      <c r="P29">
        <v>5</v>
      </c>
      <c r="Q29">
        <v>7</v>
      </c>
      <c r="R29" t="s">
        <v>710</v>
      </c>
      <c r="S29">
        <v>33</v>
      </c>
      <c r="T29">
        <v>83</v>
      </c>
      <c r="W29">
        <v>1</v>
      </c>
      <c r="X29" t="s">
        <v>632</v>
      </c>
      <c r="Y29">
        <v>38</v>
      </c>
      <c r="Z29">
        <v>28</v>
      </c>
      <c r="AA29">
        <v>7</v>
      </c>
      <c r="AB29">
        <v>3</v>
      </c>
      <c r="AC29" t="s">
        <v>727</v>
      </c>
      <c r="AD29">
        <v>54</v>
      </c>
      <c r="AE29">
        <v>91</v>
      </c>
    </row>
    <row r="30" spans="1:31" x14ac:dyDescent="0.25">
      <c r="A30">
        <v>2</v>
      </c>
      <c r="B30" t="s">
        <v>628</v>
      </c>
      <c r="C30">
        <v>38</v>
      </c>
      <c r="D30">
        <v>24</v>
      </c>
      <c r="E30">
        <v>7</v>
      </c>
      <c r="F30">
        <v>7</v>
      </c>
      <c r="G30" t="s">
        <v>77</v>
      </c>
      <c r="H30">
        <v>38</v>
      </c>
      <c r="I30">
        <v>79</v>
      </c>
      <c r="L30">
        <v>2</v>
      </c>
      <c r="M30" t="s">
        <v>632</v>
      </c>
      <c r="N30">
        <v>38</v>
      </c>
      <c r="O30">
        <v>24</v>
      </c>
      <c r="P30">
        <v>10</v>
      </c>
      <c r="Q30">
        <v>4</v>
      </c>
      <c r="R30" t="s">
        <v>711</v>
      </c>
      <c r="S30">
        <v>45</v>
      </c>
      <c r="T30">
        <v>82</v>
      </c>
      <c r="W30">
        <v>2</v>
      </c>
      <c r="X30" t="s">
        <v>638</v>
      </c>
      <c r="Y30">
        <v>38</v>
      </c>
      <c r="Z30">
        <v>24</v>
      </c>
      <c r="AA30">
        <v>7</v>
      </c>
      <c r="AB30">
        <v>7</v>
      </c>
      <c r="AC30" t="s">
        <v>728</v>
      </c>
      <c r="AD30">
        <v>33</v>
      </c>
      <c r="AE30">
        <v>79</v>
      </c>
    </row>
    <row r="31" spans="1:31" x14ac:dyDescent="0.25">
      <c r="A31">
        <v>3</v>
      </c>
      <c r="B31" t="s">
        <v>646</v>
      </c>
      <c r="C31">
        <v>38</v>
      </c>
      <c r="D31">
        <v>20</v>
      </c>
      <c r="E31">
        <v>9</v>
      </c>
      <c r="F31">
        <v>9</v>
      </c>
      <c r="G31" t="s">
        <v>697</v>
      </c>
      <c r="H31">
        <v>31</v>
      </c>
      <c r="I31">
        <v>69</v>
      </c>
      <c r="L31">
        <v>3</v>
      </c>
      <c r="M31" t="s">
        <v>646</v>
      </c>
      <c r="N31">
        <v>38</v>
      </c>
      <c r="O31">
        <v>23</v>
      </c>
      <c r="P31">
        <v>9</v>
      </c>
      <c r="Q31">
        <v>6</v>
      </c>
      <c r="R31" t="s">
        <v>712</v>
      </c>
      <c r="S31">
        <v>50</v>
      </c>
      <c r="T31">
        <v>78</v>
      </c>
      <c r="W31">
        <v>3</v>
      </c>
      <c r="X31" t="s">
        <v>646</v>
      </c>
      <c r="Y31">
        <v>38</v>
      </c>
      <c r="Z31">
        <v>23</v>
      </c>
      <c r="AA31">
        <v>9</v>
      </c>
      <c r="AB31">
        <v>6</v>
      </c>
      <c r="AC31" t="s">
        <v>729</v>
      </c>
      <c r="AD31">
        <v>43</v>
      </c>
      <c r="AE31">
        <v>78</v>
      </c>
    </row>
    <row r="32" spans="1:31" x14ac:dyDescent="0.25">
      <c r="A32">
        <v>4</v>
      </c>
      <c r="B32" t="s">
        <v>632</v>
      </c>
      <c r="C32">
        <v>38</v>
      </c>
      <c r="D32">
        <v>20</v>
      </c>
      <c r="E32">
        <v>9</v>
      </c>
      <c r="F32">
        <v>9</v>
      </c>
      <c r="G32" t="s">
        <v>698</v>
      </c>
      <c r="H32">
        <v>24</v>
      </c>
      <c r="I32">
        <v>69</v>
      </c>
      <c r="L32">
        <v>4</v>
      </c>
      <c r="M32" t="s">
        <v>640</v>
      </c>
      <c r="N32">
        <v>38</v>
      </c>
      <c r="O32">
        <v>24</v>
      </c>
      <c r="P32">
        <v>6</v>
      </c>
      <c r="Q32">
        <v>8</v>
      </c>
      <c r="R32" t="s">
        <v>713</v>
      </c>
      <c r="S32">
        <v>37</v>
      </c>
      <c r="T32">
        <v>78</v>
      </c>
      <c r="W32">
        <v>4</v>
      </c>
      <c r="X32" t="s">
        <v>626</v>
      </c>
      <c r="Y32">
        <v>38</v>
      </c>
      <c r="Z32">
        <v>23</v>
      </c>
      <c r="AA32">
        <v>9</v>
      </c>
      <c r="AB32">
        <v>6</v>
      </c>
      <c r="AC32" t="s">
        <v>730</v>
      </c>
      <c r="AD32">
        <v>39</v>
      </c>
      <c r="AE32">
        <v>78</v>
      </c>
    </row>
    <row r="33" spans="1:31" x14ac:dyDescent="0.25">
      <c r="A33">
        <v>5</v>
      </c>
      <c r="B33" t="s">
        <v>638</v>
      </c>
      <c r="C33">
        <v>38</v>
      </c>
      <c r="D33">
        <v>19</v>
      </c>
      <c r="E33">
        <v>11</v>
      </c>
      <c r="F33">
        <v>8</v>
      </c>
      <c r="G33" t="s">
        <v>699</v>
      </c>
      <c r="H33">
        <v>19</v>
      </c>
      <c r="I33">
        <v>68</v>
      </c>
      <c r="L33">
        <v>5</v>
      </c>
      <c r="M33" t="s">
        <v>630</v>
      </c>
      <c r="N33">
        <v>38</v>
      </c>
      <c r="O33">
        <v>21</v>
      </c>
      <c r="P33">
        <v>7</v>
      </c>
      <c r="Q33">
        <v>10</v>
      </c>
      <c r="R33" t="s">
        <v>714</v>
      </c>
      <c r="S33">
        <v>26</v>
      </c>
      <c r="T33">
        <v>70</v>
      </c>
      <c r="W33">
        <v>5</v>
      </c>
      <c r="X33" t="s">
        <v>628</v>
      </c>
      <c r="Y33">
        <v>38</v>
      </c>
      <c r="Z33">
        <v>24</v>
      </c>
      <c r="AA33">
        <v>5</v>
      </c>
      <c r="AB33">
        <v>9</v>
      </c>
      <c r="AC33" t="s">
        <v>210</v>
      </c>
      <c r="AD33">
        <v>45</v>
      </c>
      <c r="AE33">
        <v>77</v>
      </c>
    </row>
    <row r="34" spans="1:31" x14ac:dyDescent="0.25">
      <c r="A34">
        <v>6</v>
      </c>
      <c r="B34" t="s">
        <v>630</v>
      </c>
      <c r="C34">
        <v>38</v>
      </c>
      <c r="D34">
        <v>18</v>
      </c>
      <c r="E34">
        <v>12</v>
      </c>
      <c r="F34">
        <v>8</v>
      </c>
      <c r="G34" t="s">
        <v>501</v>
      </c>
      <c r="H34">
        <v>18</v>
      </c>
      <c r="I34">
        <v>66</v>
      </c>
      <c r="L34">
        <v>6</v>
      </c>
      <c r="M34" t="s">
        <v>638</v>
      </c>
      <c r="N34">
        <v>38</v>
      </c>
      <c r="O34">
        <v>19</v>
      </c>
      <c r="P34">
        <v>9</v>
      </c>
      <c r="Q34">
        <v>10</v>
      </c>
      <c r="R34" t="s">
        <v>326</v>
      </c>
      <c r="S34">
        <v>17</v>
      </c>
      <c r="T34">
        <v>66</v>
      </c>
      <c r="W34">
        <v>6</v>
      </c>
      <c r="X34" t="s">
        <v>640</v>
      </c>
      <c r="Y34">
        <v>38</v>
      </c>
      <c r="Z34">
        <v>21</v>
      </c>
      <c r="AA34">
        <v>5</v>
      </c>
      <c r="AB34">
        <v>12</v>
      </c>
      <c r="AC34" t="s">
        <v>731</v>
      </c>
      <c r="AD34">
        <v>6</v>
      </c>
      <c r="AE34">
        <v>68</v>
      </c>
    </row>
    <row r="35" spans="1:31" x14ac:dyDescent="0.25">
      <c r="A35">
        <v>7</v>
      </c>
      <c r="B35" t="s">
        <v>645</v>
      </c>
      <c r="C35">
        <v>38</v>
      </c>
      <c r="D35">
        <v>16</v>
      </c>
      <c r="E35">
        <v>15</v>
      </c>
      <c r="F35">
        <v>7</v>
      </c>
      <c r="G35" t="s">
        <v>700</v>
      </c>
      <c r="H35">
        <v>15</v>
      </c>
      <c r="I35">
        <v>63</v>
      </c>
      <c r="L35">
        <v>7</v>
      </c>
      <c r="M35" t="s">
        <v>628</v>
      </c>
      <c r="N35">
        <v>38</v>
      </c>
      <c r="O35">
        <v>18</v>
      </c>
      <c r="P35">
        <v>8</v>
      </c>
      <c r="Q35">
        <v>12</v>
      </c>
      <c r="R35" t="s">
        <v>715</v>
      </c>
      <c r="S35">
        <v>11</v>
      </c>
      <c r="T35">
        <v>62</v>
      </c>
      <c r="W35">
        <v>7</v>
      </c>
      <c r="X35" t="s">
        <v>630</v>
      </c>
      <c r="Y35">
        <v>38</v>
      </c>
      <c r="Z35">
        <v>18</v>
      </c>
      <c r="AA35">
        <v>8</v>
      </c>
      <c r="AB35">
        <v>12</v>
      </c>
      <c r="AC35" t="s">
        <v>732</v>
      </c>
      <c r="AD35">
        <v>10</v>
      </c>
      <c r="AE35">
        <v>62</v>
      </c>
    </row>
    <row r="36" spans="1:31" x14ac:dyDescent="0.25">
      <c r="A36">
        <v>8</v>
      </c>
      <c r="B36" t="s">
        <v>640</v>
      </c>
      <c r="C36">
        <v>38</v>
      </c>
      <c r="D36">
        <v>17</v>
      </c>
      <c r="E36">
        <v>8</v>
      </c>
      <c r="F36">
        <v>13</v>
      </c>
      <c r="G36" t="s">
        <v>701</v>
      </c>
      <c r="H36">
        <v>10</v>
      </c>
      <c r="I36">
        <v>59</v>
      </c>
      <c r="L36">
        <v>8</v>
      </c>
      <c r="M36" t="s">
        <v>636</v>
      </c>
      <c r="N36">
        <v>38</v>
      </c>
      <c r="O36">
        <v>14</v>
      </c>
      <c r="P36">
        <v>9</v>
      </c>
      <c r="Q36">
        <v>15</v>
      </c>
      <c r="R36" t="s">
        <v>716</v>
      </c>
      <c r="S36">
        <v>6</v>
      </c>
      <c r="T36">
        <v>51</v>
      </c>
      <c r="W36">
        <v>8</v>
      </c>
      <c r="X36" t="s">
        <v>636</v>
      </c>
      <c r="Y36">
        <v>38</v>
      </c>
      <c r="Z36">
        <v>17</v>
      </c>
      <c r="AA36">
        <v>11</v>
      </c>
      <c r="AB36">
        <v>10</v>
      </c>
      <c r="AC36" t="s">
        <v>556</v>
      </c>
      <c r="AD36">
        <v>8</v>
      </c>
      <c r="AE36">
        <v>62</v>
      </c>
    </row>
    <row r="37" spans="1:31" x14ac:dyDescent="0.25">
      <c r="A37">
        <v>9</v>
      </c>
      <c r="B37" t="s">
        <v>650</v>
      </c>
      <c r="C37">
        <v>38</v>
      </c>
      <c r="D37">
        <v>15</v>
      </c>
      <c r="E37">
        <v>8</v>
      </c>
      <c r="F37">
        <v>15</v>
      </c>
      <c r="G37" t="s">
        <v>170</v>
      </c>
      <c r="H37">
        <v>9</v>
      </c>
      <c r="I37">
        <v>53</v>
      </c>
      <c r="L37">
        <v>9</v>
      </c>
      <c r="M37" t="s">
        <v>658</v>
      </c>
      <c r="N37">
        <v>38</v>
      </c>
      <c r="O37">
        <v>12</v>
      </c>
      <c r="P37">
        <v>13</v>
      </c>
      <c r="Q37">
        <v>13</v>
      </c>
      <c r="R37" t="s">
        <v>717</v>
      </c>
      <c r="S37">
        <v>-4</v>
      </c>
      <c r="T37">
        <v>49</v>
      </c>
      <c r="W37">
        <v>9</v>
      </c>
      <c r="X37" t="s">
        <v>650</v>
      </c>
      <c r="Y37">
        <v>38</v>
      </c>
      <c r="Z37">
        <v>15</v>
      </c>
      <c r="AA37">
        <v>7</v>
      </c>
      <c r="AB37">
        <v>16</v>
      </c>
      <c r="AC37" t="s">
        <v>178</v>
      </c>
      <c r="AD37">
        <v>-2</v>
      </c>
      <c r="AE37">
        <v>52</v>
      </c>
    </row>
    <row r="38" spans="1:31" x14ac:dyDescent="0.25">
      <c r="A38">
        <v>10</v>
      </c>
      <c r="B38" t="s">
        <v>648</v>
      </c>
      <c r="C38">
        <v>38</v>
      </c>
      <c r="D38">
        <v>11</v>
      </c>
      <c r="E38">
        <v>11</v>
      </c>
      <c r="F38">
        <v>16</v>
      </c>
      <c r="G38" t="s">
        <v>177</v>
      </c>
      <c r="H38">
        <v>-8</v>
      </c>
      <c r="I38">
        <v>44</v>
      </c>
      <c r="L38">
        <v>10</v>
      </c>
      <c r="M38" t="s">
        <v>634</v>
      </c>
      <c r="N38">
        <v>38</v>
      </c>
      <c r="O38">
        <v>12</v>
      </c>
      <c r="P38">
        <v>13</v>
      </c>
      <c r="Q38">
        <v>13</v>
      </c>
      <c r="R38" t="s">
        <v>107</v>
      </c>
      <c r="S38">
        <v>3</v>
      </c>
      <c r="T38">
        <v>49</v>
      </c>
      <c r="W38">
        <v>10</v>
      </c>
      <c r="X38" t="s">
        <v>658</v>
      </c>
      <c r="Y38">
        <v>38</v>
      </c>
      <c r="Z38">
        <v>11</v>
      </c>
      <c r="AA38">
        <v>12</v>
      </c>
      <c r="AB38">
        <v>15</v>
      </c>
      <c r="AC38" t="s">
        <v>269</v>
      </c>
      <c r="AD38">
        <v>-2</v>
      </c>
      <c r="AE38">
        <v>45</v>
      </c>
    </row>
    <row r="39" spans="1:31" x14ac:dyDescent="0.25">
      <c r="A39">
        <v>11</v>
      </c>
      <c r="B39" t="s">
        <v>636</v>
      </c>
      <c r="C39">
        <v>38</v>
      </c>
      <c r="D39">
        <v>9</v>
      </c>
      <c r="E39">
        <v>16</v>
      </c>
      <c r="F39">
        <v>13</v>
      </c>
      <c r="G39" t="s">
        <v>702</v>
      </c>
      <c r="H39">
        <v>-7</v>
      </c>
      <c r="I39">
        <v>43</v>
      </c>
      <c r="L39">
        <v>11</v>
      </c>
      <c r="M39" t="s">
        <v>704</v>
      </c>
      <c r="N39">
        <v>38</v>
      </c>
      <c r="O39">
        <v>14</v>
      </c>
      <c r="P39">
        <v>7</v>
      </c>
      <c r="Q39">
        <v>17</v>
      </c>
      <c r="R39" t="s">
        <v>718</v>
      </c>
      <c r="S39">
        <v>-1</v>
      </c>
      <c r="T39">
        <v>49</v>
      </c>
      <c r="W39">
        <v>11</v>
      </c>
      <c r="X39" t="s">
        <v>643</v>
      </c>
      <c r="Y39">
        <v>38</v>
      </c>
      <c r="Z39">
        <v>10</v>
      </c>
      <c r="AA39">
        <v>12</v>
      </c>
      <c r="AB39">
        <v>16</v>
      </c>
      <c r="AC39" t="s">
        <v>733</v>
      </c>
      <c r="AD39">
        <v>-11</v>
      </c>
      <c r="AE39">
        <v>42</v>
      </c>
    </row>
    <row r="40" spans="1:31" x14ac:dyDescent="0.25">
      <c r="A40">
        <v>12</v>
      </c>
      <c r="B40" t="s">
        <v>654</v>
      </c>
      <c r="C40">
        <v>38</v>
      </c>
      <c r="D40">
        <v>11</v>
      </c>
      <c r="E40">
        <v>10</v>
      </c>
      <c r="F40">
        <v>17</v>
      </c>
      <c r="G40" t="s">
        <v>703</v>
      </c>
      <c r="H40">
        <v>-14</v>
      </c>
      <c r="I40">
        <v>43</v>
      </c>
      <c r="L40">
        <v>12</v>
      </c>
      <c r="M40" t="s">
        <v>648</v>
      </c>
      <c r="N40">
        <v>38</v>
      </c>
      <c r="O40">
        <v>12</v>
      </c>
      <c r="P40">
        <v>11</v>
      </c>
      <c r="Q40">
        <v>15</v>
      </c>
      <c r="R40" t="s">
        <v>719</v>
      </c>
      <c r="S40">
        <v>-13</v>
      </c>
      <c r="T40">
        <v>47</v>
      </c>
      <c r="W40">
        <v>12</v>
      </c>
      <c r="X40" t="s">
        <v>648</v>
      </c>
      <c r="Y40">
        <v>38</v>
      </c>
      <c r="Z40">
        <v>10</v>
      </c>
      <c r="AA40">
        <v>11</v>
      </c>
      <c r="AB40">
        <v>17</v>
      </c>
      <c r="AC40" t="s">
        <v>734</v>
      </c>
      <c r="AD40">
        <v>-14</v>
      </c>
      <c r="AE40">
        <v>41</v>
      </c>
    </row>
    <row r="41" spans="1:31" x14ac:dyDescent="0.25">
      <c r="A41">
        <v>13</v>
      </c>
      <c r="B41" t="s">
        <v>690</v>
      </c>
      <c r="C41">
        <v>38</v>
      </c>
      <c r="D41">
        <v>11</v>
      </c>
      <c r="E41">
        <v>9</v>
      </c>
      <c r="F41">
        <v>18</v>
      </c>
      <c r="G41" t="s">
        <v>133</v>
      </c>
      <c r="H41">
        <v>-12</v>
      </c>
      <c r="I41">
        <v>42</v>
      </c>
      <c r="L41">
        <v>13</v>
      </c>
      <c r="M41" t="s">
        <v>654</v>
      </c>
      <c r="N41">
        <v>38</v>
      </c>
      <c r="O41">
        <v>12</v>
      </c>
      <c r="P41">
        <v>9</v>
      </c>
      <c r="Q41">
        <v>17</v>
      </c>
      <c r="R41" t="s">
        <v>393</v>
      </c>
      <c r="S41">
        <v>-14</v>
      </c>
      <c r="T41">
        <v>45</v>
      </c>
      <c r="W41">
        <v>13</v>
      </c>
      <c r="X41" t="s">
        <v>634</v>
      </c>
      <c r="Y41">
        <v>38</v>
      </c>
      <c r="Z41">
        <v>9</v>
      </c>
      <c r="AA41">
        <v>13</v>
      </c>
      <c r="AB41">
        <v>16</v>
      </c>
      <c r="AC41" t="s">
        <v>735</v>
      </c>
      <c r="AD41">
        <v>-12</v>
      </c>
      <c r="AE41">
        <v>40</v>
      </c>
    </row>
    <row r="42" spans="1:31" x14ac:dyDescent="0.25">
      <c r="A42">
        <v>14</v>
      </c>
      <c r="B42" t="s">
        <v>704</v>
      </c>
      <c r="C42">
        <v>38</v>
      </c>
      <c r="D42">
        <v>10</v>
      </c>
      <c r="E42">
        <v>11</v>
      </c>
      <c r="F42">
        <v>17</v>
      </c>
      <c r="G42" t="s">
        <v>705</v>
      </c>
      <c r="H42">
        <v>-20</v>
      </c>
      <c r="I42">
        <v>41</v>
      </c>
      <c r="L42">
        <v>14</v>
      </c>
      <c r="M42" t="s">
        <v>668</v>
      </c>
      <c r="N42">
        <v>38</v>
      </c>
      <c r="O42">
        <v>11</v>
      </c>
      <c r="P42">
        <v>12</v>
      </c>
      <c r="Q42">
        <v>15</v>
      </c>
      <c r="R42" t="s">
        <v>720</v>
      </c>
      <c r="S42">
        <v>-4</v>
      </c>
      <c r="T42">
        <v>45</v>
      </c>
      <c r="W42">
        <v>14</v>
      </c>
      <c r="X42" t="s">
        <v>654</v>
      </c>
      <c r="Y42">
        <v>38</v>
      </c>
      <c r="Z42">
        <v>10</v>
      </c>
      <c r="AA42">
        <v>10</v>
      </c>
      <c r="AB42">
        <v>18</v>
      </c>
      <c r="AC42" t="s">
        <v>736</v>
      </c>
      <c r="AD42">
        <v>-16</v>
      </c>
      <c r="AE42">
        <v>40</v>
      </c>
    </row>
    <row r="43" spans="1:31" x14ac:dyDescent="0.25">
      <c r="A43">
        <v>15</v>
      </c>
      <c r="B43" t="s">
        <v>668</v>
      </c>
      <c r="C43">
        <v>38</v>
      </c>
      <c r="D43">
        <v>10</v>
      </c>
      <c r="E43">
        <v>11</v>
      </c>
      <c r="F43">
        <v>17</v>
      </c>
      <c r="G43" t="s">
        <v>559</v>
      </c>
      <c r="H43">
        <v>-18</v>
      </c>
      <c r="I43">
        <v>41</v>
      </c>
      <c r="L43">
        <v>15</v>
      </c>
      <c r="M43" t="s">
        <v>650</v>
      </c>
      <c r="N43">
        <v>38</v>
      </c>
      <c r="O43">
        <v>12</v>
      </c>
      <c r="P43">
        <v>6</v>
      </c>
      <c r="Q43">
        <v>20</v>
      </c>
      <c r="R43" t="s">
        <v>721</v>
      </c>
      <c r="S43">
        <v>-17</v>
      </c>
      <c r="T43">
        <v>42</v>
      </c>
      <c r="W43">
        <v>15</v>
      </c>
      <c r="X43" t="s">
        <v>737</v>
      </c>
      <c r="Y43">
        <v>38</v>
      </c>
      <c r="Z43">
        <v>9</v>
      </c>
      <c r="AA43">
        <v>12</v>
      </c>
      <c r="AB43">
        <v>17</v>
      </c>
      <c r="AC43" t="s">
        <v>738</v>
      </c>
      <c r="AD43">
        <v>-20</v>
      </c>
      <c r="AE43">
        <v>39</v>
      </c>
    </row>
    <row r="44" spans="1:31" x14ac:dyDescent="0.25">
      <c r="A44">
        <v>16</v>
      </c>
      <c r="B44" t="s">
        <v>634</v>
      </c>
      <c r="C44">
        <v>38</v>
      </c>
      <c r="D44">
        <v>8</v>
      </c>
      <c r="E44">
        <v>17</v>
      </c>
      <c r="F44">
        <v>13</v>
      </c>
      <c r="G44" t="s">
        <v>706</v>
      </c>
      <c r="H44">
        <v>2</v>
      </c>
      <c r="I44">
        <v>41</v>
      </c>
      <c r="L44">
        <v>16</v>
      </c>
      <c r="M44" t="s">
        <v>645</v>
      </c>
      <c r="N44">
        <v>38</v>
      </c>
      <c r="O44">
        <v>11</v>
      </c>
      <c r="P44">
        <v>7</v>
      </c>
      <c r="Q44">
        <v>20</v>
      </c>
      <c r="R44" t="s">
        <v>621</v>
      </c>
      <c r="S44">
        <v>-22</v>
      </c>
      <c r="T44">
        <v>40</v>
      </c>
      <c r="W44">
        <v>16</v>
      </c>
      <c r="X44" t="s">
        <v>668</v>
      </c>
      <c r="Y44">
        <v>38</v>
      </c>
      <c r="Z44">
        <v>9</v>
      </c>
      <c r="AA44">
        <v>10</v>
      </c>
      <c r="AB44">
        <v>19</v>
      </c>
      <c r="AC44" t="s">
        <v>739</v>
      </c>
      <c r="AD44">
        <v>-16</v>
      </c>
      <c r="AE44">
        <v>37</v>
      </c>
    </row>
    <row r="45" spans="1:31" x14ac:dyDescent="0.25">
      <c r="A45">
        <v>17</v>
      </c>
      <c r="B45" t="s">
        <v>643</v>
      </c>
      <c r="C45">
        <v>38</v>
      </c>
      <c r="D45">
        <v>8</v>
      </c>
      <c r="E45">
        <v>14</v>
      </c>
      <c r="F45">
        <v>16</v>
      </c>
      <c r="G45" t="s">
        <v>707</v>
      </c>
      <c r="H45">
        <v>-18</v>
      </c>
      <c r="I45">
        <v>38</v>
      </c>
      <c r="L45">
        <v>17</v>
      </c>
      <c r="M45" t="s">
        <v>643</v>
      </c>
      <c r="N45">
        <v>38</v>
      </c>
      <c r="O45">
        <v>10</v>
      </c>
      <c r="P45">
        <v>9</v>
      </c>
      <c r="Q45">
        <v>19</v>
      </c>
      <c r="R45" t="s">
        <v>722</v>
      </c>
      <c r="S45">
        <v>-26</v>
      </c>
      <c r="T45">
        <v>39</v>
      </c>
      <c r="W45">
        <v>17</v>
      </c>
      <c r="X45" t="s">
        <v>645</v>
      </c>
      <c r="Y45">
        <v>38</v>
      </c>
      <c r="Z45">
        <v>7</v>
      </c>
      <c r="AA45">
        <v>16</v>
      </c>
      <c r="AB45">
        <v>15</v>
      </c>
      <c r="AC45" t="s">
        <v>740</v>
      </c>
      <c r="AD45">
        <v>-19</v>
      </c>
      <c r="AE45">
        <v>37</v>
      </c>
    </row>
    <row r="46" spans="1:31" x14ac:dyDescent="0.25">
      <c r="A46">
        <v>18</v>
      </c>
      <c r="B46" t="s">
        <v>644</v>
      </c>
      <c r="C46">
        <v>38</v>
      </c>
      <c r="D46">
        <v>10</v>
      </c>
      <c r="E46">
        <v>8</v>
      </c>
      <c r="F46">
        <v>20</v>
      </c>
      <c r="G46" t="s">
        <v>708</v>
      </c>
      <c r="H46">
        <v>-19</v>
      </c>
      <c r="I46">
        <v>38</v>
      </c>
      <c r="L46">
        <v>18</v>
      </c>
      <c r="M46" t="s">
        <v>723</v>
      </c>
      <c r="N46">
        <v>38</v>
      </c>
      <c r="O46">
        <v>9</v>
      </c>
      <c r="P46">
        <v>8</v>
      </c>
      <c r="Q46">
        <v>21</v>
      </c>
      <c r="R46" t="s">
        <v>225</v>
      </c>
      <c r="S46">
        <v>-33</v>
      </c>
      <c r="T46">
        <v>35</v>
      </c>
      <c r="W46">
        <v>18</v>
      </c>
      <c r="X46" t="s">
        <v>694</v>
      </c>
      <c r="Y46">
        <v>38</v>
      </c>
      <c r="Z46">
        <v>7</v>
      </c>
      <c r="AA46">
        <v>12</v>
      </c>
      <c r="AB46">
        <v>19</v>
      </c>
      <c r="AC46" t="s">
        <v>741</v>
      </c>
      <c r="AD46">
        <v>-35</v>
      </c>
      <c r="AE46">
        <v>33</v>
      </c>
    </row>
    <row r="47" spans="1:31" x14ac:dyDescent="0.25">
      <c r="A47">
        <v>19</v>
      </c>
      <c r="B47" t="s">
        <v>657</v>
      </c>
      <c r="C47">
        <v>38</v>
      </c>
      <c r="D47">
        <v>5</v>
      </c>
      <c r="E47">
        <v>10</v>
      </c>
      <c r="F47">
        <v>23</v>
      </c>
      <c r="G47" t="s">
        <v>73</v>
      </c>
      <c r="H47">
        <v>-40</v>
      </c>
      <c r="I47">
        <v>25</v>
      </c>
      <c r="L47">
        <v>19</v>
      </c>
      <c r="M47" t="s">
        <v>724</v>
      </c>
      <c r="N47">
        <v>38</v>
      </c>
      <c r="O47">
        <v>6</v>
      </c>
      <c r="P47">
        <v>7</v>
      </c>
      <c r="Q47">
        <v>25</v>
      </c>
      <c r="R47" t="s">
        <v>725</v>
      </c>
      <c r="S47">
        <v>-44</v>
      </c>
      <c r="T47">
        <v>25</v>
      </c>
      <c r="W47">
        <v>19</v>
      </c>
      <c r="X47" t="s">
        <v>674</v>
      </c>
      <c r="Y47">
        <v>38</v>
      </c>
      <c r="Z47">
        <v>6</v>
      </c>
      <c r="AA47">
        <v>5</v>
      </c>
      <c r="AB47">
        <v>27</v>
      </c>
      <c r="AC47" t="s">
        <v>742</v>
      </c>
      <c r="AD47">
        <v>-47</v>
      </c>
      <c r="AE47">
        <v>23</v>
      </c>
    </row>
    <row r="48" spans="1:31" x14ac:dyDescent="0.25">
      <c r="A48">
        <v>20</v>
      </c>
      <c r="B48" t="s">
        <v>641</v>
      </c>
      <c r="C48">
        <v>38</v>
      </c>
      <c r="D48">
        <v>2</v>
      </c>
      <c r="E48">
        <v>14</v>
      </c>
      <c r="F48">
        <v>22</v>
      </c>
      <c r="G48" t="s">
        <v>709</v>
      </c>
      <c r="H48">
        <v>-50</v>
      </c>
      <c r="I48">
        <v>17</v>
      </c>
      <c r="L48">
        <v>20</v>
      </c>
      <c r="M48" t="s">
        <v>690</v>
      </c>
      <c r="N48">
        <v>38</v>
      </c>
      <c r="O48">
        <v>5</v>
      </c>
      <c r="P48">
        <v>5</v>
      </c>
      <c r="Q48">
        <v>28</v>
      </c>
      <c r="R48" t="s">
        <v>726</v>
      </c>
      <c r="S48">
        <v>-50</v>
      </c>
      <c r="T48">
        <v>20</v>
      </c>
      <c r="W48">
        <v>20</v>
      </c>
      <c r="X48" t="s">
        <v>704</v>
      </c>
      <c r="Y48">
        <v>38</v>
      </c>
      <c r="Z48">
        <v>3</v>
      </c>
      <c r="AA48">
        <v>11</v>
      </c>
      <c r="AB48">
        <v>24</v>
      </c>
      <c r="AC48" t="s">
        <v>743</v>
      </c>
      <c r="AD48">
        <v>-44</v>
      </c>
      <c r="AE48">
        <v>20</v>
      </c>
    </row>
    <row r="51" spans="1:31" x14ac:dyDescent="0.25">
      <c r="A51" s="7" t="s">
        <v>185</v>
      </c>
      <c r="B51" s="9"/>
      <c r="C51" s="9"/>
      <c r="D51" s="9"/>
      <c r="E51" s="9"/>
      <c r="F51" s="9"/>
      <c r="G51" s="9"/>
      <c r="H51" s="9"/>
      <c r="I51" s="9"/>
      <c r="L51" s="7" t="s">
        <v>207</v>
      </c>
      <c r="M51" s="9"/>
      <c r="N51" s="9"/>
      <c r="O51" s="9"/>
      <c r="P51" s="9"/>
      <c r="Q51" s="9"/>
      <c r="R51" s="9"/>
      <c r="S51" s="9"/>
      <c r="T51" s="9"/>
      <c r="W51" s="7" t="s">
        <v>228</v>
      </c>
      <c r="X51" s="9"/>
      <c r="Y51" s="9"/>
      <c r="Z51" s="9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9"/>
      <c r="I52" s="9"/>
      <c r="L52" s="9"/>
      <c r="M52" s="9"/>
      <c r="N52" s="9"/>
      <c r="O52" s="9"/>
      <c r="P52" s="9"/>
      <c r="Q52" s="9"/>
      <c r="R52" s="9"/>
      <c r="S52" s="9"/>
      <c r="T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5">
      <c r="A53" t="s">
        <v>21</v>
      </c>
      <c r="B53" t="s">
        <v>10</v>
      </c>
      <c r="C53" t="s">
        <v>11</v>
      </c>
      <c r="D53" t="s">
        <v>12</v>
      </c>
      <c r="E53" t="s">
        <v>13</v>
      </c>
      <c r="F53" t="s">
        <v>0</v>
      </c>
      <c r="G53" t="s">
        <v>23</v>
      </c>
      <c r="H53" t="s">
        <v>24</v>
      </c>
      <c r="I53" t="s">
        <v>25</v>
      </c>
      <c r="L53" t="s">
        <v>21</v>
      </c>
      <c r="M53" t="s">
        <v>10</v>
      </c>
      <c r="N53" t="s">
        <v>11</v>
      </c>
      <c r="O53" t="s">
        <v>12</v>
      </c>
      <c r="P53" t="s">
        <v>13</v>
      </c>
      <c r="Q53" t="s">
        <v>0</v>
      </c>
      <c r="R53" t="s">
        <v>23</v>
      </c>
      <c r="S53" t="s">
        <v>24</v>
      </c>
      <c r="T53" t="s">
        <v>25</v>
      </c>
      <c r="W53" t="s">
        <v>21</v>
      </c>
      <c r="X53" t="s">
        <v>10</v>
      </c>
      <c r="Y53" t="s">
        <v>11</v>
      </c>
      <c r="Z53" t="s">
        <v>12</v>
      </c>
      <c r="AA53" t="s">
        <v>13</v>
      </c>
      <c r="AB53" t="s">
        <v>0</v>
      </c>
      <c r="AC53" t="s">
        <v>23</v>
      </c>
      <c r="AD53" t="s">
        <v>24</v>
      </c>
      <c r="AE53" t="s">
        <v>25</v>
      </c>
    </row>
    <row r="54" spans="1:31" x14ac:dyDescent="0.25">
      <c r="A54">
        <v>1</v>
      </c>
      <c r="B54" t="s">
        <v>638</v>
      </c>
      <c r="C54">
        <v>38</v>
      </c>
      <c r="D54">
        <v>26</v>
      </c>
      <c r="E54">
        <v>8</v>
      </c>
      <c r="F54">
        <v>4</v>
      </c>
      <c r="G54" t="s">
        <v>744</v>
      </c>
      <c r="H54">
        <v>38</v>
      </c>
      <c r="I54">
        <v>86</v>
      </c>
      <c r="L54">
        <v>1</v>
      </c>
      <c r="M54" t="s">
        <v>628</v>
      </c>
      <c r="N54">
        <v>38</v>
      </c>
      <c r="O54">
        <v>28</v>
      </c>
      <c r="P54">
        <v>6</v>
      </c>
      <c r="Q54">
        <v>4</v>
      </c>
      <c r="R54" t="s">
        <v>763</v>
      </c>
      <c r="S54">
        <v>49</v>
      </c>
      <c r="T54">
        <v>90</v>
      </c>
      <c r="W54">
        <v>1</v>
      </c>
      <c r="X54" t="s">
        <v>632</v>
      </c>
      <c r="Y54">
        <v>38</v>
      </c>
      <c r="Z54">
        <v>29</v>
      </c>
      <c r="AA54">
        <v>7</v>
      </c>
      <c r="AB54">
        <v>2</v>
      </c>
      <c r="AC54" t="s">
        <v>99</v>
      </c>
      <c r="AD54">
        <v>67</v>
      </c>
      <c r="AE54">
        <v>94</v>
      </c>
    </row>
    <row r="55" spans="1:31" x14ac:dyDescent="0.25">
      <c r="A55">
        <v>2</v>
      </c>
      <c r="B55" t="s">
        <v>632</v>
      </c>
      <c r="C55">
        <v>38</v>
      </c>
      <c r="D55">
        <v>25</v>
      </c>
      <c r="E55">
        <v>9</v>
      </c>
      <c r="F55">
        <v>4</v>
      </c>
      <c r="G55" t="s">
        <v>745</v>
      </c>
      <c r="H55">
        <v>52</v>
      </c>
      <c r="I55">
        <v>84</v>
      </c>
      <c r="L55">
        <v>2</v>
      </c>
      <c r="M55" t="s">
        <v>640</v>
      </c>
      <c r="N55">
        <v>38</v>
      </c>
      <c r="O55">
        <v>22</v>
      </c>
      <c r="P55">
        <v>8</v>
      </c>
      <c r="Q55">
        <v>8</v>
      </c>
      <c r="R55" t="s">
        <v>764</v>
      </c>
      <c r="S55">
        <v>30</v>
      </c>
      <c r="T55">
        <v>74</v>
      </c>
      <c r="W55">
        <v>2</v>
      </c>
      <c r="X55" t="s">
        <v>638</v>
      </c>
      <c r="Y55">
        <v>38</v>
      </c>
      <c r="Z55">
        <v>22</v>
      </c>
      <c r="AA55">
        <v>9</v>
      </c>
      <c r="AB55">
        <v>7</v>
      </c>
      <c r="AC55" t="s">
        <v>775</v>
      </c>
      <c r="AD55">
        <v>27</v>
      </c>
      <c r="AE55">
        <v>75</v>
      </c>
    </row>
    <row r="56" spans="1:31" x14ac:dyDescent="0.25">
      <c r="A56">
        <v>3</v>
      </c>
      <c r="B56" t="s">
        <v>628</v>
      </c>
      <c r="C56">
        <v>38</v>
      </c>
      <c r="D56">
        <v>24</v>
      </c>
      <c r="E56">
        <v>7</v>
      </c>
      <c r="F56">
        <v>7</v>
      </c>
      <c r="G56" t="s">
        <v>746</v>
      </c>
      <c r="H56">
        <v>43</v>
      </c>
      <c r="I56">
        <v>79</v>
      </c>
      <c r="L56">
        <v>3</v>
      </c>
      <c r="M56" t="s">
        <v>632</v>
      </c>
      <c r="N56">
        <v>38</v>
      </c>
      <c r="O56">
        <v>23</v>
      </c>
      <c r="P56">
        <v>3</v>
      </c>
      <c r="Q56">
        <v>12</v>
      </c>
      <c r="R56" t="s">
        <v>765</v>
      </c>
      <c r="S56">
        <v>29</v>
      </c>
      <c r="T56">
        <v>72</v>
      </c>
      <c r="W56">
        <v>3</v>
      </c>
      <c r="X56" t="s">
        <v>626</v>
      </c>
      <c r="Y56">
        <v>38</v>
      </c>
      <c r="Z56">
        <v>19</v>
      </c>
      <c r="AA56">
        <v>14</v>
      </c>
      <c r="AB56">
        <v>5</v>
      </c>
      <c r="AC56" t="s">
        <v>776</v>
      </c>
      <c r="AD56">
        <v>23</v>
      </c>
      <c r="AE56">
        <v>71</v>
      </c>
    </row>
    <row r="57" spans="1:31" x14ac:dyDescent="0.25">
      <c r="A57">
        <v>4</v>
      </c>
      <c r="B57" t="s">
        <v>626</v>
      </c>
      <c r="C57">
        <v>38</v>
      </c>
      <c r="D57">
        <v>20</v>
      </c>
      <c r="E57">
        <v>10</v>
      </c>
      <c r="F57">
        <v>8</v>
      </c>
      <c r="G57" t="s">
        <v>747</v>
      </c>
      <c r="H57">
        <v>20</v>
      </c>
      <c r="I57">
        <v>70</v>
      </c>
      <c r="L57">
        <v>4</v>
      </c>
      <c r="M57" t="s">
        <v>638</v>
      </c>
      <c r="N57">
        <v>38</v>
      </c>
      <c r="O57">
        <v>20</v>
      </c>
      <c r="P57">
        <v>10</v>
      </c>
      <c r="Q57">
        <v>8</v>
      </c>
      <c r="R57" t="s">
        <v>231</v>
      </c>
      <c r="S57">
        <v>21</v>
      </c>
      <c r="T57">
        <v>70</v>
      </c>
      <c r="W57">
        <v>4</v>
      </c>
      <c r="X57" t="s">
        <v>646</v>
      </c>
      <c r="Y57">
        <v>38</v>
      </c>
      <c r="Z57">
        <v>21</v>
      </c>
      <c r="AA57">
        <v>6</v>
      </c>
      <c r="AB57">
        <v>11</v>
      </c>
      <c r="AC57" t="s">
        <v>777</v>
      </c>
      <c r="AD57">
        <v>30</v>
      </c>
      <c r="AE57">
        <v>69</v>
      </c>
    </row>
    <row r="58" spans="1:31" x14ac:dyDescent="0.25">
      <c r="A58">
        <v>5</v>
      </c>
      <c r="B58" t="s">
        <v>640</v>
      </c>
      <c r="C58">
        <v>38</v>
      </c>
      <c r="D58">
        <v>18</v>
      </c>
      <c r="E58">
        <v>10</v>
      </c>
      <c r="F58">
        <v>10</v>
      </c>
      <c r="G58" t="s">
        <v>748</v>
      </c>
      <c r="H58">
        <v>19</v>
      </c>
      <c r="I58">
        <v>64</v>
      </c>
      <c r="L58">
        <v>5</v>
      </c>
      <c r="M58" t="s">
        <v>646</v>
      </c>
      <c r="N58">
        <v>38</v>
      </c>
      <c r="O58">
        <v>19</v>
      </c>
      <c r="P58">
        <v>7</v>
      </c>
      <c r="Q58">
        <v>12</v>
      </c>
      <c r="R58" t="s">
        <v>501</v>
      </c>
      <c r="S58">
        <v>18</v>
      </c>
      <c r="T58">
        <v>64</v>
      </c>
      <c r="W58">
        <v>5</v>
      </c>
      <c r="X58" t="s">
        <v>648</v>
      </c>
      <c r="Y58">
        <v>38</v>
      </c>
      <c r="Z58">
        <v>18</v>
      </c>
      <c r="AA58">
        <v>14</v>
      </c>
      <c r="AB58">
        <v>6</v>
      </c>
      <c r="AC58" t="s">
        <v>778</v>
      </c>
      <c r="AD58">
        <v>22</v>
      </c>
      <c r="AE58">
        <v>68</v>
      </c>
    </row>
    <row r="59" spans="1:31" x14ac:dyDescent="0.25">
      <c r="A59">
        <v>6</v>
      </c>
      <c r="B59" t="s">
        <v>630</v>
      </c>
      <c r="C59">
        <v>38</v>
      </c>
      <c r="D59">
        <v>18</v>
      </c>
      <c r="E59">
        <v>9</v>
      </c>
      <c r="F59">
        <v>11</v>
      </c>
      <c r="G59" t="s">
        <v>749</v>
      </c>
      <c r="H59">
        <v>16</v>
      </c>
      <c r="I59">
        <v>63</v>
      </c>
      <c r="L59">
        <v>6</v>
      </c>
      <c r="M59" t="s">
        <v>630</v>
      </c>
      <c r="N59">
        <v>38</v>
      </c>
      <c r="O59">
        <v>18</v>
      </c>
      <c r="P59">
        <v>9</v>
      </c>
      <c r="Q59">
        <v>11</v>
      </c>
      <c r="R59" t="s">
        <v>633</v>
      </c>
      <c r="S59">
        <v>12</v>
      </c>
      <c r="T59">
        <v>63</v>
      </c>
      <c r="W59">
        <v>6</v>
      </c>
      <c r="X59" t="s">
        <v>630</v>
      </c>
      <c r="Y59">
        <v>38</v>
      </c>
      <c r="Z59">
        <v>18</v>
      </c>
      <c r="AA59">
        <v>9</v>
      </c>
      <c r="AB59">
        <v>11</v>
      </c>
      <c r="AC59" t="s">
        <v>779</v>
      </c>
      <c r="AD59">
        <v>19</v>
      </c>
      <c r="AE59">
        <v>63</v>
      </c>
    </row>
    <row r="60" spans="1:31" x14ac:dyDescent="0.25">
      <c r="A60">
        <v>7</v>
      </c>
      <c r="B60" t="s">
        <v>634</v>
      </c>
      <c r="C60">
        <v>38</v>
      </c>
      <c r="D60">
        <v>19</v>
      </c>
      <c r="E60">
        <v>5</v>
      </c>
      <c r="F60">
        <v>14</v>
      </c>
      <c r="G60" t="s">
        <v>750</v>
      </c>
      <c r="H60">
        <v>8</v>
      </c>
      <c r="I60">
        <v>62</v>
      </c>
      <c r="L60">
        <v>7</v>
      </c>
      <c r="M60" t="s">
        <v>626</v>
      </c>
      <c r="N60">
        <v>38</v>
      </c>
      <c r="O60">
        <v>22</v>
      </c>
      <c r="P60">
        <v>6</v>
      </c>
      <c r="Q60">
        <v>10</v>
      </c>
      <c r="R60" t="s">
        <v>289</v>
      </c>
      <c r="S60">
        <v>23</v>
      </c>
      <c r="T60">
        <v>62</v>
      </c>
      <c r="W60">
        <v>7</v>
      </c>
      <c r="X60" t="s">
        <v>640</v>
      </c>
      <c r="Y60">
        <v>38</v>
      </c>
      <c r="Z60">
        <v>18</v>
      </c>
      <c r="AA60">
        <v>7</v>
      </c>
      <c r="AB60">
        <v>13</v>
      </c>
      <c r="AC60" t="s">
        <v>780</v>
      </c>
      <c r="AD60">
        <v>10</v>
      </c>
      <c r="AE60">
        <v>61</v>
      </c>
    </row>
    <row r="61" spans="1:31" x14ac:dyDescent="0.25">
      <c r="A61">
        <v>8</v>
      </c>
      <c r="B61" t="s">
        <v>646</v>
      </c>
      <c r="C61">
        <v>38</v>
      </c>
      <c r="D61">
        <v>16</v>
      </c>
      <c r="E61">
        <v>11</v>
      </c>
      <c r="F61">
        <v>11</v>
      </c>
      <c r="G61" t="s">
        <v>751</v>
      </c>
      <c r="H61">
        <v>17</v>
      </c>
      <c r="I61">
        <v>59</v>
      </c>
      <c r="L61">
        <v>8</v>
      </c>
      <c r="M61" t="s">
        <v>634</v>
      </c>
      <c r="N61">
        <v>38</v>
      </c>
      <c r="O61">
        <v>15</v>
      </c>
      <c r="P61">
        <v>11</v>
      </c>
      <c r="Q61">
        <v>12</v>
      </c>
      <c r="R61" t="s">
        <v>290</v>
      </c>
      <c r="S61">
        <v>10</v>
      </c>
      <c r="T61">
        <v>56</v>
      </c>
      <c r="W61">
        <v>8</v>
      </c>
      <c r="X61" t="s">
        <v>634</v>
      </c>
      <c r="Y61">
        <v>38</v>
      </c>
      <c r="Z61">
        <v>17</v>
      </c>
      <c r="AA61">
        <v>9</v>
      </c>
      <c r="AB61">
        <v>12</v>
      </c>
      <c r="AC61" t="s">
        <v>781</v>
      </c>
      <c r="AD61">
        <v>15</v>
      </c>
      <c r="AE61">
        <v>60</v>
      </c>
    </row>
    <row r="62" spans="1:31" x14ac:dyDescent="0.25">
      <c r="A62">
        <v>9</v>
      </c>
      <c r="B62" t="s">
        <v>658</v>
      </c>
      <c r="C62">
        <v>38</v>
      </c>
      <c r="D62">
        <v>14</v>
      </c>
      <c r="E62">
        <v>11</v>
      </c>
      <c r="F62">
        <v>13</v>
      </c>
      <c r="G62" t="s">
        <v>752</v>
      </c>
      <c r="H62">
        <v>6</v>
      </c>
      <c r="I62">
        <v>53</v>
      </c>
      <c r="L62">
        <v>9</v>
      </c>
      <c r="M62" t="s">
        <v>648</v>
      </c>
      <c r="N62">
        <v>38</v>
      </c>
      <c r="O62">
        <v>14</v>
      </c>
      <c r="P62">
        <v>12</v>
      </c>
      <c r="Q62">
        <v>12</v>
      </c>
      <c r="R62" t="s">
        <v>766</v>
      </c>
      <c r="S62">
        <v>4</v>
      </c>
      <c r="T62">
        <v>54</v>
      </c>
      <c r="W62">
        <v>9</v>
      </c>
      <c r="X62" t="s">
        <v>645</v>
      </c>
      <c r="Y62">
        <v>38</v>
      </c>
      <c r="Z62">
        <v>13</v>
      </c>
      <c r="AA62">
        <v>14</v>
      </c>
      <c r="AB62">
        <v>11</v>
      </c>
      <c r="AC62" t="s">
        <v>505</v>
      </c>
      <c r="AD62">
        <v>0</v>
      </c>
      <c r="AE62">
        <v>53</v>
      </c>
    </row>
    <row r="63" spans="1:31" x14ac:dyDescent="0.25">
      <c r="A63">
        <v>10</v>
      </c>
      <c r="B63" t="s">
        <v>645</v>
      </c>
      <c r="C63">
        <v>38</v>
      </c>
      <c r="D63">
        <v>13</v>
      </c>
      <c r="E63">
        <v>11</v>
      </c>
      <c r="F63">
        <v>14</v>
      </c>
      <c r="G63" t="s">
        <v>407</v>
      </c>
      <c r="H63">
        <v>5</v>
      </c>
      <c r="I63">
        <v>50</v>
      </c>
      <c r="L63">
        <v>10</v>
      </c>
      <c r="M63" t="s">
        <v>645</v>
      </c>
      <c r="N63">
        <v>38</v>
      </c>
      <c r="O63">
        <v>14</v>
      </c>
      <c r="P63">
        <v>11</v>
      </c>
      <c r="Q63">
        <v>13</v>
      </c>
      <c r="R63" t="s">
        <v>767</v>
      </c>
      <c r="S63">
        <v>1</v>
      </c>
      <c r="T63">
        <v>53</v>
      </c>
      <c r="W63">
        <v>10</v>
      </c>
      <c r="X63" t="s">
        <v>628</v>
      </c>
      <c r="Y63">
        <v>38</v>
      </c>
      <c r="Z63">
        <v>13</v>
      </c>
      <c r="AA63">
        <v>14</v>
      </c>
      <c r="AB63">
        <v>11</v>
      </c>
      <c r="AC63" t="s">
        <v>782</v>
      </c>
      <c r="AD63">
        <v>7</v>
      </c>
      <c r="AE63">
        <v>53</v>
      </c>
    </row>
    <row r="64" spans="1:31" x14ac:dyDescent="0.25">
      <c r="A64">
        <v>11</v>
      </c>
      <c r="B64" t="s">
        <v>636</v>
      </c>
      <c r="C64">
        <v>38</v>
      </c>
      <c r="D64">
        <v>13</v>
      </c>
      <c r="E64">
        <v>11</v>
      </c>
      <c r="F64">
        <v>14</v>
      </c>
      <c r="G64" t="s">
        <v>753</v>
      </c>
      <c r="H64">
        <v>-2</v>
      </c>
      <c r="I64">
        <v>50</v>
      </c>
      <c r="L64">
        <v>11</v>
      </c>
      <c r="M64" t="s">
        <v>768</v>
      </c>
      <c r="N64">
        <v>38</v>
      </c>
      <c r="O64">
        <v>14</v>
      </c>
      <c r="P64">
        <v>10</v>
      </c>
      <c r="Q64">
        <v>14</v>
      </c>
      <c r="R64" t="s">
        <v>445</v>
      </c>
      <c r="S64">
        <v>-4</v>
      </c>
      <c r="T64">
        <v>52</v>
      </c>
      <c r="W64">
        <v>11</v>
      </c>
      <c r="X64" t="s">
        <v>643</v>
      </c>
      <c r="Y64">
        <v>38</v>
      </c>
      <c r="Z64">
        <v>12</v>
      </c>
      <c r="AA64">
        <v>13</v>
      </c>
      <c r="AB64">
        <v>13</v>
      </c>
      <c r="AC64" t="s">
        <v>506</v>
      </c>
      <c r="AD64">
        <v>0</v>
      </c>
      <c r="AE64">
        <v>49</v>
      </c>
    </row>
    <row r="65" spans="1:31" x14ac:dyDescent="0.25">
      <c r="A65">
        <v>12</v>
      </c>
      <c r="B65" t="s">
        <v>654</v>
      </c>
      <c r="C65">
        <v>38</v>
      </c>
      <c r="D65">
        <v>11</v>
      </c>
      <c r="E65">
        <v>14</v>
      </c>
      <c r="F65">
        <v>13</v>
      </c>
      <c r="G65" t="s">
        <v>754</v>
      </c>
      <c r="H65">
        <v>3</v>
      </c>
      <c r="I65">
        <v>47</v>
      </c>
      <c r="L65">
        <v>12</v>
      </c>
      <c r="M65" t="s">
        <v>654</v>
      </c>
      <c r="N65">
        <v>38</v>
      </c>
      <c r="O65">
        <v>11</v>
      </c>
      <c r="P65">
        <v>13</v>
      </c>
      <c r="Q65">
        <v>14</v>
      </c>
      <c r="R65" t="s">
        <v>153</v>
      </c>
      <c r="S65">
        <v>-1</v>
      </c>
      <c r="T65">
        <v>46</v>
      </c>
      <c r="W65">
        <v>12</v>
      </c>
      <c r="X65" t="s">
        <v>768</v>
      </c>
      <c r="Y65">
        <v>38</v>
      </c>
      <c r="Z65">
        <v>11</v>
      </c>
      <c r="AA65">
        <v>12</v>
      </c>
      <c r="AB65">
        <v>15</v>
      </c>
      <c r="AC65" t="s">
        <v>42</v>
      </c>
      <c r="AD65">
        <v>-12</v>
      </c>
      <c r="AE65">
        <v>45</v>
      </c>
    </row>
    <row r="66" spans="1:31" x14ac:dyDescent="0.25">
      <c r="A66">
        <v>13</v>
      </c>
      <c r="B66" t="s">
        <v>648</v>
      </c>
      <c r="C66">
        <v>38</v>
      </c>
      <c r="D66">
        <v>12</v>
      </c>
      <c r="E66">
        <v>10</v>
      </c>
      <c r="F66">
        <v>16</v>
      </c>
      <c r="G66" t="s">
        <v>497</v>
      </c>
      <c r="H66">
        <v>-11</v>
      </c>
      <c r="I66">
        <v>46</v>
      </c>
      <c r="L66">
        <v>13</v>
      </c>
      <c r="M66" t="s">
        <v>636</v>
      </c>
      <c r="N66">
        <v>38</v>
      </c>
      <c r="O66">
        <v>12</v>
      </c>
      <c r="P66">
        <v>9</v>
      </c>
      <c r="Q66">
        <v>17</v>
      </c>
      <c r="R66" t="s">
        <v>769</v>
      </c>
      <c r="S66">
        <v>-14</v>
      </c>
      <c r="T66">
        <v>45</v>
      </c>
      <c r="W66">
        <v>13</v>
      </c>
      <c r="X66" t="s">
        <v>658</v>
      </c>
      <c r="Y66">
        <v>38</v>
      </c>
      <c r="Z66">
        <v>9</v>
      </c>
      <c r="AA66">
        <v>11</v>
      </c>
      <c r="AB66">
        <v>18</v>
      </c>
      <c r="AC66" t="s">
        <v>783</v>
      </c>
      <c r="AD66">
        <v>-13</v>
      </c>
      <c r="AE66">
        <v>38</v>
      </c>
    </row>
    <row r="67" spans="1:31" x14ac:dyDescent="0.25">
      <c r="A67">
        <v>14</v>
      </c>
      <c r="B67" t="s">
        <v>644</v>
      </c>
      <c r="C67">
        <v>38</v>
      </c>
      <c r="D67">
        <v>10</v>
      </c>
      <c r="E67">
        <v>11</v>
      </c>
      <c r="F67">
        <v>17</v>
      </c>
      <c r="G67" t="s">
        <v>755</v>
      </c>
      <c r="H67">
        <v>-20</v>
      </c>
      <c r="I67">
        <v>41</v>
      </c>
      <c r="L67">
        <v>14</v>
      </c>
      <c r="M67" t="s">
        <v>644</v>
      </c>
      <c r="N67">
        <v>38</v>
      </c>
      <c r="O67">
        <v>10</v>
      </c>
      <c r="P67">
        <v>13</v>
      </c>
      <c r="Q67">
        <v>15</v>
      </c>
      <c r="R67" t="s">
        <v>360</v>
      </c>
      <c r="S67">
        <v>-12</v>
      </c>
      <c r="T67">
        <v>43</v>
      </c>
      <c r="W67">
        <v>14</v>
      </c>
      <c r="X67" t="s">
        <v>723</v>
      </c>
      <c r="Y67">
        <v>38</v>
      </c>
      <c r="Z67">
        <v>8</v>
      </c>
      <c r="AA67">
        <v>14</v>
      </c>
      <c r="AB67">
        <v>16</v>
      </c>
      <c r="AC67" t="s">
        <v>784</v>
      </c>
      <c r="AD67">
        <v>-22</v>
      </c>
      <c r="AE67">
        <v>38</v>
      </c>
    </row>
    <row r="68" spans="1:31" x14ac:dyDescent="0.25">
      <c r="A68">
        <v>15</v>
      </c>
      <c r="B68" t="s">
        <v>650</v>
      </c>
      <c r="C68">
        <v>38</v>
      </c>
      <c r="D68">
        <v>10</v>
      </c>
      <c r="E68">
        <v>6</v>
      </c>
      <c r="F68">
        <v>22</v>
      </c>
      <c r="G68" t="s">
        <v>756</v>
      </c>
      <c r="H68">
        <v>-17</v>
      </c>
      <c r="I68">
        <v>36</v>
      </c>
      <c r="L68">
        <v>15</v>
      </c>
      <c r="M68" t="s">
        <v>758</v>
      </c>
      <c r="N68">
        <v>38</v>
      </c>
      <c r="O68">
        <v>9</v>
      </c>
      <c r="P68">
        <v>15</v>
      </c>
      <c r="Q68">
        <v>14</v>
      </c>
      <c r="R68" t="s">
        <v>44</v>
      </c>
      <c r="S68">
        <v>-14</v>
      </c>
      <c r="T68">
        <v>42</v>
      </c>
      <c r="W68">
        <v>15</v>
      </c>
      <c r="X68" t="s">
        <v>654</v>
      </c>
      <c r="Y68">
        <v>38</v>
      </c>
      <c r="Z68">
        <v>6</v>
      </c>
      <c r="AA68">
        <v>19</v>
      </c>
      <c r="AB68">
        <v>13</v>
      </c>
      <c r="AC68" t="s">
        <v>341</v>
      </c>
      <c r="AD68">
        <v>-16</v>
      </c>
      <c r="AE68">
        <v>37</v>
      </c>
    </row>
    <row r="69" spans="1:31" x14ac:dyDescent="0.25">
      <c r="A69">
        <v>16</v>
      </c>
      <c r="B69" t="s">
        <v>737</v>
      </c>
      <c r="C69">
        <v>38</v>
      </c>
      <c r="D69">
        <v>10</v>
      </c>
      <c r="E69">
        <v>6</v>
      </c>
      <c r="F69">
        <v>22</v>
      </c>
      <c r="G69" t="s">
        <v>757</v>
      </c>
      <c r="H69">
        <v>-30</v>
      </c>
      <c r="I69">
        <v>36</v>
      </c>
      <c r="L69">
        <v>16</v>
      </c>
      <c r="M69" t="s">
        <v>723</v>
      </c>
      <c r="N69">
        <v>38</v>
      </c>
      <c r="O69">
        <v>8</v>
      </c>
      <c r="P69">
        <v>12</v>
      </c>
      <c r="Q69">
        <v>18</v>
      </c>
      <c r="R69" t="s">
        <v>770</v>
      </c>
      <c r="S69">
        <v>-13</v>
      </c>
      <c r="T69">
        <v>36</v>
      </c>
      <c r="W69">
        <v>16</v>
      </c>
      <c r="X69" t="s">
        <v>668</v>
      </c>
      <c r="Y69">
        <v>38</v>
      </c>
      <c r="Z69">
        <v>8</v>
      </c>
      <c r="AA69">
        <v>12</v>
      </c>
      <c r="AB69">
        <v>18</v>
      </c>
      <c r="AC69" t="s">
        <v>785</v>
      </c>
      <c r="AD69">
        <v>-26</v>
      </c>
      <c r="AE69">
        <v>36</v>
      </c>
    </row>
    <row r="70" spans="1:31" x14ac:dyDescent="0.25">
      <c r="A70">
        <v>17</v>
      </c>
      <c r="B70" t="s">
        <v>758</v>
      </c>
      <c r="C70">
        <v>38</v>
      </c>
      <c r="D70">
        <v>7</v>
      </c>
      <c r="E70">
        <v>10</v>
      </c>
      <c r="F70">
        <v>21</v>
      </c>
      <c r="G70" t="s">
        <v>759</v>
      </c>
      <c r="H70">
        <v>-45</v>
      </c>
      <c r="I70">
        <v>31</v>
      </c>
      <c r="L70">
        <v>17</v>
      </c>
      <c r="M70" t="s">
        <v>737</v>
      </c>
      <c r="N70">
        <v>38</v>
      </c>
      <c r="O70">
        <v>6</v>
      </c>
      <c r="P70">
        <v>13</v>
      </c>
      <c r="Q70">
        <v>19</v>
      </c>
      <c r="R70" t="s">
        <v>482</v>
      </c>
      <c r="S70">
        <v>-31</v>
      </c>
      <c r="T70">
        <v>31</v>
      </c>
      <c r="W70">
        <v>17</v>
      </c>
      <c r="X70" t="s">
        <v>644</v>
      </c>
      <c r="Y70">
        <v>38</v>
      </c>
      <c r="Z70">
        <v>9</v>
      </c>
      <c r="AA70">
        <v>9</v>
      </c>
      <c r="AB70">
        <v>20</v>
      </c>
      <c r="AC70" t="s">
        <v>786</v>
      </c>
      <c r="AD70">
        <v>-25</v>
      </c>
      <c r="AE70">
        <v>36</v>
      </c>
    </row>
    <row r="71" spans="1:31" x14ac:dyDescent="0.25">
      <c r="A71">
        <v>18</v>
      </c>
      <c r="B71" t="s">
        <v>668</v>
      </c>
      <c r="C71">
        <v>38</v>
      </c>
      <c r="D71">
        <v>6</v>
      </c>
      <c r="E71">
        <v>12</v>
      </c>
      <c r="F71">
        <v>20</v>
      </c>
      <c r="G71" t="s">
        <v>760</v>
      </c>
      <c r="H71">
        <v>-34</v>
      </c>
      <c r="I71">
        <v>30</v>
      </c>
      <c r="L71">
        <v>18</v>
      </c>
      <c r="M71" t="s">
        <v>658</v>
      </c>
      <c r="N71">
        <v>38</v>
      </c>
      <c r="O71">
        <v>7</v>
      </c>
      <c r="P71">
        <v>10</v>
      </c>
      <c r="Q71">
        <v>21</v>
      </c>
      <c r="R71" t="s">
        <v>771</v>
      </c>
      <c r="S71">
        <v>-28</v>
      </c>
      <c r="T71">
        <v>31</v>
      </c>
      <c r="W71">
        <v>18</v>
      </c>
      <c r="X71" t="s">
        <v>657</v>
      </c>
      <c r="Y71">
        <v>38</v>
      </c>
      <c r="Z71">
        <v>8</v>
      </c>
      <c r="AA71">
        <v>11</v>
      </c>
      <c r="AB71">
        <v>19</v>
      </c>
      <c r="AC71" t="s">
        <v>787</v>
      </c>
      <c r="AD71">
        <v>-25</v>
      </c>
      <c r="AE71">
        <v>35</v>
      </c>
    </row>
    <row r="72" spans="1:31" x14ac:dyDescent="0.25">
      <c r="A72">
        <v>19</v>
      </c>
      <c r="B72" t="s">
        <v>643</v>
      </c>
      <c r="C72">
        <v>38</v>
      </c>
      <c r="D72">
        <v>4</v>
      </c>
      <c r="E72">
        <v>16</v>
      </c>
      <c r="F72">
        <v>18</v>
      </c>
      <c r="G72" t="s">
        <v>761</v>
      </c>
      <c r="H72">
        <v>-33</v>
      </c>
      <c r="I72">
        <v>28</v>
      </c>
      <c r="L72">
        <v>19</v>
      </c>
      <c r="M72" t="s">
        <v>772</v>
      </c>
      <c r="N72">
        <v>38</v>
      </c>
      <c r="O72">
        <v>5</v>
      </c>
      <c r="P72">
        <v>12</v>
      </c>
      <c r="Q72">
        <v>21</v>
      </c>
      <c r="R72" t="s">
        <v>773</v>
      </c>
      <c r="S72">
        <v>-33</v>
      </c>
      <c r="T72">
        <v>27</v>
      </c>
      <c r="W72">
        <v>19</v>
      </c>
      <c r="X72" t="s">
        <v>636</v>
      </c>
      <c r="Y72">
        <v>38</v>
      </c>
      <c r="Z72">
        <v>7</v>
      </c>
      <c r="AA72">
        <v>9</v>
      </c>
      <c r="AB72">
        <v>22</v>
      </c>
      <c r="AC72" t="s">
        <v>438</v>
      </c>
      <c r="AD72">
        <v>-32</v>
      </c>
      <c r="AE72">
        <v>30</v>
      </c>
    </row>
    <row r="73" spans="1:31" x14ac:dyDescent="0.25">
      <c r="A73">
        <v>20</v>
      </c>
      <c r="B73" t="s">
        <v>762</v>
      </c>
      <c r="C73">
        <v>38</v>
      </c>
      <c r="D73">
        <v>6</v>
      </c>
      <c r="E73">
        <v>9</v>
      </c>
      <c r="F73">
        <v>23</v>
      </c>
      <c r="G73" t="s">
        <v>117</v>
      </c>
      <c r="H73">
        <v>-35</v>
      </c>
      <c r="I73">
        <v>27</v>
      </c>
      <c r="L73">
        <v>20</v>
      </c>
      <c r="M73" t="s">
        <v>650</v>
      </c>
      <c r="N73">
        <v>38</v>
      </c>
      <c r="O73">
        <v>3</v>
      </c>
      <c r="P73">
        <v>10</v>
      </c>
      <c r="Q73">
        <v>25</v>
      </c>
      <c r="R73" t="s">
        <v>774</v>
      </c>
      <c r="S73">
        <v>-47</v>
      </c>
      <c r="T73">
        <v>19</v>
      </c>
      <c r="W73">
        <v>20</v>
      </c>
      <c r="X73" t="s">
        <v>758</v>
      </c>
      <c r="Y73">
        <v>38</v>
      </c>
      <c r="Z73">
        <v>2</v>
      </c>
      <c r="AA73">
        <v>11</v>
      </c>
      <c r="AB73">
        <v>25</v>
      </c>
      <c r="AC73" t="s">
        <v>788</v>
      </c>
      <c r="AD73">
        <v>-49</v>
      </c>
      <c r="AE73">
        <v>17</v>
      </c>
    </row>
    <row r="76" spans="1:31" x14ac:dyDescent="0.25">
      <c r="A76" s="7" t="s">
        <v>245</v>
      </c>
      <c r="B76" s="9"/>
      <c r="C76" s="9"/>
      <c r="D76" s="9"/>
      <c r="E76" s="9"/>
      <c r="F76" s="9"/>
      <c r="G76" s="9"/>
      <c r="H76" s="9"/>
      <c r="I76" s="9"/>
    </row>
    <row r="77" spans="1:31" x14ac:dyDescent="0.25">
      <c r="A77" s="9"/>
      <c r="B77" s="9"/>
      <c r="C77" s="9"/>
      <c r="D77" s="9"/>
      <c r="E77" s="9"/>
      <c r="F77" s="9"/>
      <c r="G77" s="9"/>
      <c r="H77" s="9"/>
      <c r="I77" s="9"/>
    </row>
    <row r="78" spans="1:31" x14ac:dyDescent="0.25">
      <c r="A78" t="s">
        <v>21</v>
      </c>
      <c r="B78" t="s">
        <v>10</v>
      </c>
      <c r="C78" t="s">
        <v>11</v>
      </c>
      <c r="D78" t="s">
        <v>12</v>
      </c>
      <c r="E78" t="s">
        <v>13</v>
      </c>
      <c r="F78" t="s">
        <v>0</v>
      </c>
      <c r="G78" t="s">
        <v>23</v>
      </c>
      <c r="H78" t="s">
        <v>24</v>
      </c>
      <c r="I78" t="s">
        <v>25</v>
      </c>
    </row>
    <row r="79" spans="1:31" x14ac:dyDescent="0.25">
      <c r="A79">
        <v>1</v>
      </c>
      <c r="B79" t="s">
        <v>628</v>
      </c>
      <c r="C79">
        <v>38</v>
      </c>
      <c r="D79">
        <v>24</v>
      </c>
      <c r="E79">
        <v>10</v>
      </c>
      <c r="F79">
        <v>4</v>
      </c>
      <c r="G79" t="s">
        <v>789</v>
      </c>
      <c r="H79">
        <v>32</v>
      </c>
      <c r="I79">
        <v>82</v>
      </c>
    </row>
    <row r="80" spans="1:31" x14ac:dyDescent="0.25">
      <c r="A80">
        <v>2</v>
      </c>
      <c r="B80" t="s">
        <v>632</v>
      </c>
      <c r="C80">
        <v>38</v>
      </c>
      <c r="D80">
        <v>24</v>
      </c>
      <c r="E80">
        <v>9</v>
      </c>
      <c r="F80">
        <v>5</v>
      </c>
      <c r="G80" t="s">
        <v>790</v>
      </c>
      <c r="H80">
        <v>44</v>
      </c>
      <c r="I80">
        <v>81</v>
      </c>
    </row>
    <row r="81" spans="1:9" x14ac:dyDescent="0.25">
      <c r="A81">
        <v>3</v>
      </c>
      <c r="B81" t="s">
        <v>646</v>
      </c>
      <c r="C81">
        <v>38</v>
      </c>
      <c r="D81">
        <v>22</v>
      </c>
      <c r="E81">
        <v>8</v>
      </c>
      <c r="F81">
        <v>8</v>
      </c>
      <c r="G81" t="s">
        <v>791</v>
      </c>
      <c r="H81">
        <v>41</v>
      </c>
      <c r="I81">
        <v>74</v>
      </c>
    </row>
    <row r="82" spans="1:9" x14ac:dyDescent="0.25">
      <c r="A82">
        <v>4</v>
      </c>
      <c r="B82" t="s">
        <v>626</v>
      </c>
      <c r="C82">
        <v>38</v>
      </c>
      <c r="D82">
        <v>18</v>
      </c>
      <c r="E82">
        <v>16</v>
      </c>
      <c r="F82">
        <v>4</v>
      </c>
      <c r="G82" t="s">
        <v>792</v>
      </c>
      <c r="H82">
        <v>23</v>
      </c>
      <c r="I82">
        <v>70</v>
      </c>
    </row>
    <row r="83" spans="1:9" x14ac:dyDescent="0.25">
      <c r="A83">
        <v>5</v>
      </c>
      <c r="B83" t="s">
        <v>630</v>
      </c>
      <c r="C83">
        <v>38</v>
      </c>
      <c r="D83">
        <v>20</v>
      </c>
      <c r="E83">
        <v>9</v>
      </c>
      <c r="F83">
        <v>9</v>
      </c>
      <c r="G83" t="s">
        <v>793</v>
      </c>
      <c r="H83">
        <v>21</v>
      </c>
      <c r="I83">
        <v>69</v>
      </c>
    </row>
    <row r="84" spans="1:9" x14ac:dyDescent="0.25">
      <c r="A84">
        <v>6</v>
      </c>
      <c r="B84" t="s">
        <v>634</v>
      </c>
      <c r="C84">
        <v>38</v>
      </c>
      <c r="D84">
        <v>19</v>
      </c>
      <c r="E84">
        <v>8</v>
      </c>
      <c r="F84">
        <v>11</v>
      </c>
      <c r="G84" t="s">
        <v>794</v>
      </c>
      <c r="H84">
        <v>19</v>
      </c>
      <c r="I84">
        <v>65</v>
      </c>
    </row>
    <row r="85" spans="1:9" x14ac:dyDescent="0.25">
      <c r="A85">
        <v>7</v>
      </c>
      <c r="B85" t="s">
        <v>640</v>
      </c>
      <c r="C85">
        <v>38</v>
      </c>
      <c r="D85">
        <v>18</v>
      </c>
      <c r="E85">
        <v>11</v>
      </c>
      <c r="F85">
        <v>9</v>
      </c>
      <c r="G85" t="s">
        <v>795</v>
      </c>
      <c r="H85">
        <v>12</v>
      </c>
      <c r="I85">
        <v>65</v>
      </c>
    </row>
    <row r="86" spans="1:9" x14ac:dyDescent="0.25">
      <c r="A86">
        <v>8</v>
      </c>
      <c r="B86" t="s">
        <v>638</v>
      </c>
      <c r="C86">
        <v>38</v>
      </c>
      <c r="D86">
        <v>18</v>
      </c>
      <c r="E86">
        <v>9</v>
      </c>
      <c r="F86">
        <v>11</v>
      </c>
      <c r="G86" t="s">
        <v>796</v>
      </c>
      <c r="H86">
        <v>18</v>
      </c>
      <c r="I86">
        <v>63</v>
      </c>
    </row>
    <row r="87" spans="1:9" x14ac:dyDescent="0.25">
      <c r="A87">
        <v>9</v>
      </c>
      <c r="B87" t="s">
        <v>648</v>
      </c>
      <c r="C87">
        <v>38</v>
      </c>
      <c r="D87">
        <v>16</v>
      </c>
      <c r="E87">
        <v>14</v>
      </c>
      <c r="F87">
        <v>8</v>
      </c>
      <c r="G87" t="s">
        <v>797</v>
      </c>
      <c r="H87">
        <v>10</v>
      </c>
      <c r="I87">
        <v>62</v>
      </c>
    </row>
    <row r="88" spans="1:9" x14ac:dyDescent="0.25">
      <c r="A88">
        <v>10</v>
      </c>
      <c r="B88" t="s">
        <v>798</v>
      </c>
      <c r="C88">
        <v>38</v>
      </c>
      <c r="D88">
        <v>13</v>
      </c>
      <c r="E88">
        <v>10</v>
      </c>
      <c r="F88">
        <v>15</v>
      </c>
      <c r="G88" t="s">
        <v>336</v>
      </c>
      <c r="H88">
        <v>-3</v>
      </c>
      <c r="I88">
        <v>49</v>
      </c>
    </row>
    <row r="89" spans="1:9" x14ac:dyDescent="0.25">
      <c r="A89">
        <v>11</v>
      </c>
      <c r="B89" t="s">
        <v>645</v>
      </c>
      <c r="C89">
        <v>38</v>
      </c>
      <c r="D89">
        <v>10</v>
      </c>
      <c r="E89">
        <v>14</v>
      </c>
      <c r="F89">
        <v>14</v>
      </c>
      <c r="G89" t="s">
        <v>799</v>
      </c>
      <c r="H89">
        <v>-6</v>
      </c>
      <c r="I89">
        <v>44</v>
      </c>
    </row>
    <row r="90" spans="1:9" x14ac:dyDescent="0.25">
      <c r="A90">
        <v>12</v>
      </c>
      <c r="B90" t="s">
        <v>654</v>
      </c>
      <c r="C90">
        <v>38</v>
      </c>
      <c r="D90">
        <v>12</v>
      </c>
      <c r="E90">
        <v>8</v>
      </c>
      <c r="F90">
        <v>18</v>
      </c>
      <c r="G90" t="s">
        <v>63</v>
      </c>
      <c r="H90">
        <v>-15</v>
      </c>
      <c r="I90">
        <v>44</v>
      </c>
    </row>
    <row r="91" spans="1:9" x14ac:dyDescent="0.25">
      <c r="A91">
        <v>13</v>
      </c>
      <c r="B91" t="s">
        <v>643</v>
      </c>
      <c r="C91">
        <v>38</v>
      </c>
      <c r="D91">
        <v>10</v>
      </c>
      <c r="E91">
        <v>13</v>
      </c>
      <c r="F91">
        <v>15</v>
      </c>
      <c r="G91" t="s">
        <v>360</v>
      </c>
      <c r="H91">
        <v>-12</v>
      </c>
      <c r="I91">
        <v>43</v>
      </c>
    </row>
    <row r="92" spans="1:9" x14ac:dyDescent="0.25">
      <c r="A92">
        <v>14</v>
      </c>
      <c r="B92" t="s">
        <v>658</v>
      </c>
      <c r="C92">
        <v>38</v>
      </c>
      <c r="D92">
        <v>10</v>
      </c>
      <c r="E92">
        <v>7</v>
      </c>
      <c r="F92">
        <v>21</v>
      </c>
      <c r="G92" t="s">
        <v>800</v>
      </c>
      <c r="H92">
        <v>-32</v>
      </c>
      <c r="I92">
        <v>37</v>
      </c>
    </row>
    <row r="93" spans="1:9" x14ac:dyDescent="0.25">
      <c r="A93">
        <v>15</v>
      </c>
      <c r="B93" t="s">
        <v>668</v>
      </c>
      <c r="C93">
        <v>38</v>
      </c>
      <c r="D93">
        <v>9</v>
      </c>
      <c r="E93">
        <v>9</v>
      </c>
      <c r="F93">
        <v>20</v>
      </c>
      <c r="G93" t="s">
        <v>801</v>
      </c>
      <c r="H93">
        <v>-16</v>
      </c>
      <c r="I93">
        <v>36</v>
      </c>
    </row>
    <row r="94" spans="1:9" x14ac:dyDescent="0.25">
      <c r="A94">
        <v>16</v>
      </c>
      <c r="B94" t="s">
        <v>704</v>
      </c>
      <c r="C94">
        <v>38</v>
      </c>
      <c r="D94">
        <v>7</v>
      </c>
      <c r="E94">
        <v>15</v>
      </c>
      <c r="F94">
        <v>16</v>
      </c>
      <c r="G94" t="s">
        <v>82</v>
      </c>
      <c r="H94">
        <v>-14</v>
      </c>
      <c r="I94">
        <v>36</v>
      </c>
    </row>
    <row r="95" spans="1:9" x14ac:dyDescent="0.25">
      <c r="A95">
        <v>17</v>
      </c>
      <c r="B95" t="s">
        <v>723</v>
      </c>
      <c r="C95">
        <v>38</v>
      </c>
      <c r="D95">
        <v>8</v>
      </c>
      <c r="E95">
        <v>10</v>
      </c>
      <c r="F95">
        <v>20</v>
      </c>
      <c r="G95" t="s">
        <v>363</v>
      </c>
      <c r="H95">
        <v>-31</v>
      </c>
      <c r="I95">
        <v>34</v>
      </c>
    </row>
    <row r="96" spans="1:9" x14ac:dyDescent="0.25">
      <c r="A96">
        <v>18</v>
      </c>
      <c r="B96" t="s">
        <v>644</v>
      </c>
      <c r="C96">
        <v>38</v>
      </c>
      <c r="D96">
        <v>6</v>
      </c>
      <c r="E96">
        <v>13</v>
      </c>
      <c r="F96">
        <v>19</v>
      </c>
      <c r="G96" t="s">
        <v>802</v>
      </c>
      <c r="H96">
        <v>-26</v>
      </c>
      <c r="I96">
        <v>31</v>
      </c>
    </row>
    <row r="97" spans="1:9" x14ac:dyDescent="0.25">
      <c r="A97">
        <v>19</v>
      </c>
      <c r="B97" t="s">
        <v>762</v>
      </c>
      <c r="C97">
        <v>38</v>
      </c>
      <c r="D97">
        <v>5</v>
      </c>
      <c r="E97">
        <v>14</v>
      </c>
      <c r="F97">
        <v>19</v>
      </c>
      <c r="G97" t="s">
        <v>511</v>
      </c>
      <c r="H97">
        <v>-24</v>
      </c>
      <c r="I97">
        <v>29</v>
      </c>
    </row>
    <row r="98" spans="1:9" x14ac:dyDescent="0.25">
      <c r="A98">
        <v>20</v>
      </c>
      <c r="B98" t="s">
        <v>768</v>
      </c>
      <c r="C98">
        <v>38</v>
      </c>
      <c r="D98">
        <v>3</v>
      </c>
      <c r="E98">
        <v>9</v>
      </c>
      <c r="F98">
        <v>26</v>
      </c>
      <c r="G98" t="s">
        <v>803</v>
      </c>
      <c r="H98">
        <v>-41</v>
      </c>
      <c r="I98">
        <v>18</v>
      </c>
    </row>
  </sheetData>
  <mergeCells count="10">
    <mergeCell ref="A51:I52"/>
    <mergeCell ref="L51:T52"/>
    <mergeCell ref="W51:AE52"/>
    <mergeCell ref="A76:I77"/>
    <mergeCell ref="A1:I2"/>
    <mergeCell ref="L1:T2"/>
    <mergeCell ref="W1:AE2"/>
    <mergeCell ref="A26:I27"/>
    <mergeCell ref="L26:T27"/>
    <mergeCell ref="W26:AE27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C45F-AFB1-4855-981D-95ACF3AB3723}">
  <dimension ref="A1:AE96"/>
  <sheetViews>
    <sheetView topLeftCell="A70" workbookViewId="0">
      <selection activeCell="A78" sqref="A78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0" max="10" width="5.28515625" customWidth="1"/>
    <col min="11" max="11" width="4.7109375" customWidth="1"/>
    <col min="12" max="12" width="10.7109375" bestFit="1" customWidth="1"/>
    <col min="13" max="13" width="15.140625" bestFit="1" customWidth="1"/>
    <col min="14" max="14" width="6" bestFit="1" customWidth="1"/>
    <col min="15" max="15" width="5.140625" bestFit="1" customWidth="1"/>
    <col min="16" max="16" width="4.7109375" bestFit="1" customWidth="1"/>
    <col min="17" max="17" width="4.28515625" bestFit="1" customWidth="1"/>
    <col min="18" max="18" width="8.42578125" bestFit="1" customWidth="1"/>
    <col min="19" max="19" width="5.7109375" bestFit="1" customWidth="1"/>
    <col min="20" max="20" width="6.140625" bestFit="1" customWidth="1"/>
    <col min="21" max="21" width="4.7109375" customWidth="1"/>
    <col min="22" max="22" width="4.5703125" customWidth="1"/>
    <col min="23" max="23" width="10.7109375" bestFit="1" customWidth="1"/>
    <col min="24" max="24" width="15.140625" bestFit="1" customWidth="1"/>
    <col min="25" max="25" width="6" bestFit="1" customWidth="1"/>
    <col min="26" max="26" width="5.140625" bestFit="1" customWidth="1"/>
    <col min="27" max="27" width="4.7109375" bestFit="1" customWidth="1"/>
    <col min="28" max="28" width="4.28515625" bestFit="1" customWidth="1"/>
    <col min="29" max="29" width="8.42578125" bestFit="1" customWidth="1"/>
    <col min="30" max="30" width="5.7109375" bestFit="1" customWidth="1"/>
    <col min="31" max="31" width="6.140625" bestFit="1" customWidth="1"/>
  </cols>
  <sheetData>
    <row r="1" spans="1:31" ht="15" customHeight="1" x14ac:dyDescent="0.25">
      <c r="A1" s="7" t="s">
        <v>50</v>
      </c>
      <c r="B1" s="9"/>
      <c r="C1" s="9"/>
      <c r="D1" s="9"/>
      <c r="E1" s="9"/>
      <c r="F1" s="9"/>
      <c r="G1" s="9"/>
      <c r="H1" s="9"/>
      <c r="I1" s="9"/>
      <c r="L1" s="7" t="s">
        <v>74</v>
      </c>
      <c r="M1" s="9"/>
      <c r="N1" s="9"/>
      <c r="O1" s="9"/>
      <c r="P1" s="9"/>
      <c r="Q1" s="9"/>
      <c r="R1" s="9"/>
      <c r="S1" s="9"/>
      <c r="T1" s="9"/>
      <c r="W1" s="7" t="s">
        <v>97</v>
      </c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L2" s="9"/>
      <c r="M2" s="9"/>
      <c r="N2" s="9"/>
      <c r="O2" s="9"/>
      <c r="P2" s="9"/>
      <c r="Q2" s="9"/>
      <c r="R2" s="9"/>
      <c r="S2" s="9"/>
      <c r="T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t="s">
        <v>21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23</v>
      </c>
      <c r="H3" t="s">
        <v>24</v>
      </c>
      <c r="I3" t="s">
        <v>25</v>
      </c>
      <c r="L3" t="s">
        <v>21</v>
      </c>
      <c r="M3" t="s">
        <v>10</v>
      </c>
      <c r="N3" t="s">
        <v>11</v>
      </c>
      <c r="O3" t="s">
        <v>12</v>
      </c>
      <c r="P3" t="s">
        <v>13</v>
      </c>
      <c r="Q3" t="s">
        <v>0</v>
      </c>
      <c r="R3" t="s">
        <v>23</v>
      </c>
      <c r="S3" t="s">
        <v>24</v>
      </c>
      <c r="T3" t="s">
        <v>25</v>
      </c>
      <c r="W3" t="s">
        <v>21</v>
      </c>
      <c r="X3" t="s">
        <v>10</v>
      </c>
      <c r="Y3" t="s">
        <v>11</v>
      </c>
      <c r="Z3" t="s">
        <v>12</v>
      </c>
      <c r="AA3" t="s">
        <v>13</v>
      </c>
      <c r="AB3" t="s">
        <v>0</v>
      </c>
      <c r="AC3" t="s">
        <v>23</v>
      </c>
      <c r="AD3" t="s">
        <v>24</v>
      </c>
      <c r="AE3" t="s">
        <v>25</v>
      </c>
    </row>
    <row r="4" spans="1:31" x14ac:dyDescent="0.25">
      <c r="A4">
        <v>1</v>
      </c>
      <c r="B4" t="s">
        <v>804</v>
      </c>
      <c r="C4">
        <v>38</v>
      </c>
      <c r="D4">
        <v>30</v>
      </c>
      <c r="E4">
        <v>6</v>
      </c>
      <c r="F4">
        <v>2</v>
      </c>
      <c r="G4" t="s">
        <v>805</v>
      </c>
      <c r="H4">
        <v>83</v>
      </c>
      <c r="I4">
        <v>96</v>
      </c>
      <c r="L4">
        <v>1</v>
      </c>
      <c r="M4" t="s">
        <v>808</v>
      </c>
      <c r="N4">
        <v>38</v>
      </c>
      <c r="O4">
        <v>30</v>
      </c>
      <c r="P4">
        <v>5</v>
      </c>
      <c r="Q4">
        <v>3</v>
      </c>
      <c r="R4" t="s">
        <v>837</v>
      </c>
      <c r="S4">
        <v>76</v>
      </c>
      <c r="T4">
        <v>95</v>
      </c>
      <c r="W4">
        <v>1</v>
      </c>
      <c r="X4" t="s">
        <v>804</v>
      </c>
      <c r="Y4">
        <v>38</v>
      </c>
      <c r="Z4">
        <v>29</v>
      </c>
      <c r="AA4">
        <v>6</v>
      </c>
      <c r="AB4">
        <v>3</v>
      </c>
      <c r="AC4" t="s">
        <v>854</v>
      </c>
      <c r="AD4">
        <v>79</v>
      </c>
      <c r="AE4">
        <v>93</v>
      </c>
    </row>
    <row r="5" spans="1:31" x14ac:dyDescent="0.25">
      <c r="A5">
        <v>2</v>
      </c>
      <c r="B5" t="s">
        <v>806</v>
      </c>
      <c r="C5">
        <v>38</v>
      </c>
      <c r="D5">
        <v>19</v>
      </c>
      <c r="E5">
        <v>8</v>
      </c>
      <c r="F5">
        <v>11</v>
      </c>
      <c r="G5" t="s">
        <v>807</v>
      </c>
      <c r="H5">
        <v>24</v>
      </c>
      <c r="I5">
        <v>65</v>
      </c>
      <c r="L5">
        <v>2</v>
      </c>
      <c r="M5" t="s">
        <v>804</v>
      </c>
      <c r="N5">
        <v>38</v>
      </c>
      <c r="O5">
        <v>27</v>
      </c>
      <c r="P5">
        <v>6</v>
      </c>
      <c r="Q5">
        <v>5</v>
      </c>
      <c r="R5" t="s">
        <v>838</v>
      </c>
      <c r="S5">
        <v>56</v>
      </c>
      <c r="T5">
        <v>87</v>
      </c>
      <c r="W5">
        <v>2</v>
      </c>
      <c r="X5" t="s">
        <v>808</v>
      </c>
      <c r="Y5">
        <v>38</v>
      </c>
      <c r="Z5">
        <v>24</v>
      </c>
      <c r="AA5">
        <v>8</v>
      </c>
      <c r="AB5">
        <v>6</v>
      </c>
      <c r="AC5" t="s">
        <v>855</v>
      </c>
      <c r="AD5">
        <v>40</v>
      </c>
      <c r="AE5">
        <v>80</v>
      </c>
    </row>
    <row r="6" spans="1:31" x14ac:dyDescent="0.25">
      <c r="A6">
        <v>3</v>
      </c>
      <c r="B6" t="s">
        <v>808</v>
      </c>
      <c r="C6">
        <v>38</v>
      </c>
      <c r="D6">
        <v>17</v>
      </c>
      <c r="E6">
        <v>14</v>
      </c>
      <c r="F6">
        <v>7</v>
      </c>
      <c r="G6" t="s">
        <v>310</v>
      </c>
      <c r="H6">
        <v>7</v>
      </c>
      <c r="I6">
        <v>65</v>
      </c>
      <c r="L6">
        <v>3</v>
      </c>
      <c r="M6" t="s">
        <v>809</v>
      </c>
      <c r="N6">
        <v>38</v>
      </c>
      <c r="O6">
        <v>22</v>
      </c>
      <c r="P6">
        <v>12</v>
      </c>
      <c r="Q6">
        <v>4</v>
      </c>
      <c r="R6" t="s">
        <v>839</v>
      </c>
      <c r="S6">
        <v>27</v>
      </c>
      <c r="T6">
        <v>78</v>
      </c>
      <c r="W6">
        <v>3</v>
      </c>
      <c r="X6" t="s">
        <v>806</v>
      </c>
      <c r="Y6">
        <v>38</v>
      </c>
      <c r="Z6">
        <v>23</v>
      </c>
      <c r="AA6">
        <v>9</v>
      </c>
      <c r="AB6">
        <v>6</v>
      </c>
      <c r="AC6" t="s">
        <v>856</v>
      </c>
      <c r="AD6">
        <v>44</v>
      </c>
      <c r="AE6">
        <v>78</v>
      </c>
    </row>
    <row r="7" spans="1:31" x14ac:dyDescent="0.25">
      <c r="A7">
        <v>4</v>
      </c>
      <c r="B7" t="s">
        <v>809</v>
      </c>
      <c r="C7">
        <v>38</v>
      </c>
      <c r="D7">
        <v>18</v>
      </c>
      <c r="E7">
        <v>9</v>
      </c>
      <c r="F7">
        <v>11</v>
      </c>
      <c r="G7" t="s">
        <v>810</v>
      </c>
      <c r="H7">
        <v>17</v>
      </c>
      <c r="I7">
        <v>63</v>
      </c>
      <c r="L7">
        <v>4</v>
      </c>
      <c r="M7" t="s">
        <v>806</v>
      </c>
      <c r="N7">
        <v>38</v>
      </c>
      <c r="O7">
        <v>20</v>
      </c>
      <c r="P7">
        <v>5</v>
      </c>
      <c r="Q7">
        <v>13</v>
      </c>
      <c r="R7" t="s">
        <v>840</v>
      </c>
      <c r="S7">
        <v>29</v>
      </c>
      <c r="T7">
        <v>67</v>
      </c>
      <c r="W7">
        <v>4</v>
      </c>
      <c r="X7" t="s">
        <v>825</v>
      </c>
      <c r="Y7">
        <v>38</v>
      </c>
      <c r="Z7">
        <v>22</v>
      </c>
      <c r="AA7">
        <v>11</v>
      </c>
      <c r="AB7">
        <v>5</v>
      </c>
      <c r="AC7" t="s">
        <v>567</v>
      </c>
      <c r="AD7">
        <v>33</v>
      </c>
      <c r="AE7">
        <v>77</v>
      </c>
    </row>
    <row r="8" spans="1:31" x14ac:dyDescent="0.25">
      <c r="A8">
        <v>5</v>
      </c>
      <c r="B8" t="s">
        <v>811</v>
      </c>
      <c r="C8">
        <v>38</v>
      </c>
      <c r="D8">
        <v>15</v>
      </c>
      <c r="E8">
        <v>15</v>
      </c>
      <c r="F8">
        <v>8</v>
      </c>
      <c r="G8" t="s">
        <v>812</v>
      </c>
      <c r="H8">
        <v>12</v>
      </c>
      <c r="I8">
        <v>60</v>
      </c>
      <c r="L8">
        <v>5</v>
      </c>
      <c r="M8" t="s">
        <v>825</v>
      </c>
      <c r="N8">
        <v>38</v>
      </c>
      <c r="O8">
        <v>17</v>
      </c>
      <c r="P8">
        <v>11</v>
      </c>
      <c r="Q8">
        <v>10</v>
      </c>
      <c r="R8" t="s">
        <v>841</v>
      </c>
      <c r="S8">
        <v>16</v>
      </c>
      <c r="T8">
        <v>62</v>
      </c>
      <c r="W8">
        <v>5</v>
      </c>
      <c r="X8" t="s">
        <v>817</v>
      </c>
      <c r="Y8">
        <v>38</v>
      </c>
      <c r="Z8">
        <v>16</v>
      </c>
      <c r="AA8">
        <v>10</v>
      </c>
      <c r="AB8">
        <v>12</v>
      </c>
      <c r="AC8" t="s">
        <v>569</v>
      </c>
      <c r="AD8">
        <v>6</v>
      </c>
      <c r="AE8">
        <v>58</v>
      </c>
    </row>
    <row r="9" spans="1:31" x14ac:dyDescent="0.25">
      <c r="A9">
        <v>6</v>
      </c>
      <c r="B9" t="s">
        <v>813</v>
      </c>
      <c r="C9">
        <v>38</v>
      </c>
      <c r="D9">
        <v>17</v>
      </c>
      <c r="E9">
        <v>7</v>
      </c>
      <c r="F9">
        <v>14</v>
      </c>
      <c r="G9" t="s">
        <v>814</v>
      </c>
      <c r="H9">
        <v>5</v>
      </c>
      <c r="I9">
        <v>58</v>
      </c>
      <c r="L9">
        <v>6</v>
      </c>
      <c r="M9" t="s">
        <v>821</v>
      </c>
      <c r="N9">
        <v>38</v>
      </c>
      <c r="O9">
        <v>15</v>
      </c>
      <c r="P9">
        <v>14</v>
      </c>
      <c r="Q9">
        <v>9</v>
      </c>
      <c r="R9" t="s">
        <v>290</v>
      </c>
      <c r="S9">
        <v>10</v>
      </c>
      <c r="T9">
        <v>59</v>
      </c>
      <c r="W9">
        <v>6</v>
      </c>
      <c r="X9" t="s">
        <v>821</v>
      </c>
      <c r="Y9">
        <v>38</v>
      </c>
      <c r="Z9">
        <v>16</v>
      </c>
      <c r="AA9">
        <v>7</v>
      </c>
      <c r="AB9">
        <v>15</v>
      </c>
      <c r="AC9" t="s">
        <v>615</v>
      </c>
      <c r="AD9">
        <v>5</v>
      </c>
      <c r="AE9">
        <v>55</v>
      </c>
    </row>
    <row r="10" spans="1:31" x14ac:dyDescent="0.25">
      <c r="A10">
        <v>7</v>
      </c>
      <c r="B10" t="s">
        <v>815</v>
      </c>
      <c r="C10">
        <v>38</v>
      </c>
      <c r="D10">
        <v>16</v>
      </c>
      <c r="E10">
        <v>6</v>
      </c>
      <c r="F10">
        <v>16</v>
      </c>
      <c r="G10" t="s">
        <v>816</v>
      </c>
      <c r="H10">
        <v>-13</v>
      </c>
      <c r="I10">
        <v>54</v>
      </c>
      <c r="L10">
        <v>7</v>
      </c>
      <c r="M10" t="s">
        <v>827</v>
      </c>
      <c r="N10">
        <v>38</v>
      </c>
      <c r="O10">
        <v>14</v>
      </c>
      <c r="P10">
        <v>9</v>
      </c>
      <c r="Q10">
        <v>15</v>
      </c>
      <c r="R10" t="s">
        <v>842</v>
      </c>
      <c r="S10">
        <v>-14</v>
      </c>
      <c r="T10">
        <v>51</v>
      </c>
      <c r="W10">
        <v>7</v>
      </c>
      <c r="X10" t="s">
        <v>813</v>
      </c>
      <c r="Y10">
        <v>38</v>
      </c>
      <c r="Z10">
        <v>15</v>
      </c>
      <c r="AA10">
        <v>10</v>
      </c>
      <c r="AB10">
        <v>13</v>
      </c>
      <c r="AC10" t="s">
        <v>857</v>
      </c>
      <c r="AD10">
        <v>-3</v>
      </c>
      <c r="AE10">
        <v>55</v>
      </c>
    </row>
    <row r="11" spans="1:31" x14ac:dyDescent="0.25">
      <c r="A11">
        <v>8</v>
      </c>
      <c r="B11" t="s">
        <v>817</v>
      </c>
      <c r="C11">
        <v>38</v>
      </c>
      <c r="D11">
        <v>13</v>
      </c>
      <c r="E11">
        <v>13</v>
      </c>
      <c r="F11">
        <v>12</v>
      </c>
      <c r="G11" t="s">
        <v>178</v>
      </c>
      <c r="H11">
        <v>-2</v>
      </c>
      <c r="I11">
        <v>52</v>
      </c>
      <c r="L11">
        <v>8</v>
      </c>
      <c r="M11" t="s">
        <v>813</v>
      </c>
      <c r="N11">
        <v>38</v>
      </c>
      <c r="O11">
        <v>12</v>
      </c>
      <c r="P11">
        <v>14</v>
      </c>
      <c r="Q11">
        <v>12</v>
      </c>
      <c r="R11" t="s">
        <v>843</v>
      </c>
      <c r="S11">
        <v>-1</v>
      </c>
      <c r="T11">
        <v>50</v>
      </c>
      <c r="W11">
        <v>8</v>
      </c>
      <c r="X11" t="s">
        <v>809</v>
      </c>
      <c r="Y11">
        <v>38</v>
      </c>
      <c r="Z11">
        <v>15</v>
      </c>
      <c r="AA11">
        <v>9</v>
      </c>
      <c r="AB11">
        <v>14</v>
      </c>
      <c r="AC11" t="s">
        <v>858</v>
      </c>
      <c r="AD11">
        <v>1</v>
      </c>
      <c r="AE11">
        <v>54</v>
      </c>
    </row>
    <row r="12" spans="1:31" x14ac:dyDescent="0.25">
      <c r="A12">
        <v>9</v>
      </c>
      <c r="B12" t="s">
        <v>818</v>
      </c>
      <c r="C12">
        <v>38</v>
      </c>
      <c r="D12">
        <v>13</v>
      </c>
      <c r="E12">
        <v>11</v>
      </c>
      <c r="F12">
        <v>14</v>
      </c>
      <c r="G12" t="s">
        <v>819</v>
      </c>
      <c r="H12">
        <v>2</v>
      </c>
      <c r="I12">
        <v>50</v>
      </c>
      <c r="L12">
        <v>9</v>
      </c>
      <c r="M12" t="s">
        <v>817</v>
      </c>
      <c r="N12">
        <v>38</v>
      </c>
      <c r="O12">
        <v>12</v>
      </c>
      <c r="P12">
        <v>14</v>
      </c>
      <c r="Q12">
        <v>12</v>
      </c>
      <c r="R12" t="s">
        <v>317</v>
      </c>
      <c r="S12">
        <v>-6</v>
      </c>
      <c r="T12">
        <v>50</v>
      </c>
      <c r="W12">
        <v>9</v>
      </c>
      <c r="X12" t="s">
        <v>827</v>
      </c>
      <c r="Y12">
        <v>38</v>
      </c>
      <c r="Z12">
        <v>14</v>
      </c>
      <c r="AA12">
        <v>10</v>
      </c>
      <c r="AB12">
        <v>14</v>
      </c>
      <c r="AC12" t="s">
        <v>859</v>
      </c>
      <c r="AD12">
        <v>-5</v>
      </c>
      <c r="AE12">
        <v>52</v>
      </c>
    </row>
    <row r="13" spans="1:31" x14ac:dyDescent="0.25">
      <c r="A13">
        <v>10</v>
      </c>
      <c r="B13" t="s">
        <v>820</v>
      </c>
      <c r="C13">
        <v>38</v>
      </c>
      <c r="D13">
        <v>14</v>
      </c>
      <c r="E13">
        <v>8</v>
      </c>
      <c r="F13">
        <v>16</v>
      </c>
      <c r="G13" t="s">
        <v>317</v>
      </c>
      <c r="H13">
        <v>-6</v>
      </c>
      <c r="I13">
        <v>50</v>
      </c>
      <c r="L13">
        <v>10</v>
      </c>
      <c r="M13" t="s">
        <v>829</v>
      </c>
      <c r="N13">
        <v>38</v>
      </c>
      <c r="O13">
        <v>14</v>
      </c>
      <c r="P13">
        <v>8</v>
      </c>
      <c r="Q13">
        <v>16</v>
      </c>
      <c r="R13" t="s">
        <v>352</v>
      </c>
      <c r="S13">
        <v>-7</v>
      </c>
      <c r="T13">
        <v>50</v>
      </c>
      <c r="W13">
        <v>10</v>
      </c>
      <c r="X13" t="s">
        <v>823</v>
      </c>
      <c r="Y13">
        <v>38</v>
      </c>
      <c r="Z13">
        <v>11</v>
      </c>
      <c r="AA13">
        <v>18</v>
      </c>
      <c r="AB13">
        <v>9</v>
      </c>
      <c r="AC13" t="s">
        <v>860</v>
      </c>
      <c r="AD13">
        <v>3</v>
      </c>
      <c r="AE13">
        <v>51</v>
      </c>
    </row>
    <row r="14" spans="1:31" x14ac:dyDescent="0.25">
      <c r="A14">
        <v>11</v>
      </c>
      <c r="B14" t="s">
        <v>821</v>
      </c>
      <c r="C14">
        <v>38</v>
      </c>
      <c r="D14">
        <v>12</v>
      </c>
      <c r="E14">
        <v>14</v>
      </c>
      <c r="F14">
        <v>12</v>
      </c>
      <c r="G14" t="s">
        <v>822</v>
      </c>
      <c r="H14">
        <v>-7</v>
      </c>
      <c r="I14">
        <v>50</v>
      </c>
      <c r="L14">
        <v>11</v>
      </c>
      <c r="M14" t="s">
        <v>811</v>
      </c>
      <c r="N14">
        <v>38</v>
      </c>
      <c r="O14">
        <v>13</v>
      </c>
      <c r="P14">
        <v>7</v>
      </c>
      <c r="Q14">
        <v>18</v>
      </c>
      <c r="R14" t="s">
        <v>844</v>
      </c>
      <c r="S14">
        <v>-7</v>
      </c>
      <c r="T14">
        <v>46</v>
      </c>
      <c r="W14">
        <v>11</v>
      </c>
      <c r="X14" t="s">
        <v>849</v>
      </c>
      <c r="Y14">
        <v>38</v>
      </c>
      <c r="Z14">
        <v>13</v>
      </c>
      <c r="AA14">
        <v>9</v>
      </c>
      <c r="AB14">
        <v>16</v>
      </c>
      <c r="AC14" t="s">
        <v>861</v>
      </c>
      <c r="AD14">
        <v>-18</v>
      </c>
      <c r="AE14">
        <v>48</v>
      </c>
    </row>
    <row r="15" spans="1:31" x14ac:dyDescent="0.25">
      <c r="A15">
        <v>12</v>
      </c>
      <c r="B15" t="s">
        <v>823</v>
      </c>
      <c r="C15">
        <v>38</v>
      </c>
      <c r="D15">
        <v>14</v>
      </c>
      <c r="E15">
        <v>7</v>
      </c>
      <c r="F15">
        <v>17</v>
      </c>
      <c r="G15" t="s">
        <v>824</v>
      </c>
      <c r="H15">
        <v>2</v>
      </c>
      <c r="I15">
        <v>49</v>
      </c>
      <c r="L15">
        <v>12</v>
      </c>
      <c r="M15" t="s">
        <v>818</v>
      </c>
      <c r="N15">
        <v>38</v>
      </c>
      <c r="O15">
        <v>13</v>
      </c>
      <c r="P15">
        <v>7</v>
      </c>
      <c r="Q15">
        <v>18</v>
      </c>
      <c r="R15" t="s">
        <v>196</v>
      </c>
      <c r="S15">
        <v>-9</v>
      </c>
      <c r="T15">
        <v>46</v>
      </c>
      <c r="W15">
        <v>12</v>
      </c>
      <c r="X15" t="s">
        <v>829</v>
      </c>
      <c r="Y15">
        <v>38</v>
      </c>
      <c r="Z15">
        <v>12</v>
      </c>
      <c r="AA15">
        <v>11</v>
      </c>
      <c r="AB15">
        <v>15</v>
      </c>
      <c r="AC15" t="s">
        <v>541</v>
      </c>
      <c r="AD15">
        <v>-11</v>
      </c>
      <c r="AE15">
        <v>47</v>
      </c>
    </row>
    <row r="16" spans="1:31" x14ac:dyDescent="0.25">
      <c r="A16">
        <v>13</v>
      </c>
      <c r="B16" t="s">
        <v>825</v>
      </c>
      <c r="C16">
        <v>38</v>
      </c>
      <c r="D16">
        <v>10</v>
      </c>
      <c r="E16">
        <v>18</v>
      </c>
      <c r="F16">
        <v>10</v>
      </c>
      <c r="G16" t="s">
        <v>826</v>
      </c>
      <c r="H16">
        <v>6</v>
      </c>
      <c r="I16">
        <v>48</v>
      </c>
      <c r="L16">
        <v>13</v>
      </c>
      <c r="M16" t="s">
        <v>830</v>
      </c>
      <c r="N16">
        <v>38</v>
      </c>
      <c r="O16">
        <v>10</v>
      </c>
      <c r="P16">
        <v>14</v>
      </c>
      <c r="Q16">
        <v>14</v>
      </c>
      <c r="R16" t="s">
        <v>845</v>
      </c>
      <c r="S16">
        <v>-4</v>
      </c>
      <c r="T16">
        <v>44</v>
      </c>
      <c r="W16">
        <v>13</v>
      </c>
      <c r="X16" t="s">
        <v>862</v>
      </c>
      <c r="Y16">
        <v>38</v>
      </c>
      <c r="Z16">
        <v>12</v>
      </c>
      <c r="AA16">
        <v>9</v>
      </c>
      <c r="AB16">
        <v>17</v>
      </c>
      <c r="AC16" t="s">
        <v>408</v>
      </c>
      <c r="AD16">
        <v>-5</v>
      </c>
      <c r="AE16">
        <v>45</v>
      </c>
    </row>
    <row r="17" spans="1:31" x14ac:dyDescent="0.25">
      <c r="A17">
        <v>14</v>
      </c>
      <c r="B17" t="s">
        <v>827</v>
      </c>
      <c r="C17">
        <v>38</v>
      </c>
      <c r="D17">
        <v>12</v>
      </c>
      <c r="E17">
        <v>12</v>
      </c>
      <c r="F17">
        <v>14</v>
      </c>
      <c r="G17" t="s">
        <v>434</v>
      </c>
      <c r="H17">
        <v>-11</v>
      </c>
      <c r="I17">
        <v>48</v>
      </c>
      <c r="L17">
        <v>14</v>
      </c>
      <c r="M17" t="s">
        <v>846</v>
      </c>
      <c r="N17">
        <v>38</v>
      </c>
      <c r="O17">
        <v>11</v>
      </c>
      <c r="P17">
        <v>10</v>
      </c>
      <c r="Q17">
        <v>17</v>
      </c>
      <c r="R17" t="s">
        <v>847</v>
      </c>
      <c r="S17">
        <v>-33</v>
      </c>
      <c r="T17">
        <v>43</v>
      </c>
      <c r="W17">
        <v>14</v>
      </c>
      <c r="X17" t="s">
        <v>818</v>
      </c>
      <c r="Y17">
        <v>38</v>
      </c>
      <c r="Z17">
        <v>9</v>
      </c>
      <c r="AA17">
        <v>14</v>
      </c>
      <c r="AB17">
        <v>15</v>
      </c>
      <c r="AC17" t="s">
        <v>39</v>
      </c>
      <c r="AD17">
        <v>-10</v>
      </c>
      <c r="AE17">
        <v>41</v>
      </c>
    </row>
    <row r="18" spans="1:31" x14ac:dyDescent="0.25">
      <c r="A18">
        <v>15</v>
      </c>
      <c r="B18" t="s">
        <v>828</v>
      </c>
      <c r="C18">
        <v>38</v>
      </c>
      <c r="D18">
        <v>11</v>
      </c>
      <c r="E18">
        <v>13</v>
      </c>
      <c r="F18">
        <v>14</v>
      </c>
      <c r="G18" t="s">
        <v>733</v>
      </c>
      <c r="H18">
        <v>-11</v>
      </c>
      <c r="I18">
        <v>46</v>
      </c>
      <c r="L18">
        <v>15</v>
      </c>
      <c r="M18" t="s">
        <v>823</v>
      </c>
      <c r="N18">
        <v>38</v>
      </c>
      <c r="O18">
        <v>10</v>
      </c>
      <c r="P18">
        <v>9</v>
      </c>
      <c r="Q18">
        <v>19</v>
      </c>
      <c r="R18" t="s">
        <v>848</v>
      </c>
      <c r="S18">
        <v>-18</v>
      </c>
      <c r="T18">
        <v>39</v>
      </c>
      <c r="W18">
        <v>15</v>
      </c>
      <c r="X18" t="s">
        <v>863</v>
      </c>
      <c r="Y18">
        <v>38</v>
      </c>
      <c r="Z18">
        <v>9</v>
      </c>
      <c r="AA18">
        <v>11</v>
      </c>
      <c r="AB18">
        <v>18</v>
      </c>
      <c r="AC18" t="s">
        <v>864</v>
      </c>
      <c r="AD18">
        <v>-23</v>
      </c>
      <c r="AE18">
        <v>38</v>
      </c>
    </row>
    <row r="19" spans="1:31" x14ac:dyDescent="0.25">
      <c r="A19">
        <v>16</v>
      </c>
      <c r="B19" t="s">
        <v>829</v>
      </c>
      <c r="C19">
        <v>38</v>
      </c>
      <c r="D19">
        <v>11</v>
      </c>
      <c r="E19">
        <v>11</v>
      </c>
      <c r="F19">
        <v>16</v>
      </c>
      <c r="G19" t="s">
        <v>671</v>
      </c>
      <c r="H19">
        <v>-9</v>
      </c>
      <c r="I19">
        <v>44</v>
      </c>
      <c r="L19">
        <v>16</v>
      </c>
      <c r="M19" t="s">
        <v>849</v>
      </c>
      <c r="N19">
        <v>38</v>
      </c>
      <c r="O19">
        <v>8</v>
      </c>
      <c r="P19">
        <v>13</v>
      </c>
      <c r="Q19">
        <v>17</v>
      </c>
      <c r="R19" t="s">
        <v>850</v>
      </c>
      <c r="S19">
        <v>-12</v>
      </c>
      <c r="T19">
        <v>37</v>
      </c>
      <c r="W19">
        <v>16</v>
      </c>
      <c r="X19" t="s">
        <v>815</v>
      </c>
      <c r="Y19">
        <v>38</v>
      </c>
      <c r="Z19">
        <v>10</v>
      </c>
      <c r="AA19">
        <v>8</v>
      </c>
      <c r="AB19">
        <v>20</v>
      </c>
      <c r="AC19" t="s">
        <v>865</v>
      </c>
      <c r="AD19">
        <v>-25</v>
      </c>
      <c r="AE19">
        <v>38</v>
      </c>
    </row>
    <row r="20" spans="1:31" x14ac:dyDescent="0.25">
      <c r="A20">
        <v>17</v>
      </c>
      <c r="B20" t="s">
        <v>830</v>
      </c>
      <c r="C20">
        <v>38</v>
      </c>
      <c r="D20">
        <v>9</v>
      </c>
      <c r="E20">
        <v>13</v>
      </c>
      <c r="F20">
        <v>16</v>
      </c>
      <c r="G20" t="s">
        <v>85</v>
      </c>
      <c r="H20">
        <v>-10</v>
      </c>
      <c r="I20">
        <v>40</v>
      </c>
      <c r="L20">
        <v>17</v>
      </c>
      <c r="M20" t="s">
        <v>815</v>
      </c>
      <c r="N20">
        <v>38</v>
      </c>
      <c r="O20">
        <v>10</v>
      </c>
      <c r="P20">
        <v>7</v>
      </c>
      <c r="Q20">
        <v>21</v>
      </c>
      <c r="R20" t="s">
        <v>851</v>
      </c>
      <c r="S20">
        <v>-29</v>
      </c>
      <c r="T20">
        <v>37</v>
      </c>
      <c r="W20">
        <v>17</v>
      </c>
      <c r="X20" t="s">
        <v>811</v>
      </c>
      <c r="Y20">
        <v>38</v>
      </c>
      <c r="Z20">
        <v>10</v>
      </c>
      <c r="AA20">
        <v>8</v>
      </c>
      <c r="AB20">
        <v>20</v>
      </c>
      <c r="AC20" t="s">
        <v>138</v>
      </c>
      <c r="AD20">
        <v>-26</v>
      </c>
      <c r="AE20">
        <v>38</v>
      </c>
    </row>
    <row r="21" spans="1:31" x14ac:dyDescent="0.25">
      <c r="A21">
        <v>18</v>
      </c>
      <c r="B21" t="s">
        <v>831</v>
      </c>
      <c r="C21">
        <v>38</v>
      </c>
      <c r="D21">
        <v>10</v>
      </c>
      <c r="E21">
        <v>9</v>
      </c>
      <c r="F21">
        <v>19</v>
      </c>
      <c r="G21" t="s">
        <v>832</v>
      </c>
      <c r="H21">
        <v>-13</v>
      </c>
      <c r="I21">
        <v>39</v>
      </c>
      <c r="L21">
        <v>18</v>
      </c>
      <c r="M21" t="s">
        <v>828</v>
      </c>
      <c r="N21">
        <v>38</v>
      </c>
      <c r="O21">
        <v>10</v>
      </c>
      <c r="P21">
        <v>6</v>
      </c>
      <c r="Q21">
        <v>22</v>
      </c>
      <c r="R21" t="s">
        <v>852</v>
      </c>
      <c r="S21">
        <v>-26</v>
      </c>
      <c r="T21">
        <v>36</v>
      </c>
      <c r="W21">
        <v>18</v>
      </c>
      <c r="X21" t="s">
        <v>830</v>
      </c>
      <c r="Y21">
        <v>38</v>
      </c>
      <c r="Z21">
        <v>9</v>
      </c>
      <c r="AA21">
        <v>10</v>
      </c>
      <c r="AB21">
        <v>19</v>
      </c>
      <c r="AC21" t="s">
        <v>866</v>
      </c>
      <c r="AD21">
        <v>-16</v>
      </c>
      <c r="AE21">
        <v>37</v>
      </c>
    </row>
    <row r="22" spans="1:31" x14ac:dyDescent="0.25">
      <c r="A22">
        <v>19</v>
      </c>
      <c r="B22" t="s">
        <v>833</v>
      </c>
      <c r="C22">
        <v>38</v>
      </c>
      <c r="D22">
        <v>8</v>
      </c>
      <c r="E22">
        <v>13</v>
      </c>
      <c r="F22">
        <v>17</v>
      </c>
      <c r="G22" t="s">
        <v>834</v>
      </c>
      <c r="H22">
        <v>-21</v>
      </c>
      <c r="I22">
        <v>37</v>
      </c>
      <c r="L22">
        <v>19</v>
      </c>
      <c r="M22" t="s">
        <v>853</v>
      </c>
      <c r="N22">
        <v>38</v>
      </c>
      <c r="O22">
        <v>9</v>
      </c>
      <c r="P22">
        <v>8</v>
      </c>
      <c r="Q22">
        <v>21</v>
      </c>
      <c r="R22" t="s">
        <v>383</v>
      </c>
      <c r="S22">
        <v>-23</v>
      </c>
      <c r="T22">
        <v>35</v>
      </c>
      <c r="W22">
        <v>19</v>
      </c>
      <c r="X22" t="s">
        <v>835</v>
      </c>
      <c r="Y22">
        <v>38</v>
      </c>
      <c r="Z22">
        <v>9</v>
      </c>
      <c r="AA22">
        <v>6</v>
      </c>
      <c r="AB22">
        <v>23</v>
      </c>
      <c r="AC22" t="s">
        <v>867</v>
      </c>
      <c r="AD22">
        <v>-27</v>
      </c>
      <c r="AE22">
        <v>33</v>
      </c>
    </row>
    <row r="23" spans="1:31" x14ac:dyDescent="0.25">
      <c r="A23">
        <v>20</v>
      </c>
      <c r="B23" t="s">
        <v>835</v>
      </c>
      <c r="C23">
        <v>38</v>
      </c>
      <c r="D23">
        <v>3</v>
      </c>
      <c r="E23">
        <v>9</v>
      </c>
      <c r="F23">
        <v>26</v>
      </c>
      <c r="G23" t="s">
        <v>836</v>
      </c>
      <c r="H23">
        <v>-55</v>
      </c>
      <c r="I23">
        <v>18</v>
      </c>
      <c r="L23">
        <v>20</v>
      </c>
      <c r="M23" t="s">
        <v>820</v>
      </c>
      <c r="N23">
        <v>38</v>
      </c>
      <c r="O23">
        <v>8</v>
      </c>
      <c r="P23">
        <v>11</v>
      </c>
      <c r="Q23">
        <v>19</v>
      </c>
      <c r="R23" t="s">
        <v>786</v>
      </c>
      <c r="S23">
        <v>-25</v>
      </c>
      <c r="T23">
        <v>34</v>
      </c>
      <c r="W23">
        <v>20</v>
      </c>
      <c r="X23" t="s">
        <v>846</v>
      </c>
      <c r="Y23">
        <v>38</v>
      </c>
      <c r="Z23">
        <v>6</v>
      </c>
      <c r="AA23">
        <v>8</v>
      </c>
      <c r="AB23">
        <v>24</v>
      </c>
      <c r="AC23" t="s">
        <v>868</v>
      </c>
      <c r="AD23">
        <v>-42</v>
      </c>
      <c r="AE23">
        <v>26</v>
      </c>
    </row>
    <row r="26" spans="1:31" x14ac:dyDescent="0.25">
      <c r="A26" s="7" t="s">
        <v>121</v>
      </c>
      <c r="B26" s="9"/>
      <c r="C26" s="9"/>
      <c r="D26" s="9"/>
      <c r="E26" s="9"/>
      <c r="F26" s="9"/>
      <c r="G26" s="9"/>
      <c r="H26" s="9"/>
      <c r="I26" s="9"/>
      <c r="L26" s="7" t="s">
        <v>142</v>
      </c>
      <c r="M26" s="9"/>
      <c r="N26" s="9"/>
      <c r="O26" s="9"/>
      <c r="P26" s="9"/>
      <c r="Q26" s="9"/>
      <c r="R26" s="9"/>
      <c r="S26" s="9"/>
      <c r="T26" s="9"/>
      <c r="W26" s="7" t="s">
        <v>163</v>
      </c>
      <c r="X26" s="9"/>
      <c r="Y26" s="9"/>
      <c r="Z26" s="9"/>
      <c r="AA26" s="9"/>
      <c r="AB26" s="9"/>
      <c r="AC26" s="9"/>
      <c r="AD26" s="9"/>
      <c r="AE26" s="9"/>
    </row>
    <row r="27" spans="1:31" x14ac:dyDescent="0.25">
      <c r="A27" s="9"/>
      <c r="B27" s="9"/>
      <c r="C27" s="9"/>
      <c r="D27" s="9"/>
      <c r="E27" s="9"/>
      <c r="F27" s="9"/>
      <c r="G27" s="9"/>
      <c r="H27" s="9"/>
      <c r="I27" s="9"/>
      <c r="L27" s="9"/>
      <c r="M27" s="9"/>
      <c r="N27" s="9"/>
      <c r="O27" s="9"/>
      <c r="P27" s="9"/>
      <c r="Q27" s="9"/>
      <c r="R27" s="9"/>
      <c r="S27" s="9"/>
      <c r="T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5">
      <c r="A28" t="s">
        <v>21</v>
      </c>
      <c r="B28" t="s">
        <v>10</v>
      </c>
      <c r="C28" t="s">
        <v>11</v>
      </c>
      <c r="D28" t="s">
        <v>12</v>
      </c>
      <c r="E28" t="s">
        <v>13</v>
      </c>
      <c r="F28" t="s">
        <v>0</v>
      </c>
      <c r="G28" t="s">
        <v>23</v>
      </c>
      <c r="H28" t="s">
        <v>24</v>
      </c>
      <c r="I28" t="s">
        <v>25</v>
      </c>
      <c r="L28" t="s">
        <v>21</v>
      </c>
      <c r="M28" t="s">
        <v>10</v>
      </c>
      <c r="N28" t="s">
        <v>11</v>
      </c>
      <c r="O28" t="s">
        <v>12</v>
      </c>
      <c r="P28" t="s">
        <v>13</v>
      </c>
      <c r="Q28" t="s">
        <v>0</v>
      </c>
      <c r="R28" t="s">
        <v>23</v>
      </c>
      <c r="S28" t="s">
        <v>24</v>
      </c>
      <c r="T28" t="s">
        <v>25</v>
      </c>
      <c r="W28" t="s">
        <v>21</v>
      </c>
      <c r="X28" t="s">
        <v>10</v>
      </c>
      <c r="Y28" t="s">
        <v>11</v>
      </c>
      <c r="Z28" t="s">
        <v>12</v>
      </c>
      <c r="AA28" t="s">
        <v>13</v>
      </c>
      <c r="AB28" t="s">
        <v>0</v>
      </c>
      <c r="AC28" t="s">
        <v>23</v>
      </c>
      <c r="AD28" t="s">
        <v>24</v>
      </c>
      <c r="AE28" t="s">
        <v>25</v>
      </c>
    </row>
    <row r="29" spans="1:31" x14ac:dyDescent="0.25">
      <c r="A29">
        <v>1</v>
      </c>
      <c r="B29" t="s">
        <v>804</v>
      </c>
      <c r="C29">
        <v>38</v>
      </c>
      <c r="D29">
        <v>29</v>
      </c>
      <c r="E29">
        <v>4</v>
      </c>
      <c r="F29">
        <v>5</v>
      </c>
      <c r="G29" t="s">
        <v>869</v>
      </c>
      <c r="H29">
        <v>70</v>
      </c>
      <c r="I29">
        <v>91</v>
      </c>
      <c r="L29">
        <v>1</v>
      </c>
      <c r="M29" t="s">
        <v>804</v>
      </c>
      <c r="N29">
        <v>27</v>
      </c>
      <c r="O29">
        <v>22</v>
      </c>
      <c r="P29">
        <v>2</v>
      </c>
      <c r="Q29">
        <v>3</v>
      </c>
      <c r="R29" t="s">
        <v>886</v>
      </c>
      <c r="S29">
        <v>51</v>
      </c>
      <c r="T29">
        <v>68</v>
      </c>
      <c r="W29">
        <v>1</v>
      </c>
      <c r="X29" t="s">
        <v>811</v>
      </c>
      <c r="Y29">
        <v>38</v>
      </c>
      <c r="Z29">
        <v>24</v>
      </c>
      <c r="AA29">
        <v>11</v>
      </c>
      <c r="AB29">
        <v>3</v>
      </c>
      <c r="AC29" t="s">
        <v>905</v>
      </c>
      <c r="AD29">
        <v>41</v>
      </c>
      <c r="AE29">
        <v>83</v>
      </c>
    </row>
    <row r="30" spans="1:31" x14ac:dyDescent="0.25">
      <c r="A30">
        <v>2</v>
      </c>
      <c r="B30" t="s">
        <v>811</v>
      </c>
      <c r="C30">
        <v>38</v>
      </c>
      <c r="D30">
        <v>22</v>
      </c>
      <c r="E30">
        <v>9</v>
      </c>
      <c r="F30">
        <v>7</v>
      </c>
      <c r="G30" t="s">
        <v>189</v>
      </c>
      <c r="H30">
        <v>35</v>
      </c>
      <c r="I30">
        <v>75</v>
      </c>
      <c r="L30">
        <v>2</v>
      </c>
      <c r="M30" t="s">
        <v>825</v>
      </c>
      <c r="N30">
        <v>28</v>
      </c>
      <c r="O30">
        <v>16</v>
      </c>
      <c r="P30">
        <v>8</v>
      </c>
      <c r="Q30">
        <v>4</v>
      </c>
      <c r="R30" t="s">
        <v>887</v>
      </c>
      <c r="S30">
        <v>12</v>
      </c>
      <c r="T30">
        <v>56</v>
      </c>
      <c r="W30">
        <v>2</v>
      </c>
      <c r="X30" t="s">
        <v>804</v>
      </c>
      <c r="Y30">
        <v>38</v>
      </c>
      <c r="Z30">
        <v>26</v>
      </c>
      <c r="AA30">
        <v>4</v>
      </c>
      <c r="AB30">
        <v>8</v>
      </c>
      <c r="AC30" t="s">
        <v>906</v>
      </c>
      <c r="AD30">
        <v>58</v>
      </c>
      <c r="AE30">
        <v>82</v>
      </c>
    </row>
    <row r="31" spans="1:31" x14ac:dyDescent="0.25">
      <c r="A31">
        <v>3</v>
      </c>
      <c r="B31" t="s">
        <v>806</v>
      </c>
      <c r="C31">
        <v>38</v>
      </c>
      <c r="D31">
        <v>21</v>
      </c>
      <c r="E31">
        <v>9</v>
      </c>
      <c r="F31">
        <v>8</v>
      </c>
      <c r="G31" t="s">
        <v>870</v>
      </c>
      <c r="H31">
        <v>23</v>
      </c>
      <c r="I31">
        <v>72</v>
      </c>
      <c r="L31">
        <v>3</v>
      </c>
      <c r="M31" t="s">
        <v>817</v>
      </c>
      <c r="N31">
        <v>28</v>
      </c>
      <c r="O31">
        <v>15</v>
      </c>
      <c r="P31">
        <v>5</v>
      </c>
      <c r="Q31">
        <v>8</v>
      </c>
      <c r="R31" t="s">
        <v>888</v>
      </c>
      <c r="S31">
        <v>14</v>
      </c>
      <c r="T31">
        <v>50</v>
      </c>
      <c r="W31">
        <v>3</v>
      </c>
      <c r="X31" t="s">
        <v>808</v>
      </c>
      <c r="Y31">
        <v>38</v>
      </c>
      <c r="Z31">
        <v>24</v>
      </c>
      <c r="AA31">
        <v>6</v>
      </c>
      <c r="AB31">
        <v>8</v>
      </c>
      <c r="AC31" t="s">
        <v>907</v>
      </c>
      <c r="AD31">
        <v>34</v>
      </c>
      <c r="AE31">
        <v>78</v>
      </c>
    </row>
    <row r="32" spans="1:31" x14ac:dyDescent="0.25">
      <c r="A32">
        <v>4</v>
      </c>
      <c r="B32" t="s">
        <v>813</v>
      </c>
      <c r="C32">
        <v>38</v>
      </c>
      <c r="D32">
        <v>19</v>
      </c>
      <c r="E32">
        <v>9</v>
      </c>
      <c r="F32">
        <v>10</v>
      </c>
      <c r="G32" t="s">
        <v>33</v>
      </c>
      <c r="H32">
        <v>18</v>
      </c>
      <c r="I32">
        <v>66</v>
      </c>
      <c r="L32">
        <v>4</v>
      </c>
      <c r="M32" t="s">
        <v>811</v>
      </c>
      <c r="N32">
        <v>28</v>
      </c>
      <c r="O32">
        <v>15</v>
      </c>
      <c r="P32">
        <v>4</v>
      </c>
      <c r="Q32">
        <v>9</v>
      </c>
      <c r="R32" t="s">
        <v>889</v>
      </c>
      <c r="S32">
        <v>8</v>
      </c>
      <c r="T32">
        <v>49</v>
      </c>
      <c r="W32">
        <v>4</v>
      </c>
      <c r="X32" t="s">
        <v>806</v>
      </c>
      <c r="Y32">
        <v>38</v>
      </c>
      <c r="Z32">
        <v>22</v>
      </c>
      <c r="AA32">
        <v>10</v>
      </c>
      <c r="AB32">
        <v>6</v>
      </c>
      <c r="AC32" t="s">
        <v>908</v>
      </c>
      <c r="AD32">
        <v>38</v>
      </c>
      <c r="AE32">
        <v>76</v>
      </c>
    </row>
    <row r="33" spans="1:31" x14ac:dyDescent="0.25">
      <c r="A33">
        <v>5</v>
      </c>
      <c r="B33" t="s">
        <v>825</v>
      </c>
      <c r="C33">
        <v>38</v>
      </c>
      <c r="D33">
        <v>18</v>
      </c>
      <c r="E33">
        <v>7</v>
      </c>
      <c r="F33">
        <v>13</v>
      </c>
      <c r="G33" t="s">
        <v>871</v>
      </c>
      <c r="H33">
        <v>8</v>
      </c>
      <c r="I33">
        <v>61</v>
      </c>
      <c r="L33">
        <v>5</v>
      </c>
      <c r="M33" t="s">
        <v>831</v>
      </c>
      <c r="N33">
        <v>28</v>
      </c>
      <c r="O33">
        <v>10</v>
      </c>
      <c r="P33">
        <v>11</v>
      </c>
      <c r="Q33">
        <v>7</v>
      </c>
      <c r="R33" t="s">
        <v>890</v>
      </c>
      <c r="S33">
        <v>5</v>
      </c>
      <c r="T33">
        <v>41</v>
      </c>
      <c r="W33">
        <v>5</v>
      </c>
      <c r="X33" t="s">
        <v>825</v>
      </c>
      <c r="Y33">
        <v>38</v>
      </c>
      <c r="Z33">
        <v>16</v>
      </c>
      <c r="AA33">
        <v>12</v>
      </c>
      <c r="AB33">
        <v>10</v>
      </c>
      <c r="AC33" t="s">
        <v>909</v>
      </c>
      <c r="AD33">
        <v>7</v>
      </c>
      <c r="AE33">
        <v>60</v>
      </c>
    </row>
    <row r="34" spans="1:31" x14ac:dyDescent="0.25">
      <c r="A34">
        <v>6</v>
      </c>
      <c r="B34" t="s">
        <v>823</v>
      </c>
      <c r="C34">
        <v>38</v>
      </c>
      <c r="D34">
        <v>15</v>
      </c>
      <c r="E34">
        <v>14</v>
      </c>
      <c r="F34">
        <v>9</v>
      </c>
      <c r="G34" t="s">
        <v>872</v>
      </c>
      <c r="H34">
        <v>11</v>
      </c>
      <c r="I34">
        <v>59</v>
      </c>
      <c r="L34">
        <v>6</v>
      </c>
      <c r="M34" t="s">
        <v>809</v>
      </c>
      <c r="N34">
        <v>28</v>
      </c>
      <c r="O34">
        <v>11</v>
      </c>
      <c r="P34">
        <v>8</v>
      </c>
      <c r="Q34">
        <v>9</v>
      </c>
      <c r="R34" t="s">
        <v>354</v>
      </c>
      <c r="S34">
        <v>3</v>
      </c>
      <c r="T34">
        <v>41</v>
      </c>
      <c r="W34">
        <v>6</v>
      </c>
      <c r="X34" t="s">
        <v>817</v>
      </c>
      <c r="Y34">
        <v>38</v>
      </c>
      <c r="Z34">
        <v>16</v>
      </c>
      <c r="AA34">
        <v>10</v>
      </c>
      <c r="AB34">
        <v>12</v>
      </c>
      <c r="AC34" t="s">
        <v>910</v>
      </c>
      <c r="AD34">
        <v>12</v>
      </c>
      <c r="AE34">
        <v>58</v>
      </c>
    </row>
    <row r="35" spans="1:31" x14ac:dyDescent="0.25">
      <c r="A35">
        <v>7</v>
      </c>
      <c r="B35" t="s">
        <v>809</v>
      </c>
      <c r="C35">
        <v>38</v>
      </c>
      <c r="D35">
        <v>15</v>
      </c>
      <c r="E35">
        <v>11</v>
      </c>
      <c r="F35">
        <v>12</v>
      </c>
      <c r="G35" t="s">
        <v>873</v>
      </c>
      <c r="H35">
        <v>-5</v>
      </c>
      <c r="I35">
        <v>56</v>
      </c>
      <c r="L35">
        <v>7</v>
      </c>
      <c r="M35" t="s">
        <v>806</v>
      </c>
      <c r="N35">
        <v>28</v>
      </c>
      <c r="O35">
        <v>11</v>
      </c>
      <c r="P35">
        <v>7</v>
      </c>
      <c r="Q35">
        <v>10</v>
      </c>
      <c r="R35" t="s">
        <v>891</v>
      </c>
      <c r="S35">
        <v>15</v>
      </c>
      <c r="T35">
        <v>40</v>
      </c>
      <c r="W35">
        <v>7</v>
      </c>
      <c r="X35" t="s">
        <v>911</v>
      </c>
      <c r="Y35">
        <v>38</v>
      </c>
      <c r="Z35">
        <v>15</v>
      </c>
      <c r="AA35">
        <v>12</v>
      </c>
      <c r="AB35">
        <v>11</v>
      </c>
      <c r="AC35" t="s">
        <v>912</v>
      </c>
      <c r="AD35">
        <v>1</v>
      </c>
      <c r="AE35">
        <v>57</v>
      </c>
    </row>
    <row r="36" spans="1:31" x14ac:dyDescent="0.25">
      <c r="A36">
        <v>8</v>
      </c>
      <c r="B36" t="s">
        <v>831</v>
      </c>
      <c r="C36">
        <v>38</v>
      </c>
      <c r="D36">
        <v>13</v>
      </c>
      <c r="E36">
        <v>16</v>
      </c>
      <c r="F36">
        <v>9</v>
      </c>
      <c r="G36" t="s">
        <v>874</v>
      </c>
      <c r="H36">
        <v>-3</v>
      </c>
      <c r="I36">
        <v>55</v>
      </c>
      <c r="L36">
        <v>8</v>
      </c>
      <c r="M36" t="s">
        <v>823</v>
      </c>
      <c r="N36">
        <v>28</v>
      </c>
      <c r="O36">
        <v>11</v>
      </c>
      <c r="P36">
        <v>7</v>
      </c>
      <c r="Q36">
        <v>10</v>
      </c>
      <c r="R36" t="s">
        <v>892</v>
      </c>
      <c r="S36">
        <v>1</v>
      </c>
      <c r="T36">
        <v>40</v>
      </c>
      <c r="W36">
        <v>8</v>
      </c>
      <c r="X36" t="s">
        <v>823</v>
      </c>
      <c r="Y36">
        <v>38</v>
      </c>
      <c r="Z36">
        <v>14</v>
      </c>
      <c r="AA36">
        <v>12</v>
      </c>
      <c r="AB36">
        <v>12</v>
      </c>
      <c r="AC36" t="s">
        <v>913</v>
      </c>
      <c r="AD36">
        <v>-2</v>
      </c>
      <c r="AE36">
        <v>54</v>
      </c>
    </row>
    <row r="37" spans="1:31" x14ac:dyDescent="0.25">
      <c r="A37">
        <v>9</v>
      </c>
      <c r="B37" t="s">
        <v>875</v>
      </c>
      <c r="C37">
        <v>38</v>
      </c>
      <c r="D37">
        <v>15</v>
      </c>
      <c r="E37">
        <v>8</v>
      </c>
      <c r="F37">
        <v>15</v>
      </c>
      <c r="G37" t="s">
        <v>215</v>
      </c>
      <c r="H37">
        <v>-1</v>
      </c>
      <c r="I37">
        <v>53</v>
      </c>
      <c r="L37">
        <v>9</v>
      </c>
      <c r="M37" t="s">
        <v>808</v>
      </c>
      <c r="N37">
        <v>28</v>
      </c>
      <c r="O37">
        <v>11</v>
      </c>
      <c r="P37">
        <v>7</v>
      </c>
      <c r="Q37">
        <v>10</v>
      </c>
      <c r="R37" t="s">
        <v>893</v>
      </c>
      <c r="S37">
        <v>0</v>
      </c>
      <c r="T37">
        <v>40</v>
      </c>
      <c r="W37">
        <v>9</v>
      </c>
      <c r="X37" t="s">
        <v>809</v>
      </c>
      <c r="Y37">
        <v>38</v>
      </c>
      <c r="Z37">
        <v>15</v>
      </c>
      <c r="AA37">
        <v>7</v>
      </c>
      <c r="AB37">
        <v>16</v>
      </c>
      <c r="AC37" t="s">
        <v>377</v>
      </c>
      <c r="AD37">
        <v>-3</v>
      </c>
      <c r="AE37">
        <v>52</v>
      </c>
    </row>
    <row r="38" spans="1:31" x14ac:dyDescent="0.25">
      <c r="A38">
        <v>10</v>
      </c>
      <c r="B38" t="s">
        <v>817</v>
      </c>
      <c r="C38">
        <v>38</v>
      </c>
      <c r="D38">
        <v>13</v>
      </c>
      <c r="E38">
        <v>13</v>
      </c>
      <c r="F38">
        <v>12</v>
      </c>
      <c r="G38" t="s">
        <v>876</v>
      </c>
      <c r="H38">
        <v>3</v>
      </c>
      <c r="I38">
        <v>52</v>
      </c>
      <c r="L38">
        <v>10</v>
      </c>
      <c r="M38" t="s">
        <v>863</v>
      </c>
      <c r="N38">
        <v>27</v>
      </c>
      <c r="O38">
        <v>11</v>
      </c>
      <c r="P38">
        <v>5</v>
      </c>
      <c r="Q38">
        <v>11</v>
      </c>
      <c r="R38" t="s">
        <v>894</v>
      </c>
      <c r="S38">
        <v>0</v>
      </c>
      <c r="T38">
        <v>38</v>
      </c>
      <c r="W38">
        <v>10</v>
      </c>
      <c r="X38" t="s">
        <v>846</v>
      </c>
      <c r="Y38">
        <v>38</v>
      </c>
      <c r="Z38">
        <v>12</v>
      </c>
      <c r="AA38">
        <v>11</v>
      </c>
      <c r="AB38">
        <v>15</v>
      </c>
      <c r="AC38" t="s">
        <v>914</v>
      </c>
      <c r="AD38">
        <v>-4</v>
      </c>
      <c r="AE38">
        <v>47</v>
      </c>
    </row>
    <row r="39" spans="1:31" x14ac:dyDescent="0.25">
      <c r="A39">
        <v>11</v>
      </c>
      <c r="B39" t="s">
        <v>863</v>
      </c>
      <c r="C39">
        <v>38</v>
      </c>
      <c r="D39">
        <v>11</v>
      </c>
      <c r="E39">
        <v>16</v>
      </c>
      <c r="F39">
        <v>11</v>
      </c>
      <c r="G39" t="s">
        <v>877</v>
      </c>
      <c r="H39">
        <v>10</v>
      </c>
      <c r="I39">
        <v>49</v>
      </c>
      <c r="L39">
        <v>11</v>
      </c>
      <c r="M39" t="s">
        <v>818</v>
      </c>
      <c r="N39">
        <v>28</v>
      </c>
      <c r="O39">
        <v>11</v>
      </c>
      <c r="P39">
        <v>6</v>
      </c>
      <c r="Q39">
        <v>11</v>
      </c>
      <c r="R39" t="s">
        <v>895</v>
      </c>
      <c r="S39">
        <v>-5</v>
      </c>
      <c r="T39">
        <v>39</v>
      </c>
      <c r="W39">
        <v>11</v>
      </c>
      <c r="X39" t="s">
        <v>813</v>
      </c>
      <c r="Y39">
        <v>38</v>
      </c>
      <c r="Z39">
        <v>12</v>
      </c>
      <c r="AA39">
        <v>10</v>
      </c>
      <c r="AB39">
        <v>16</v>
      </c>
      <c r="AC39" t="s">
        <v>432</v>
      </c>
      <c r="AD39">
        <v>-12</v>
      </c>
      <c r="AE39">
        <v>46</v>
      </c>
    </row>
    <row r="40" spans="1:31" x14ac:dyDescent="0.25">
      <c r="A40">
        <v>12</v>
      </c>
      <c r="B40" t="s">
        <v>827</v>
      </c>
      <c r="C40">
        <v>38</v>
      </c>
      <c r="D40">
        <v>13</v>
      </c>
      <c r="E40">
        <v>9</v>
      </c>
      <c r="F40">
        <v>16</v>
      </c>
      <c r="G40" t="s">
        <v>878</v>
      </c>
      <c r="H40">
        <v>0</v>
      </c>
      <c r="I40">
        <v>48</v>
      </c>
      <c r="L40">
        <v>12</v>
      </c>
      <c r="M40" t="s">
        <v>821</v>
      </c>
      <c r="N40">
        <v>28</v>
      </c>
      <c r="O40">
        <v>9</v>
      </c>
      <c r="P40">
        <v>10</v>
      </c>
      <c r="Q40">
        <v>9</v>
      </c>
      <c r="R40" t="s">
        <v>896</v>
      </c>
      <c r="S40">
        <v>6</v>
      </c>
      <c r="T40">
        <v>37</v>
      </c>
      <c r="W40">
        <v>12</v>
      </c>
      <c r="X40" t="s">
        <v>821</v>
      </c>
      <c r="Y40">
        <v>38</v>
      </c>
      <c r="Z40">
        <v>13</v>
      </c>
      <c r="AA40">
        <v>6</v>
      </c>
      <c r="AB40">
        <v>19</v>
      </c>
      <c r="AC40" t="s">
        <v>915</v>
      </c>
      <c r="AD40">
        <v>-14</v>
      </c>
      <c r="AE40">
        <v>45</v>
      </c>
    </row>
    <row r="41" spans="1:31" x14ac:dyDescent="0.25">
      <c r="A41">
        <v>13</v>
      </c>
      <c r="B41" t="s">
        <v>818</v>
      </c>
      <c r="C41">
        <v>38</v>
      </c>
      <c r="D41">
        <v>10</v>
      </c>
      <c r="E41">
        <v>16</v>
      </c>
      <c r="F41">
        <v>12</v>
      </c>
      <c r="G41" t="s">
        <v>879</v>
      </c>
      <c r="H41">
        <v>-5</v>
      </c>
      <c r="I41">
        <v>46</v>
      </c>
      <c r="L41">
        <v>13</v>
      </c>
      <c r="M41" t="s">
        <v>827</v>
      </c>
      <c r="N41">
        <v>28</v>
      </c>
      <c r="O41">
        <v>11</v>
      </c>
      <c r="P41">
        <v>4</v>
      </c>
      <c r="Q41">
        <v>13</v>
      </c>
      <c r="R41" t="s">
        <v>897</v>
      </c>
      <c r="S41">
        <v>-3</v>
      </c>
      <c r="T41">
        <v>37</v>
      </c>
      <c r="W41">
        <v>13</v>
      </c>
      <c r="X41" t="s">
        <v>818</v>
      </c>
      <c r="Y41">
        <v>38</v>
      </c>
      <c r="Z41">
        <v>12</v>
      </c>
      <c r="AA41">
        <v>8</v>
      </c>
      <c r="AB41">
        <v>18</v>
      </c>
      <c r="AC41" t="s">
        <v>672</v>
      </c>
      <c r="AD41">
        <v>-18</v>
      </c>
      <c r="AE41">
        <v>44</v>
      </c>
    </row>
    <row r="42" spans="1:31" x14ac:dyDescent="0.25">
      <c r="A42">
        <v>14</v>
      </c>
      <c r="B42" t="s">
        <v>821</v>
      </c>
      <c r="C42">
        <v>38</v>
      </c>
      <c r="D42">
        <v>10</v>
      </c>
      <c r="E42">
        <v>11</v>
      </c>
      <c r="F42">
        <v>17</v>
      </c>
      <c r="G42" t="s">
        <v>880</v>
      </c>
      <c r="H42">
        <v>-8</v>
      </c>
      <c r="I42">
        <v>41</v>
      </c>
      <c r="L42">
        <v>14</v>
      </c>
      <c r="M42" t="s">
        <v>898</v>
      </c>
      <c r="N42">
        <v>28</v>
      </c>
      <c r="O42">
        <v>8</v>
      </c>
      <c r="P42">
        <v>10</v>
      </c>
      <c r="Q42">
        <v>10</v>
      </c>
      <c r="R42" t="s">
        <v>899</v>
      </c>
      <c r="S42">
        <v>-3</v>
      </c>
      <c r="T42">
        <v>34</v>
      </c>
      <c r="W42">
        <v>14</v>
      </c>
      <c r="X42" t="s">
        <v>831</v>
      </c>
      <c r="Y42">
        <v>38</v>
      </c>
      <c r="Z42">
        <v>9</v>
      </c>
      <c r="AA42">
        <v>15</v>
      </c>
      <c r="AB42">
        <v>14</v>
      </c>
      <c r="AC42" t="s">
        <v>916</v>
      </c>
      <c r="AD42">
        <v>-8</v>
      </c>
      <c r="AE42">
        <v>42</v>
      </c>
    </row>
    <row r="43" spans="1:31" x14ac:dyDescent="0.25">
      <c r="A43">
        <v>15</v>
      </c>
      <c r="B43" t="s">
        <v>862</v>
      </c>
      <c r="C43">
        <v>38</v>
      </c>
      <c r="D43">
        <v>9</v>
      </c>
      <c r="E43">
        <v>11</v>
      </c>
      <c r="F43">
        <v>18</v>
      </c>
      <c r="G43" t="s">
        <v>881</v>
      </c>
      <c r="H43">
        <v>-21</v>
      </c>
      <c r="I43">
        <v>38</v>
      </c>
      <c r="L43">
        <v>15</v>
      </c>
      <c r="M43" t="s">
        <v>846</v>
      </c>
      <c r="N43">
        <v>28</v>
      </c>
      <c r="O43">
        <v>8</v>
      </c>
      <c r="P43">
        <v>10</v>
      </c>
      <c r="Q43">
        <v>10</v>
      </c>
      <c r="R43" t="s">
        <v>900</v>
      </c>
      <c r="S43">
        <v>-8</v>
      </c>
      <c r="T43">
        <v>34</v>
      </c>
      <c r="W43">
        <v>15</v>
      </c>
      <c r="X43" t="s">
        <v>863</v>
      </c>
      <c r="Y43">
        <v>38</v>
      </c>
      <c r="Z43">
        <v>11</v>
      </c>
      <c r="AA43">
        <v>9</v>
      </c>
      <c r="AB43">
        <v>18</v>
      </c>
      <c r="AC43" t="s">
        <v>312</v>
      </c>
      <c r="AD43">
        <v>-9</v>
      </c>
      <c r="AE43">
        <v>42</v>
      </c>
    </row>
    <row r="44" spans="1:31" x14ac:dyDescent="0.25">
      <c r="A44">
        <v>16</v>
      </c>
      <c r="B44" t="s">
        <v>830</v>
      </c>
      <c r="C44">
        <v>38</v>
      </c>
      <c r="D44">
        <v>8</v>
      </c>
      <c r="E44">
        <v>14</v>
      </c>
      <c r="F44">
        <v>16</v>
      </c>
      <c r="G44" t="s">
        <v>882</v>
      </c>
      <c r="H44">
        <v>-22</v>
      </c>
      <c r="I44">
        <v>38</v>
      </c>
      <c r="L44">
        <v>16</v>
      </c>
      <c r="M44" t="s">
        <v>849</v>
      </c>
      <c r="N44">
        <v>28</v>
      </c>
      <c r="O44">
        <v>7</v>
      </c>
      <c r="P44">
        <v>9</v>
      </c>
      <c r="Q44">
        <v>12</v>
      </c>
      <c r="R44" t="s">
        <v>901</v>
      </c>
      <c r="S44">
        <v>-10</v>
      </c>
      <c r="T44">
        <v>30</v>
      </c>
      <c r="W44">
        <v>16</v>
      </c>
      <c r="X44" t="s">
        <v>828</v>
      </c>
      <c r="Y44">
        <v>38</v>
      </c>
      <c r="Z44">
        <v>11</v>
      </c>
      <c r="AA44">
        <v>9</v>
      </c>
      <c r="AB44">
        <v>18</v>
      </c>
      <c r="AC44" t="s">
        <v>917</v>
      </c>
      <c r="AD44">
        <v>-18</v>
      </c>
      <c r="AE44">
        <v>42</v>
      </c>
    </row>
    <row r="45" spans="1:31" x14ac:dyDescent="0.25">
      <c r="A45">
        <v>17</v>
      </c>
      <c r="B45" t="s">
        <v>808</v>
      </c>
      <c r="C45">
        <v>38</v>
      </c>
      <c r="D45">
        <v>8</v>
      </c>
      <c r="E45">
        <v>12</v>
      </c>
      <c r="F45">
        <v>18</v>
      </c>
      <c r="G45" t="s">
        <v>883</v>
      </c>
      <c r="H45">
        <v>-19</v>
      </c>
      <c r="I45">
        <v>36</v>
      </c>
      <c r="L45">
        <v>17</v>
      </c>
      <c r="M45" t="s">
        <v>813</v>
      </c>
      <c r="N45">
        <v>28</v>
      </c>
      <c r="O45">
        <v>8</v>
      </c>
      <c r="P45">
        <v>6</v>
      </c>
      <c r="Q45">
        <v>14</v>
      </c>
      <c r="R45" t="s">
        <v>902</v>
      </c>
      <c r="S45">
        <v>-16</v>
      </c>
      <c r="T45">
        <v>30</v>
      </c>
      <c r="W45">
        <v>17</v>
      </c>
      <c r="X45" t="s">
        <v>898</v>
      </c>
      <c r="Y45">
        <v>38</v>
      </c>
      <c r="Z45">
        <v>11</v>
      </c>
      <c r="AA45">
        <v>8</v>
      </c>
      <c r="AB45">
        <v>19</v>
      </c>
      <c r="AC45" t="s">
        <v>918</v>
      </c>
      <c r="AD45">
        <v>-16</v>
      </c>
      <c r="AE45">
        <v>41</v>
      </c>
    </row>
    <row r="46" spans="1:31" x14ac:dyDescent="0.25">
      <c r="A46">
        <v>18</v>
      </c>
      <c r="B46" t="s">
        <v>849</v>
      </c>
      <c r="C46">
        <v>38</v>
      </c>
      <c r="D46">
        <v>9</v>
      </c>
      <c r="E46">
        <v>7</v>
      </c>
      <c r="F46">
        <v>22</v>
      </c>
      <c r="G46" t="s">
        <v>884</v>
      </c>
      <c r="H46">
        <v>-29</v>
      </c>
      <c r="I46">
        <v>34</v>
      </c>
      <c r="L46">
        <v>18</v>
      </c>
      <c r="M46" t="s">
        <v>875</v>
      </c>
      <c r="N46">
        <v>28</v>
      </c>
      <c r="O46">
        <v>7</v>
      </c>
      <c r="P46">
        <v>6</v>
      </c>
      <c r="Q46">
        <v>15</v>
      </c>
      <c r="R46" t="s">
        <v>903</v>
      </c>
      <c r="S46">
        <v>-15</v>
      </c>
      <c r="T46">
        <v>27</v>
      </c>
      <c r="W46">
        <v>18</v>
      </c>
      <c r="X46" t="s">
        <v>827</v>
      </c>
      <c r="Y46">
        <v>38</v>
      </c>
      <c r="Z46">
        <v>9</v>
      </c>
      <c r="AA46">
        <v>13</v>
      </c>
      <c r="AB46">
        <v>16</v>
      </c>
      <c r="AC46" t="s">
        <v>919</v>
      </c>
      <c r="AD46">
        <v>-8</v>
      </c>
      <c r="AE46">
        <v>40</v>
      </c>
    </row>
    <row r="47" spans="1:31" x14ac:dyDescent="0.25">
      <c r="A47">
        <v>19</v>
      </c>
      <c r="B47" t="s">
        <v>815</v>
      </c>
      <c r="C47">
        <v>38</v>
      </c>
      <c r="D47">
        <v>7</v>
      </c>
      <c r="E47">
        <v>12</v>
      </c>
      <c r="F47">
        <v>19</v>
      </c>
      <c r="G47" t="s">
        <v>786</v>
      </c>
      <c r="H47">
        <v>-25</v>
      </c>
      <c r="I47">
        <v>33</v>
      </c>
      <c r="L47">
        <v>19</v>
      </c>
      <c r="M47" t="s">
        <v>862</v>
      </c>
      <c r="N47">
        <v>28</v>
      </c>
      <c r="O47">
        <v>4</v>
      </c>
      <c r="P47">
        <v>11</v>
      </c>
      <c r="Q47">
        <v>13</v>
      </c>
      <c r="R47" t="s">
        <v>135</v>
      </c>
      <c r="S47">
        <v>-19</v>
      </c>
      <c r="T47">
        <v>23</v>
      </c>
      <c r="W47">
        <v>19</v>
      </c>
      <c r="X47" t="s">
        <v>875</v>
      </c>
      <c r="Y47">
        <v>38</v>
      </c>
      <c r="Z47">
        <v>9</v>
      </c>
      <c r="AA47">
        <v>8</v>
      </c>
      <c r="AB47">
        <v>21</v>
      </c>
      <c r="AC47" t="s">
        <v>920</v>
      </c>
      <c r="AD47">
        <v>-31</v>
      </c>
      <c r="AE47">
        <v>35</v>
      </c>
    </row>
    <row r="48" spans="1:31" x14ac:dyDescent="0.25">
      <c r="A48">
        <v>20</v>
      </c>
      <c r="B48" t="s">
        <v>829</v>
      </c>
      <c r="C48">
        <v>38</v>
      </c>
      <c r="D48">
        <v>5</v>
      </c>
      <c r="E48">
        <v>12</v>
      </c>
      <c r="F48">
        <v>21</v>
      </c>
      <c r="G48" t="s">
        <v>885</v>
      </c>
      <c r="H48">
        <v>-40</v>
      </c>
      <c r="I48">
        <v>27</v>
      </c>
      <c r="L48">
        <v>20</v>
      </c>
      <c r="M48" t="s">
        <v>830</v>
      </c>
      <c r="N48">
        <v>28</v>
      </c>
      <c r="O48">
        <v>3</v>
      </c>
      <c r="P48">
        <v>4</v>
      </c>
      <c r="Q48">
        <v>21</v>
      </c>
      <c r="R48" t="s">
        <v>904</v>
      </c>
      <c r="S48">
        <v>-36</v>
      </c>
      <c r="T48">
        <v>13</v>
      </c>
      <c r="W48">
        <v>20</v>
      </c>
      <c r="X48" t="s">
        <v>849</v>
      </c>
      <c r="Y48">
        <v>38</v>
      </c>
      <c r="Z48">
        <v>4</v>
      </c>
      <c r="AA48">
        <v>9</v>
      </c>
      <c r="AB48">
        <v>25</v>
      </c>
      <c r="AC48" t="s">
        <v>921</v>
      </c>
      <c r="AD48">
        <v>-48</v>
      </c>
      <c r="AE48">
        <v>21</v>
      </c>
    </row>
    <row r="51" spans="1:31" x14ac:dyDescent="0.25">
      <c r="A51" s="7" t="s">
        <v>185</v>
      </c>
      <c r="B51" s="9"/>
      <c r="C51" s="9"/>
      <c r="D51" s="9"/>
      <c r="E51" s="9"/>
      <c r="F51" s="9"/>
      <c r="G51" s="9"/>
      <c r="H51" s="9"/>
      <c r="I51" s="9"/>
      <c r="L51" s="7" t="s">
        <v>207</v>
      </c>
      <c r="M51" s="9"/>
      <c r="N51" s="9"/>
      <c r="O51" s="9"/>
      <c r="P51" s="9"/>
      <c r="Q51" s="9"/>
      <c r="R51" s="9"/>
      <c r="S51" s="9"/>
      <c r="T51" s="9"/>
      <c r="W51" s="7" t="s">
        <v>228</v>
      </c>
      <c r="X51" s="9"/>
      <c r="Y51" s="9"/>
      <c r="Z51" s="9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9"/>
      <c r="I52" s="9"/>
      <c r="L52" s="9"/>
      <c r="M52" s="9"/>
      <c r="N52" s="9"/>
      <c r="O52" s="9"/>
      <c r="P52" s="9"/>
      <c r="Q52" s="9"/>
      <c r="R52" s="9"/>
      <c r="S52" s="9"/>
      <c r="T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5">
      <c r="A53" t="s">
        <v>21</v>
      </c>
      <c r="B53" t="s">
        <v>10</v>
      </c>
      <c r="C53" t="s">
        <v>11</v>
      </c>
      <c r="D53" t="s">
        <v>12</v>
      </c>
      <c r="E53" t="s">
        <v>13</v>
      </c>
      <c r="F53" t="s">
        <v>0</v>
      </c>
      <c r="G53" t="s">
        <v>23</v>
      </c>
      <c r="H53" t="s">
        <v>24</v>
      </c>
      <c r="I53" t="s">
        <v>25</v>
      </c>
      <c r="L53" t="s">
        <v>21</v>
      </c>
      <c r="M53" t="s">
        <v>10</v>
      </c>
      <c r="N53" t="s">
        <v>11</v>
      </c>
      <c r="O53" t="s">
        <v>12</v>
      </c>
      <c r="P53" t="s">
        <v>13</v>
      </c>
      <c r="Q53" t="s">
        <v>0</v>
      </c>
      <c r="R53" t="s">
        <v>23</v>
      </c>
      <c r="S53" t="s">
        <v>24</v>
      </c>
      <c r="T53" t="s">
        <v>25</v>
      </c>
      <c r="W53" t="s">
        <v>21</v>
      </c>
      <c r="X53" t="s">
        <v>10</v>
      </c>
      <c r="Y53" t="s">
        <v>11</v>
      </c>
      <c r="Z53" t="s">
        <v>12</v>
      </c>
      <c r="AA53" t="s">
        <v>13</v>
      </c>
      <c r="AB53" t="s">
        <v>0</v>
      </c>
      <c r="AC53" t="s">
        <v>23</v>
      </c>
      <c r="AD53" t="s">
        <v>24</v>
      </c>
      <c r="AE53" t="s">
        <v>25</v>
      </c>
    </row>
    <row r="54" spans="1:31" x14ac:dyDescent="0.25">
      <c r="A54">
        <v>1</v>
      </c>
      <c r="B54" t="s">
        <v>804</v>
      </c>
      <c r="C54">
        <v>38</v>
      </c>
      <c r="D54">
        <v>26</v>
      </c>
      <c r="E54">
        <v>8</v>
      </c>
      <c r="F54">
        <v>4</v>
      </c>
      <c r="G54" t="s">
        <v>324</v>
      </c>
      <c r="H54">
        <v>54</v>
      </c>
      <c r="I54">
        <v>86</v>
      </c>
      <c r="L54">
        <v>1</v>
      </c>
      <c r="M54" t="s">
        <v>804</v>
      </c>
      <c r="N54">
        <v>38</v>
      </c>
      <c r="O54">
        <v>27</v>
      </c>
      <c r="P54">
        <v>4</v>
      </c>
      <c r="Q54">
        <v>7</v>
      </c>
      <c r="R54" t="s">
        <v>936</v>
      </c>
      <c r="S54">
        <v>49</v>
      </c>
      <c r="T54">
        <v>85</v>
      </c>
      <c r="W54">
        <v>1</v>
      </c>
      <c r="X54" t="s">
        <v>804</v>
      </c>
      <c r="Y54">
        <v>34</v>
      </c>
      <c r="Z54">
        <v>22</v>
      </c>
      <c r="AA54">
        <v>10</v>
      </c>
      <c r="AB54">
        <v>2</v>
      </c>
      <c r="AC54" t="s">
        <v>952</v>
      </c>
      <c r="AD54">
        <v>48</v>
      </c>
      <c r="AE54">
        <v>76</v>
      </c>
    </row>
    <row r="55" spans="1:31" x14ac:dyDescent="0.25">
      <c r="A55">
        <v>2</v>
      </c>
      <c r="B55" t="s">
        <v>825</v>
      </c>
      <c r="C55">
        <v>38</v>
      </c>
      <c r="D55">
        <v>21</v>
      </c>
      <c r="E55">
        <v>8</v>
      </c>
      <c r="F55">
        <v>9</v>
      </c>
      <c r="G55" t="s">
        <v>922</v>
      </c>
      <c r="H55">
        <v>25</v>
      </c>
      <c r="I55">
        <v>71</v>
      </c>
      <c r="L55">
        <v>2</v>
      </c>
      <c r="M55" t="s">
        <v>911</v>
      </c>
      <c r="N55">
        <v>38</v>
      </c>
      <c r="O55">
        <v>25</v>
      </c>
      <c r="P55">
        <v>9</v>
      </c>
      <c r="Q55">
        <v>4</v>
      </c>
      <c r="R55" t="s">
        <v>937</v>
      </c>
      <c r="S55">
        <v>39</v>
      </c>
      <c r="T55">
        <v>84</v>
      </c>
      <c r="W55">
        <v>2</v>
      </c>
      <c r="X55" t="s">
        <v>808</v>
      </c>
      <c r="Y55">
        <v>34</v>
      </c>
      <c r="Z55">
        <v>20</v>
      </c>
      <c r="AA55">
        <v>7</v>
      </c>
      <c r="AB55">
        <v>7</v>
      </c>
      <c r="AC55" t="s">
        <v>145</v>
      </c>
      <c r="AD55">
        <v>26</v>
      </c>
      <c r="AE55">
        <v>67</v>
      </c>
    </row>
    <row r="56" spans="1:31" x14ac:dyDescent="0.25">
      <c r="A56">
        <v>3</v>
      </c>
      <c r="B56" t="s">
        <v>808</v>
      </c>
      <c r="C56">
        <v>38</v>
      </c>
      <c r="D56">
        <v>20</v>
      </c>
      <c r="E56">
        <v>9</v>
      </c>
      <c r="F56">
        <v>9</v>
      </c>
      <c r="G56" t="s">
        <v>923</v>
      </c>
      <c r="H56">
        <v>25</v>
      </c>
      <c r="I56">
        <v>69</v>
      </c>
      <c r="L56">
        <v>3</v>
      </c>
      <c r="M56" t="s">
        <v>825</v>
      </c>
      <c r="N56">
        <v>38</v>
      </c>
      <c r="O56">
        <v>22</v>
      </c>
      <c r="P56">
        <v>7</v>
      </c>
      <c r="Q56">
        <v>9</v>
      </c>
      <c r="R56" t="s">
        <v>938</v>
      </c>
      <c r="S56">
        <v>27</v>
      </c>
      <c r="T56">
        <v>73</v>
      </c>
      <c r="W56">
        <v>3</v>
      </c>
      <c r="X56" t="s">
        <v>898</v>
      </c>
      <c r="Y56">
        <v>34</v>
      </c>
      <c r="Z56">
        <v>17</v>
      </c>
      <c r="AA56">
        <v>10</v>
      </c>
      <c r="AB56">
        <v>7</v>
      </c>
      <c r="AC56" t="s">
        <v>953</v>
      </c>
      <c r="AD56">
        <v>19</v>
      </c>
      <c r="AE56">
        <v>61</v>
      </c>
    </row>
    <row r="57" spans="1:31" x14ac:dyDescent="0.25">
      <c r="A57">
        <v>4</v>
      </c>
      <c r="B57" t="s">
        <v>817</v>
      </c>
      <c r="C57">
        <v>38</v>
      </c>
      <c r="D57">
        <v>20</v>
      </c>
      <c r="E57">
        <v>6</v>
      </c>
      <c r="F57">
        <v>12</v>
      </c>
      <c r="G57" t="s">
        <v>924</v>
      </c>
      <c r="H57">
        <v>42</v>
      </c>
      <c r="I57">
        <v>66</v>
      </c>
      <c r="L57">
        <v>4</v>
      </c>
      <c r="M57" t="s">
        <v>817</v>
      </c>
      <c r="N57">
        <v>38</v>
      </c>
      <c r="O57">
        <v>21</v>
      </c>
      <c r="P57">
        <v>5</v>
      </c>
      <c r="Q57">
        <v>12</v>
      </c>
      <c r="R57" t="s">
        <v>939</v>
      </c>
      <c r="S57">
        <v>30</v>
      </c>
      <c r="T57">
        <v>68</v>
      </c>
      <c r="W57">
        <v>4</v>
      </c>
      <c r="X57" t="s">
        <v>811</v>
      </c>
      <c r="Y57">
        <v>34</v>
      </c>
      <c r="Z57">
        <v>16</v>
      </c>
      <c r="AA57">
        <v>11</v>
      </c>
      <c r="AB57">
        <v>7</v>
      </c>
      <c r="AC57" t="s">
        <v>954</v>
      </c>
      <c r="AD57">
        <v>18</v>
      </c>
      <c r="AE57">
        <v>59</v>
      </c>
    </row>
    <row r="58" spans="1:31" x14ac:dyDescent="0.25">
      <c r="A58">
        <v>5</v>
      </c>
      <c r="B58" t="s">
        <v>809</v>
      </c>
      <c r="C58">
        <v>38</v>
      </c>
      <c r="D58">
        <v>20</v>
      </c>
      <c r="E58">
        <v>7</v>
      </c>
      <c r="F58">
        <v>11</v>
      </c>
      <c r="G58" t="s">
        <v>925</v>
      </c>
      <c r="H58">
        <v>16</v>
      </c>
      <c r="I58">
        <v>66</v>
      </c>
      <c r="L58">
        <v>5</v>
      </c>
      <c r="M58" t="s">
        <v>811</v>
      </c>
      <c r="N58">
        <v>38</v>
      </c>
      <c r="O58">
        <v>19</v>
      </c>
      <c r="P58">
        <v>10</v>
      </c>
      <c r="Q58">
        <v>9</v>
      </c>
      <c r="R58" t="s">
        <v>940</v>
      </c>
      <c r="S58">
        <v>21</v>
      </c>
      <c r="T58">
        <v>67</v>
      </c>
      <c r="W58">
        <v>5</v>
      </c>
      <c r="X58" t="s">
        <v>809</v>
      </c>
      <c r="Y58">
        <v>34</v>
      </c>
      <c r="Z58">
        <v>15</v>
      </c>
      <c r="AA58">
        <v>10</v>
      </c>
      <c r="AB58">
        <v>9</v>
      </c>
      <c r="AC58" t="s">
        <v>955</v>
      </c>
      <c r="AD58">
        <v>11</v>
      </c>
      <c r="AE58">
        <v>55</v>
      </c>
    </row>
    <row r="59" spans="1:31" x14ac:dyDescent="0.25">
      <c r="A59">
        <v>6</v>
      </c>
      <c r="B59" t="s">
        <v>863</v>
      </c>
      <c r="C59">
        <v>38</v>
      </c>
      <c r="D59">
        <v>17</v>
      </c>
      <c r="E59">
        <v>12</v>
      </c>
      <c r="F59">
        <v>9</v>
      </c>
      <c r="G59" t="s">
        <v>926</v>
      </c>
      <c r="H59">
        <v>17</v>
      </c>
      <c r="I59">
        <v>63</v>
      </c>
      <c r="L59">
        <v>6</v>
      </c>
      <c r="M59" t="s">
        <v>808</v>
      </c>
      <c r="N59">
        <v>38</v>
      </c>
      <c r="O59">
        <v>19</v>
      </c>
      <c r="P59">
        <v>8</v>
      </c>
      <c r="Q59">
        <v>11</v>
      </c>
      <c r="R59" t="s">
        <v>941</v>
      </c>
      <c r="S59">
        <v>12</v>
      </c>
      <c r="T59">
        <v>65</v>
      </c>
      <c r="W59">
        <v>6</v>
      </c>
      <c r="X59" t="s">
        <v>806</v>
      </c>
      <c r="Y59">
        <v>34</v>
      </c>
      <c r="Z59">
        <v>16</v>
      </c>
      <c r="AA59">
        <v>5</v>
      </c>
      <c r="AB59">
        <v>13</v>
      </c>
      <c r="AC59" t="s">
        <v>295</v>
      </c>
      <c r="AD59">
        <v>-6</v>
      </c>
      <c r="AE59">
        <v>53</v>
      </c>
    </row>
    <row r="60" spans="1:31" x14ac:dyDescent="0.25">
      <c r="A60">
        <v>7</v>
      </c>
      <c r="B60" t="s">
        <v>911</v>
      </c>
      <c r="C60">
        <v>38</v>
      </c>
      <c r="D60">
        <v>17</v>
      </c>
      <c r="E60">
        <v>11</v>
      </c>
      <c r="F60">
        <v>10</v>
      </c>
      <c r="G60" t="s">
        <v>927</v>
      </c>
      <c r="H60">
        <v>14</v>
      </c>
      <c r="I60">
        <v>62</v>
      </c>
      <c r="L60">
        <v>7</v>
      </c>
      <c r="M60" t="s">
        <v>806</v>
      </c>
      <c r="N60">
        <v>38</v>
      </c>
      <c r="O60">
        <v>18</v>
      </c>
      <c r="P60">
        <v>8</v>
      </c>
      <c r="Q60">
        <v>12</v>
      </c>
      <c r="R60" t="s">
        <v>942</v>
      </c>
      <c r="S60">
        <v>18</v>
      </c>
      <c r="T60">
        <v>62</v>
      </c>
      <c r="W60">
        <v>7</v>
      </c>
      <c r="X60" t="s">
        <v>911</v>
      </c>
      <c r="Y60">
        <v>34</v>
      </c>
      <c r="Z60">
        <v>14</v>
      </c>
      <c r="AA60">
        <v>9</v>
      </c>
      <c r="AB60">
        <v>11</v>
      </c>
      <c r="AC60" t="s">
        <v>956</v>
      </c>
      <c r="AD60">
        <v>8</v>
      </c>
      <c r="AE60">
        <v>51</v>
      </c>
    </row>
    <row r="61" spans="1:31" x14ac:dyDescent="0.25">
      <c r="A61">
        <v>8</v>
      </c>
      <c r="B61" t="s">
        <v>806</v>
      </c>
      <c r="C61">
        <v>38</v>
      </c>
      <c r="D61">
        <v>17</v>
      </c>
      <c r="E61">
        <v>11</v>
      </c>
      <c r="F61">
        <v>10</v>
      </c>
      <c r="G61" t="s">
        <v>928</v>
      </c>
      <c r="H61">
        <v>15</v>
      </c>
      <c r="I61">
        <v>61</v>
      </c>
      <c r="L61">
        <v>8</v>
      </c>
      <c r="M61" t="s">
        <v>931</v>
      </c>
      <c r="N61">
        <v>38</v>
      </c>
      <c r="O61">
        <v>17</v>
      </c>
      <c r="P61">
        <v>8</v>
      </c>
      <c r="Q61">
        <v>13</v>
      </c>
      <c r="R61" t="s">
        <v>492</v>
      </c>
      <c r="S61">
        <v>-4</v>
      </c>
      <c r="T61">
        <v>59</v>
      </c>
      <c r="W61">
        <v>8</v>
      </c>
      <c r="X61" t="s">
        <v>825</v>
      </c>
      <c r="Y61">
        <v>34</v>
      </c>
      <c r="Z61">
        <v>13</v>
      </c>
      <c r="AA61">
        <v>11</v>
      </c>
      <c r="AB61">
        <v>10</v>
      </c>
      <c r="AC61" t="s">
        <v>957</v>
      </c>
      <c r="AD61">
        <v>11</v>
      </c>
      <c r="AE61">
        <v>50</v>
      </c>
    </row>
    <row r="62" spans="1:31" x14ac:dyDescent="0.25">
      <c r="A62">
        <v>9</v>
      </c>
      <c r="B62" t="s">
        <v>827</v>
      </c>
      <c r="C62">
        <v>38</v>
      </c>
      <c r="D62">
        <v>15</v>
      </c>
      <c r="E62">
        <v>10</v>
      </c>
      <c r="F62">
        <v>13</v>
      </c>
      <c r="G62" t="s">
        <v>782</v>
      </c>
      <c r="H62">
        <v>7</v>
      </c>
      <c r="I62">
        <v>55</v>
      </c>
      <c r="L62">
        <v>9</v>
      </c>
      <c r="M62" t="s">
        <v>809</v>
      </c>
      <c r="N62">
        <v>38</v>
      </c>
      <c r="O62">
        <v>15</v>
      </c>
      <c r="P62">
        <v>13</v>
      </c>
      <c r="Q62">
        <v>10</v>
      </c>
      <c r="R62" t="s">
        <v>943</v>
      </c>
      <c r="S62">
        <v>11</v>
      </c>
      <c r="T62">
        <v>58</v>
      </c>
      <c r="W62">
        <v>9</v>
      </c>
      <c r="X62" t="s">
        <v>831</v>
      </c>
      <c r="Y62">
        <v>34</v>
      </c>
      <c r="Z62">
        <v>13</v>
      </c>
      <c r="AA62">
        <v>8</v>
      </c>
      <c r="AB62">
        <v>13</v>
      </c>
      <c r="AC62" t="s">
        <v>958</v>
      </c>
      <c r="AD62">
        <v>-5</v>
      </c>
      <c r="AE62">
        <v>47</v>
      </c>
    </row>
    <row r="63" spans="1:31" x14ac:dyDescent="0.25">
      <c r="A63">
        <v>10</v>
      </c>
      <c r="B63" t="s">
        <v>811</v>
      </c>
      <c r="C63">
        <v>38</v>
      </c>
      <c r="D63">
        <v>14</v>
      </c>
      <c r="E63">
        <v>13</v>
      </c>
      <c r="F63">
        <v>11</v>
      </c>
      <c r="G63" t="s">
        <v>878</v>
      </c>
      <c r="H63">
        <v>0</v>
      </c>
      <c r="I63">
        <v>55</v>
      </c>
      <c r="L63">
        <v>10</v>
      </c>
      <c r="M63" t="s">
        <v>828</v>
      </c>
      <c r="N63">
        <v>38</v>
      </c>
      <c r="O63">
        <v>15</v>
      </c>
      <c r="P63">
        <v>10</v>
      </c>
      <c r="Q63">
        <v>13</v>
      </c>
      <c r="R63" t="s">
        <v>944</v>
      </c>
      <c r="S63">
        <v>-1</v>
      </c>
      <c r="T63">
        <v>55</v>
      </c>
      <c r="W63">
        <v>10</v>
      </c>
      <c r="X63" t="s">
        <v>817</v>
      </c>
      <c r="Y63">
        <v>34</v>
      </c>
      <c r="Z63">
        <v>12</v>
      </c>
      <c r="AA63">
        <v>10</v>
      </c>
      <c r="AB63">
        <v>12</v>
      </c>
      <c r="AC63" t="s">
        <v>959</v>
      </c>
      <c r="AD63">
        <v>7</v>
      </c>
      <c r="AE63">
        <v>46</v>
      </c>
    </row>
    <row r="64" spans="1:31" x14ac:dyDescent="0.25">
      <c r="A64">
        <v>11</v>
      </c>
      <c r="B64" t="s">
        <v>898</v>
      </c>
      <c r="C64">
        <v>38</v>
      </c>
      <c r="D64">
        <v>13</v>
      </c>
      <c r="E64">
        <v>9</v>
      </c>
      <c r="F64">
        <v>16</v>
      </c>
      <c r="G64" t="s">
        <v>525</v>
      </c>
      <c r="H64">
        <v>-8</v>
      </c>
      <c r="I64">
        <v>48</v>
      </c>
      <c r="L64">
        <v>11</v>
      </c>
      <c r="M64" t="s">
        <v>831</v>
      </c>
      <c r="N64">
        <v>38</v>
      </c>
      <c r="O64">
        <v>12</v>
      </c>
      <c r="P64">
        <v>15</v>
      </c>
      <c r="Q64">
        <v>11</v>
      </c>
      <c r="R64" t="s">
        <v>506</v>
      </c>
      <c r="S64">
        <v>0</v>
      </c>
      <c r="T64">
        <v>51</v>
      </c>
      <c r="W64">
        <v>11</v>
      </c>
      <c r="X64" t="s">
        <v>830</v>
      </c>
      <c r="Y64">
        <v>34</v>
      </c>
      <c r="Z64">
        <v>11</v>
      </c>
      <c r="AA64">
        <v>10</v>
      </c>
      <c r="AB64">
        <v>13</v>
      </c>
      <c r="AC64" t="s">
        <v>960</v>
      </c>
      <c r="AD64">
        <v>-4</v>
      </c>
      <c r="AE64">
        <v>43</v>
      </c>
    </row>
    <row r="65" spans="1:31" x14ac:dyDescent="0.25">
      <c r="A65">
        <v>12</v>
      </c>
      <c r="B65" t="s">
        <v>831</v>
      </c>
      <c r="C65">
        <v>38</v>
      </c>
      <c r="D65">
        <v>11</v>
      </c>
      <c r="E65">
        <v>13</v>
      </c>
      <c r="F65">
        <v>14</v>
      </c>
      <c r="G65" t="s">
        <v>929</v>
      </c>
      <c r="H65">
        <v>-1</v>
      </c>
      <c r="I65">
        <v>46</v>
      </c>
      <c r="L65">
        <v>12</v>
      </c>
      <c r="M65" t="s">
        <v>823</v>
      </c>
      <c r="N65">
        <v>38</v>
      </c>
      <c r="O65">
        <v>15</v>
      </c>
      <c r="P65">
        <v>5</v>
      </c>
      <c r="Q65">
        <v>18</v>
      </c>
      <c r="R65" t="s">
        <v>945</v>
      </c>
      <c r="S65">
        <v>3</v>
      </c>
      <c r="T65">
        <v>50</v>
      </c>
      <c r="W65">
        <v>12</v>
      </c>
      <c r="X65" t="s">
        <v>823</v>
      </c>
      <c r="Y65">
        <v>34</v>
      </c>
      <c r="Z65">
        <v>10</v>
      </c>
      <c r="AA65">
        <v>12</v>
      </c>
      <c r="AB65">
        <v>12</v>
      </c>
      <c r="AC65" t="s">
        <v>961</v>
      </c>
      <c r="AD65">
        <v>-5</v>
      </c>
      <c r="AE65">
        <v>41</v>
      </c>
    </row>
    <row r="66" spans="1:31" x14ac:dyDescent="0.25">
      <c r="A66">
        <v>13</v>
      </c>
      <c r="B66" t="s">
        <v>823</v>
      </c>
      <c r="C66">
        <v>38</v>
      </c>
      <c r="D66">
        <v>12</v>
      </c>
      <c r="E66">
        <v>7</v>
      </c>
      <c r="F66">
        <v>19</v>
      </c>
      <c r="G66" t="s">
        <v>271</v>
      </c>
      <c r="H66">
        <v>-12</v>
      </c>
      <c r="I66">
        <v>43</v>
      </c>
      <c r="L66">
        <v>13</v>
      </c>
      <c r="M66" t="s">
        <v>830</v>
      </c>
      <c r="N66">
        <v>38</v>
      </c>
      <c r="O66">
        <v>13</v>
      </c>
      <c r="P66">
        <v>9</v>
      </c>
      <c r="Q66">
        <v>16</v>
      </c>
      <c r="R66" t="s">
        <v>946</v>
      </c>
      <c r="S66">
        <v>-6</v>
      </c>
      <c r="T66">
        <v>48</v>
      </c>
      <c r="W66">
        <v>13</v>
      </c>
      <c r="X66" t="s">
        <v>863</v>
      </c>
      <c r="Y66">
        <v>34</v>
      </c>
      <c r="Z66">
        <v>10</v>
      </c>
      <c r="AA66">
        <v>9</v>
      </c>
      <c r="AB66">
        <v>15</v>
      </c>
      <c r="AC66" t="s">
        <v>962</v>
      </c>
      <c r="AD66">
        <v>-12</v>
      </c>
      <c r="AE66">
        <v>39</v>
      </c>
    </row>
    <row r="67" spans="1:31" x14ac:dyDescent="0.25">
      <c r="A67">
        <v>14</v>
      </c>
      <c r="B67" t="s">
        <v>818</v>
      </c>
      <c r="C67">
        <v>38</v>
      </c>
      <c r="D67">
        <v>10</v>
      </c>
      <c r="E67">
        <v>11</v>
      </c>
      <c r="F67">
        <v>17</v>
      </c>
      <c r="G67" t="s">
        <v>497</v>
      </c>
      <c r="H67">
        <v>-11</v>
      </c>
      <c r="I67">
        <v>41</v>
      </c>
      <c r="L67">
        <v>14</v>
      </c>
      <c r="M67" t="s">
        <v>898</v>
      </c>
      <c r="N67">
        <v>38</v>
      </c>
      <c r="O67">
        <v>11</v>
      </c>
      <c r="P67">
        <v>11</v>
      </c>
      <c r="Q67">
        <v>16</v>
      </c>
      <c r="R67" t="s">
        <v>238</v>
      </c>
      <c r="S67">
        <v>-10</v>
      </c>
      <c r="T67">
        <v>44</v>
      </c>
      <c r="W67">
        <v>14</v>
      </c>
      <c r="X67" t="s">
        <v>827</v>
      </c>
      <c r="Y67">
        <v>34</v>
      </c>
      <c r="Z67">
        <v>9</v>
      </c>
      <c r="AA67">
        <v>6</v>
      </c>
      <c r="AB67">
        <v>19</v>
      </c>
      <c r="AC67" t="s">
        <v>963</v>
      </c>
      <c r="AD67">
        <v>-25</v>
      </c>
      <c r="AE67">
        <v>33</v>
      </c>
    </row>
    <row r="68" spans="1:31" x14ac:dyDescent="0.25">
      <c r="A68">
        <v>15</v>
      </c>
      <c r="B68" t="s">
        <v>835</v>
      </c>
      <c r="C68">
        <v>38</v>
      </c>
      <c r="D68">
        <v>9</v>
      </c>
      <c r="E68">
        <v>11</v>
      </c>
      <c r="F68">
        <v>18</v>
      </c>
      <c r="G68" t="s">
        <v>341</v>
      </c>
      <c r="H68">
        <v>-16</v>
      </c>
      <c r="I68">
        <v>38</v>
      </c>
      <c r="L68">
        <v>15</v>
      </c>
      <c r="M68" t="s">
        <v>863</v>
      </c>
      <c r="N68">
        <v>38</v>
      </c>
      <c r="O68">
        <v>9</v>
      </c>
      <c r="P68">
        <v>13</v>
      </c>
      <c r="Q68">
        <v>16</v>
      </c>
      <c r="R68" t="s">
        <v>257</v>
      </c>
      <c r="S68">
        <v>-8</v>
      </c>
      <c r="T68">
        <v>40</v>
      </c>
      <c r="W68">
        <v>15</v>
      </c>
      <c r="X68" t="s">
        <v>964</v>
      </c>
      <c r="Y68">
        <v>34</v>
      </c>
      <c r="Z68">
        <v>7</v>
      </c>
      <c r="AA68">
        <v>11</v>
      </c>
      <c r="AB68">
        <v>16</v>
      </c>
      <c r="AC68" t="s">
        <v>414</v>
      </c>
      <c r="AD68">
        <v>-11</v>
      </c>
      <c r="AE68">
        <v>32</v>
      </c>
    </row>
    <row r="69" spans="1:31" x14ac:dyDescent="0.25">
      <c r="A69">
        <v>16</v>
      </c>
      <c r="B69" t="s">
        <v>828</v>
      </c>
      <c r="C69">
        <v>38</v>
      </c>
      <c r="D69">
        <v>8</v>
      </c>
      <c r="E69">
        <v>12</v>
      </c>
      <c r="F69">
        <v>18</v>
      </c>
      <c r="G69" t="s">
        <v>930</v>
      </c>
      <c r="H69">
        <v>-28</v>
      </c>
      <c r="I69">
        <v>36</v>
      </c>
      <c r="L69">
        <v>16</v>
      </c>
      <c r="M69" t="s">
        <v>827</v>
      </c>
      <c r="N69">
        <v>38</v>
      </c>
      <c r="O69">
        <v>7</v>
      </c>
      <c r="P69">
        <v>15</v>
      </c>
      <c r="Q69">
        <v>16</v>
      </c>
      <c r="R69" t="s">
        <v>527</v>
      </c>
      <c r="S69">
        <v>-18</v>
      </c>
      <c r="T69">
        <v>36</v>
      </c>
      <c r="W69">
        <v>16</v>
      </c>
      <c r="X69" t="s">
        <v>846</v>
      </c>
      <c r="Y69">
        <v>34</v>
      </c>
      <c r="Z69">
        <v>8</v>
      </c>
      <c r="AA69">
        <v>5</v>
      </c>
      <c r="AB69">
        <v>21</v>
      </c>
      <c r="AC69" t="s">
        <v>965</v>
      </c>
      <c r="AD69">
        <v>-23</v>
      </c>
      <c r="AE69">
        <v>29</v>
      </c>
    </row>
    <row r="70" spans="1:31" x14ac:dyDescent="0.25">
      <c r="A70">
        <v>17</v>
      </c>
      <c r="B70" t="s">
        <v>931</v>
      </c>
      <c r="C70">
        <v>38</v>
      </c>
      <c r="D70">
        <v>9</v>
      </c>
      <c r="E70">
        <v>9</v>
      </c>
      <c r="F70">
        <v>20</v>
      </c>
      <c r="G70" t="s">
        <v>932</v>
      </c>
      <c r="H70">
        <v>-31</v>
      </c>
      <c r="I70">
        <v>36</v>
      </c>
      <c r="L70">
        <v>17</v>
      </c>
      <c r="M70" t="s">
        <v>947</v>
      </c>
      <c r="N70">
        <v>38</v>
      </c>
      <c r="O70">
        <v>8</v>
      </c>
      <c r="P70">
        <v>11</v>
      </c>
      <c r="Q70">
        <v>19</v>
      </c>
      <c r="R70" t="s">
        <v>930</v>
      </c>
      <c r="S70">
        <v>-28</v>
      </c>
      <c r="T70">
        <v>35</v>
      </c>
      <c r="W70">
        <v>17</v>
      </c>
      <c r="X70" t="s">
        <v>828</v>
      </c>
      <c r="Y70">
        <v>34</v>
      </c>
      <c r="Z70">
        <v>7</v>
      </c>
      <c r="AA70">
        <v>8</v>
      </c>
      <c r="AB70">
        <v>19</v>
      </c>
      <c r="AC70" t="s">
        <v>180</v>
      </c>
      <c r="AD70">
        <v>-23</v>
      </c>
      <c r="AE70">
        <v>29</v>
      </c>
    </row>
    <row r="71" spans="1:31" x14ac:dyDescent="0.25">
      <c r="A71">
        <v>18</v>
      </c>
      <c r="B71" t="s">
        <v>813</v>
      </c>
      <c r="C71">
        <v>38</v>
      </c>
      <c r="D71">
        <v>7</v>
      </c>
      <c r="E71">
        <v>11</v>
      </c>
      <c r="F71">
        <v>20</v>
      </c>
      <c r="G71" t="s">
        <v>933</v>
      </c>
      <c r="H71">
        <v>-35</v>
      </c>
      <c r="I71">
        <v>32</v>
      </c>
      <c r="L71">
        <v>18</v>
      </c>
      <c r="M71" t="s">
        <v>948</v>
      </c>
      <c r="N71">
        <v>38</v>
      </c>
      <c r="O71">
        <v>7</v>
      </c>
      <c r="P71">
        <v>5</v>
      </c>
      <c r="Q71">
        <v>26</v>
      </c>
      <c r="R71" t="s">
        <v>949</v>
      </c>
      <c r="S71">
        <v>-51</v>
      </c>
      <c r="T71">
        <v>26</v>
      </c>
      <c r="W71">
        <v>18</v>
      </c>
      <c r="X71" t="s">
        <v>931</v>
      </c>
      <c r="Y71">
        <v>34</v>
      </c>
      <c r="Z71">
        <v>5</v>
      </c>
      <c r="AA71">
        <v>10</v>
      </c>
      <c r="AB71">
        <v>19</v>
      </c>
      <c r="AC71" t="s">
        <v>966</v>
      </c>
      <c r="AD71">
        <v>-34</v>
      </c>
      <c r="AE71">
        <v>25</v>
      </c>
    </row>
    <row r="72" spans="1:31" x14ac:dyDescent="0.25">
      <c r="A72">
        <v>19</v>
      </c>
      <c r="B72" t="s">
        <v>846</v>
      </c>
      <c r="C72">
        <v>38</v>
      </c>
      <c r="D72">
        <v>6</v>
      </c>
      <c r="E72">
        <v>13</v>
      </c>
      <c r="F72">
        <v>19</v>
      </c>
      <c r="G72" t="s">
        <v>934</v>
      </c>
      <c r="H72">
        <v>-34</v>
      </c>
      <c r="I72">
        <v>31</v>
      </c>
      <c r="L72">
        <v>19</v>
      </c>
      <c r="M72" t="s">
        <v>835</v>
      </c>
      <c r="N72">
        <v>38</v>
      </c>
      <c r="O72">
        <v>4</v>
      </c>
      <c r="P72">
        <v>12</v>
      </c>
      <c r="Q72">
        <v>22</v>
      </c>
      <c r="R72" t="s">
        <v>950</v>
      </c>
      <c r="S72">
        <v>-36</v>
      </c>
      <c r="T72">
        <v>24</v>
      </c>
    </row>
    <row r="73" spans="1:31" x14ac:dyDescent="0.25">
      <c r="A73">
        <v>20</v>
      </c>
      <c r="B73" t="s">
        <v>821</v>
      </c>
      <c r="C73">
        <v>38</v>
      </c>
      <c r="D73">
        <v>6</v>
      </c>
      <c r="E73">
        <v>13</v>
      </c>
      <c r="F73">
        <v>19</v>
      </c>
      <c r="G73" t="s">
        <v>935</v>
      </c>
      <c r="H73">
        <v>-39</v>
      </c>
      <c r="I73">
        <v>31</v>
      </c>
      <c r="L73">
        <v>20</v>
      </c>
      <c r="M73" t="s">
        <v>818</v>
      </c>
      <c r="N73">
        <v>38</v>
      </c>
      <c r="O73">
        <v>4</v>
      </c>
      <c r="P73">
        <v>6</v>
      </c>
      <c r="Q73">
        <v>28</v>
      </c>
      <c r="R73" t="s">
        <v>951</v>
      </c>
      <c r="S73">
        <v>-48</v>
      </c>
      <c r="T73">
        <v>18</v>
      </c>
    </row>
    <row r="76" spans="1:31" x14ac:dyDescent="0.25">
      <c r="A76" s="7" t="s">
        <v>245</v>
      </c>
      <c r="B76" s="9"/>
      <c r="C76" s="9"/>
      <c r="D76" s="9"/>
      <c r="E76" s="9"/>
      <c r="F76" s="9"/>
      <c r="G76" s="9"/>
      <c r="H76" s="9"/>
      <c r="I76" s="9"/>
    </row>
    <row r="77" spans="1:31" x14ac:dyDescent="0.25">
      <c r="A77" s="9"/>
      <c r="B77" s="9"/>
      <c r="C77" s="9"/>
      <c r="D77" s="9"/>
      <c r="E77" s="9"/>
      <c r="F77" s="9"/>
      <c r="G77" s="9"/>
      <c r="H77" s="9"/>
      <c r="I77" s="9"/>
    </row>
    <row r="78" spans="1:31" x14ac:dyDescent="0.25">
      <c r="A78" t="s">
        <v>21</v>
      </c>
      <c r="B78" t="s">
        <v>10</v>
      </c>
      <c r="C78" t="s">
        <v>11</v>
      </c>
      <c r="D78" t="s">
        <v>12</v>
      </c>
      <c r="E78" t="s">
        <v>13</v>
      </c>
      <c r="F78" t="s">
        <v>0</v>
      </c>
      <c r="G78" t="s">
        <v>23</v>
      </c>
      <c r="H78" t="s">
        <v>24</v>
      </c>
      <c r="I78" t="s">
        <v>25</v>
      </c>
    </row>
    <row r="79" spans="1:31" x14ac:dyDescent="0.25">
      <c r="A79">
        <v>1</v>
      </c>
      <c r="B79" t="s">
        <v>804</v>
      </c>
      <c r="C79">
        <v>34</v>
      </c>
      <c r="D79">
        <v>26</v>
      </c>
      <c r="E79">
        <v>6</v>
      </c>
      <c r="F79">
        <v>2</v>
      </c>
      <c r="G79" t="s">
        <v>967</v>
      </c>
      <c r="H79">
        <v>57</v>
      </c>
      <c r="I79">
        <v>84</v>
      </c>
    </row>
    <row r="80" spans="1:31" x14ac:dyDescent="0.25">
      <c r="A80">
        <v>2</v>
      </c>
      <c r="B80" t="s">
        <v>825</v>
      </c>
      <c r="C80">
        <v>34</v>
      </c>
      <c r="D80">
        <v>20</v>
      </c>
      <c r="E80">
        <v>5</v>
      </c>
      <c r="F80">
        <v>9</v>
      </c>
      <c r="G80" t="s">
        <v>968</v>
      </c>
      <c r="H80">
        <v>27</v>
      </c>
      <c r="I80">
        <v>65</v>
      </c>
    </row>
    <row r="81" spans="1:9" x14ac:dyDescent="0.25">
      <c r="A81">
        <v>3</v>
      </c>
      <c r="B81" t="s">
        <v>808</v>
      </c>
      <c r="C81">
        <v>34</v>
      </c>
      <c r="D81">
        <v>18</v>
      </c>
      <c r="E81">
        <v>7</v>
      </c>
      <c r="F81">
        <v>9</v>
      </c>
      <c r="G81" t="s">
        <v>969</v>
      </c>
      <c r="H81">
        <v>22</v>
      </c>
      <c r="I81">
        <v>61</v>
      </c>
    </row>
    <row r="82" spans="1:9" x14ac:dyDescent="0.25">
      <c r="A82">
        <v>4</v>
      </c>
      <c r="B82" t="s">
        <v>809</v>
      </c>
      <c r="C82">
        <v>34</v>
      </c>
      <c r="D82">
        <v>17</v>
      </c>
      <c r="E82">
        <v>9</v>
      </c>
      <c r="F82">
        <v>8</v>
      </c>
      <c r="G82" t="s">
        <v>970</v>
      </c>
      <c r="H82">
        <v>25</v>
      </c>
      <c r="I82">
        <v>60</v>
      </c>
    </row>
    <row r="83" spans="1:9" x14ac:dyDescent="0.25">
      <c r="A83">
        <v>5</v>
      </c>
      <c r="B83" t="s">
        <v>811</v>
      </c>
      <c r="C83">
        <v>34</v>
      </c>
      <c r="D83">
        <v>17</v>
      </c>
      <c r="E83">
        <v>9</v>
      </c>
      <c r="F83">
        <v>8</v>
      </c>
      <c r="G83" t="s">
        <v>925</v>
      </c>
      <c r="H83">
        <v>16</v>
      </c>
      <c r="I83">
        <v>60</v>
      </c>
    </row>
    <row r="84" spans="1:9" x14ac:dyDescent="0.25">
      <c r="A84">
        <v>6</v>
      </c>
      <c r="B84" t="s">
        <v>806</v>
      </c>
      <c r="C84">
        <v>34</v>
      </c>
      <c r="D84">
        <v>17</v>
      </c>
      <c r="E84">
        <v>6</v>
      </c>
      <c r="F84">
        <v>11</v>
      </c>
      <c r="G84" t="s">
        <v>779</v>
      </c>
      <c r="H84">
        <v>19</v>
      </c>
      <c r="I84">
        <v>57</v>
      </c>
    </row>
    <row r="85" spans="1:9" x14ac:dyDescent="0.25">
      <c r="A85">
        <v>7</v>
      </c>
      <c r="B85" t="s">
        <v>863</v>
      </c>
      <c r="C85">
        <v>34</v>
      </c>
      <c r="D85">
        <v>16</v>
      </c>
      <c r="E85">
        <v>9</v>
      </c>
      <c r="F85">
        <v>9</v>
      </c>
      <c r="G85" t="s">
        <v>971</v>
      </c>
      <c r="H85">
        <v>12</v>
      </c>
      <c r="I85">
        <v>57</v>
      </c>
    </row>
    <row r="86" spans="1:9" x14ac:dyDescent="0.25">
      <c r="A86">
        <v>8</v>
      </c>
      <c r="B86" t="s">
        <v>911</v>
      </c>
      <c r="C86">
        <v>34</v>
      </c>
      <c r="D86">
        <v>15</v>
      </c>
      <c r="E86">
        <v>7</v>
      </c>
      <c r="F86">
        <v>12</v>
      </c>
      <c r="G86" t="s">
        <v>972</v>
      </c>
      <c r="H86">
        <v>3</v>
      </c>
      <c r="I86">
        <v>52</v>
      </c>
    </row>
    <row r="87" spans="1:9" x14ac:dyDescent="0.25">
      <c r="A87">
        <v>9</v>
      </c>
      <c r="B87" t="s">
        <v>898</v>
      </c>
      <c r="C87">
        <v>34</v>
      </c>
      <c r="D87">
        <v>15</v>
      </c>
      <c r="E87">
        <v>5</v>
      </c>
      <c r="F87">
        <v>14</v>
      </c>
      <c r="G87" t="s">
        <v>109</v>
      </c>
      <c r="H87">
        <v>-7</v>
      </c>
      <c r="I87">
        <v>50</v>
      </c>
    </row>
    <row r="88" spans="1:9" x14ac:dyDescent="0.25">
      <c r="A88">
        <v>10</v>
      </c>
      <c r="B88" t="s">
        <v>830</v>
      </c>
      <c r="C88">
        <v>34</v>
      </c>
      <c r="D88">
        <v>11</v>
      </c>
      <c r="E88">
        <v>9</v>
      </c>
      <c r="F88">
        <v>14</v>
      </c>
      <c r="G88" t="s">
        <v>973</v>
      </c>
      <c r="H88">
        <v>1</v>
      </c>
      <c r="I88">
        <v>42</v>
      </c>
    </row>
    <row r="89" spans="1:9" x14ac:dyDescent="0.25">
      <c r="A89">
        <v>11</v>
      </c>
      <c r="B89" t="s">
        <v>947</v>
      </c>
      <c r="C89">
        <v>34</v>
      </c>
      <c r="D89">
        <v>11</v>
      </c>
      <c r="E89">
        <v>9</v>
      </c>
      <c r="F89">
        <v>14</v>
      </c>
      <c r="G89" t="s">
        <v>974</v>
      </c>
      <c r="H89">
        <v>-3</v>
      </c>
      <c r="I89">
        <v>42</v>
      </c>
    </row>
    <row r="90" spans="1:9" x14ac:dyDescent="0.25">
      <c r="A90">
        <v>12</v>
      </c>
      <c r="B90" t="s">
        <v>817</v>
      </c>
      <c r="C90">
        <v>34</v>
      </c>
      <c r="D90">
        <v>13</v>
      </c>
      <c r="E90">
        <v>2</v>
      </c>
      <c r="F90">
        <v>19</v>
      </c>
      <c r="G90" t="s">
        <v>259</v>
      </c>
      <c r="H90">
        <v>1</v>
      </c>
      <c r="I90">
        <v>41</v>
      </c>
    </row>
    <row r="91" spans="1:9" x14ac:dyDescent="0.25">
      <c r="A91">
        <v>13</v>
      </c>
      <c r="B91" t="s">
        <v>827</v>
      </c>
      <c r="C91">
        <v>34</v>
      </c>
      <c r="D91">
        <v>8</v>
      </c>
      <c r="E91">
        <v>12</v>
      </c>
      <c r="F91">
        <v>14</v>
      </c>
      <c r="G91" t="s">
        <v>816</v>
      </c>
      <c r="H91">
        <v>-13</v>
      </c>
      <c r="I91">
        <v>36</v>
      </c>
    </row>
    <row r="92" spans="1:9" x14ac:dyDescent="0.25">
      <c r="A92">
        <v>14</v>
      </c>
      <c r="B92" t="s">
        <v>818</v>
      </c>
      <c r="C92">
        <v>34</v>
      </c>
      <c r="D92">
        <v>10</v>
      </c>
      <c r="E92">
        <v>6</v>
      </c>
      <c r="F92">
        <v>18</v>
      </c>
      <c r="G92" t="s">
        <v>975</v>
      </c>
      <c r="H92">
        <v>-21</v>
      </c>
      <c r="I92">
        <v>36</v>
      </c>
    </row>
    <row r="93" spans="1:9" x14ac:dyDescent="0.25">
      <c r="A93">
        <v>15</v>
      </c>
      <c r="B93" t="s">
        <v>964</v>
      </c>
      <c r="C93">
        <v>34</v>
      </c>
      <c r="D93">
        <v>10</v>
      </c>
      <c r="E93">
        <v>4</v>
      </c>
      <c r="F93">
        <v>20</v>
      </c>
      <c r="G93" t="s">
        <v>920</v>
      </c>
      <c r="H93">
        <v>-31</v>
      </c>
      <c r="I93">
        <v>34</v>
      </c>
    </row>
    <row r="94" spans="1:9" x14ac:dyDescent="0.25">
      <c r="A94">
        <v>16</v>
      </c>
      <c r="B94" t="s">
        <v>831</v>
      </c>
      <c r="C94">
        <v>34</v>
      </c>
      <c r="D94">
        <v>8</v>
      </c>
      <c r="E94">
        <v>9</v>
      </c>
      <c r="F94">
        <v>17</v>
      </c>
      <c r="G94" t="s">
        <v>435</v>
      </c>
      <c r="H94">
        <v>-14</v>
      </c>
      <c r="I94">
        <v>33</v>
      </c>
    </row>
    <row r="95" spans="1:9" x14ac:dyDescent="0.25">
      <c r="A95">
        <v>17</v>
      </c>
      <c r="B95" t="s">
        <v>813</v>
      </c>
      <c r="C95">
        <v>34</v>
      </c>
      <c r="D95">
        <v>8</v>
      </c>
      <c r="E95">
        <v>6</v>
      </c>
      <c r="F95">
        <v>20</v>
      </c>
      <c r="G95" t="s">
        <v>976</v>
      </c>
      <c r="H95">
        <v>-38</v>
      </c>
      <c r="I95">
        <v>30</v>
      </c>
    </row>
    <row r="96" spans="1:9" x14ac:dyDescent="0.25">
      <c r="A96">
        <v>18</v>
      </c>
      <c r="B96" t="s">
        <v>823</v>
      </c>
      <c r="C96">
        <v>34</v>
      </c>
      <c r="D96">
        <v>4</v>
      </c>
      <c r="E96">
        <v>4</v>
      </c>
      <c r="F96">
        <v>26</v>
      </c>
      <c r="G96" t="s">
        <v>977</v>
      </c>
      <c r="H96">
        <v>-56</v>
      </c>
      <c r="I96">
        <v>16</v>
      </c>
    </row>
  </sheetData>
  <mergeCells count="10">
    <mergeCell ref="A51:I52"/>
    <mergeCell ref="L51:T52"/>
    <mergeCell ref="W51:AE52"/>
    <mergeCell ref="A76:I77"/>
    <mergeCell ref="A1:I2"/>
    <mergeCell ref="L1:T2"/>
    <mergeCell ref="W1:AE2"/>
    <mergeCell ref="A26:I27"/>
    <mergeCell ref="L26:T27"/>
    <mergeCell ref="W26:AE27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91EF-9F35-4053-9586-2869EA50540E}">
  <dimension ref="A1:N201"/>
  <sheetViews>
    <sheetView tabSelected="1" workbookViewId="0">
      <selection activeCell="N2" sqref="N2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4" max="14" width="30.42578125" bestFit="1" customWidth="1"/>
  </cols>
  <sheetData>
    <row r="1" spans="1:14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23</v>
      </c>
      <c r="H1" t="s">
        <v>24</v>
      </c>
      <c r="I1" t="s">
        <v>25</v>
      </c>
      <c r="J1" t="s">
        <v>978</v>
      </c>
      <c r="N1" s="4" t="s">
        <v>979</v>
      </c>
    </row>
    <row r="2" spans="1:14" x14ac:dyDescent="0.25">
      <c r="A2">
        <v>1</v>
      </c>
      <c r="B2" t="s">
        <v>26</v>
      </c>
      <c r="C2">
        <v>38</v>
      </c>
      <c r="D2">
        <v>23</v>
      </c>
      <c r="E2">
        <v>12</v>
      </c>
      <c r="F2">
        <v>3</v>
      </c>
      <c r="G2" t="s">
        <v>27</v>
      </c>
      <c r="H2">
        <v>32</v>
      </c>
      <c r="I2">
        <v>81</v>
      </c>
      <c r="J2">
        <f>COUNTIF(Appended_EPL_table[Club],Appended_EPL_table[[#This Row],[Club]])</f>
        <v>9</v>
      </c>
      <c r="N2" t="str" cm="1">
        <f t="array" ref="N2:N10">_xlfn.UNIQUE(_xlfn._xlws.FILTER(Appended_EPL_table[Club],Appended_EPL_table[Count]=10),FALSE,FALSE)</f>
        <v>Arsenal</v>
      </c>
    </row>
    <row r="3" spans="1:14" x14ac:dyDescent="0.25">
      <c r="A3">
        <v>2</v>
      </c>
      <c r="B3" t="s">
        <v>1</v>
      </c>
      <c r="C3">
        <v>38</v>
      </c>
      <c r="D3">
        <v>20</v>
      </c>
      <c r="E3">
        <v>11</v>
      </c>
      <c r="F3">
        <v>7</v>
      </c>
      <c r="G3" t="s">
        <v>28</v>
      </c>
      <c r="H3">
        <v>29</v>
      </c>
      <c r="I3">
        <v>71</v>
      </c>
      <c r="J3">
        <f>COUNTIF(Appended_EPL_table[Club],Appended_EPL_table[[#This Row],[Club]])</f>
        <v>10</v>
      </c>
      <c r="N3" t="str">
        <v>Tottenham</v>
      </c>
    </row>
    <row r="4" spans="1:14" x14ac:dyDescent="0.25">
      <c r="A4">
        <v>3</v>
      </c>
      <c r="B4" t="s">
        <v>14</v>
      </c>
      <c r="C4">
        <v>38</v>
      </c>
      <c r="D4">
        <v>19</v>
      </c>
      <c r="E4">
        <v>13</v>
      </c>
      <c r="F4">
        <v>6</v>
      </c>
      <c r="G4" t="s">
        <v>29</v>
      </c>
      <c r="H4">
        <v>34</v>
      </c>
      <c r="I4">
        <v>70</v>
      </c>
      <c r="J4">
        <f>COUNTIF(Appended_EPL_table[Club],Appended_EPL_table[[#This Row],[Club]])</f>
        <v>10</v>
      </c>
      <c r="N4" t="str">
        <v>Man City</v>
      </c>
    </row>
    <row r="5" spans="1:14" x14ac:dyDescent="0.25">
      <c r="A5">
        <v>4</v>
      </c>
      <c r="B5" t="s">
        <v>15</v>
      </c>
      <c r="C5">
        <v>38</v>
      </c>
      <c r="D5">
        <v>19</v>
      </c>
      <c r="E5">
        <v>9</v>
      </c>
      <c r="F5">
        <v>10</v>
      </c>
      <c r="G5" t="s">
        <v>30</v>
      </c>
      <c r="H5">
        <v>30</v>
      </c>
      <c r="I5">
        <v>66</v>
      </c>
      <c r="J5">
        <f>COUNTIF(Appended_EPL_table[Club],Appended_EPL_table[[#This Row],[Club]])</f>
        <v>10</v>
      </c>
      <c r="N5" t="str">
        <v>Man Utd</v>
      </c>
    </row>
    <row r="6" spans="1:14" x14ac:dyDescent="0.25">
      <c r="A6">
        <v>5</v>
      </c>
      <c r="B6" t="s">
        <v>31</v>
      </c>
      <c r="C6">
        <v>38</v>
      </c>
      <c r="D6">
        <v>19</v>
      </c>
      <c r="E6">
        <v>9</v>
      </c>
      <c r="F6">
        <v>10</v>
      </c>
      <c r="G6" t="s">
        <v>32</v>
      </c>
      <c r="H6">
        <v>14</v>
      </c>
      <c r="I6">
        <v>66</v>
      </c>
      <c r="J6">
        <f>COUNTIF(Appended_EPL_table[Club],Appended_EPL_table[[#This Row],[Club]])</f>
        <v>10</v>
      </c>
      <c r="N6" t="str">
        <v>West Ham</v>
      </c>
    </row>
    <row r="7" spans="1:14" x14ac:dyDescent="0.25">
      <c r="A7">
        <v>6</v>
      </c>
      <c r="B7" t="s">
        <v>2</v>
      </c>
      <c r="C7">
        <v>38</v>
      </c>
      <c r="D7">
        <v>18</v>
      </c>
      <c r="E7">
        <v>9</v>
      </c>
      <c r="F7">
        <v>11</v>
      </c>
      <c r="G7" t="s">
        <v>33</v>
      </c>
      <c r="H7">
        <v>18</v>
      </c>
      <c r="I7">
        <v>63</v>
      </c>
      <c r="J7">
        <f>COUNTIF(Appended_EPL_table[Club],Appended_EPL_table[[#This Row],[Club]])</f>
        <v>9</v>
      </c>
      <c r="N7" t="str">
        <v>Liverpool</v>
      </c>
    </row>
    <row r="8" spans="1:14" x14ac:dyDescent="0.25">
      <c r="A8">
        <v>7</v>
      </c>
      <c r="B8" t="s">
        <v>3</v>
      </c>
      <c r="C8">
        <v>38</v>
      </c>
      <c r="D8">
        <v>16</v>
      </c>
      <c r="E8">
        <v>14</v>
      </c>
      <c r="F8">
        <v>8</v>
      </c>
      <c r="G8" t="s">
        <v>34</v>
      </c>
      <c r="H8">
        <v>14</v>
      </c>
      <c r="I8">
        <v>62</v>
      </c>
      <c r="J8">
        <f>COUNTIF(Appended_EPL_table[Club],Appended_EPL_table[[#This Row],[Club]])</f>
        <v>10</v>
      </c>
      <c r="N8" t="str">
        <v>Chelsea</v>
      </c>
    </row>
    <row r="9" spans="1:14" x14ac:dyDescent="0.25">
      <c r="A9">
        <v>8</v>
      </c>
      <c r="B9" t="s">
        <v>4</v>
      </c>
      <c r="C9">
        <v>38</v>
      </c>
      <c r="D9">
        <v>16</v>
      </c>
      <c r="E9">
        <v>12</v>
      </c>
      <c r="F9">
        <v>10</v>
      </c>
      <c r="G9" t="s">
        <v>35</v>
      </c>
      <c r="H9">
        <v>13</v>
      </c>
      <c r="I9">
        <v>60</v>
      </c>
      <c r="J9">
        <f>COUNTIF(Appended_EPL_table[Club],Appended_EPL_table[[#This Row],[Club]])</f>
        <v>10</v>
      </c>
      <c r="N9" t="str">
        <v>Everton</v>
      </c>
    </row>
    <row r="10" spans="1:14" x14ac:dyDescent="0.25">
      <c r="A10">
        <v>9</v>
      </c>
      <c r="B10" t="s">
        <v>16</v>
      </c>
      <c r="C10">
        <v>38</v>
      </c>
      <c r="D10">
        <v>14</v>
      </c>
      <c r="E10">
        <v>9</v>
      </c>
      <c r="F10">
        <v>15</v>
      </c>
      <c r="G10" t="s">
        <v>36</v>
      </c>
      <c r="H10">
        <v>-14</v>
      </c>
      <c r="I10">
        <v>51</v>
      </c>
      <c r="J10">
        <f>COUNTIF(Appended_EPL_table[Club],Appended_EPL_table[[#This Row],[Club]])</f>
        <v>3</v>
      </c>
      <c r="N10" t="str">
        <v>Crystal Palace</v>
      </c>
    </row>
    <row r="11" spans="1:14" x14ac:dyDescent="0.25">
      <c r="A11">
        <v>10</v>
      </c>
      <c r="B11" t="s">
        <v>22</v>
      </c>
      <c r="C11">
        <v>38</v>
      </c>
      <c r="D11">
        <v>12</v>
      </c>
      <c r="E11">
        <v>14</v>
      </c>
      <c r="F11">
        <v>12</v>
      </c>
      <c r="G11" t="s">
        <v>37</v>
      </c>
      <c r="H11">
        <v>6</v>
      </c>
      <c r="I11">
        <v>50</v>
      </c>
      <c r="J11">
        <f>COUNTIF(Appended_EPL_table[Club],Appended_EPL_table[[#This Row],[Club]])</f>
        <v>10</v>
      </c>
    </row>
    <row r="12" spans="1:14" x14ac:dyDescent="0.25">
      <c r="A12">
        <v>11</v>
      </c>
      <c r="B12" t="s">
        <v>5</v>
      </c>
      <c r="C12">
        <v>38</v>
      </c>
      <c r="D12">
        <v>11</v>
      </c>
      <c r="E12">
        <v>14</v>
      </c>
      <c r="F12">
        <v>13</v>
      </c>
      <c r="G12" t="s">
        <v>38</v>
      </c>
      <c r="H12">
        <v>4</v>
      </c>
      <c r="I12">
        <v>47</v>
      </c>
      <c r="J12">
        <f>COUNTIF(Appended_EPL_table[Club],Appended_EPL_table[[#This Row],[Club]])</f>
        <v>10</v>
      </c>
    </row>
    <row r="13" spans="1:14" x14ac:dyDescent="0.25">
      <c r="A13">
        <v>12</v>
      </c>
      <c r="B13" t="s">
        <v>17</v>
      </c>
      <c r="C13">
        <v>38</v>
      </c>
      <c r="D13">
        <v>12</v>
      </c>
      <c r="E13">
        <v>11</v>
      </c>
      <c r="F13">
        <v>15</v>
      </c>
      <c r="G13" t="s">
        <v>39</v>
      </c>
      <c r="H13">
        <v>-10</v>
      </c>
      <c r="I13">
        <v>47</v>
      </c>
      <c r="J13">
        <f>COUNTIF(Appended_EPL_table[Club],Appended_EPL_table[[#This Row],[Club]])</f>
        <v>3</v>
      </c>
    </row>
    <row r="14" spans="1:14" x14ac:dyDescent="0.25">
      <c r="A14">
        <v>13</v>
      </c>
      <c r="B14" t="s">
        <v>6</v>
      </c>
      <c r="C14">
        <v>38</v>
      </c>
      <c r="D14">
        <v>12</v>
      </c>
      <c r="E14">
        <v>9</v>
      </c>
      <c r="F14">
        <v>17</v>
      </c>
      <c r="G14" t="s">
        <v>40</v>
      </c>
      <c r="H14">
        <v>-10</v>
      </c>
      <c r="I14">
        <v>45</v>
      </c>
      <c r="J14">
        <f>COUNTIF(Appended_EPL_table[Club],Appended_EPL_table[[#This Row],[Club]])</f>
        <v>6</v>
      </c>
    </row>
    <row r="15" spans="1:14" x14ac:dyDescent="0.25">
      <c r="A15">
        <v>14</v>
      </c>
      <c r="B15" t="s">
        <v>7</v>
      </c>
      <c r="C15">
        <v>38</v>
      </c>
      <c r="D15">
        <v>10</v>
      </c>
      <c r="E15">
        <v>13</v>
      </c>
      <c r="F15">
        <v>15</v>
      </c>
      <c r="G15" t="s">
        <v>41</v>
      </c>
      <c r="H15">
        <v>-14</v>
      </c>
      <c r="I15">
        <v>43</v>
      </c>
      <c r="J15">
        <f>COUNTIF(Appended_EPL_table[Club],Appended_EPL_table[[#This Row],[Club]])</f>
        <v>4</v>
      </c>
    </row>
    <row r="16" spans="1:14" x14ac:dyDescent="0.25">
      <c r="A16">
        <v>15</v>
      </c>
      <c r="B16" t="s">
        <v>18</v>
      </c>
      <c r="C16">
        <v>38</v>
      </c>
      <c r="D16">
        <v>11</v>
      </c>
      <c r="E16">
        <v>9</v>
      </c>
      <c r="F16">
        <v>18</v>
      </c>
      <c r="G16" t="s">
        <v>42</v>
      </c>
      <c r="H16">
        <v>-12</v>
      </c>
      <c r="I16">
        <v>42</v>
      </c>
      <c r="J16">
        <f>COUNTIF(Appended_EPL_table[Club],Appended_EPL_table[[#This Row],[Club]])</f>
        <v>10</v>
      </c>
    </row>
    <row r="17" spans="1:10" x14ac:dyDescent="0.25">
      <c r="A17">
        <v>16</v>
      </c>
      <c r="B17" t="s">
        <v>8</v>
      </c>
      <c r="C17">
        <v>38</v>
      </c>
      <c r="D17">
        <v>11</v>
      </c>
      <c r="E17">
        <v>9</v>
      </c>
      <c r="F17">
        <v>18</v>
      </c>
      <c r="G17" t="s">
        <v>43</v>
      </c>
      <c r="H17">
        <v>-22</v>
      </c>
      <c r="I17">
        <v>42</v>
      </c>
      <c r="J17">
        <f>COUNTIF(Appended_EPL_table[Club],Appended_EPL_table[[#This Row],[Club]])</f>
        <v>8</v>
      </c>
    </row>
    <row r="18" spans="1:10" x14ac:dyDescent="0.25">
      <c r="A18">
        <v>17</v>
      </c>
      <c r="B18" t="s">
        <v>19</v>
      </c>
      <c r="C18">
        <v>38</v>
      </c>
      <c r="D18">
        <v>9</v>
      </c>
      <c r="E18">
        <v>12</v>
      </c>
      <c r="F18">
        <v>17</v>
      </c>
      <c r="G18" t="s">
        <v>44</v>
      </c>
      <c r="H18">
        <v>-14</v>
      </c>
      <c r="I18">
        <v>39</v>
      </c>
      <c r="J18">
        <f>COUNTIF(Appended_EPL_table[Club],Appended_EPL_table[[#This Row],[Club]])</f>
        <v>2</v>
      </c>
    </row>
    <row r="19" spans="1:10" x14ac:dyDescent="0.25">
      <c r="A19">
        <v>18</v>
      </c>
      <c r="B19" t="s">
        <v>9</v>
      </c>
      <c r="C19">
        <v>38</v>
      </c>
      <c r="D19">
        <v>9</v>
      </c>
      <c r="E19">
        <v>10</v>
      </c>
      <c r="F19">
        <v>19</v>
      </c>
      <c r="G19" t="s">
        <v>45</v>
      </c>
      <c r="H19">
        <v>-21</v>
      </c>
      <c r="I19">
        <v>37</v>
      </c>
      <c r="J19">
        <f>COUNTIF(Appended_EPL_table[Club],Appended_EPL_table[[#This Row],[Club]])</f>
        <v>9</v>
      </c>
    </row>
    <row r="20" spans="1:10" x14ac:dyDescent="0.25">
      <c r="A20">
        <v>19</v>
      </c>
      <c r="B20" t="s">
        <v>46</v>
      </c>
      <c r="C20">
        <v>38</v>
      </c>
      <c r="D20">
        <v>9</v>
      </c>
      <c r="E20">
        <v>7</v>
      </c>
      <c r="F20">
        <v>22</v>
      </c>
      <c r="G20" t="s">
        <v>47</v>
      </c>
      <c r="H20">
        <v>-28</v>
      </c>
      <c r="I20">
        <v>34</v>
      </c>
      <c r="J20">
        <f>COUNTIF(Appended_EPL_table[Club],Appended_EPL_table[[#This Row],[Club]])</f>
        <v>3</v>
      </c>
    </row>
    <row r="21" spans="1:10" x14ac:dyDescent="0.25">
      <c r="A21">
        <v>20</v>
      </c>
      <c r="B21" t="s">
        <v>20</v>
      </c>
      <c r="C21">
        <v>38</v>
      </c>
      <c r="D21">
        <v>3</v>
      </c>
      <c r="E21">
        <v>8</v>
      </c>
      <c r="F21">
        <v>27</v>
      </c>
      <c r="G21" t="s">
        <v>48</v>
      </c>
      <c r="H21">
        <v>-49</v>
      </c>
      <c r="I21">
        <v>17</v>
      </c>
      <c r="J21">
        <f>COUNTIF(Appended_EPL_table[Club],Appended_EPL_table[[#This Row],[Club]])</f>
        <v>7</v>
      </c>
    </row>
    <row r="22" spans="1:10" x14ac:dyDescent="0.25">
      <c r="A22">
        <v>1</v>
      </c>
      <c r="B22" t="s">
        <v>22</v>
      </c>
      <c r="C22">
        <v>38</v>
      </c>
      <c r="D22">
        <v>30</v>
      </c>
      <c r="E22">
        <v>3</v>
      </c>
      <c r="F22">
        <v>5</v>
      </c>
      <c r="G22" t="s">
        <v>51</v>
      </c>
      <c r="H22">
        <v>52</v>
      </c>
      <c r="I22">
        <v>93</v>
      </c>
      <c r="J22">
        <f>COUNTIF(Appended_EPL_table[Club],Appended_EPL_table[[#This Row],[Club]])</f>
        <v>10</v>
      </c>
    </row>
    <row r="23" spans="1:10" x14ac:dyDescent="0.25">
      <c r="A23">
        <v>2</v>
      </c>
      <c r="B23" t="s">
        <v>14</v>
      </c>
      <c r="C23">
        <v>38</v>
      </c>
      <c r="D23">
        <v>26</v>
      </c>
      <c r="E23">
        <v>8</v>
      </c>
      <c r="F23">
        <v>4</v>
      </c>
      <c r="G23" t="s">
        <v>52</v>
      </c>
      <c r="H23">
        <v>60</v>
      </c>
      <c r="I23">
        <v>86</v>
      </c>
      <c r="J23">
        <f>COUNTIF(Appended_EPL_table[Club],Appended_EPL_table[[#This Row],[Club]])</f>
        <v>10</v>
      </c>
    </row>
    <row r="24" spans="1:10" x14ac:dyDescent="0.25">
      <c r="A24">
        <v>3</v>
      </c>
      <c r="B24" t="s">
        <v>15</v>
      </c>
      <c r="C24">
        <v>38</v>
      </c>
      <c r="D24">
        <v>23</v>
      </c>
      <c r="E24">
        <v>9</v>
      </c>
      <c r="F24">
        <v>6</v>
      </c>
      <c r="G24" t="s">
        <v>53</v>
      </c>
      <c r="H24">
        <v>41</v>
      </c>
      <c r="I24">
        <v>78</v>
      </c>
      <c r="J24">
        <f>COUNTIF(Appended_EPL_table[Club],Appended_EPL_table[[#This Row],[Club]])</f>
        <v>10</v>
      </c>
    </row>
    <row r="25" spans="1:10" x14ac:dyDescent="0.25">
      <c r="A25">
        <v>4</v>
      </c>
      <c r="B25" t="s">
        <v>4</v>
      </c>
      <c r="C25">
        <v>38</v>
      </c>
      <c r="D25">
        <v>22</v>
      </c>
      <c r="E25">
        <v>10</v>
      </c>
      <c r="F25">
        <v>6</v>
      </c>
      <c r="G25" t="s">
        <v>54</v>
      </c>
      <c r="H25">
        <v>36</v>
      </c>
      <c r="I25">
        <v>76</v>
      </c>
      <c r="J25">
        <f>COUNTIF(Appended_EPL_table[Club],Appended_EPL_table[[#This Row],[Club]])</f>
        <v>10</v>
      </c>
    </row>
    <row r="26" spans="1:10" x14ac:dyDescent="0.25">
      <c r="A26">
        <v>5</v>
      </c>
      <c r="B26" t="s">
        <v>1</v>
      </c>
      <c r="C26">
        <v>38</v>
      </c>
      <c r="D26">
        <v>23</v>
      </c>
      <c r="E26">
        <v>6</v>
      </c>
      <c r="F26">
        <v>9</v>
      </c>
      <c r="G26" t="s">
        <v>55</v>
      </c>
      <c r="H26">
        <v>33</v>
      </c>
      <c r="I26">
        <v>75</v>
      </c>
      <c r="J26">
        <f>COUNTIF(Appended_EPL_table[Club],Appended_EPL_table[[#This Row],[Club]])</f>
        <v>10</v>
      </c>
    </row>
    <row r="27" spans="1:10" x14ac:dyDescent="0.25">
      <c r="A27">
        <v>6</v>
      </c>
      <c r="B27" t="s">
        <v>31</v>
      </c>
      <c r="C27">
        <v>38</v>
      </c>
      <c r="D27">
        <v>18</v>
      </c>
      <c r="E27">
        <v>15</v>
      </c>
      <c r="F27">
        <v>5</v>
      </c>
      <c r="G27" t="s">
        <v>56</v>
      </c>
      <c r="H27">
        <v>25</v>
      </c>
      <c r="I27">
        <v>69</v>
      </c>
      <c r="J27">
        <f>COUNTIF(Appended_EPL_table[Club],Appended_EPL_table[[#This Row],[Club]])</f>
        <v>10</v>
      </c>
    </row>
    <row r="28" spans="1:10" x14ac:dyDescent="0.25">
      <c r="A28">
        <v>7</v>
      </c>
      <c r="B28" t="s">
        <v>5</v>
      </c>
      <c r="C28">
        <v>38</v>
      </c>
      <c r="D28">
        <v>17</v>
      </c>
      <c r="E28">
        <v>10</v>
      </c>
      <c r="F28">
        <v>11</v>
      </c>
      <c r="G28" t="s">
        <v>57</v>
      </c>
      <c r="H28">
        <v>18</v>
      </c>
      <c r="I28">
        <v>61</v>
      </c>
      <c r="J28">
        <f>COUNTIF(Appended_EPL_table[Club],Appended_EPL_table[[#This Row],[Club]])</f>
        <v>10</v>
      </c>
    </row>
    <row r="29" spans="1:10" x14ac:dyDescent="0.25">
      <c r="A29">
        <v>8</v>
      </c>
      <c r="B29" t="s">
        <v>2</v>
      </c>
      <c r="C29">
        <v>38</v>
      </c>
      <c r="D29">
        <v>12</v>
      </c>
      <c r="E29">
        <v>10</v>
      </c>
      <c r="F29">
        <v>16</v>
      </c>
      <c r="G29" t="s">
        <v>58</v>
      </c>
      <c r="H29">
        <v>-7</v>
      </c>
      <c r="I29">
        <v>46</v>
      </c>
      <c r="J29">
        <f>COUNTIF(Appended_EPL_table[Club],Appended_EPL_table[[#This Row],[Club]])</f>
        <v>9</v>
      </c>
    </row>
    <row r="30" spans="1:10" x14ac:dyDescent="0.25">
      <c r="A30">
        <v>9</v>
      </c>
      <c r="B30" t="s">
        <v>8</v>
      </c>
      <c r="C30">
        <v>38</v>
      </c>
      <c r="D30">
        <v>12</v>
      </c>
      <c r="E30">
        <v>10</v>
      </c>
      <c r="F30">
        <v>16</v>
      </c>
      <c r="G30" t="s">
        <v>59</v>
      </c>
      <c r="H30">
        <v>-12</v>
      </c>
      <c r="I30">
        <v>46</v>
      </c>
      <c r="J30">
        <f>COUNTIF(Appended_EPL_table[Club],Appended_EPL_table[[#This Row],[Club]])</f>
        <v>8</v>
      </c>
    </row>
    <row r="31" spans="1:10" x14ac:dyDescent="0.25">
      <c r="A31">
        <v>10</v>
      </c>
      <c r="B31" t="s">
        <v>7</v>
      </c>
      <c r="C31">
        <v>38</v>
      </c>
      <c r="D31">
        <v>12</v>
      </c>
      <c r="E31">
        <v>9</v>
      </c>
      <c r="F31">
        <v>17</v>
      </c>
      <c r="G31" t="s">
        <v>60</v>
      </c>
      <c r="H31">
        <v>-8</v>
      </c>
      <c r="I31">
        <v>45</v>
      </c>
      <c r="J31">
        <f>COUNTIF(Appended_EPL_table[Club],Appended_EPL_table[[#This Row],[Club]])</f>
        <v>4</v>
      </c>
    </row>
    <row r="32" spans="1:10" x14ac:dyDescent="0.25">
      <c r="A32">
        <v>11</v>
      </c>
      <c r="B32" t="s">
        <v>3</v>
      </c>
      <c r="C32">
        <v>38</v>
      </c>
      <c r="D32">
        <v>12</v>
      </c>
      <c r="E32">
        <v>9</v>
      </c>
      <c r="F32">
        <v>17</v>
      </c>
      <c r="G32" t="s">
        <v>61</v>
      </c>
      <c r="H32">
        <v>-17</v>
      </c>
      <c r="I32">
        <v>45</v>
      </c>
      <c r="J32">
        <f>COUNTIF(Appended_EPL_table[Club],Appended_EPL_table[[#This Row],[Club]])</f>
        <v>10</v>
      </c>
    </row>
    <row r="33" spans="1:10" x14ac:dyDescent="0.25">
      <c r="A33">
        <v>12</v>
      </c>
      <c r="B33" t="s">
        <v>26</v>
      </c>
      <c r="C33">
        <v>38</v>
      </c>
      <c r="D33">
        <v>12</v>
      </c>
      <c r="E33">
        <v>8</v>
      </c>
      <c r="F33">
        <v>18</v>
      </c>
      <c r="G33" t="s">
        <v>62</v>
      </c>
      <c r="H33">
        <v>-15</v>
      </c>
      <c r="I33">
        <v>44</v>
      </c>
      <c r="J33">
        <f>COUNTIF(Appended_EPL_table[Club],Appended_EPL_table[[#This Row],[Club]])</f>
        <v>9</v>
      </c>
    </row>
    <row r="34" spans="1:10" x14ac:dyDescent="0.25">
      <c r="A34">
        <v>13</v>
      </c>
      <c r="B34" t="s">
        <v>16</v>
      </c>
      <c r="C34">
        <v>38</v>
      </c>
      <c r="D34">
        <v>11</v>
      </c>
      <c r="E34">
        <v>11</v>
      </c>
      <c r="F34">
        <v>16</v>
      </c>
      <c r="G34" t="s">
        <v>63</v>
      </c>
      <c r="H34">
        <v>-15</v>
      </c>
      <c r="I34">
        <v>44</v>
      </c>
      <c r="J34">
        <f>COUNTIF(Appended_EPL_table[Club],Appended_EPL_table[[#This Row],[Club]])</f>
        <v>3</v>
      </c>
    </row>
    <row r="35" spans="1:10" x14ac:dyDescent="0.25">
      <c r="A35">
        <v>14</v>
      </c>
      <c r="B35" t="s">
        <v>18</v>
      </c>
      <c r="C35">
        <v>38</v>
      </c>
      <c r="D35">
        <v>12</v>
      </c>
      <c r="E35">
        <v>5</v>
      </c>
      <c r="F35">
        <v>21</v>
      </c>
      <c r="G35" t="s">
        <v>64</v>
      </c>
      <c r="H35">
        <v>-13</v>
      </c>
      <c r="I35">
        <v>41</v>
      </c>
      <c r="J35">
        <f>COUNTIF(Appended_EPL_table[Club],Appended_EPL_table[[#This Row],[Club]])</f>
        <v>10</v>
      </c>
    </row>
    <row r="36" spans="1:10" x14ac:dyDescent="0.25">
      <c r="A36">
        <v>15</v>
      </c>
      <c r="B36" t="s">
        <v>17</v>
      </c>
      <c r="C36">
        <v>38</v>
      </c>
      <c r="D36">
        <v>12</v>
      </c>
      <c r="E36">
        <v>5</v>
      </c>
      <c r="F36">
        <v>21</v>
      </c>
      <c r="G36" t="s">
        <v>65</v>
      </c>
      <c r="H36">
        <v>-25</v>
      </c>
      <c r="I36">
        <v>41</v>
      </c>
      <c r="J36">
        <f>COUNTIF(Appended_EPL_table[Club],Appended_EPL_table[[#This Row],[Club]])</f>
        <v>3</v>
      </c>
    </row>
    <row r="37" spans="1:10" x14ac:dyDescent="0.25">
      <c r="A37">
        <v>16</v>
      </c>
      <c r="B37" t="s">
        <v>66</v>
      </c>
      <c r="C37">
        <v>38</v>
      </c>
      <c r="D37">
        <v>11</v>
      </c>
      <c r="E37">
        <v>7</v>
      </c>
      <c r="F37">
        <v>20</v>
      </c>
      <c r="G37" t="s">
        <v>67</v>
      </c>
      <c r="H37">
        <v>-16</v>
      </c>
      <c r="I37">
        <v>40</v>
      </c>
      <c r="J37">
        <f>COUNTIF(Appended_EPL_table[Club],Appended_EPL_table[[#This Row],[Club]])</f>
        <v>7</v>
      </c>
    </row>
    <row r="38" spans="1:10" x14ac:dyDescent="0.25">
      <c r="A38">
        <v>17</v>
      </c>
      <c r="B38" t="s">
        <v>6</v>
      </c>
      <c r="C38">
        <v>38</v>
      </c>
      <c r="D38">
        <v>11</v>
      </c>
      <c r="E38">
        <v>7</v>
      </c>
      <c r="F38">
        <v>20</v>
      </c>
      <c r="G38" t="s">
        <v>68</v>
      </c>
      <c r="H38">
        <v>-28</v>
      </c>
      <c r="I38">
        <v>40</v>
      </c>
      <c r="J38">
        <f>COUNTIF(Appended_EPL_table[Club],Appended_EPL_table[[#This Row],[Club]])</f>
        <v>6</v>
      </c>
    </row>
    <row r="39" spans="1:10" x14ac:dyDescent="0.25">
      <c r="A39">
        <v>18</v>
      </c>
      <c r="B39" t="s">
        <v>69</v>
      </c>
      <c r="C39">
        <v>38</v>
      </c>
      <c r="D39">
        <v>9</v>
      </c>
      <c r="E39">
        <v>7</v>
      </c>
      <c r="F39">
        <v>22</v>
      </c>
      <c r="G39" t="s">
        <v>70</v>
      </c>
      <c r="H39">
        <v>-43</v>
      </c>
      <c r="I39">
        <v>34</v>
      </c>
      <c r="J39">
        <f>COUNTIF(Appended_EPL_table[Club],Appended_EPL_table[[#This Row],[Club]])</f>
        <v>1</v>
      </c>
    </row>
    <row r="40" spans="1:10" x14ac:dyDescent="0.25">
      <c r="A40">
        <v>19</v>
      </c>
      <c r="B40" t="s">
        <v>71</v>
      </c>
      <c r="C40">
        <v>38</v>
      </c>
      <c r="D40">
        <v>5</v>
      </c>
      <c r="E40">
        <v>13</v>
      </c>
      <c r="F40">
        <v>20</v>
      </c>
      <c r="G40" t="s">
        <v>72</v>
      </c>
      <c r="H40">
        <v>-26</v>
      </c>
      <c r="I40">
        <v>28</v>
      </c>
      <c r="J40">
        <f>COUNTIF(Appended_EPL_table[Club],Appended_EPL_table[[#This Row],[Club]])</f>
        <v>1</v>
      </c>
    </row>
    <row r="41" spans="1:10" x14ac:dyDescent="0.25">
      <c r="A41">
        <v>20</v>
      </c>
      <c r="B41" t="s">
        <v>19</v>
      </c>
      <c r="C41">
        <v>38</v>
      </c>
      <c r="D41">
        <v>6</v>
      </c>
      <c r="E41">
        <v>6</v>
      </c>
      <c r="F41">
        <v>26</v>
      </c>
      <c r="G41" t="s">
        <v>73</v>
      </c>
      <c r="H41">
        <v>-40</v>
      </c>
      <c r="I41">
        <v>24</v>
      </c>
      <c r="J41">
        <f>COUNTIF(Appended_EPL_table[Club],Appended_EPL_table[[#This Row],[Club]])</f>
        <v>2</v>
      </c>
    </row>
    <row r="42" spans="1:10" x14ac:dyDescent="0.25">
      <c r="A42">
        <v>1</v>
      </c>
      <c r="B42" t="s">
        <v>15</v>
      </c>
      <c r="C42">
        <v>38</v>
      </c>
      <c r="D42">
        <v>32</v>
      </c>
      <c r="E42">
        <v>4</v>
      </c>
      <c r="F42">
        <v>2</v>
      </c>
      <c r="G42" t="s">
        <v>75</v>
      </c>
      <c r="H42">
        <v>79</v>
      </c>
      <c r="I42">
        <v>100</v>
      </c>
      <c r="J42">
        <f>COUNTIF(Appended_EPL_table[Club],Appended_EPL_table[[#This Row],[Club]])</f>
        <v>10</v>
      </c>
    </row>
    <row r="43" spans="1:10" x14ac:dyDescent="0.25">
      <c r="A43">
        <v>2</v>
      </c>
      <c r="B43" t="s">
        <v>31</v>
      </c>
      <c r="C43">
        <v>38</v>
      </c>
      <c r="D43">
        <v>25</v>
      </c>
      <c r="E43">
        <v>6</v>
      </c>
      <c r="F43">
        <v>7</v>
      </c>
      <c r="G43" t="s">
        <v>76</v>
      </c>
      <c r="H43">
        <v>40</v>
      </c>
      <c r="I43">
        <v>81</v>
      </c>
      <c r="J43">
        <f>COUNTIF(Appended_EPL_table[Club],Appended_EPL_table[[#This Row],[Club]])</f>
        <v>10</v>
      </c>
    </row>
    <row r="44" spans="1:10" x14ac:dyDescent="0.25">
      <c r="A44">
        <v>3</v>
      </c>
      <c r="B44" t="s">
        <v>14</v>
      </c>
      <c r="C44">
        <v>38</v>
      </c>
      <c r="D44">
        <v>23</v>
      </c>
      <c r="E44">
        <v>8</v>
      </c>
      <c r="F44">
        <v>7</v>
      </c>
      <c r="G44" t="s">
        <v>77</v>
      </c>
      <c r="H44">
        <v>38</v>
      </c>
      <c r="I44">
        <v>77</v>
      </c>
      <c r="J44">
        <f>COUNTIF(Appended_EPL_table[Club],Appended_EPL_table[[#This Row],[Club]])</f>
        <v>10</v>
      </c>
    </row>
    <row r="45" spans="1:10" x14ac:dyDescent="0.25">
      <c r="A45">
        <v>4</v>
      </c>
      <c r="B45" t="s">
        <v>4</v>
      </c>
      <c r="C45">
        <v>38</v>
      </c>
      <c r="D45">
        <v>21</v>
      </c>
      <c r="E45">
        <v>12</v>
      </c>
      <c r="F45">
        <v>5</v>
      </c>
      <c r="G45" t="s">
        <v>78</v>
      </c>
      <c r="H45">
        <v>46</v>
      </c>
      <c r="I45">
        <v>75</v>
      </c>
      <c r="J45">
        <f>COUNTIF(Appended_EPL_table[Club],Appended_EPL_table[[#This Row],[Club]])</f>
        <v>10</v>
      </c>
    </row>
    <row r="46" spans="1:10" x14ac:dyDescent="0.25">
      <c r="A46">
        <v>5</v>
      </c>
      <c r="B46" t="s">
        <v>22</v>
      </c>
      <c r="C46">
        <v>38</v>
      </c>
      <c r="D46">
        <v>21</v>
      </c>
      <c r="E46">
        <v>7</v>
      </c>
      <c r="F46">
        <v>10</v>
      </c>
      <c r="G46" t="s">
        <v>79</v>
      </c>
      <c r="H46">
        <v>24</v>
      </c>
      <c r="I46">
        <v>70</v>
      </c>
      <c r="J46">
        <f>COUNTIF(Appended_EPL_table[Club],Appended_EPL_table[[#This Row],[Club]])</f>
        <v>10</v>
      </c>
    </row>
    <row r="47" spans="1:10" x14ac:dyDescent="0.25">
      <c r="A47">
        <v>6</v>
      </c>
      <c r="B47" t="s">
        <v>1</v>
      </c>
      <c r="C47">
        <v>38</v>
      </c>
      <c r="D47">
        <v>19</v>
      </c>
      <c r="E47">
        <v>6</v>
      </c>
      <c r="F47">
        <v>13</v>
      </c>
      <c r="G47" t="s">
        <v>80</v>
      </c>
      <c r="H47">
        <v>23</v>
      </c>
      <c r="I47">
        <v>63</v>
      </c>
      <c r="J47">
        <f>COUNTIF(Appended_EPL_table[Club],Appended_EPL_table[[#This Row],[Club]])</f>
        <v>10</v>
      </c>
    </row>
    <row r="48" spans="1:10" x14ac:dyDescent="0.25">
      <c r="A48">
        <v>7</v>
      </c>
      <c r="B48" t="s">
        <v>66</v>
      </c>
      <c r="C48">
        <v>38</v>
      </c>
      <c r="D48">
        <v>14</v>
      </c>
      <c r="E48">
        <v>12</v>
      </c>
      <c r="F48">
        <v>12</v>
      </c>
      <c r="G48" t="s">
        <v>81</v>
      </c>
      <c r="H48">
        <v>-3</v>
      </c>
      <c r="I48">
        <v>54</v>
      </c>
      <c r="J48">
        <f>COUNTIF(Appended_EPL_table[Club],Appended_EPL_table[[#This Row],[Club]])</f>
        <v>7</v>
      </c>
    </row>
    <row r="49" spans="1:10" x14ac:dyDescent="0.25">
      <c r="A49">
        <v>8</v>
      </c>
      <c r="B49" t="s">
        <v>5</v>
      </c>
      <c r="C49">
        <v>38</v>
      </c>
      <c r="D49">
        <v>13</v>
      </c>
      <c r="E49">
        <v>10</v>
      </c>
      <c r="F49">
        <v>15</v>
      </c>
      <c r="G49" t="s">
        <v>82</v>
      </c>
      <c r="H49">
        <v>-14</v>
      </c>
      <c r="I49">
        <v>49</v>
      </c>
      <c r="J49">
        <f>COUNTIF(Appended_EPL_table[Club],Appended_EPL_table[[#This Row],[Club]])</f>
        <v>10</v>
      </c>
    </row>
    <row r="50" spans="1:10" x14ac:dyDescent="0.25">
      <c r="A50">
        <v>9</v>
      </c>
      <c r="B50" t="s">
        <v>26</v>
      </c>
      <c r="C50">
        <v>38</v>
      </c>
      <c r="D50">
        <v>12</v>
      </c>
      <c r="E50">
        <v>11</v>
      </c>
      <c r="F50">
        <v>15</v>
      </c>
      <c r="G50" t="s">
        <v>83</v>
      </c>
      <c r="H50">
        <v>-4</v>
      </c>
      <c r="I50">
        <v>47</v>
      </c>
      <c r="J50">
        <f>COUNTIF(Appended_EPL_table[Club],Appended_EPL_table[[#This Row],[Club]])</f>
        <v>9</v>
      </c>
    </row>
    <row r="51" spans="1:10" x14ac:dyDescent="0.25">
      <c r="A51">
        <v>10</v>
      </c>
      <c r="B51" t="s">
        <v>9</v>
      </c>
      <c r="C51">
        <v>38</v>
      </c>
      <c r="D51">
        <v>12</v>
      </c>
      <c r="E51">
        <v>8</v>
      </c>
      <c r="F51">
        <v>18</v>
      </c>
      <c r="G51" t="s">
        <v>84</v>
      </c>
      <c r="H51">
        <v>-8</v>
      </c>
      <c r="I51">
        <v>44</v>
      </c>
      <c r="J51">
        <f>COUNTIF(Appended_EPL_table[Club],Appended_EPL_table[[#This Row],[Club]])</f>
        <v>9</v>
      </c>
    </row>
    <row r="52" spans="1:10" x14ac:dyDescent="0.25">
      <c r="A52">
        <v>11</v>
      </c>
      <c r="B52" t="s">
        <v>18</v>
      </c>
      <c r="C52">
        <v>38</v>
      </c>
      <c r="D52">
        <v>11</v>
      </c>
      <c r="E52">
        <v>11</v>
      </c>
      <c r="F52">
        <v>16</v>
      </c>
      <c r="G52" t="s">
        <v>85</v>
      </c>
      <c r="H52">
        <v>-10</v>
      </c>
      <c r="I52">
        <v>44</v>
      </c>
      <c r="J52">
        <f>COUNTIF(Appended_EPL_table[Club],Appended_EPL_table[[#This Row],[Club]])</f>
        <v>10</v>
      </c>
    </row>
    <row r="53" spans="1:10" x14ac:dyDescent="0.25">
      <c r="A53">
        <v>12</v>
      </c>
      <c r="B53" t="s">
        <v>8</v>
      </c>
      <c r="C53">
        <v>38</v>
      </c>
      <c r="D53">
        <v>11</v>
      </c>
      <c r="E53">
        <v>11</v>
      </c>
      <c r="F53">
        <v>16</v>
      </c>
      <c r="G53" t="s">
        <v>86</v>
      </c>
      <c r="H53">
        <v>-16</v>
      </c>
      <c r="I53">
        <v>44</v>
      </c>
      <c r="J53">
        <f>COUNTIF(Appended_EPL_table[Club],Appended_EPL_table[[#This Row],[Club]])</f>
        <v>8</v>
      </c>
    </row>
    <row r="54" spans="1:10" x14ac:dyDescent="0.25">
      <c r="A54">
        <v>13</v>
      </c>
      <c r="B54" t="s">
        <v>3</v>
      </c>
      <c r="C54">
        <v>38</v>
      </c>
      <c r="D54">
        <v>10</v>
      </c>
      <c r="E54">
        <v>12</v>
      </c>
      <c r="F54">
        <v>16</v>
      </c>
      <c r="G54" t="s">
        <v>87</v>
      </c>
      <c r="H54">
        <v>-20</v>
      </c>
      <c r="I54">
        <v>42</v>
      </c>
      <c r="J54">
        <f>COUNTIF(Appended_EPL_table[Club],Appended_EPL_table[[#This Row],[Club]])</f>
        <v>10</v>
      </c>
    </row>
    <row r="55" spans="1:10" x14ac:dyDescent="0.25">
      <c r="A55">
        <v>14</v>
      </c>
      <c r="B55" t="s">
        <v>6</v>
      </c>
      <c r="C55">
        <v>38</v>
      </c>
      <c r="D55">
        <v>11</v>
      </c>
      <c r="E55">
        <v>8</v>
      </c>
      <c r="F55">
        <v>19</v>
      </c>
      <c r="G55" t="s">
        <v>88</v>
      </c>
      <c r="H55">
        <v>-20</v>
      </c>
      <c r="I55">
        <v>41</v>
      </c>
      <c r="J55">
        <f>COUNTIF(Appended_EPL_table[Club],Appended_EPL_table[[#This Row],[Club]])</f>
        <v>6</v>
      </c>
    </row>
    <row r="56" spans="1:10" x14ac:dyDescent="0.25">
      <c r="A56">
        <v>15</v>
      </c>
      <c r="B56" t="s">
        <v>89</v>
      </c>
      <c r="C56">
        <v>38</v>
      </c>
      <c r="D56">
        <v>9</v>
      </c>
      <c r="E56">
        <v>13</v>
      </c>
      <c r="F56">
        <v>16</v>
      </c>
      <c r="G56" t="s">
        <v>90</v>
      </c>
      <c r="H56">
        <v>-20</v>
      </c>
      <c r="I56">
        <v>40</v>
      </c>
      <c r="J56">
        <f>COUNTIF(Appended_EPL_table[Club],Appended_EPL_table[[#This Row],[Club]])</f>
        <v>8</v>
      </c>
    </row>
    <row r="57" spans="1:10" x14ac:dyDescent="0.25">
      <c r="A57">
        <v>16</v>
      </c>
      <c r="B57" t="s">
        <v>91</v>
      </c>
      <c r="C57">
        <v>38</v>
      </c>
      <c r="D57">
        <v>9</v>
      </c>
      <c r="E57">
        <v>10</v>
      </c>
      <c r="F57">
        <v>19</v>
      </c>
      <c r="G57" t="s">
        <v>92</v>
      </c>
      <c r="H57">
        <v>-30</v>
      </c>
      <c r="I57">
        <v>37</v>
      </c>
      <c r="J57">
        <f>COUNTIF(Appended_EPL_table[Club],Appended_EPL_table[[#This Row],[Club]])</f>
        <v>2</v>
      </c>
    </row>
    <row r="58" spans="1:10" x14ac:dyDescent="0.25">
      <c r="A58">
        <v>17</v>
      </c>
      <c r="B58" t="s">
        <v>2</v>
      </c>
      <c r="C58">
        <v>38</v>
      </c>
      <c r="D58">
        <v>7</v>
      </c>
      <c r="E58">
        <v>15</v>
      </c>
      <c r="F58">
        <v>16</v>
      </c>
      <c r="G58" t="s">
        <v>93</v>
      </c>
      <c r="H58">
        <v>-19</v>
      </c>
      <c r="I58">
        <v>36</v>
      </c>
      <c r="J58">
        <f>COUNTIF(Appended_EPL_table[Club],Appended_EPL_table[[#This Row],[Club]])</f>
        <v>9</v>
      </c>
    </row>
    <row r="59" spans="1:10" x14ac:dyDescent="0.25">
      <c r="A59">
        <v>18</v>
      </c>
      <c r="B59" t="s">
        <v>17</v>
      </c>
      <c r="C59">
        <v>38</v>
      </c>
      <c r="D59">
        <v>8</v>
      </c>
      <c r="E59">
        <v>9</v>
      </c>
      <c r="F59">
        <v>21</v>
      </c>
      <c r="G59" t="s">
        <v>94</v>
      </c>
      <c r="H59">
        <v>-28</v>
      </c>
      <c r="I59">
        <v>33</v>
      </c>
      <c r="J59">
        <f>COUNTIF(Appended_EPL_table[Club],Appended_EPL_table[[#This Row],[Club]])</f>
        <v>3</v>
      </c>
    </row>
    <row r="60" spans="1:10" x14ac:dyDescent="0.25">
      <c r="A60">
        <v>19</v>
      </c>
      <c r="B60" t="s">
        <v>16</v>
      </c>
      <c r="C60">
        <v>38</v>
      </c>
      <c r="D60">
        <v>7</v>
      </c>
      <c r="E60">
        <v>12</v>
      </c>
      <c r="F60">
        <v>19</v>
      </c>
      <c r="G60" t="s">
        <v>95</v>
      </c>
      <c r="H60">
        <v>-33</v>
      </c>
      <c r="I60">
        <v>33</v>
      </c>
      <c r="J60">
        <f>COUNTIF(Appended_EPL_table[Club],Appended_EPL_table[[#This Row],[Club]])</f>
        <v>3</v>
      </c>
    </row>
    <row r="61" spans="1:10" x14ac:dyDescent="0.25">
      <c r="A61">
        <v>20</v>
      </c>
      <c r="B61" t="s">
        <v>7</v>
      </c>
      <c r="C61">
        <v>38</v>
      </c>
      <c r="D61">
        <v>6</v>
      </c>
      <c r="E61">
        <v>13</v>
      </c>
      <c r="F61">
        <v>19</v>
      </c>
      <c r="G61" t="s">
        <v>96</v>
      </c>
      <c r="H61">
        <v>-25</v>
      </c>
      <c r="I61">
        <v>31</v>
      </c>
      <c r="J61">
        <f>COUNTIF(Appended_EPL_table[Club],Appended_EPL_table[[#This Row],[Club]])</f>
        <v>4</v>
      </c>
    </row>
    <row r="62" spans="1:10" x14ac:dyDescent="0.25">
      <c r="A62">
        <v>1</v>
      </c>
      <c r="B62" t="s">
        <v>15</v>
      </c>
      <c r="C62">
        <v>38</v>
      </c>
      <c r="D62">
        <v>32</v>
      </c>
      <c r="E62">
        <v>2</v>
      </c>
      <c r="F62">
        <v>4</v>
      </c>
      <c r="G62" t="s">
        <v>98</v>
      </c>
      <c r="H62">
        <v>72</v>
      </c>
      <c r="I62">
        <v>98</v>
      </c>
      <c r="J62">
        <f>COUNTIF(Appended_EPL_table[Club],Appended_EPL_table[[#This Row],[Club]])</f>
        <v>10</v>
      </c>
    </row>
    <row r="63" spans="1:10" x14ac:dyDescent="0.25">
      <c r="A63">
        <v>2</v>
      </c>
      <c r="B63" t="s">
        <v>4</v>
      </c>
      <c r="C63">
        <v>38</v>
      </c>
      <c r="D63">
        <v>30</v>
      </c>
      <c r="E63">
        <v>7</v>
      </c>
      <c r="F63">
        <v>1</v>
      </c>
      <c r="G63" t="s">
        <v>99</v>
      </c>
      <c r="H63">
        <v>67</v>
      </c>
      <c r="I63">
        <v>97</v>
      </c>
      <c r="J63">
        <f>COUNTIF(Appended_EPL_table[Club],Appended_EPL_table[[#This Row],[Club]])</f>
        <v>10</v>
      </c>
    </row>
    <row r="64" spans="1:10" x14ac:dyDescent="0.25">
      <c r="A64">
        <v>3</v>
      </c>
      <c r="B64" t="s">
        <v>22</v>
      </c>
      <c r="C64">
        <v>38</v>
      </c>
      <c r="D64">
        <v>21</v>
      </c>
      <c r="E64">
        <v>9</v>
      </c>
      <c r="F64">
        <v>8</v>
      </c>
      <c r="G64" t="s">
        <v>100</v>
      </c>
      <c r="H64">
        <v>24</v>
      </c>
      <c r="I64">
        <v>72</v>
      </c>
      <c r="J64">
        <f>COUNTIF(Appended_EPL_table[Club],Appended_EPL_table[[#This Row],[Club]])</f>
        <v>10</v>
      </c>
    </row>
    <row r="65" spans="1:10" x14ac:dyDescent="0.25">
      <c r="A65">
        <v>4</v>
      </c>
      <c r="B65" t="s">
        <v>14</v>
      </c>
      <c r="C65">
        <v>38</v>
      </c>
      <c r="D65">
        <v>23</v>
      </c>
      <c r="E65">
        <v>2</v>
      </c>
      <c r="F65">
        <v>13</v>
      </c>
      <c r="G65" t="s">
        <v>101</v>
      </c>
      <c r="H65">
        <v>28</v>
      </c>
      <c r="I65">
        <v>71</v>
      </c>
      <c r="J65">
        <f>COUNTIF(Appended_EPL_table[Club],Appended_EPL_table[[#This Row],[Club]])</f>
        <v>10</v>
      </c>
    </row>
    <row r="66" spans="1:10" x14ac:dyDescent="0.25">
      <c r="A66">
        <v>5</v>
      </c>
      <c r="B66" t="s">
        <v>1</v>
      </c>
      <c r="C66">
        <v>38</v>
      </c>
      <c r="D66">
        <v>21</v>
      </c>
      <c r="E66">
        <v>7</v>
      </c>
      <c r="F66">
        <v>10</v>
      </c>
      <c r="G66" t="s">
        <v>102</v>
      </c>
      <c r="H66">
        <v>22</v>
      </c>
      <c r="I66">
        <v>70</v>
      </c>
      <c r="J66">
        <f>COUNTIF(Appended_EPL_table[Club],Appended_EPL_table[[#This Row],[Club]])</f>
        <v>10</v>
      </c>
    </row>
    <row r="67" spans="1:10" x14ac:dyDescent="0.25">
      <c r="A67">
        <v>6</v>
      </c>
      <c r="B67" t="s">
        <v>31</v>
      </c>
      <c r="C67">
        <v>38</v>
      </c>
      <c r="D67">
        <v>19</v>
      </c>
      <c r="E67">
        <v>9</v>
      </c>
      <c r="F67">
        <v>10</v>
      </c>
      <c r="G67" t="s">
        <v>103</v>
      </c>
      <c r="H67">
        <v>11</v>
      </c>
      <c r="I67">
        <v>66</v>
      </c>
      <c r="J67">
        <f>COUNTIF(Appended_EPL_table[Club],Appended_EPL_table[[#This Row],[Club]])</f>
        <v>10</v>
      </c>
    </row>
    <row r="68" spans="1:10" x14ac:dyDescent="0.25">
      <c r="A68">
        <v>7</v>
      </c>
      <c r="B68" t="s">
        <v>104</v>
      </c>
      <c r="C68">
        <v>38</v>
      </c>
      <c r="D68">
        <v>16</v>
      </c>
      <c r="E68">
        <v>9</v>
      </c>
      <c r="F68">
        <v>13</v>
      </c>
      <c r="G68" t="s">
        <v>105</v>
      </c>
      <c r="H68">
        <v>1</v>
      </c>
      <c r="I68">
        <v>57</v>
      </c>
      <c r="J68">
        <f>COUNTIF(Appended_EPL_table[Club],Appended_EPL_table[[#This Row],[Club]])</f>
        <v>7</v>
      </c>
    </row>
    <row r="69" spans="1:10" x14ac:dyDescent="0.25">
      <c r="A69">
        <v>8</v>
      </c>
      <c r="B69" t="s">
        <v>5</v>
      </c>
      <c r="C69">
        <v>38</v>
      </c>
      <c r="D69">
        <v>15</v>
      </c>
      <c r="E69">
        <v>9</v>
      </c>
      <c r="F69">
        <v>14</v>
      </c>
      <c r="G69" t="s">
        <v>106</v>
      </c>
      <c r="H69">
        <v>8</v>
      </c>
      <c r="I69">
        <v>54</v>
      </c>
      <c r="J69">
        <f>COUNTIF(Appended_EPL_table[Club],Appended_EPL_table[[#This Row],[Club]])</f>
        <v>10</v>
      </c>
    </row>
    <row r="70" spans="1:10" x14ac:dyDescent="0.25">
      <c r="A70">
        <v>9</v>
      </c>
      <c r="B70" t="s">
        <v>26</v>
      </c>
      <c r="C70">
        <v>38</v>
      </c>
      <c r="D70">
        <v>15</v>
      </c>
      <c r="E70">
        <v>7</v>
      </c>
      <c r="F70">
        <v>16</v>
      </c>
      <c r="G70" t="s">
        <v>107</v>
      </c>
      <c r="H70">
        <v>3</v>
      </c>
      <c r="I70">
        <v>52</v>
      </c>
      <c r="J70">
        <f>COUNTIF(Appended_EPL_table[Club],Appended_EPL_table[[#This Row],[Club]])</f>
        <v>9</v>
      </c>
    </row>
    <row r="71" spans="1:10" x14ac:dyDescent="0.25">
      <c r="A71">
        <v>10</v>
      </c>
      <c r="B71" t="s">
        <v>3</v>
      </c>
      <c r="C71">
        <v>38</v>
      </c>
      <c r="D71">
        <v>15</v>
      </c>
      <c r="E71">
        <v>7</v>
      </c>
      <c r="F71">
        <v>16</v>
      </c>
      <c r="G71" t="s">
        <v>108</v>
      </c>
      <c r="H71">
        <v>-3</v>
      </c>
      <c r="I71">
        <v>52</v>
      </c>
      <c r="J71">
        <f>COUNTIF(Appended_EPL_table[Club],Appended_EPL_table[[#This Row],[Club]])</f>
        <v>10</v>
      </c>
    </row>
    <row r="72" spans="1:10" x14ac:dyDescent="0.25">
      <c r="A72">
        <v>11</v>
      </c>
      <c r="B72" t="s">
        <v>6</v>
      </c>
      <c r="C72">
        <v>38</v>
      </c>
      <c r="D72">
        <v>14</v>
      </c>
      <c r="E72">
        <v>8</v>
      </c>
      <c r="F72">
        <v>16</v>
      </c>
      <c r="G72" t="s">
        <v>109</v>
      </c>
      <c r="H72">
        <v>-7</v>
      </c>
      <c r="I72">
        <v>50</v>
      </c>
      <c r="J72">
        <f>COUNTIF(Appended_EPL_table[Club],Appended_EPL_table[[#This Row],[Club]])</f>
        <v>6</v>
      </c>
    </row>
    <row r="73" spans="1:10" x14ac:dyDescent="0.25">
      <c r="A73">
        <v>12</v>
      </c>
      <c r="B73" t="s">
        <v>18</v>
      </c>
      <c r="C73">
        <v>38</v>
      </c>
      <c r="D73">
        <v>14</v>
      </c>
      <c r="E73">
        <v>7</v>
      </c>
      <c r="F73">
        <v>17</v>
      </c>
      <c r="G73" t="s">
        <v>110</v>
      </c>
      <c r="H73">
        <v>-2</v>
      </c>
      <c r="I73">
        <v>49</v>
      </c>
      <c r="J73">
        <f>COUNTIF(Appended_EPL_table[Club],Appended_EPL_table[[#This Row],[Club]])</f>
        <v>10</v>
      </c>
    </row>
    <row r="74" spans="1:10" x14ac:dyDescent="0.25">
      <c r="A74">
        <v>13</v>
      </c>
      <c r="B74" t="s">
        <v>9</v>
      </c>
      <c r="C74">
        <v>38</v>
      </c>
      <c r="D74">
        <v>12</v>
      </c>
      <c r="E74">
        <v>9</v>
      </c>
      <c r="F74">
        <v>17</v>
      </c>
      <c r="G74" t="s">
        <v>111</v>
      </c>
      <c r="H74">
        <v>-6</v>
      </c>
      <c r="I74">
        <v>45</v>
      </c>
      <c r="J74">
        <f>COUNTIF(Appended_EPL_table[Club],Appended_EPL_table[[#This Row],[Club]])</f>
        <v>9</v>
      </c>
    </row>
    <row r="75" spans="1:10" x14ac:dyDescent="0.25">
      <c r="A75">
        <v>14</v>
      </c>
      <c r="B75" t="s">
        <v>8</v>
      </c>
      <c r="C75">
        <v>38</v>
      </c>
      <c r="D75">
        <v>13</v>
      </c>
      <c r="E75">
        <v>6</v>
      </c>
      <c r="F75">
        <v>19</v>
      </c>
      <c r="G75" t="s">
        <v>112</v>
      </c>
      <c r="H75">
        <v>-14</v>
      </c>
      <c r="I75">
        <v>45</v>
      </c>
      <c r="J75">
        <f>COUNTIF(Appended_EPL_table[Club],Appended_EPL_table[[#This Row],[Club]])</f>
        <v>8</v>
      </c>
    </row>
    <row r="76" spans="1:10" x14ac:dyDescent="0.25">
      <c r="A76">
        <v>15</v>
      </c>
      <c r="B76" t="s">
        <v>66</v>
      </c>
      <c r="C76">
        <v>38</v>
      </c>
      <c r="D76">
        <v>11</v>
      </c>
      <c r="E76">
        <v>7</v>
      </c>
      <c r="F76">
        <v>20</v>
      </c>
      <c r="G76" t="s">
        <v>113</v>
      </c>
      <c r="H76">
        <v>-23</v>
      </c>
      <c r="I76">
        <v>40</v>
      </c>
      <c r="J76">
        <f>COUNTIF(Appended_EPL_table[Club],Appended_EPL_table[[#This Row],[Club]])</f>
        <v>7</v>
      </c>
    </row>
    <row r="77" spans="1:10" x14ac:dyDescent="0.25">
      <c r="A77">
        <v>16</v>
      </c>
      <c r="B77" t="s">
        <v>2</v>
      </c>
      <c r="C77">
        <v>38</v>
      </c>
      <c r="D77">
        <v>9</v>
      </c>
      <c r="E77">
        <v>12</v>
      </c>
      <c r="F77">
        <v>17</v>
      </c>
      <c r="G77" t="s">
        <v>114</v>
      </c>
      <c r="H77">
        <v>-20</v>
      </c>
      <c r="I77">
        <v>39</v>
      </c>
      <c r="J77">
        <f>COUNTIF(Appended_EPL_table[Club],Appended_EPL_table[[#This Row],[Club]])</f>
        <v>9</v>
      </c>
    </row>
    <row r="78" spans="1:10" x14ac:dyDescent="0.25">
      <c r="A78">
        <v>17</v>
      </c>
      <c r="B78" t="s">
        <v>89</v>
      </c>
      <c r="C78">
        <v>38</v>
      </c>
      <c r="D78">
        <v>9</v>
      </c>
      <c r="E78">
        <v>9</v>
      </c>
      <c r="F78">
        <v>20</v>
      </c>
      <c r="G78" t="s">
        <v>115</v>
      </c>
      <c r="H78">
        <v>-25</v>
      </c>
      <c r="I78">
        <v>36</v>
      </c>
      <c r="J78">
        <f>COUNTIF(Appended_EPL_table[Club],Appended_EPL_table[[#This Row],[Club]])</f>
        <v>8</v>
      </c>
    </row>
    <row r="79" spans="1:10" x14ac:dyDescent="0.25">
      <c r="A79">
        <v>18</v>
      </c>
      <c r="B79" t="s">
        <v>116</v>
      </c>
      <c r="C79">
        <v>38</v>
      </c>
      <c r="D79">
        <v>10</v>
      </c>
      <c r="E79">
        <v>4</v>
      </c>
      <c r="F79">
        <v>24</v>
      </c>
      <c r="G79" t="s">
        <v>117</v>
      </c>
      <c r="H79">
        <v>-35</v>
      </c>
      <c r="I79">
        <v>34</v>
      </c>
      <c r="J79">
        <f>COUNTIF(Appended_EPL_table[Club],Appended_EPL_table[[#This Row],[Club]])</f>
        <v>1</v>
      </c>
    </row>
    <row r="80" spans="1:10" x14ac:dyDescent="0.25">
      <c r="A80">
        <v>19</v>
      </c>
      <c r="B80" t="s">
        <v>118</v>
      </c>
      <c r="C80">
        <v>38</v>
      </c>
      <c r="D80">
        <v>7</v>
      </c>
      <c r="E80">
        <v>5</v>
      </c>
      <c r="F80">
        <v>26</v>
      </c>
      <c r="G80" t="s">
        <v>119</v>
      </c>
      <c r="H80">
        <v>-47</v>
      </c>
      <c r="I80">
        <v>26</v>
      </c>
      <c r="J80">
        <f>COUNTIF(Appended_EPL_table[Club],Appended_EPL_table[[#This Row],[Club]])</f>
        <v>5</v>
      </c>
    </row>
    <row r="81" spans="1:10" x14ac:dyDescent="0.25">
      <c r="A81">
        <v>20</v>
      </c>
      <c r="B81" t="s">
        <v>91</v>
      </c>
      <c r="C81">
        <v>38</v>
      </c>
      <c r="D81">
        <v>3</v>
      </c>
      <c r="E81">
        <v>7</v>
      </c>
      <c r="F81">
        <v>28</v>
      </c>
      <c r="G81" t="s">
        <v>120</v>
      </c>
      <c r="H81">
        <v>-54</v>
      </c>
      <c r="I81">
        <v>16</v>
      </c>
      <c r="J81">
        <f>COUNTIF(Appended_EPL_table[Club],Appended_EPL_table[[#This Row],[Club]])</f>
        <v>2</v>
      </c>
    </row>
    <row r="82" spans="1:10" x14ac:dyDescent="0.25">
      <c r="A82">
        <v>1</v>
      </c>
      <c r="B82" t="s">
        <v>4</v>
      </c>
      <c r="C82">
        <v>38</v>
      </c>
      <c r="D82">
        <v>32</v>
      </c>
      <c r="E82">
        <v>3</v>
      </c>
      <c r="F82">
        <v>3</v>
      </c>
      <c r="G82" t="s">
        <v>51</v>
      </c>
      <c r="H82">
        <v>52</v>
      </c>
      <c r="I82">
        <v>99</v>
      </c>
      <c r="J82">
        <f>COUNTIF(Appended_EPL_table[Club],Appended_EPL_table[[#This Row],[Club]])</f>
        <v>10</v>
      </c>
    </row>
    <row r="83" spans="1:10" x14ac:dyDescent="0.25">
      <c r="A83">
        <v>2</v>
      </c>
      <c r="B83" t="s">
        <v>15</v>
      </c>
      <c r="C83">
        <v>38</v>
      </c>
      <c r="D83">
        <v>26</v>
      </c>
      <c r="E83">
        <v>3</v>
      </c>
      <c r="F83">
        <v>9</v>
      </c>
      <c r="G83" t="s">
        <v>122</v>
      </c>
      <c r="H83">
        <v>67</v>
      </c>
      <c r="I83">
        <v>81</v>
      </c>
      <c r="J83">
        <f>COUNTIF(Appended_EPL_table[Club],Appended_EPL_table[[#This Row],[Club]])</f>
        <v>10</v>
      </c>
    </row>
    <row r="84" spans="1:10" x14ac:dyDescent="0.25">
      <c r="A84">
        <v>3</v>
      </c>
      <c r="B84" t="s">
        <v>31</v>
      </c>
      <c r="C84">
        <v>38</v>
      </c>
      <c r="D84">
        <v>18</v>
      </c>
      <c r="E84">
        <v>12</v>
      </c>
      <c r="F84">
        <v>8</v>
      </c>
      <c r="G84" t="s">
        <v>123</v>
      </c>
      <c r="H84">
        <v>30</v>
      </c>
      <c r="I84">
        <v>66</v>
      </c>
      <c r="J84">
        <f>COUNTIF(Appended_EPL_table[Club],Appended_EPL_table[[#This Row],[Club]])</f>
        <v>10</v>
      </c>
    </row>
    <row r="85" spans="1:10" x14ac:dyDescent="0.25">
      <c r="A85">
        <v>4</v>
      </c>
      <c r="B85" t="s">
        <v>22</v>
      </c>
      <c r="C85">
        <v>38</v>
      </c>
      <c r="D85">
        <v>20</v>
      </c>
      <c r="E85">
        <v>6</v>
      </c>
      <c r="F85">
        <v>12</v>
      </c>
      <c r="G85" t="s">
        <v>124</v>
      </c>
      <c r="H85">
        <v>15</v>
      </c>
      <c r="I85">
        <v>66</v>
      </c>
      <c r="J85">
        <f>COUNTIF(Appended_EPL_table[Club],Appended_EPL_table[[#This Row],[Club]])</f>
        <v>10</v>
      </c>
    </row>
    <row r="86" spans="1:10" x14ac:dyDescent="0.25">
      <c r="A86">
        <v>5</v>
      </c>
      <c r="B86" t="s">
        <v>26</v>
      </c>
      <c r="C86">
        <v>38</v>
      </c>
      <c r="D86">
        <v>18</v>
      </c>
      <c r="E86">
        <v>8</v>
      </c>
      <c r="F86">
        <v>12</v>
      </c>
      <c r="G86" t="s">
        <v>125</v>
      </c>
      <c r="H86">
        <v>26</v>
      </c>
      <c r="I86">
        <v>62</v>
      </c>
      <c r="J86">
        <f>COUNTIF(Appended_EPL_table[Club],Appended_EPL_table[[#This Row],[Club]])</f>
        <v>9</v>
      </c>
    </row>
    <row r="87" spans="1:10" x14ac:dyDescent="0.25">
      <c r="A87">
        <v>6</v>
      </c>
      <c r="B87" t="s">
        <v>14</v>
      </c>
      <c r="C87">
        <v>38</v>
      </c>
      <c r="D87">
        <v>16</v>
      </c>
      <c r="E87">
        <v>11</v>
      </c>
      <c r="F87">
        <v>11</v>
      </c>
      <c r="G87" t="s">
        <v>126</v>
      </c>
      <c r="H87">
        <v>14</v>
      </c>
      <c r="I87">
        <v>59</v>
      </c>
      <c r="J87">
        <f>COUNTIF(Appended_EPL_table[Club],Appended_EPL_table[[#This Row],[Club]])</f>
        <v>10</v>
      </c>
    </row>
    <row r="88" spans="1:10" x14ac:dyDescent="0.25">
      <c r="A88">
        <v>7</v>
      </c>
      <c r="B88" t="s">
        <v>104</v>
      </c>
      <c r="C88">
        <v>38</v>
      </c>
      <c r="D88">
        <v>15</v>
      </c>
      <c r="E88">
        <v>14</v>
      </c>
      <c r="F88">
        <v>9</v>
      </c>
      <c r="G88" t="s">
        <v>127</v>
      </c>
      <c r="H88">
        <v>11</v>
      </c>
      <c r="I88">
        <v>59</v>
      </c>
      <c r="J88">
        <f>COUNTIF(Appended_EPL_table[Club],Appended_EPL_table[[#This Row],[Club]])</f>
        <v>7</v>
      </c>
    </row>
    <row r="89" spans="1:10" x14ac:dyDescent="0.25">
      <c r="A89">
        <v>8</v>
      </c>
      <c r="B89" t="s">
        <v>1</v>
      </c>
      <c r="C89">
        <v>38</v>
      </c>
      <c r="D89">
        <v>14</v>
      </c>
      <c r="E89">
        <v>14</v>
      </c>
      <c r="F89">
        <v>10</v>
      </c>
      <c r="G89" t="s">
        <v>128</v>
      </c>
      <c r="H89">
        <v>8</v>
      </c>
      <c r="I89">
        <v>56</v>
      </c>
      <c r="J89">
        <f>COUNTIF(Appended_EPL_table[Club],Appended_EPL_table[[#This Row],[Club]])</f>
        <v>10</v>
      </c>
    </row>
    <row r="90" spans="1:10" x14ac:dyDescent="0.25">
      <c r="A90">
        <v>9</v>
      </c>
      <c r="B90" t="s">
        <v>129</v>
      </c>
      <c r="C90">
        <v>38</v>
      </c>
      <c r="D90">
        <v>14</v>
      </c>
      <c r="E90">
        <v>12</v>
      </c>
      <c r="F90">
        <v>12</v>
      </c>
      <c r="G90" t="s">
        <v>130</v>
      </c>
      <c r="H90">
        <v>0</v>
      </c>
      <c r="I90">
        <v>54</v>
      </c>
      <c r="J90">
        <f>COUNTIF(Appended_EPL_table[Club],Appended_EPL_table[[#This Row],[Club]])</f>
        <v>3</v>
      </c>
    </row>
    <row r="91" spans="1:10" x14ac:dyDescent="0.25">
      <c r="A91">
        <v>10</v>
      </c>
      <c r="B91" t="s">
        <v>66</v>
      </c>
      <c r="C91">
        <v>38</v>
      </c>
      <c r="D91">
        <v>15</v>
      </c>
      <c r="E91">
        <v>9</v>
      </c>
      <c r="F91">
        <v>14</v>
      </c>
      <c r="G91" t="s">
        <v>131</v>
      </c>
      <c r="H91">
        <v>-7</v>
      </c>
      <c r="I91">
        <v>54</v>
      </c>
      <c r="J91">
        <f>COUNTIF(Appended_EPL_table[Club],Appended_EPL_table[[#This Row],[Club]])</f>
        <v>7</v>
      </c>
    </row>
    <row r="92" spans="1:10" x14ac:dyDescent="0.25">
      <c r="A92">
        <v>11</v>
      </c>
      <c r="B92" t="s">
        <v>2</v>
      </c>
      <c r="C92">
        <v>38</v>
      </c>
      <c r="D92">
        <v>15</v>
      </c>
      <c r="E92">
        <v>7</v>
      </c>
      <c r="F92">
        <v>16</v>
      </c>
      <c r="G92" t="s">
        <v>132</v>
      </c>
      <c r="H92">
        <v>-9</v>
      </c>
      <c r="I92">
        <v>52</v>
      </c>
      <c r="J92">
        <f>COUNTIF(Appended_EPL_table[Club],Appended_EPL_table[[#This Row],[Club]])</f>
        <v>9</v>
      </c>
    </row>
    <row r="93" spans="1:10" x14ac:dyDescent="0.25">
      <c r="A93">
        <v>12</v>
      </c>
      <c r="B93" t="s">
        <v>5</v>
      </c>
      <c r="C93">
        <v>38</v>
      </c>
      <c r="D93">
        <v>13</v>
      </c>
      <c r="E93">
        <v>10</v>
      </c>
      <c r="F93">
        <v>15</v>
      </c>
      <c r="G93" t="s">
        <v>133</v>
      </c>
      <c r="H93">
        <v>-12</v>
      </c>
      <c r="I93">
        <v>49</v>
      </c>
      <c r="J93">
        <f>COUNTIF(Appended_EPL_table[Club],Appended_EPL_table[[#This Row],[Club]])</f>
        <v>10</v>
      </c>
    </row>
    <row r="94" spans="1:10" x14ac:dyDescent="0.25">
      <c r="A94">
        <v>13</v>
      </c>
      <c r="B94" t="s">
        <v>9</v>
      </c>
      <c r="C94">
        <v>38</v>
      </c>
      <c r="D94">
        <v>11</v>
      </c>
      <c r="E94">
        <v>11</v>
      </c>
      <c r="F94">
        <v>16</v>
      </c>
      <c r="G94" t="s">
        <v>134</v>
      </c>
      <c r="H94">
        <v>-20</v>
      </c>
      <c r="I94">
        <v>44</v>
      </c>
      <c r="J94">
        <f>COUNTIF(Appended_EPL_table[Club],Appended_EPL_table[[#This Row],[Club]])</f>
        <v>9</v>
      </c>
    </row>
    <row r="95" spans="1:10" x14ac:dyDescent="0.25">
      <c r="A95">
        <v>14</v>
      </c>
      <c r="B95" t="s">
        <v>18</v>
      </c>
      <c r="C95">
        <v>38</v>
      </c>
      <c r="D95">
        <v>11</v>
      </c>
      <c r="E95">
        <v>10</v>
      </c>
      <c r="F95">
        <v>17</v>
      </c>
      <c r="G95" t="s">
        <v>135</v>
      </c>
      <c r="H95">
        <v>-19</v>
      </c>
      <c r="I95">
        <v>43</v>
      </c>
      <c r="J95">
        <f>COUNTIF(Appended_EPL_table[Club],Appended_EPL_table[[#This Row],[Club]])</f>
        <v>10</v>
      </c>
    </row>
    <row r="96" spans="1:10" x14ac:dyDescent="0.25">
      <c r="A96">
        <v>15</v>
      </c>
      <c r="B96" t="s">
        <v>89</v>
      </c>
      <c r="C96">
        <v>38</v>
      </c>
      <c r="D96">
        <v>9</v>
      </c>
      <c r="E96">
        <v>14</v>
      </c>
      <c r="F96">
        <v>15</v>
      </c>
      <c r="G96" t="s">
        <v>136</v>
      </c>
      <c r="H96">
        <v>-15</v>
      </c>
      <c r="I96">
        <v>41</v>
      </c>
      <c r="J96">
        <f>COUNTIF(Appended_EPL_table[Club],Appended_EPL_table[[#This Row],[Club]])</f>
        <v>8</v>
      </c>
    </row>
    <row r="97" spans="1:10" x14ac:dyDescent="0.25">
      <c r="A97">
        <v>16</v>
      </c>
      <c r="B97" t="s">
        <v>3</v>
      </c>
      <c r="C97">
        <v>38</v>
      </c>
      <c r="D97">
        <v>10</v>
      </c>
      <c r="E97">
        <v>9</v>
      </c>
      <c r="F97">
        <v>19</v>
      </c>
      <c r="G97" t="s">
        <v>137</v>
      </c>
      <c r="H97">
        <v>-13</v>
      </c>
      <c r="I97">
        <v>39</v>
      </c>
      <c r="J97">
        <f>COUNTIF(Appended_EPL_table[Club],Appended_EPL_table[[#This Row],[Club]])</f>
        <v>10</v>
      </c>
    </row>
    <row r="98" spans="1:10" x14ac:dyDescent="0.25">
      <c r="A98">
        <v>17</v>
      </c>
      <c r="B98" t="s">
        <v>20</v>
      </c>
      <c r="C98">
        <v>38</v>
      </c>
      <c r="D98">
        <v>9</v>
      </c>
      <c r="E98">
        <v>8</v>
      </c>
      <c r="F98">
        <v>21</v>
      </c>
      <c r="G98" t="s">
        <v>138</v>
      </c>
      <c r="H98">
        <v>-26</v>
      </c>
      <c r="I98">
        <v>35</v>
      </c>
      <c r="J98">
        <f>COUNTIF(Appended_EPL_table[Club],Appended_EPL_table[[#This Row],[Club]])</f>
        <v>7</v>
      </c>
    </row>
    <row r="99" spans="1:10" x14ac:dyDescent="0.25">
      <c r="A99">
        <v>18</v>
      </c>
      <c r="B99" t="s">
        <v>8</v>
      </c>
      <c r="C99">
        <v>38</v>
      </c>
      <c r="D99">
        <v>9</v>
      </c>
      <c r="E99">
        <v>7</v>
      </c>
      <c r="F99">
        <v>22</v>
      </c>
      <c r="G99" t="s">
        <v>139</v>
      </c>
      <c r="H99">
        <v>-25</v>
      </c>
      <c r="I99">
        <v>34</v>
      </c>
      <c r="J99">
        <f>COUNTIF(Appended_EPL_table[Club],Appended_EPL_table[[#This Row],[Club]])</f>
        <v>8</v>
      </c>
    </row>
    <row r="100" spans="1:10" x14ac:dyDescent="0.25">
      <c r="A100">
        <v>19</v>
      </c>
      <c r="B100" t="s">
        <v>6</v>
      </c>
      <c r="C100">
        <v>38</v>
      </c>
      <c r="D100">
        <v>8</v>
      </c>
      <c r="E100">
        <v>10</v>
      </c>
      <c r="F100">
        <v>20</v>
      </c>
      <c r="G100" t="s">
        <v>140</v>
      </c>
      <c r="H100">
        <v>-28</v>
      </c>
      <c r="I100">
        <v>34</v>
      </c>
      <c r="J100">
        <f>COUNTIF(Appended_EPL_table[Club],Appended_EPL_table[[#This Row],[Club]])</f>
        <v>6</v>
      </c>
    </row>
    <row r="101" spans="1:10" x14ac:dyDescent="0.25">
      <c r="A101">
        <v>20</v>
      </c>
      <c r="B101" t="s">
        <v>46</v>
      </c>
      <c r="C101">
        <v>38</v>
      </c>
      <c r="D101">
        <v>5</v>
      </c>
      <c r="E101">
        <v>6</v>
      </c>
      <c r="F101">
        <v>27</v>
      </c>
      <c r="G101" t="s">
        <v>141</v>
      </c>
      <c r="H101">
        <v>-49</v>
      </c>
      <c r="I101">
        <v>21</v>
      </c>
      <c r="J101">
        <f>COUNTIF(Appended_EPL_table[Club],Appended_EPL_table[[#This Row],[Club]])</f>
        <v>3</v>
      </c>
    </row>
    <row r="102" spans="1:10" x14ac:dyDescent="0.25">
      <c r="A102">
        <v>1</v>
      </c>
      <c r="B102" t="s">
        <v>15</v>
      </c>
      <c r="C102">
        <v>38</v>
      </c>
      <c r="D102">
        <v>27</v>
      </c>
      <c r="E102">
        <v>5</v>
      </c>
      <c r="F102">
        <v>6</v>
      </c>
      <c r="G102" t="s">
        <v>143</v>
      </c>
      <c r="H102">
        <v>51</v>
      </c>
      <c r="I102">
        <v>86</v>
      </c>
      <c r="J102">
        <f>COUNTIF(Appended_EPL_table[Club],Appended_EPL_table[[#This Row],[Club]])</f>
        <v>10</v>
      </c>
    </row>
    <row r="103" spans="1:10" x14ac:dyDescent="0.25">
      <c r="A103">
        <v>2</v>
      </c>
      <c r="B103" t="s">
        <v>31</v>
      </c>
      <c r="C103">
        <v>38</v>
      </c>
      <c r="D103">
        <v>21</v>
      </c>
      <c r="E103">
        <v>11</v>
      </c>
      <c r="F103">
        <v>6</v>
      </c>
      <c r="G103" t="s">
        <v>144</v>
      </c>
      <c r="H103">
        <v>29</v>
      </c>
      <c r="I103">
        <v>74</v>
      </c>
      <c r="J103">
        <f>COUNTIF(Appended_EPL_table[Club],Appended_EPL_table[[#This Row],[Club]])</f>
        <v>10</v>
      </c>
    </row>
    <row r="104" spans="1:10" x14ac:dyDescent="0.25">
      <c r="A104">
        <v>3</v>
      </c>
      <c r="B104" t="s">
        <v>4</v>
      </c>
      <c r="C104">
        <v>38</v>
      </c>
      <c r="D104">
        <v>20</v>
      </c>
      <c r="E104">
        <v>9</v>
      </c>
      <c r="F104">
        <v>9</v>
      </c>
      <c r="G104" t="s">
        <v>145</v>
      </c>
      <c r="H104">
        <v>26</v>
      </c>
      <c r="I104">
        <v>69</v>
      </c>
      <c r="J104">
        <f>COUNTIF(Appended_EPL_table[Club],Appended_EPL_table[[#This Row],[Club]])</f>
        <v>10</v>
      </c>
    </row>
    <row r="105" spans="1:10" x14ac:dyDescent="0.25">
      <c r="A105">
        <v>4</v>
      </c>
      <c r="B105" t="s">
        <v>22</v>
      </c>
      <c r="C105">
        <v>38</v>
      </c>
      <c r="D105">
        <v>19</v>
      </c>
      <c r="E105">
        <v>10</v>
      </c>
      <c r="F105">
        <v>9</v>
      </c>
      <c r="G105" t="s">
        <v>146</v>
      </c>
      <c r="H105">
        <v>22</v>
      </c>
      <c r="I105">
        <v>67</v>
      </c>
      <c r="J105">
        <f>COUNTIF(Appended_EPL_table[Club],Appended_EPL_table[[#This Row],[Club]])</f>
        <v>10</v>
      </c>
    </row>
    <row r="106" spans="1:10" x14ac:dyDescent="0.25">
      <c r="A106">
        <v>5</v>
      </c>
      <c r="B106" t="s">
        <v>26</v>
      </c>
      <c r="C106">
        <v>38</v>
      </c>
      <c r="D106">
        <v>20</v>
      </c>
      <c r="E106">
        <v>6</v>
      </c>
      <c r="F106">
        <v>12</v>
      </c>
      <c r="G106" t="s">
        <v>147</v>
      </c>
      <c r="H106">
        <v>18</v>
      </c>
      <c r="I106">
        <v>66</v>
      </c>
      <c r="J106">
        <f>COUNTIF(Appended_EPL_table[Club],Appended_EPL_table[[#This Row],[Club]])</f>
        <v>9</v>
      </c>
    </row>
    <row r="107" spans="1:10" x14ac:dyDescent="0.25">
      <c r="A107">
        <v>6</v>
      </c>
      <c r="B107" t="s">
        <v>3</v>
      </c>
      <c r="C107">
        <v>38</v>
      </c>
      <c r="D107">
        <v>19</v>
      </c>
      <c r="E107">
        <v>8</v>
      </c>
      <c r="F107">
        <v>11</v>
      </c>
      <c r="G107" t="s">
        <v>148</v>
      </c>
      <c r="H107">
        <v>15</v>
      </c>
      <c r="I107">
        <v>65</v>
      </c>
      <c r="J107">
        <f>COUNTIF(Appended_EPL_table[Club],Appended_EPL_table[[#This Row],[Club]])</f>
        <v>10</v>
      </c>
    </row>
    <row r="108" spans="1:10" x14ac:dyDescent="0.25">
      <c r="A108">
        <v>7</v>
      </c>
      <c r="B108" t="s">
        <v>14</v>
      </c>
      <c r="C108">
        <v>38</v>
      </c>
      <c r="D108">
        <v>18</v>
      </c>
      <c r="E108">
        <v>8</v>
      </c>
      <c r="F108">
        <v>12</v>
      </c>
      <c r="G108" t="s">
        <v>149</v>
      </c>
      <c r="H108">
        <v>23</v>
      </c>
      <c r="I108">
        <v>62</v>
      </c>
      <c r="J108">
        <f>COUNTIF(Appended_EPL_table[Club],Appended_EPL_table[[#This Row],[Club]])</f>
        <v>10</v>
      </c>
    </row>
    <row r="109" spans="1:10" x14ac:dyDescent="0.25">
      <c r="A109">
        <v>8</v>
      </c>
      <c r="B109" t="s">
        <v>1</v>
      </c>
      <c r="C109">
        <v>38</v>
      </c>
      <c r="D109">
        <v>18</v>
      </c>
      <c r="E109">
        <v>7</v>
      </c>
      <c r="F109">
        <v>13</v>
      </c>
      <c r="G109" t="s">
        <v>150</v>
      </c>
      <c r="H109">
        <v>16</v>
      </c>
      <c r="I109">
        <v>61</v>
      </c>
      <c r="J109">
        <f>COUNTIF(Appended_EPL_table[Club],Appended_EPL_table[[#This Row],[Club]])</f>
        <v>10</v>
      </c>
    </row>
    <row r="110" spans="1:10" x14ac:dyDescent="0.25">
      <c r="A110">
        <v>9</v>
      </c>
      <c r="B110" t="s">
        <v>151</v>
      </c>
      <c r="C110">
        <v>38</v>
      </c>
      <c r="D110">
        <v>18</v>
      </c>
      <c r="E110">
        <v>5</v>
      </c>
      <c r="F110">
        <v>15</v>
      </c>
      <c r="G110" t="s">
        <v>152</v>
      </c>
      <c r="H110">
        <v>8</v>
      </c>
      <c r="I110">
        <v>59</v>
      </c>
      <c r="J110">
        <f>COUNTIF(Appended_EPL_table[Club],Appended_EPL_table[[#This Row],[Club]])</f>
        <v>3</v>
      </c>
    </row>
    <row r="111" spans="1:10" x14ac:dyDescent="0.25">
      <c r="A111">
        <v>10</v>
      </c>
      <c r="B111" t="s">
        <v>5</v>
      </c>
      <c r="C111">
        <v>38</v>
      </c>
      <c r="D111">
        <v>17</v>
      </c>
      <c r="E111">
        <v>8</v>
      </c>
      <c r="F111">
        <v>13</v>
      </c>
      <c r="G111" t="s">
        <v>153</v>
      </c>
      <c r="H111">
        <v>-1</v>
      </c>
      <c r="I111">
        <v>59</v>
      </c>
      <c r="J111">
        <f>COUNTIF(Appended_EPL_table[Club],Appended_EPL_table[[#This Row],[Club]])</f>
        <v>10</v>
      </c>
    </row>
    <row r="112" spans="1:10" x14ac:dyDescent="0.25">
      <c r="A112">
        <v>11</v>
      </c>
      <c r="B112" t="s">
        <v>20</v>
      </c>
      <c r="C112">
        <v>38</v>
      </c>
      <c r="D112">
        <v>16</v>
      </c>
      <c r="E112">
        <v>7</v>
      </c>
      <c r="F112">
        <v>15</v>
      </c>
      <c r="G112" t="s">
        <v>154</v>
      </c>
      <c r="H112">
        <v>9</v>
      </c>
      <c r="I112">
        <v>55</v>
      </c>
      <c r="J112">
        <f>COUNTIF(Appended_EPL_table[Club],Appended_EPL_table[[#This Row],[Club]])</f>
        <v>7</v>
      </c>
    </row>
    <row r="113" spans="1:10" x14ac:dyDescent="0.25">
      <c r="A113">
        <v>12</v>
      </c>
      <c r="B113" t="s">
        <v>9</v>
      </c>
      <c r="C113">
        <v>38</v>
      </c>
      <c r="D113">
        <v>12</v>
      </c>
      <c r="E113">
        <v>9</v>
      </c>
      <c r="F113">
        <v>17</v>
      </c>
      <c r="G113" t="s">
        <v>155</v>
      </c>
      <c r="H113">
        <v>-16</v>
      </c>
      <c r="I113">
        <v>45</v>
      </c>
      <c r="J113">
        <f>COUNTIF(Appended_EPL_table[Club],Appended_EPL_table[[#This Row],[Club]])</f>
        <v>9</v>
      </c>
    </row>
    <row r="114" spans="1:10" x14ac:dyDescent="0.25">
      <c r="A114">
        <v>13</v>
      </c>
      <c r="B114" t="s">
        <v>104</v>
      </c>
      <c r="C114">
        <v>38</v>
      </c>
      <c r="D114">
        <v>12</v>
      </c>
      <c r="E114">
        <v>9</v>
      </c>
      <c r="F114">
        <v>17</v>
      </c>
      <c r="G114" t="s">
        <v>156</v>
      </c>
      <c r="H114">
        <v>-16</v>
      </c>
      <c r="I114">
        <v>45</v>
      </c>
      <c r="J114">
        <f>COUNTIF(Appended_EPL_table[Club],Appended_EPL_table[[#This Row],[Club]])</f>
        <v>7</v>
      </c>
    </row>
    <row r="115" spans="1:10" x14ac:dyDescent="0.25">
      <c r="A115">
        <v>14</v>
      </c>
      <c r="B115" t="s">
        <v>18</v>
      </c>
      <c r="C115">
        <v>38</v>
      </c>
      <c r="D115">
        <v>12</v>
      </c>
      <c r="E115">
        <v>8</v>
      </c>
      <c r="F115">
        <v>18</v>
      </c>
      <c r="G115" t="s">
        <v>157</v>
      </c>
      <c r="H115">
        <v>-25</v>
      </c>
      <c r="I115">
        <v>44</v>
      </c>
      <c r="J115">
        <f>COUNTIF(Appended_EPL_table[Club],Appended_EPL_table[[#This Row],[Club]])</f>
        <v>10</v>
      </c>
    </row>
    <row r="116" spans="1:10" x14ac:dyDescent="0.25">
      <c r="A116">
        <v>15</v>
      </c>
      <c r="B116" t="s">
        <v>2</v>
      </c>
      <c r="C116">
        <v>38</v>
      </c>
      <c r="D116">
        <v>12</v>
      </c>
      <c r="E116">
        <v>7</v>
      </c>
      <c r="F116">
        <v>19</v>
      </c>
      <c r="G116" t="s">
        <v>158</v>
      </c>
      <c r="H116">
        <v>-21</v>
      </c>
      <c r="I116">
        <v>43</v>
      </c>
      <c r="J116">
        <f>COUNTIF(Appended_EPL_table[Club],Appended_EPL_table[[#This Row],[Club]])</f>
        <v>9</v>
      </c>
    </row>
    <row r="117" spans="1:10" x14ac:dyDescent="0.25">
      <c r="A117">
        <v>16</v>
      </c>
      <c r="B117" t="s">
        <v>89</v>
      </c>
      <c r="C117">
        <v>38</v>
      </c>
      <c r="D117">
        <v>9</v>
      </c>
      <c r="E117">
        <v>14</v>
      </c>
      <c r="F117">
        <v>15</v>
      </c>
      <c r="G117" t="s">
        <v>159</v>
      </c>
      <c r="H117">
        <v>-6</v>
      </c>
      <c r="I117">
        <v>41</v>
      </c>
      <c r="J117">
        <f>COUNTIF(Appended_EPL_table[Club],Appended_EPL_table[[#This Row],[Club]])</f>
        <v>8</v>
      </c>
    </row>
    <row r="118" spans="1:10" x14ac:dyDescent="0.25">
      <c r="A118">
        <v>17</v>
      </c>
      <c r="B118" t="s">
        <v>66</v>
      </c>
      <c r="C118">
        <v>38</v>
      </c>
      <c r="D118">
        <v>10</v>
      </c>
      <c r="E118">
        <v>9</v>
      </c>
      <c r="F118">
        <v>19</v>
      </c>
      <c r="G118" t="s">
        <v>160</v>
      </c>
      <c r="H118">
        <v>-22</v>
      </c>
      <c r="I118">
        <v>39</v>
      </c>
      <c r="J118">
        <f>COUNTIF(Appended_EPL_table[Club],Appended_EPL_table[[#This Row],[Club]])</f>
        <v>7</v>
      </c>
    </row>
    <row r="119" spans="1:10" x14ac:dyDescent="0.25">
      <c r="A119">
        <v>18</v>
      </c>
      <c r="B119" t="s">
        <v>118</v>
      </c>
      <c r="C119">
        <v>38</v>
      </c>
      <c r="D119">
        <v>5</v>
      </c>
      <c r="E119">
        <v>13</v>
      </c>
      <c r="F119">
        <v>20</v>
      </c>
      <c r="G119" t="s">
        <v>72</v>
      </c>
      <c r="H119">
        <v>-26</v>
      </c>
      <c r="I119">
        <v>28</v>
      </c>
      <c r="J119">
        <f>COUNTIF(Appended_EPL_table[Club],Appended_EPL_table[[#This Row],[Club]])</f>
        <v>5</v>
      </c>
    </row>
    <row r="120" spans="1:10" x14ac:dyDescent="0.25">
      <c r="A120">
        <v>19</v>
      </c>
      <c r="B120" t="s">
        <v>7</v>
      </c>
      <c r="C120">
        <v>38</v>
      </c>
      <c r="D120">
        <v>5</v>
      </c>
      <c r="E120">
        <v>11</v>
      </c>
      <c r="F120">
        <v>22</v>
      </c>
      <c r="G120" t="s">
        <v>161</v>
      </c>
      <c r="H120">
        <v>-41</v>
      </c>
      <c r="I120">
        <v>26</v>
      </c>
      <c r="J120">
        <f>COUNTIF(Appended_EPL_table[Club],Appended_EPL_table[[#This Row],[Club]])</f>
        <v>4</v>
      </c>
    </row>
    <row r="121" spans="1:10" x14ac:dyDescent="0.25">
      <c r="A121">
        <v>20</v>
      </c>
      <c r="B121" t="s">
        <v>129</v>
      </c>
      <c r="C121">
        <v>38</v>
      </c>
      <c r="D121">
        <v>7</v>
      </c>
      <c r="E121">
        <v>2</v>
      </c>
      <c r="F121">
        <v>29</v>
      </c>
      <c r="G121" t="s">
        <v>162</v>
      </c>
      <c r="H121">
        <v>-43</v>
      </c>
      <c r="I121">
        <v>23</v>
      </c>
      <c r="J121">
        <f>COUNTIF(Appended_EPL_table[Club],Appended_EPL_table[[#This Row],[Club]])</f>
        <v>3</v>
      </c>
    </row>
    <row r="122" spans="1:10" x14ac:dyDescent="0.25">
      <c r="A122">
        <v>1</v>
      </c>
      <c r="B122" t="s">
        <v>15</v>
      </c>
      <c r="C122">
        <v>38</v>
      </c>
      <c r="D122">
        <v>29</v>
      </c>
      <c r="E122">
        <v>6</v>
      </c>
      <c r="F122">
        <v>3</v>
      </c>
      <c r="G122" t="s">
        <v>164</v>
      </c>
      <c r="H122">
        <v>73</v>
      </c>
      <c r="I122">
        <v>93</v>
      </c>
      <c r="J122">
        <f>COUNTIF(Appended_EPL_table[Club],Appended_EPL_table[[#This Row],[Club]])</f>
        <v>10</v>
      </c>
    </row>
    <row r="123" spans="1:10" x14ac:dyDescent="0.25">
      <c r="A123">
        <v>2</v>
      </c>
      <c r="B123" t="s">
        <v>4</v>
      </c>
      <c r="C123">
        <v>38</v>
      </c>
      <c r="D123">
        <v>28</v>
      </c>
      <c r="E123">
        <v>8</v>
      </c>
      <c r="F123">
        <v>2</v>
      </c>
      <c r="G123" t="s">
        <v>165</v>
      </c>
      <c r="H123">
        <v>68</v>
      </c>
      <c r="I123">
        <v>92</v>
      </c>
      <c r="J123">
        <f>COUNTIF(Appended_EPL_table[Club],Appended_EPL_table[[#This Row],[Club]])</f>
        <v>10</v>
      </c>
    </row>
    <row r="124" spans="1:10" x14ac:dyDescent="0.25">
      <c r="A124">
        <v>3</v>
      </c>
      <c r="B124" t="s">
        <v>22</v>
      </c>
      <c r="C124">
        <v>38</v>
      </c>
      <c r="D124">
        <v>21</v>
      </c>
      <c r="E124">
        <v>11</v>
      </c>
      <c r="F124">
        <v>6</v>
      </c>
      <c r="G124" t="s">
        <v>166</v>
      </c>
      <c r="H124">
        <v>43</v>
      </c>
      <c r="I124">
        <v>74</v>
      </c>
      <c r="J124">
        <f>COUNTIF(Appended_EPL_table[Club],Appended_EPL_table[[#This Row],[Club]])</f>
        <v>10</v>
      </c>
    </row>
    <row r="125" spans="1:10" x14ac:dyDescent="0.25">
      <c r="A125">
        <v>4</v>
      </c>
      <c r="B125" t="s">
        <v>14</v>
      </c>
      <c r="C125">
        <v>38</v>
      </c>
      <c r="D125">
        <v>22</v>
      </c>
      <c r="E125">
        <v>5</v>
      </c>
      <c r="F125">
        <v>11</v>
      </c>
      <c r="G125" t="s">
        <v>167</v>
      </c>
      <c r="H125">
        <v>29</v>
      </c>
      <c r="I125">
        <v>71</v>
      </c>
      <c r="J125">
        <f>COUNTIF(Appended_EPL_table[Club],Appended_EPL_table[[#This Row],[Club]])</f>
        <v>10</v>
      </c>
    </row>
    <row r="126" spans="1:10" x14ac:dyDescent="0.25">
      <c r="A126">
        <v>5</v>
      </c>
      <c r="B126" t="s">
        <v>1</v>
      </c>
      <c r="C126">
        <v>38</v>
      </c>
      <c r="D126">
        <v>22</v>
      </c>
      <c r="E126">
        <v>3</v>
      </c>
      <c r="F126">
        <v>13</v>
      </c>
      <c r="G126" t="s">
        <v>168</v>
      </c>
      <c r="H126">
        <v>13</v>
      </c>
      <c r="I126">
        <v>69</v>
      </c>
      <c r="J126">
        <f>COUNTIF(Appended_EPL_table[Club],Appended_EPL_table[[#This Row],[Club]])</f>
        <v>10</v>
      </c>
    </row>
    <row r="127" spans="1:10" x14ac:dyDescent="0.25">
      <c r="A127">
        <v>6</v>
      </c>
      <c r="B127" t="s">
        <v>31</v>
      </c>
      <c r="C127">
        <v>38</v>
      </c>
      <c r="D127">
        <v>16</v>
      </c>
      <c r="E127">
        <v>10</v>
      </c>
      <c r="F127">
        <v>12</v>
      </c>
      <c r="G127" t="s">
        <v>169</v>
      </c>
      <c r="H127">
        <v>0</v>
      </c>
      <c r="I127">
        <v>58</v>
      </c>
      <c r="J127">
        <f>COUNTIF(Appended_EPL_table[Club],Appended_EPL_table[[#This Row],[Club]])</f>
        <v>10</v>
      </c>
    </row>
    <row r="128" spans="1:10" x14ac:dyDescent="0.25">
      <c r="A128">
        <v>7</v>
      </c>
      <c r="B128" t="s">
        <v>3</v>
      </c>
      <c r="C128">
        <v>38</v>
      </c>
      <c r="D128">
        <v>16</v>
      </c>
      <c r="E128">
        <v>8</v>
      </c>
      <c r="F128">
        <v>14</v>
      </c>
      <c r="G128" t="s">
        <v>170</v>
      </c>
      <c r="H128">
        <v>9</v>
      </c>
      <c r="I128">
        <v>56</v>
      </c>
      <c r="J128">
        <f>COUNTIF(Appended_EPL_table[Club],Appended_EPL_table[[#This Row],[Club]])</f>
        <v>10</v>
      </c>
    </row>
    <row r="129" spans="1:10" x14ac:dyDescent="0.25">
      <c r="A129">
        <v>8</v>
      </c>
      <c r="B129" t="s">
        <v>26</v>
      </c>
      <c r="C129">
        <v>38</v>
      </c>
      <c r="D129">
        <v>14</v>
      </c>
      <c r="E129">
        <v>10</v>
      </c>
      <c r="F129">
        <v>14</v>
      </c>
      <c r="G129" t="s">
        <v>171</v>
      </c>
      <c r="H129">
        <v>3</v>
      </c>
      <c r="I129">
        <v>52</v>
      </c>
      <c r="J129">
        <f>COUNTIF(Appended_EPL_table[Club],Appended_EPL_table[[#This Row],[Club]])</f>
        <v>9</v>
      </c>
    </row>
    <row r="130" spans="1:10" x14ac:dyDescent="0.25">
      <c r="A130">
        <v>9</v>
      </c>
      <c r="B130" t="s">
        <v>89</v>
      </c>
      <c r="C130">
        <v>38</v>
      </c>
      <c r="D130">
        <v>12</v>
      </c>
      <c r="E130">
        <v>15</v>
      </c>
      <c r="F130">
        <v>11</v>
      </c>
      <c r="G130" t="s">
        <v>172</v>
      </c>
      <c r="H130">
        <v>-2</v>
      </c>
      <c r="I130">
        <v>51</v>
      </c>
      <c r="J130">
        <f>COUNTIF(Appended_EPL_table[Club],Appended_EPL_table[[#This Row],[Club]])</f>
        <v>8</v>
      </c>
    </row>
    <row r="131" spans="1:10" x14ac:dyDescent="0.25">
      <c r="A131">
        <v>10</v>
      </c>
      <c r="B131" t="s">
        <v>104</v>
      </c>
      <c r="C131">
        <v>38</v>
      </c>
      <c r="D131">
        <v>15</v>
      </c>
      <c r="E131">
        <v>6</v>
      </c>
      <c r="F131">
        <v>17</v>
      </c>
      <c r="G131" t="s">
        <v>173</v>
      </c>
      <c r="H131">
        <v>-5</v>
      </c>
      <c r="I131">
        <v>51</v>
      </c>
      <c r="J131">
        <f>COUNTIF(Appended_EPL_table[Club],Appended_EPL_table[[#This Row],[Club]])</f>
        <v>7</v>
      </c>
    </row>
    <row r="132" spans="1:10" x14ac:dyDescent="0.25">
      <c r="A132">
        <v>11</v>
      </c>
      <c r="B132" t="s">
        <v>9</v>
      </c>
      <c r="C132">
        <v>38</v>
      </c>
      <c r="D132">
        <v>13</v>
      </c>
      <c r="E132">
        <v>10</v>
      </c>
      <c r="F132">
        <v>15</v>
      </c>
      <c r="G132" t="s">
        <v>174</v>
      </c>
      <c r="H132">
        <v>-18</v>
      </c>
      <c r="I132">
        <v>49</v>
      </c>
      <c r="J132">
        <f>COUNTIF(Appended_EPL_table[Club],Appended_EPL_table[[#This Row],[Club]])</f>
        <v>9</v>
      </c>
    </row>
    <row r="133" spans="1:10" x14ac:dyDescent="0.25">
      <c r="A133">
        <v>12</v>
      </c>
      <c r="B133" t="s">
        <v>18</v>
      </c>
      <c r="C133">
        <v>38</v>
      </c>
      <c r="D133">
        <v>11</v>
      </c>
      <c r="E133">
        <v>15</v>
      </c>
      <c r="F133">
        <v>12</v>
      </c>
      <c r="G133" t="s">
        <v>175</v>
      </c>
      <c r="H133">
        <v>4</v>
      </c>
      <c r="I133">
        <v>48</v>
      </c>
      <c r="J133">
        <f>COUNTIF(Appended_EPL_table[Club],Appended_EPL_table[[#This Row],[Club]])</f>
        <v>10</v>
      </c>
    </row>
    <row r="134" spans="1:10" x14ac:dyDescent="0.25">
      <c r="A134">
        <v>13</v>
      </c>
      <c r="B134" t="s">
        <v>176</v>
      </c>
      <c r="C134">
        <v>38</v>
      </c>
      <c r="D134">
        <v>13</v>
      </c>
      <c r="E134">
        <v>7</v>
      </c>
      <c r="F134">
        <v>18</v>
      </c>
      <c r="G134" t="s">
        <v>177</v>
      </c>
      <c r="H134">
        <v>-8</v>
      </c>
      <c r="I134">
        <v>46</v>
      </c>
      <c r="J134">
        <f>COUNTIF(Appended_EPL_table[Club],Appended_EPL_table[[#This Row],[Club]])</f>
        <v>4</v>
      </c>
    </row>
    <row r="135" spans="1:10" x14ac:dyDescent="0.25">
      <c r="A135">
        <v>14</v>
      </c>
      <c r="B135" t="s">
        <v>20</v>
      </c>
      <c r="C135">
        <v>38</v>
      </c>
      <c r="D135">
        <v>13</v>
      </c>
      <c r="E135">
        <v>6</v>
      </c>
      <c r="F135">
        <v>19</v>
      </c>
      <c r="G135" t="s">
        <v>178</v>
      </c>
      <c r="H135">
        <v>-2</v>
      </c>
      <c r="I135">
        <v>45</v>
      </c>
      <c r="J135">
        <f>COUNTIF(Appended_EPL_table[Club],Appended_EPL_table[[#This Row],[Club]])</f>
        <v>7</v>
      </c>
    </row>
    <row r="136" spans="1:10" x14ac:dyDescent="0.25">
      <c r="A136">
        <v>15</v>
      </c>
      <c r="B136" t="s">
        <v>2</v>
      </c>
      <c r="C136">
        <v>38</v>
      </c>
      <c r="D136">
        <v>9</v>
      </c>
      <c r="E136">
        <v>13</v>
      </c>
      <c r="F136">
        <v>16</v>
      </c>
      <c r="G136" t="s">
        <v>179</v>
      </c>
      <c r="H136">
        <v>-24</v>
      </c>
      <c r="I136">
        <v>40</v>
      </c>
      <c r="J136">
        <f>COUNTIF(Appended_EPL_table[Club],Appended_EPL_table[[#This Row],[Club]])</f>
        <v>9</v>
      </c>
    </row>
    <row r="137" spans="1:10" x14ac:dyDescent="0.25">
      <c r="A137">
        <v>16</v>
      </c>
      <c r="B137" t="s">
        <v>5</v>
      </c>
      <c r="C137">
        <v>38</v>
      </c>
      <c r="D137">
        <v>11</v>
      </c>
      <c r="E137">
        <v>6</v>
      </c>
      <c r="F137">
        <v>21</v>
      </c>
      <c r="G137" t="s">
        <v>180</v>
      </c>
      <c r="H137">
        <v>-23</v>
      </c>
      <c r="I137">
        <v>39</v>
      </c>
      <c r="J137">
        <f>COUNTIF(Appended_EPL_table[Club],Appended_EPL_table[[#This Row],[Club]])</f>
        <v>10</v>
      </c>
    </row>
    <row r="138" spans="1:10" x14ac:dyDescent="0.25">
      <c r="A138">
        <v>17</v>
      </c>
      <c r="B138" t="s">
        <v>151</v>
      </c>
      <c r="C138">
        <v>38</v>
      </c>
      <c r="D138">
        <v>9</v>
      </c>
      <c r="E138">
        <v>11</v>
      </c>
      <c r="F138">
        <v>18</v>
      </c>
      <c r="G138" t="s">
        <v>181</v>
      </c>
      <c r="H138">
        <v>-37</v>
      </c>
      <c r="I138">
        <v>38</v>
      </c>
      <c r="J138">
        <f>COUNTIF(Appended_EPL_table[Club],Appended_EPL_table[[#This Row],[Club]])</f>
        <v>3</v>
      </c>
    </row>
    <row r="139" spans="1:10" x14ac:dyDescent="0.25">
      <c r="A139">
        <v>18</v>
      </c>
      <c r="B139" t="s">
        <v>66</v>
      </c>
      <c r="C139">
        <v>38</v>
      </c>
      <c r="D139">
        <v>7</v>
      </c>
      <c r="E139">
        <v>14</v>
      </c>
      <c r="F139">
        <v>17</v>
      </c>
      <c r="G139" t="s">
        <v>182</v>
      </c>
      <c r="H139">
        <v>-19</v>
      </c>
      <c r="I139">
        <v>35</v>
      </c>
      <c r="J139">
        <f>COUNTIF(Appended_EPL_table[Club],Appended_EPL_table[[#This Row],[Club]])</f>
        <v>7</v>
      </c>
    </row>
    <row r="140" spans="1:10" x14ac:dyDescent="0.25">
      <c r="A140">
        <v>19</v>
      </c>
      <c r="B140" t="s">
        <v>6</v>
      </c>
      <c r="C140">
        <v>38</v>
      </c>
      <c r="D140">
        <v>6</v>
      </c>
      <c r="E140">
        <v>5</v>
      </c>
      <c r="F140">
        <v>27</v>
      </c>
      <c r="G140" t="s">
        <v>183</v>
      </c>
      <c r="H140">
        <v>-43</v>
      </c>
      <c r="I140">
        <v>23</v>
      </c>
      <c r="J140">
        <f>COUNTIF(Appended_EPL_table[Club],Appended_EPL_table[[#This Row],[Club]])</f>
        <v>6</v>
      </c>
    </row>
    <row r="141" spans="1:10" x14ac:dyDescent="0.25">
      <c r="A141">
        <v>20</v>
      </c>
      <c r="B141" t="s">
        <v>46</v>
      </c>
      <c r="C141">
        <v>38</v>
      </c>
      <c r="D141">
        <v>5</v>
      </c>
      <c r="E141">
        <v>7</v>
      </c>
      <c r="F141">
        <v>26</v>
      </c>
      <c r="G141" t="s">
        <v>184</v>
      </c>
      <c r="H141">
        <v>-61</v>
      </c>
      <c r="I141">
        <v>22</v>
      </c>
      <c r="J141">
        <f>COUNTIF(Appended_EPL_table[Club],Appended_EPL_table[[#This Row],[Club]])</f>
        <v>3</v>
      </c>
    </row>
    <row r="142" spans="1:10" x14ac:dyDescent="0.25">
      <c r="A142">
        <v>1</v>
      </c>
      <c r="B142" t="s">
        <v>15</v>
      </c>
      <c r="C142">
        <v>38</v>
      </c>
      <c r="D142">
        <v>28</v>
      </c>
      <c r="E142">
        <v>5</v>
      </c>
      <c r="F142">
        <v>5</v>
      </c>
      <c r="G142" t="s">
        <v>186</v>
      </c>
      <c r="H142">
        <v>61</v>
      </c>
      <c r="I142">
        <v>89</v>
      </c>
      <c r="J142">
        <f>COUNTIF(Appended_EPL_table[Club],Appended_EPL_table[[#This Row],[Club]])</f>
        <v>10</v>
      </c>
    </row>
    <row r="143" spans="1:10" x14ac:dyDescent="0.25">
      <c r="A143">
        <v>2</v>
      </c>
      <c r="B143" t="s">
        <v>1</v>
      </c>
      <c r="C143">
        <v>38</v>
      </c>
      <c r="D143">
        <v>26</v>
      </c>
      <c r="E143">
        <v>6</v>
      </c>
      <c r="F143">
        <v>6</v>
      </c>
      <c r="G143" t="s">
        <v>187</v>
      </c>
      <c r="H143">
        <v>45</v>
      </c>
      <c r="I143">
        <v>84</v>
      </c>
      <c r="J143">
        <f>COUNTIF(Appended_EPL_table[Club],Appended_EPL_table[[#This Row],[Club]])</f>
        <v>10</v>
      </c>
    </row>
    <row r="144" spans="1:10" x14ac:dyDescent="0.25">
      <c r="A144">
        <v>3</v>
      </c>
      <c r="B144" t="s">
        <v>31</v>
      </c>
      <c r="C144">
        <v>38</v>
      </c>
      <c r="D144">
        <v>23</v>
      </c>
      <c r="E144">
        <v>6</v>
      </c>
      <c r="F144">
        <v>9</v>
      </c>
      <c r="G144" t="s">
        <v>188</v>
      </c>
      <c r="H144">
        <v>15</v>
      </c>
      <c r="I144">
        <v>75</v>
      </c>
      <c r="J144">
        <f>COUNTIF(Appended_EPL_table[Club],Appended_EPL_table[[#This Row],[Club]])</f>
        <v>10</v>
      </c>
    </row>
    <row r="145" spans="1:10" x14ac:dyDescent="0.25">
      <c r="A145">
        <v>4</v>
      </c>
      <c r="B145" t="s">
        <v>9</v>
      </c>
      <c r="C145">
        <v>38</v>
      </c>
      <c r="D145">
        <v>19</v>
      </c>
      <c r="E145">
        <v>14</v>
      </c>
      <c r="F145">
        <v>5</v>
      </c>
      <c r="G145" t="s">
        <v>189</v>
      </c>
      <c r="H145">
        <v>35</v>
      </c>
      <c r="I145">
        <v>71</v>
      </c>
      <c r="J145">
        <f>COUNTIF(Appended_EPL_table[Club],Appended_EPL_table[[#This Row],[Club]])</f>
        <v>9</v>
      </c>
    </row>
    <row r="146" spans="1:10" x14ac:dyDescent="0.25">
      <c r="A146">
        <v>5</v>
      </c>
      <c r="B146" t="s">
        <v>4</v>
      </c>
      <c r="C146">
        <v>38</v>
      </c>
      <c r="D146">
        <v>19</v>
      </c>
      <c r="E146">
        <v>10</v>
      </c>
      <c r="F146">
        <v>9</v>
      </c>
      <c r="G146" t="s">
        <v>190</v>
      </c>
      <c r="H146">
        <v>28</v>
      </c>
      <c r="I146">
        <v>67</v>
      </c>
      <c r="J146">
        <f>COUNTIF(Appended_EPL_table[Club],Appended_EPL_table[[#This Row],[Club]])</f>
        <v>10</v>
      </c>
    </row>
    <row r="147" spans="1:10" x14ac:dyDescent="0.25">
      <c r="A147">
        <v>6</v>
      </c>
      <c r="B147" t="s">
        <v>89</v>
      </c>
      <c r="C147">
        <v>38</v>
      </c>
      <c r="D147">
        <v>18</v>
      </c>
      <c r="E147">
        <v>8</v>
      </c>
      <c r="F147">
        <v>12</v>
      </c>
      <c r="G147" t="s">
        <v>191</v>
      </c>
      <c r="H147">
        <v>19</v>
      </c>
      <c r="I147">
        <v>62</v>
      </c>
      <c r="J147">
        <f>COUNTIF(Appended_EPL_table[Club],Appended_EPL_table[[#This Row],[Club]])</f>
        <v>8</v>
      </c>
    </row>
    <row r="148" spans="1:10" x14ac:dyDescent="0.25">
      <c r="A148">
        <v>7</v>
      </c>
      <c r="B148" t="s">
        <v>20</v>
      </c>
      <c r="C148">
        <v>38</v>
      </c>
      <c r="D148">
        <v>18</v>
      </c>
      <c r="E148">
        <v>7</v>
      </c>
      <c r="F148">
        <v>13</v>
      </c>
      <c r="G148" t="s">
        <v>192</v>
      </c>
      <c r="H148">
        <v>5</v>
      </c>
      <c r="I148">
        <v>61</v>
      </c>
      <c r="J148">
        <f>COUNTIF(Appended_EPL_table[Club],Appended_EPL_table[[#This Row],[Club]])</f>
        <v>7</v>
      </c>
    </row>
    <row r="149" spans="1:10" x14ac:dyDescent="0.25">
      <c r="A149">
        <v>8</v>
      </c>
      <c r="B149" t="s">
        <v>14</v>
      </c>
      <c r="C149">
        <v>38</v>
      </c>
      <c r="D149">
        <v>18</v>
      </c>
      <c r="E149">
        <v>6</v>
      </c>
      <c r="F149">
        <v>14</v>
      </c>
      <c r="G149" t="s">
        <v>193</v>
      </c>
      <c r="H149">
        <v>7</v>
      </c>
      <c r="I149">
        <v>60</v>
      </c>
      <c r="J149">
        <f>COUNTIF(Appended_EPL_table[Club],Appended_EPL_table[[#This Row],[Club]])</f>
        <v>10</v>
      </c>
    </row>
    <row r="150" spans="1:10" x14ac:dyDescent="0.25">
      <c r="A150">
        <v>9</v>
      </c>
      <c r="B150" t="s">
        <v>176</v>
      </c>
      <c r="C150">
        <v>38</v>
      </c>
      <c r="D150">
        <v>15</v>
      </c>
      <c r="E150">
        <v>14</v>
      </c>
      <c r="F150">
        <v>9</v>
      </c>
      <c r="G150" t="s">
        <v>194</v>
      </c>
      <c r="H150">
        <v>12</v>
      </c>
      <c r="I150">
        <v>59</v>
      </c>
      <c r="J150">
        <f>COUNTIF(Appended_EPL_table[Club],Appended_EPL_table[[#This Row],[Club]])</f>
        <v>4</v>
      </c>
    </row>
    <row r="151" spans="1:10" x14ac:dyDescent="0.25">
      <c r="A151">
        <v>10</v>
      </c>
      <c r="B151" t="s">
        <v>118</v>
      </c>
      <c r="C151">
        <v>38</v>
      </c>
      <c r="D151">
        <v>15</v>
      </c>
      <c r="E151">
        <v>7</v>
      </c>
      <c r="F151">
        <v>16</v>
      </c>
      <c r="G151" t="s">
        <v>195</v>
      </c>
      <c r="H151">
        <v>2</v>
      </c>
      <c r="I151">
        <v>52</v>
      </c>
      <c r="J151">
        <f>COUNTIF(Appended_EPL_table[Club],Appended_EPL_table[[#This Row],[Club]])</f>
        <v>5</v>
      </c>
    </row>
    <row r="152" spans="1:10" x14ac:dyDescent="0.25">
      <c r="A152">
        <v>11</v>
      </c>
      <c r="B152" t="s">
        <v>18</v>
      </c>
      <c r="C152">
        <v>38</v>
      </c>
      <c r="D152">
        <v>11</v>
      </c>
      <c r="E152">
        <v>12</v>
      </c>
      <c r="F152">
        <v>15</v>
      </c>
      <c r="G152" t="s">
        <v>196</v>
      </c>
      <c r="H152">
        <v>-9</v>
      </c>
      <c r="I152">
        <v>45</v>
      </c>
      <c r="J152">
        <f>COUNTIF(Appended_EPL_table[Club],Appended_EPL_table[[#This Row],[Club]])</f>
        <v>10</v>
      </c>
    </row>
    <row r="153" spans="1:10" x14ac:dyDescent="0.25">
      <c r="A153">
        <v>12</v>
      </c>
      <c r="B153" t="s">
        <v>22</v>
      </c>
      <c r="C153">
        <v>38</v>
      </c>
      <c r="D153">
        <v>11</v>
      </c>
      <c r="E153">
        <v>11</v>
      </c>
      <c r="F153">
        <v>16</v>
      </c>
      <c r="G153" t="s">
        <v>197</v>
      </c>
      <c r="H153">
        <v>-9</v>
      </c>
      <c r="I153">
        <v>44</v>
      </c>
      <c r="J153">
        <f>COUNTIF(Appended_EPL_table[Club],Appended_EPL_table[[#This Row],[Club]])</f>
        <v>10</v>
      </c>
    </row>
    <row r="154" spans="1:10" x14ac:dyDescent="0.25">
      <c r="A154">
        <v>13</v>
      </c>
      <c r="B154" t="s">
        <v>104</v>
      </c>
      <c r="C154">
        <v>38</v>
      </c>
      <c r="D154">
        <v>11</v>
      </c>
      <c r="E154">
        <v>8</v>
      </c>
      <c r="F154">
        <v>19</v>
      </c>
      <c r="G154" t="s">
        <v>198</v>
      </c>
      <c r="H154">
        <v>-27</v>
      </c>
      <c r="I154">
        <v>41</v>
      </c>
      <c r="J154">
        <f>COUNTIF(Appended_EPL_table[Club],Appended_EPL_table[[#This Row],[Club]])</f>
        <v>7</v>
      </c>
    </row>
    <row r="155" spans="1:10" x14ac:dyDescent="0.25">
      <c r="A155">
        <v>14</v>
      </c>
      <c r="B155" t="s">
        <v>3</v>
      </c>
      <c r="C155">
        <v>38</v>
      </c>
      <c r="D155">
        <v>11</v>
      </c>
      <c r="E155">
        <v>7</v>
      </c>
      <c r="F155">
        <v>20</v>
      </c>
      <c r="G155" t="s">
        <v>199</v>
      </c>
      <c r="H155">
        <v>-13</v>
      </c>
      <c r="I155">
        <v>40</v>
      </c>
      <c r="J155">
        <f>COUNTIF(Appended_EPL_table[Club],Appended_EPL_table[[#This Row],[Club]])</f>
        <v>10</v>
      </c>
    </row>
    <row r="156" spans="1:10" x14ac:dyDescent="0.25">
      <c r="A156">
        <v>15</v>
      </c>
      <c r="B156" t="s">
        <v>8</v>
      </c>
      <c r="C156">
        <v>38</v>
      </c>
      <c r="D156">
        <v>11</v>
      </c>
      <c r="E156">
        <v>6</v>
      </c>
      <c r="F156">
        <v>21</v>
      </c>
      <c r="G156" t="s">
        <v>200</v>
      </c>
      <c r="H156">
        <v>-34</v>
      </c>
      <c r="I156">
        <v>39</v>
      </c>
      <c r="J156">
        <f>COUNTIF(Appended_EPL_table[Club],Appended_EPL_table[[#This Row],[Club]])</f>
        <v>8</v>
      </c>
    </row>
    <row r="157" spans="1:10" x14ac:dyDescent="0.25">
      <c r="A157">
        <v>16</v>
      </c>
      <c r="B157" t="s">
        <v>201</v>
      </c>
      <c r="C157">
        <v>38</v>
      </c>
      <c r="D157">
        <v>9</v>
      </c>
      <c r="E157">
        <v>11</v>
      </c>
      <c r="F157">
        <v>18</v>
      </c>
      <c r="G157" t="s">
        <v>202</v>
      </c>
      <c r="H157">
        <v>-30</v>
      </c>
      <c r="I157">
        <v>38</v>
      </c>
      <c r="J157">
        <f>COUNTIF(Appended_EPL_table[Club],Appended_EPL_table[[#This Row],[Club]])</f>
        <v>3</v>
      </c>
    </row>
    <row r="158" spans="1:10" x14ac:dyDescent="0.25">
      <c r="A158">
        <v>17</v>
      </c>
      <c r="B158" t="s">
        <v>5</v>
      </c>
      <c r="C158">
        <v>38</v>
      </c>
      <c r="D158">
        <v>8</v>
      </c>
      <c r="E158">
        <v>12</v>
      </c>
      <c r="F158">
        <v>18</v>
      </c>
      <c r="G158" t="s">
        <v>203</v>
      </c>
      <c r="H158">
        <v>-23</v>
      </c>
      <c r="I158">
        <v>36</v>
      </c>
      <c r="J158">
        <f>COUNTIF(Appended_EPL_table[Club],Appended_EPL_table[[#This Row],[Club]])</f>
        <v>10</v>
      </c>
    </row>
    <row r="159" spans="1:10" x14ac:dyDescent="0.25">
      <c r="A159">
        <v>18</v>
      </c>
      <c r="B159" t="s">
        <v>26</v>
      </c>
      <c r="C159">
        <v>38</v>
      </c>
      <c r="D159">
        <v>9</v>
      </c>
      <c r="E159">
        <v>7</v>
      </c>
      <c r="F159">
        <v>22</v>
      </c>
      <c r="G159" t="s">
        <v>204</v>
      </c>
      <c r="H159">
        <v>-17</v>
      </c>
      <c r="I159">
        <v>34</v>
      </c>
      <c r="J159">
        <f>COUNTIF(Appended_EPL_table[Club],Appended_EPL_table[[#This Row],[Club]])</f>
        <v>9</v>
      </c>
    </row>
    <row r="160" spans="1:10" x14ac:dyDescent="0.25">
      <c r="A160">
        <v>19</v>
      </c>
      <c r="B160" t="s">
        <v>151</v>
      </c>
      <c r="C160">
        <v>38</v>
      </c>
      <c r="D160">
        <v>7</v>
      </c>
      <c r="E160">
        <v>10</v>
      </c>
      <c r="F160">
        <v>21</v>
      </c>
      <c r="G160" t="s">
        <v>205</v>
      </c>
      <c r="H160">
        <v>-30</v>
      </c>
      <c r="I160">
        <v>31</v>
      </c>
      <c r="J160">
        <f>COUNTIF(Appended_EPL_table[Club],Appended_EPL_table[[#This Row],[Club]])</f>
        <v>3</v>
      </c>
    </row>
    <row r="161" spans="1:10" x14ac:dyDescent="0.25">
      <c r="A161">
        <v>20</v>
      </c>
      <c r="B161" t="s">
        <v>2</v>
      </c>
      <c r="C161">
        <v>38</v>
      </c>
      <c r="D161">
        <v>6</v>
      </c>
      <c r="E161">
        <v>7</v>
      </c>
      <c r="F161">
        <v>25</v>
      </c>
      <c r="G161" t="s">
        <v>206</v>
      </c>
      <c r="H161">
        <v>-37</v>
      </c>
      <c r="I161">
        <v>25</v>
      </c>
      <c r="J161">
        <f>COUNTIF(Appended_EPL_table[Club],Appended_EPL_table[[#This Row],[Club]])</f>
        <v>9</v>
      </c>
    </row>
    <row r="162" spans="1:10" x14ac:dyDescent="0.25">
      <c r="A162">
        <v>1</v>
      </c>
      <c r="B162" t="s">
        <v>15</v>
      </c>
      <c r="C162">
        <v>38</v>
      </c>
      <c r="D162">
        <v>28</v>
      </c>
      <c r="E162">
        <v>7</v>
      </c>
      <c r="F162">
        <v>3</v>
      </c>
      <c r="G162" t="s">
        <v>208</v>
      </c>
      <c r="H162">
        <v>62</v>
      </c>
      <c r="I162">
        <v>91</v>
      </c>
      <c r="J162">
        <f>COUNTIF(Appended_EPL_table[Club],Appended_EPL_table[[#This Row],[Club]])</f>
        <v>10</v>
      </c>
    </row>
    <row r="163" spans="1:10" x14ac:dyDescent="0.25">
      <c r="A163">
        <v>2</v>
      </c>
      <c r="B163" t="s">
        <v>1</v>
      </c>
      <c r="C163">
        <v>38</v>
      </c>
      <c r="D163">
        <v>28</v>
      </c>
      <c r="E163">
        <v>5</v>
      </c>
      <c r="F163">
        <v>5</v>
      </c>
      <c r="G163" t="s">
        <v>209</v>
      </c>
      <c r="H163">
        <v>62</v>
      </c>
      <c r="I163">
        <v>89</v>
      </c>
      <c r="J163">
        <f>COUNTIF(Appended_EPL_table[Club],Appended_EPL_table[[#This Row],[Club]])</f>
        <v>10</v>
      </c>
    </row>
    <row r="164" spans="1:10" x14ac:dyDescent="0.25">
      <c r="A164">
        <v>3</v>
      </c>
      <c r="B164" t="s">
        <v>4</v>
      </c>
      <c r="C164">
        <v>38</v>
      </c>
      <c r="D164">
        <v>24</v>
      </c>
      <c r="E164">
        <v>10</v>
      </c>
      <c r="F164">
        <v>4</v>
      </c>
      <c r="G164" t="s">
        <v>210</v>
      </c>
      <c r="H164">
        <v>45</v>
      </c>
      <c r="I164">
        <v>82</v>
      </c>
      <c r="J164">
        <f>COUNTIF(Appended_EPL_table[Club],Appended_EPL_table[[#This Row],[Club]])</f>
        <v>10</v>
      </c>
    </row>
    <row r="165" spans="1:10" x14ac:dyDescent="0.25">
      <c r="A165">
        <v>4</v>
      </c>
      <c r="B165" t="s">
        <v>20</v>
      </c>
      <c r="C165">
        <v>38</v>
      </c>
      <c r="D165">
        <v>20</v>
      </c>
      <c r="E165">
        <v>8</v>
      </c>
      <c r="F165">
        <v>10</v>
      </c>
      <c r="G165" t="s">
        <v>211</v>
      </c>
      <c r="H165">
        <v>15</v>
      </c>
      <c r="I165">
        <v>68</v>
      </c>
      <c r="J165">
        <f>COUNTIF(Appended_EPL_table[Club],Appended_EPL_table[[#This Row],[Club]])</f>
        <v>7</v>
      </c>
    </row>
    <row r="166" spans="1:10" x14ac:dyDescent="0.25">
      <c r="A166">
        <v>5</v>
      </c>
      <c r="B166" t="s">
        <v>14</v>
      </c>
      <c r="C166">
        <v>38</v>
      </c>
      <c r="D166">
        <v>20</v>
      </c>
      <c r="E166">
        <v>6</v>
      </c>
      <c r="F166">
        <v>12</v>
      </c>
      <c r="G166" t="s">
        <v>212</v>
      </c>
      <c r="H166">
        <v>13</v>
      </c>
      <c r="I166">
        <v>66</v>
      </c>
      <c r="J166">
        <f>COUNTIF(Appended_EPL_table[Club],Appended_EPL_table[[#This Row],[Club]])</f>
        <v>10</v>
      </c>
    </row>
    <row r="167" spans="1:10" x14ac:dyDescent="0.25">
      <c r="A167">
        <v>6</v>
      </c>
      <c r="B167" t="s">
        <v>22</v>
      </c>
      <c r="C167">
        <v>38</v>
      </c>
      <c r="D167">
        <v>18</v>
      </c>
      <c r="E167">
        <v>9</v>
      </c>
      <c r="F167">
        <v>11</v>
      </c>
      <c r="G167" t="s">
        <v>213</v>
      </c>
      <c r="H167">
        <v>14</v>
      </c>
      <c r="I167">
        <v>63</v>
      </c>
      <c r="J167">
        <f>COUNTIF(Appended_EPL_table[Club],Appended_EPL_table[[#This Row],[Club]])</f>
        <v>10</v>
      </c>
    </row>
    <row r="168" spans="1:10" x14ac:dyDescent="0.25">
      <c r="A168">
        <v>7</v>
      </c>
      <c r="B168" t="s">
        <v>9</v>
      </c>
      <c r="C168">
        <v>38</v>
      </c>
      <c r="D168">
        <v>18</v>
      </c>
      <c r="E168">
        <v>6</v>
      </c>
      <c r="F168">
        <v>14</v>
      </c>
      <c r="G168" t="s">
        <v>214</v>
      </c>
      <c r="H168">
        <v>23</v>
      </c>
      <c r="I168">
        <v>60</v>
      </c>
      <c r="J168">
        <f>COUNTIF(Appended_EPL_table[Club],Appended_EPL_table[[#This Row],[Club]])</f>
        <v>9</v>
      </c>
    </row>
    <row r="169" spans="1:10" x14ac:dyDescent="0.25">
      <c r="A169">
        <v>8</v>
      </c>
      <c r="B169" t="s">
        <v>31</v>
      </c>
      <c r="C169">
        <v>38</v>
      </c>
      <c r="D169">
        <v>18</v>
      </c>
      <c r="E169">
        <v>6</v>
      </c>
      <c r="F169">
        <v>14</v>
      </c>
      <c r="G169" t="s">
        <v>215</v>
      </c>
      <c r="H169">
        <v>-1</v>
      </c>
      <c r="I169">
        <v>60</v>
      </c>
      <c r="J169">
        <f>COUNTIF(Appended_EPL_table[Club],Appended_EPL_table[[#This Row],[Club]])</f>
        <v>10</v>
      </c>
    </row>
    <row r="170" spans="1:10" x14ac:dyDescent="0.25">
      <c r="A170">
        <v>9</v>
      </c>
      <c r="B170" t="s">
        <v>3</v>
      </c>
      <c r="C170">
        <v>38</v>
      </c>
      <c r="D170">
        <v>14</v>
      </c>
      <c r="E170">
        <v>10</v>
      </c>
      <c r="F170">
        <v>14</v>
      </c>
      <c r="G170" t="s">
        <v>216</v>
      </c>
      <c r="H170">
        <v>-14</v>
      </c>
      <c r="I170">
        <v>52</v>
      </c>
      <c r="J170">
        <f>COUNTIF(Appended_EPL_table[Club],Appended_EPL_table[[#This Row],[Club]])</f>
        <v>10</v>
      </c>
    </row>
    <row r="171" spans="1:10" x14ac:dyDescent="0.25">
      <c r="A171">
        <v>10</v>
      </c>
      <c r="B171" t="s">
        <v>18</v>
      </c>
      <c r="C171">
        <v>38</v>
      </c>
      <c r="D171">
        <v>13</v>
      </c>
      <c r="E171">
        <v>10</v>
      </c>
      <c r="F171">
        <v>15</v>
      </c>
      <c r="G171" t="s">
        <v>215</v>
      </c>
      <c r="H171">
        <v>-1</v>
      </c>
      <c r="I171">
        <v>49</v>
      </c>
      <c r="J171">
        <f>COUNTIF(Appended_EPL_table[Club],Appended_EPL_table[[#This Row],[Club]])</f>
        <v>10</v>
      </c>
    </row>
    <row r="172" spans="1:10" x14ac:dyDescent="0.25">
      <c r="A172">
        <v>11</v>
      </c>
      <c r="B172" t="s">
        <v>89</v>
      </c>
      <c r="C172">
        <v>38</v>
      </c>
      <c r="D172">
        <v>12</v>
      </c>
      <c r="E172">
        <v>12</v>
      </c>
      <c r="F172">
        <v>14</v>
      </c>
      <c r="G172" t="s">
        <v>217</v>
      </c>
      <c r="H172">
        <v>-7</v>
      </c>
      <c r="I172">
        <v>48</v>
      </c>
      <c r="J172">
        <f>COUNTIF(Appended_EPL_table[Club],Appended_EPL_table[[#This Row],[Club]])</f>
        <v>8</v>
      </c>
    </row>
    <row r="173" spans="1:10" x14ac:dyDescent="0.25">
      <c r="A173">
        <v>12</v>
      </c>
      <c r="B173" t="s">
        <v>8</v>
      </c>
      <c r="C173">
        <v>38</v>
      </c>
      <c r="D173">
        <v>13</v>
      </c>
      <c r="E173">
        <v>9</v>
      </c>
      <c r="F173">
        <v>16</v>
      </c>
      <c r="G173" t="s">
        <v>218</v>
      </c>
      <c r="H173">
        <v>-13</v>
      </c>
      <c r="I173">
        <v>48</v>
      </c>
      <c r="J173">
        <f>COUNTIF(Appended_EPL_table[Club],Appended_EPL_table[[#This Row],[Club]])</f>
        <v>8</v>
      </c>
    </row>
    <row r="174" spans="1:10" x14ac:dyDescent="0.25">
      <c r="A174">
        <v>13</v>
      </c>
      <c r="B174" t="s">
        <v>118</v>
      </c>
      <c r="C174">
        <v>38</v>
      </c>
      <c r="D174">
        <v>13</v>
      </c>
      <c r="E174">
        <v>8</v>
      </c>
      <c r="F174">
        <v>17</v>
      </c>
      <c r="G174" t="s">
        <v>219</v>
      </c>
      <c r="H174">
        <v>-6</v>
      </c>
      <c r="I174">
        <v>47</v>
      </c>
      <c r="J174">
        <f>COUNTIF(Appended_EPL_table[Club],Appended_EPL_table[[#This Row],[Club]])</f>
        <v>5</v>
      </c>
    </row>
    <row r="175" spans="1:10" x14ac:dyDescent="0.25">
      <c r="A175">
        <v>14</v>
      </c>
      <c r="B175" t="s">
        <v>104</v>
      </c>
      <c r="C175">
        <v>38</v>
      </c>
      <c r="D175">
        <v>13</v>
      </c>
      <c r="E175">
        <v>7</v>
      </c>
      <c r="F175">
        <v>18</v>
      </c>
      <c r="G175" t="s">
        <v>220</v>
      </c>
      <c r="H175">
        <v>-15</v>
      </c>
      <c r="I175">
        <v>46</v>
      </c>
      <c r="J175">
        <f>COUNTIF(Appended_EPL_table[Club],Appended_EPL_table[[#This Row],[Club]])</f>
        <v>7</v>
      </c>
    </row>
    <row r="176" spans="1:10" x14ac:dyDescent="0.25">
      <c r="A176">
        <v>15</v>
      </c>
      <c r="B176" t="s">
        <v>5</v>
      </c>
      <c r="C176">
        <v>38</v>
      </c>
      <c r="D176">
        <v>13</v>
      </c>
      <c r="E176">
        <v>9</v>
      </c>
      <c r="F176">
        <v>16</v>
      </c>
      <c r="G176" t="s">
        <v>221</v>
      </c>
      <c r="H176">
        <v>-11</v>
      </c>
      <c r="I176">
        <v>40</v>
      </c>
      <c r="J176">
        <f>COUNTIF(Appended_EPL_table[Club],Appended_EPL_table[[#This Row],[Club]])</f>
        <v>10</v>
      </c>
    </row>
    <row r="177" spans="1:10" x14ac:dyDescent="0.25">
      <c r="A177">
        <v>16</v>
      </c>
      <c r="B177" t="s">
        <v>176</v>
      </c>
      <c r="C177">
        <v>38</v>
      </c>
      <c r="D177">
        <v>10</v>
      </c>
      <c r="E177">
        <v>9</v>
      </c>
      <c r="F177">
        <v>19</v>
      </c>
      <c r="G177" t="s">
        <v>222</v>
      </c>
      <c r="H177">
        <v>-9</v>
      </c>
      <c r="I177">
        <v>39</v>
      </c>
      <c r="J177">
        <f>COUNTIF(Appended_EPL_table[Club],Appended_EPL_table[[#This Row],[Club]])</f>
        <v>4</v>
      </c>
    </row>
    <row r="178" spans="1:10" x14ac:dyDescent="0.25">
      <c r="A178">
        <v>17</v>
      </c>
      <c r="B178" t="s">
        <v>201</v>
      </c>
      <c r="C178">
        <v>38</v>
      </c>
      <c r="D178">
        <v>9</v>
      </c>
      <c r="E178">
        <v>9</v>
      </c>
      <c r="F178">
        <v>20</v>
      </c>
      <c r="G178" t="s">
        <v>223</v>
      </c>
      <c r="H178">
        <v>-18</v>
      </c>
      <c r="I178">
        <v>32</v>
      </c>
      <c r="J178">
        <f>COUNTIF(Appended_EPL_table[Club],Appended_EPL_table[[#This Row],[Club]])</f>
        <v>3</v>
      </c>
    </row>
    <row r="179" spans="1:10" x14ac:dyDescent="0.25">
      <c r="A179">
        <v>18</v>
      </c>
      <c r="B179" t="s">
        <v>224</v>
      </c>
      <c r="C179">
        <v>38</v>
      </c>
      <c r="D179">
        <v>6</v>
      </c>
      <c r="E179">
        <v>8</v>
      </c>
      <c r="F179">
        <v>24</v>
      </c>
      <c r="G179" t="s">
        <v>225</v>
      </c>
      <c r="H179">
        <v>-33</v>
      </c>
      <c r="I179">
        <v>26</v>
      </c>
      <c r="J179">
        <f>COUNTIF(Appended_EPL_table[Club],Appended_EPL_table[[#This Row],[Club]])</f>
        <v>1</v>
      </c>
    </row>
    <row r="180" spans="1:10" x14ac:dyDescent="0.25">
      <c r="A180">
        <v>19</v>
      </c>
      <c r="B180" t="s">
        <v>66</v>
      </c>
      <c r="C180">
        <v>38</v>
      </c>
      <c r="D180">
        <v>5</v>
      </c>
      <c r="E180">
        <v>9</v>
      </c>
      <c r="F180">
        <v>24</v>
      </c>
      <c r="G180" t="s">
        <v>226</v>
      </c>
      <c r="H180">
        <v>-37</v>
      </c>
      <c r="I180">
        <v>24</v>
      </c>
      <c r="J180">
        <f>COUNTIF(Appended_EPL_table[Club],Appended_EPL_table[[#This Row],[Club]])</f>
        <v>7</v>
      </c>
    </row>
    <row r="181" spans="1:10" x14ac:dyDescent="0.25">
      <c r="A181">
        <v>20</v>
      </c>
      <c r="B181" t="s">
        <v>129</v>
      </c>
      <c r="C181">
        <v>38</v>
      </c>
      <c r="D181">
        <v>3</v>
      </c>
      <c r="E181">
        <v>7</v>
      </c>
      <c r="F181">
        <v>28</v>
      </c>
      <c r="G181" t="s">
        <v>227</v>
      </c>
      <c r="H181">
        <v>-69</v>
      </c>
      <c r="I181">
        <v>16</v>
      </c>
      <c r="J181">
        <f>COUNTIF(Appended_EPL_table[Club],Appended_EPL_table[[#This Row],[Club]])</f>
        <v>3</v>
      </c>
    </row>
    <row r="182" spans="1:10" x14ac:dyDescent="0.25">
      <c r="A182">
        <v>1</v>
      </c>
      <c r="B182" t="s">
        <v>4</v>
      </c>
      <c r="C182">
        <v>38</v>
      </c>
      <c r="D182">
        <v>25</v>
      </c>
      <c r="E182">
        <v>9</v>
      </c>
      <c r="F182">
        <v>4</v>
      </c>
      <c r="G182" t="s">
        <v>210</v>
      </c>
      <c r="H182">
        <v>45</v>
      </c>
      <c r="I182">
        <v>84</v>
      </c>
      <c r="J182">
        <f>COUNTIF(Appended_EPL_table[Club],Appended_EPL_table[[#This Row],[Club]])</f>
        <v>10</v>
      </c>
    </row>
    <row r="183" spans="1:10" x14ac:dyDescent="0.25">
      <c r="A183">
        <v>2</v>
      </c>
      <c r="B183" t="s">
        <v>1</v>
      </c>
      <c r="C183">
        <v>38</v>
      </c>
      <c r="D183">
        <v>20</v>
      </c>
      <c r="E183">
        <v>14</v>
      </c>
      <c r="F183">
        <v>4</v>
      </c>
      <c r="G183" t="s">
        <v>229</v>
      </c>
      <c r="H183">
        <v>35</v>
      </c>
      <c r="I183">
        <v>74</v>
      </c>
      <c r="J183">
        <f>COUNTIF(Appended_EPL_table[Club],Appended_EPL_table[[#This Row],[Club]])</f>
        <v>10</v>
      </c>
    </row>
    <row r="184" spans="1:10" x14ac:dyDescent="0.25">
      <c r="A184">
        <v>3</v>
      </c>
      <c r="B184" t="s">
        <v>15</v>
      </c>
      <c r="C184">
        <v>38</v>
      </c>
      <c r="D184">
        <v>21</v>
      </c>
      <c r="E184">
        <v>8</v>
      </c>
      <c r="F184">
        <v>9</v>
      </c>
      <c r="G184" t="s">
        <v>230</v>
      </c>
      <c r="H184">
        <v>28</v>
      </c>
      <c r="I184">
        <v>71</v>
      </c>
      <c r="J184">
        <f>COUNTIF(Appended_EPL_table[Club],Appended_EPL_table[[#This Row],[Club]])</f>
        <v>10</v>
      </c>
    </row>
    <row r="185" spans="1:10" x14ac:dyDescent="0.25">
      <c r="A185">
        <v>4</v>
      </c>
      <c r="B185" t="s">
        <v>22</v>
      </c>
      <c r="C185">
        <v>38</v>
      </c>
      <c r="D185">
        <v>20</v>
      </c>
      <c r="E185">
        <v>9</v>
      </c>
      <c r="F185">
        <v>9</v>
      </c>
      <c r="G185" t="s">
        <v>231</v>
      </c>
      <c r="H185">
        <v>21</v>
      </c>
      <c r="I185">
        <v>69</v>
      </c>
      <c r="J185">
        <f>COUNTIF(Appended_EPL_table[Club],Appended_EPL_table[[#This Row],[Club]])</f>
        <v>10</v>
      </c>
    </row>
    <row r="186" spans="1:10" x14ac:dyDescent="0.25">
      <c r="A186">
        <v>5</v>
      </c>
      <c r="B186" t="s">
        <v>9</v>
      </c>
      <c r="C186">
        <v>38</v>
      </c>
      <c r="D186">
        <v>20</v>
      </c>
      <c r="E186">
        <v>6</v>
      </c>
      <c r="F186">
        <v>12</v>
      </c>
      <c r="G186" t="s">
        <v>232</v>
      </c>
      <c r="H186">
        <v>21</v>
      </c>
      <c r="I186">
        <v>66</v>
      </c>
      <c r="J186">
        <f>COUNTIF(Appended_EPL_table[Club],Appended_EPL_table[[#This Row],[Club]])</f>
        <v>9</v>
      </c>
    </row>
    <row r="187" spans="1:10" x14ac:dyDescent="0.25">
      <c r="A187">
        <v>6</v>
      </c>
      <c r="B187" t="s">
        <v>20</v>
      </c>
      <c r="C187">
        <v>38</v>
      </c>
      <c r="D187">
        <v>19</v>
      </c>
      <c r="E187">
        <v>9</v>
      </c>
      <c r="F187">
        <v>10</v>
      </c>
      <c r="G187" t="s">
        <v>233</v>
      </c>
      <c r="H187">
        <v>7</v>
      </c>
      <c r="I187">
        <v>66</v>
      </c>
      <c r="J187">
        <f>COUNTIF(Appended_EPL_table[Club],Appended_EPL_table[[#This Row],[Club]])</f>
        <v>7</v>
      </c>
    </row>
    <row r="188" spans="1:10" x14ac:dyDescent="0.25">
      <c r="A188">
        <v>7</v>
      </c>
      <c r="B188" t="s">
        <v>201</v>
      </c>
      <c r="C188">
        <v>38</v>
      </c>
      <c r="D188">
        <v>19</v>
      </c>
      <c r="E188">
        <v>8</v>
      </c>
      <c r="F188">
        <v>11</v>
      </c>
      <c r="G188" t="s">
        <v>194</v>
      </c>
      <c r="H188">
        <v>12</v>
      </c>
      <c r="I188">
        <v>65</v>
      </c>
      <c r="J188">
        <f>COUNTIF(Appended_EPL_table[Club],Appended_EPL_table[[#This Row],[Club]])</f>
        <v>3</v>
      </c>
    </row>
    <row r="189" spans="1:10" x14ac:dyDescent="0.25">
      <c r="A189">
        <v>8</v>
      </c>
      <c r="B189" t="s">
        <v>89</v>
      </c>
      <c r="C189">
        <v>38</v>
      </c>
      <c r="D189">
        <v>16</v>
      </c>
      <c r="E189">
        <v>13</v>
      </c>
      <c r="F189">
        <v>9</v>
      </c>
      <c r="G189" t="s">
        <v>234</v>
      </c>
      <c r="H189">
        <v>7</v>
      </c>
      <c r="I189">
        <v>61</v>
      </c>
      <c r="J189">
        <f>COUNTIF(Appended_EPL_table[Club],Appended_EPL_table[[#This Row],[Club]])</f>
        <v>8</v>
      </c>
    </row>
    <row r="190" spans="1:10" x14ac:dyDescent="0.25">
      <c r="A190">
        <v>9</v>
      </c>
      <c r="B190" t="s">
        <v>8</v>
      </c>
      <c r="C190">
        <v>38</v>
      </c>
      <c r="D190">
        <v>15</v>
      </c>
      <c r="E190">
        <v>11</v>
      </c>
      <c r="F190">
        <v>12</v>
      </c>
      <c r="G190" t="s">
        <v>194</v>
      </c>
      <c r="H190">
        <v>12</v>
      </c>
      <c r="I190">
        <v>56</v>
      </c>
      <c r="J190">
        <f>COUNTIF(Appended_EPL_table[Club],Appended_EPL_table[[#This Row],[Club]])</f>
        <v>8</v>
      </c>
    </row>
    <row r="191" spans="1:10" x14ac:dyDescent="0.25">
      <c r="A191">
        <v>10</v>
      </c>
      <c r="B191" t="s">
        <v>176</v>
      </c>
      <c r="C191">
        <v>38</v>
      </c>
      <c r="D191">
        <v>16</v>
      </c>
      <c r="E191">
        <v>8</v>
      </c>
      <c r="F191">
        <v>14</v>
      </c>
      <c r="G191" t="s">
        <v>235</v>
      </c>
      <c r="H191">
        <v>9</v>
      </c>
      <c r="I191">
        <v>56</v>
      </c>
      <c r="J191">
        <f>COUNTIF(Appended_EPL_table[Club],Appended_EPL_table[[#This Row],[Club]])</f>
        <v>4</v>
      </c>
    </row>
    <row r="192" spans="1:10" x14ac:dyDescent="0.25">
      <c r="A192">
        <v>11</v>
      </c>
      <c r="B192" t="s">
        <v>118</v>
      </c>
      <c r="C192">
        <v>38</v>
      </c>
      <c r="D192">
        <v>15</v>
      </c>
      <c r="E192">
        <v>9</v>
      </c>
      <c r="F192">
        <v>14</v>
      </c>
      <c r="G192" t="s">
        <v>236</v>
      </c>
      <c r="H192">
        <v>0</v>
      </c>
      <c r="I192">
        <v>54</v>
      </c>
      <c r="J192">
        <f>COUNTIF(Appended_EPL_table[Club],Appended_EPL_table[[#This Row],[Club]])</f>
        <v>5</v>
      </c>
    </row>
    <row r="193" spans="1:10" x14ac:dyDescent="0.25">
      <c r="A193">
        <v>12</v>
      </c>
      <c r="B193" t="s">
        <v>18</v>
      </c>
      <c r="C193">
        <v>38</v>
      </c>
      <c r="D193">
        <v>13</v>
      </c>
      <c r="E193">
        <v>14</v>
      </c>
      <c r="F193">
        <v>11</v>
      </c>
      <c r="G193" t="s">
        <v>237</v>
      </c>
      <c r="H193">
        <v>0</v>
      </c>
      <c r="I193">
        <v>53</v>
      </c>
      <c r="J193">
        <f>COUNTIF(Appended_EPL_table[Club],Appended_EPL_table[[#This Row],[Club]])</f>
        <v>10</v>
      </c>
    </row>
    <row r="194" spans="1:10" x14ac:dyDescent="0.25">
      <c r="A194">
        <v>13</v>
      </c>
      <c r="B194" t="s">
        <v>5</v>
      </c>
      <c r="C194">
        <v>38</v>
      </c>
      <c r="D194">
        <v>11</v>
      </c>
      <c r="E194">
        <v>15</v>
      </c>
      <c r="F194">
        <v>12</v>
      </c>
      <c r="G194" t="s">
        <v>172</v>
      </c>
      <c r="H194">
        <v>-2</v>
      </c>
      <c r="I194">
        <v>48</v>
      </c>
      <c r="J194">
        <f>COUNTIF(Appended_EPL_table[Club],Appended_EPL_table[[#This Row],[Club]])</f>
        <v>10</v>
      </c>
    </row>
    <row r="195" spans="1:10" x14ac:dyDescent="0.25">
      <c r="A195">
        <v>14</v>
      </c>
      <c r="B195" t="s">
        <v>3</v>
      </c>
      <c r="C195">
        <v>38</v>
      </c>
      <c r="D195">
        <v>11</v>
      </c>
      <c r="E195">
        <v>10</v>
      </c>
      <c r="F195">
        <v>17</v>
      </c>
      <c r="G195" t="s">
        <v>155</v>
      </c>
      <c r="H195">
        <v>-16</v>
      </c>
      <c r="I195">
        <v>43</v>
      </c>
      <c r="J195">
        <f>COUNTIF(Appended_EPL_table[Club],Appended_EPL_table[[#This Row],[Club]])</f>
        <v>10</v>
      </c>
    </row>
    <row r="196" spans="1:10" x14ac:dyDescent="0.25">
      <c r="A196">
        <v>15</v>
      </c>
      <c r="B196" t="s">
        <v>31</v>
      </c>
      <c r="C196">
        <v>38</v>
      </c>
      <c r="D196">
        <v>11</v>
      </c>
      <c r="E196">
        <v>9</v>
      </c>
      <c r="F196">
        <v>18</v>
      </c>
      <c r="G196" t="s">
        <v>238</v>
      </c>
      <c r="H196">
        <v>-10</v>
      </c>
      <c r="I196">
        <v>42</v>
      </c>
      <c r="J196">
        <f>COUNTIF(Appended_EPL_table[Club],Appended_EPL_table[[#This Row],[Club]])</f>
        <v>10</v>
      </c>
    </row>
    <row r="197" spans="1:10" x14ac:dyDescent="0.25">
      <c r="A197">
        <v>16</v>
      </c>
      <c r="B197" t="s">
        <v>104</v>
      </c>
      <c r="C197">
        <v>38</v>
      </c>
      <c r="D197">
        <v>12</v>
      </c>
      <c r="E197">
        <v>6</v>
      </c>
      <c r="F197">
        <v>20</v>
      </c>
      <c r="G197" t="s">
        <v>239</v>
      </c>
      <c r="H197">
        <v>-15</v>
      </c>
      <c r="I197">
        <v>42</v>
      </c>
      <c r="J197">
        <f>COUNTIF(Appended_EPL_table[Club],Appended_EPL_table[[#This Row],[Club]])</f>
        <v>7</v>
      </c>
    </row>
    <row r="198" spans="1:10" x14ac:dyDescent="0.25">
      <c r="A198">
        <v>17</v>
      </c>
      <c r="B198" t="s">
        <v>14</v>
      </c>
      <c r="C198">
        <v>38</v>
      </c>
      <c r="D198">
        <v>11</v>
      </c>
      <c r="E198">
        <v>5</v>
      </c>
      <c r="F198">
        <v>22</v>
      </c>
      <c r="G198" t="s">
        <v>240</v>
      </c>
      <c r="H198">
        <v>-1</v>
      </c>
      <c r="I198">
        <v>38</v>
      </c>
      <c r="J198">
        <f>COUNTIF(Appended_EPL_table[Club],Appended_EPL_table[[#This Row],[Club]])</f>
        <v>10</v>
      </c>
    </row>
    <row r="199" spans="1:10" x14ac:dyDescent="0.25">
      <c r="A199">
        <v>18</v>
      </c>
      <c r="B199" t="s">
        <v>26</v>
      </c>
      <c r="C199">
        <v>38</v>
      </c>
      <c r="D199">
        <v>6</v>
      </c>
      <c r="E199">
        <v>7</v>
      </c>
      <c r="F199">
        <v>25</v>
      </c>
      <c r="G199" t="s">
        <v>241</v>
      </c>
      <c r="H199">
        <v>-47</v>
      </c>
      <c r="I199">
        <v>25</v>
      </c>
      <c r="J199">
        <f>COUNTIF(Appended_EPL_table[Club],Appended_EPL_table[[#This Row],[Club]])</f>
        <v>9</v>
      </c>
    </row>
    <row r="200" spans="1:10" x14ac:dyDescent="0.25">
      <c r="A200">
        <v>19</v>
      </c>
      <c r="B200" t="s">
        <v>242</v>
      </c>
      <c r="C200">
        <v>38</v>
      </c>
      <c r="D200">
        <v>4</v>
      </c>
      <c r="E200">
        <v>10</v>
      </c>
      <c r="F200">
        <v>24</v>
      </c>
      <c r="G200" t="s">
        <v>243</v>
      </c>
      <c r="H200">
        <v>-46</v>
      </c>
      <c r="I200">
        <v>22</v>
      </c>
      <c r="J200">
        <f>COUNTIF(Appended_EPL_table[Club],Appended_EPL_table[[#This Row],[Club]])</f>
        <v>1</v>
      </c>
    </row>
    <row r="201" spans="1:10" x14ac:dyDescent="0.25">
      <c r="A201">
        <v>20</v>
      </c>
      <c r="B201" t="s">
        <v>2</v>
      </c>
      <c r="C201">
        <v>38</v>
      </c>
      <c r="D201">
        <v>2</v>
      </c>
      <c r="E201">
        <v>6</v>
      </c>
      <c r="F201">
        <v>30</v>
      </c>
      <c r="G201" t="s">
        <v>244</v>
      </c>
      <c r="H201">
        <v>-60</v>
      </c>
      <c r="I201">
        <v>12</v>
      </c>
      <c r="J201">
        <f>COUNTIF(Appended_EPL_table[Club],Appended_EPL_table[[#This Row],[Club]])</f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5C27-0AEF-4591-9585-79FA8837EB56}">
  <dimension ref="A1:N201"/>
  <sheetViews>
    <sheetView workbookViewId="0">
      <selection activeCell="N19" sqref="N19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4" max="14" width="30.42578125" bestFit="1" customWidth="1"/>
  </cols>
  <sheetData>
    <row r="1" spans="1:14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23</v>
      </c>
      <c r="H1" t="s">
        <v>24</v>
      </c>
      <c r="I1" t="s">
        <v>25</v>
      </c>
      <c r="J1" t="s">
        <v>978</v>
      </c>
      <c r="N1" s="4" t="s">
        <v>979</v>
      </c>
    </row>
    <row r="2" spans="1:14" x14ac:dyDescent="0.25">
      <c r="A2">
        <v>1</v>
      </c>
      <c r="B2" t="s">
        <v>246</v>
      </c>
      <c r="C2">
        <v>38</v>
      </c>
      <c r="D2">
        <v>29</v>
      </c>
      <c r="E2">
        <v>4</v>
      </c>
      <c r="F2">
        <v>5</v>
      </c>
      <c r="G2" t="s">
        <v>247</v>
      </c>
      <c r="H2">
        <v>83</v>
      </c>
      <c r="I2">
        <v>91</v>
      </c>
      <c r="J2">
        <f>COUNTIF(Appended_la_liga_table[Club],Appended_la_liga_table[[#This Row],[Club]])</f>
        <v>10</v>
      </c>
      <c r="N2" t="str" cm="1">
        <f t="array" ref="N2:N11">_xlfn.UNIQUE(_xlfn._xlws.FILTER(Appended_la_liga_table[Club],Appended_la_liga_table[Count]=10),FALSE,FALSE)</f>
        <v>Barcelona</v>
      </c>
    </row>
    <row r="3" spans="1:14" x14ac:dyDescent="0.25">
      <c r="A3">
        <v>2</v>
      </c>
      <c r="B3" t="s">
        <v>248</v>
      </c>
      <c r="C3">
        <v>38</v>
      </c>
      <c r="D3">
        <v>28</v>
      </c>
      <c r="E3">
        <v>6</v>
      </c>
      <c r="F3">
        <v>4</v>
      </c>
      <c r="G3" t="s">
        <v>249</v>
      </c>
      <c r="H3">
        <v>76</v>
      </c>
      <c r="I3">
        <v>90</v>
      </c>
      <c r="J3">
        <f>COUNTIF(Appended_la_liga_table[Club],Appended_la_liga_table[[#This Row],[Club]])</f>
        <v>10</v>
      </c>
      <c r="N3" t="str">
        <v>Real Madrid</v>
      </c>
    </row>
    <row r="4" spans="1:14" x14ac:dyDescent="0.25">
      <c r="A4">
        <v>3</v>
      </c>
      <c r="B4" t="s">
        <v>980</v>
      </c>
      <c r="C4">
        <v>38</v>
      </c>
      <c r="D4">
        <v>28</v>
      </c>
      <c r="E4">
        <v>4</v>
      </c>
      <c r="F4">
        <v>6</v>
      </c>
      <c r="G4" t="s">
        <v>251</v>
      </c>
      <c r="H4">
        <v>45</v>
      </c>
      <c r="I4">
        <v>88</v>
      </c>
      <c r="J4">
        <f>COUNTIF(Appended_la_liga_table[Club],Appended_la_liga_table[[#This Row],[Club]])</f>
        <v>10</v>
      </c>
      <c r="N4" t="str">
        <v>Atlético</v>
      </c>
    </row>
    <row r="5" spans="1:14" x14ac:dyDescent="0.25">
      <c r="A5">
        <v>4</v>
      </c>
      <c r="B5" t="s">
        <v>252</v>
      </c>
      <c r="C5">
        <v>38</v>
      </c>
      <c r="D5">
        <v>18</v>
      </c>
      <c r="E5">
        <v>10</v>
      </c>
      <c r="F5">
        <v>10</v>
      </c>
      <c r="G5" t="s">
        <v>253</v>
      </c>
      <c r="H5">
        <v>9</v>
      </c>
      <c r="I5">
        <v>64</v>
      </c>
      <c r="J5">
        <f>COUNTIF(Appended_la_liga_table[Club],Appended_la_liga_table[[#This Row],[Club]])</f>
        <v>10</v>
      </c>
      <c r="N5" t="str">
        <v>Villarreal</v>
      </c>
    </row>
    <row r="6" spans="1:14" x14ac:dyDescent="0.25">
      <c r="A6">
        <v>5</v>
      </c>
      <c r="B6" t="s">
        <v>981</v>
      </c>
      <c r="C6">
        <v>38</v>
      </c>
      <c r="D6">
        <v>18</v>
      </c>
      <c r="E6">
        <v>8</v>
      </c>
      <c r="F6">
        <v>12</v>
      </c>
      <c r="G6" t="s">
        <v>255</v>
      </c>
      <c r="H6">
        <v>13</v>
      </c>
      <c r="I6">
        <v>62</v>
      </c>
      <c r="J6">
        <f>COUNTIF(Appended_la_liga_table[Club],Appended_la_liga_table[[#This Row],[Club]])</f>
        <v>10</v>
      </c>
      <c r="N6" t="str">
        <v>Athletic Club</v>
      </c>
    </row>
    <row r="7" spans="1:14" x14ac:dyDescent="0.25">
      <c r="A7">
        <v>6</v>
      </c>
      <c r="B7" t="s">
        <v>256</v>
      </c>
      <c r="C7">
        <v>38</v>
      </c>
      <c r="D7">
        <v>17</v>
      </c>
      <c r="E7">
        <v>9</v>
      </c>
      <c r="F7">
        <v>12</v>
      </c>
      <c r="G7" t="s">
        <v>257</v>
      </c>
      <c r="H7">
        <v>-8</v>
      </c>
      <c r="I7">
        <v>60</v>
      </c>
      <c r="J7">
        <f>COUNTIF(Appended_la_liga_table[Club],Appended_la_liga_table[[#This Row],[Club]])</f>
        <v>10</v>
      </c>
      <c r="N7" t="str">
        <v>Celta de Vigo</v>
      </c>
    </row>
    <row r="8" spans="1:14" x14ac:dyDescent="0.25">
      <c r="A8">
        <v>7</v>
      </c>
      <c r="B8" t="s">
        <v>258</v>
      </c>
      <c r="C8">
        <v>38</v>
      </c>
      <c r="D8">
        <v>14</v>
      </c>
      <c r="E8">
        <v>10</v>
      </c>
      <c r="F8">
        <v>14</v>
      </c>
      <c r="G8" t="s">
        <v>259</v>
      </c>
      <c r="H8">
        <v>1</v>
      </c>
      <c r="I8">
        <v>52</v>
      </c>
      <c r="J8">
        <f>COUNTIF(Appended_la_liga_table[Club],Appended_la_liga_table[[#This Row],[Club]])</f>
        <v>10</v>
      </c>
      <c r="N8" t="str">
        <v>Sevilla FC</v>
      </c>
    </row>
    <row r="9" spans="1:14" x14ac:dyDescent="0.25">
      <c r="A9">
        <v>8</v>
      </c>
      <c r="B9" t="s">
        <v>260</v>
      </c>
      <c r="C9">
        <v>38</v>
      </c>
      <c r="D9">
        <v>12</v>
      </c>
      <c r="E9">
        <v>12</v>
      </c>
      <c r="F9">
        <v>14</v>
      </c>
      <c r="G9" t="s">
        <v>261</v>
      </c>
      <c r="H9">
        <v>3</v>
      </c>
      <c r="I9">
        <v>48</v>
      </c>
      <c r="J9">
        <f>COUNTIF(Appended_la_liga_table[Club],Appended_la_liga_table[[#This Row],[Club]])</f>
        <v>3</v>
      </c>
      <c r="N9" t="str">
        <v>Real Sociedad</v>
      </c>
    </row>
    <row r="10" spans="1:14" x14ac:dyDescent="0.25">
      <c r="A10">
        <v>9</v>
      </c>
      <c r="B10" t="s">
        <v>262</v>
      </c>
      <c r="C10">
        <v>38</v>
      </c>
      <c r="D10">
        <v>13</v>
      </c>
      <c r="E10">
        <v>9</v>
      </c>
      <c r="F10">
        <v>16</v>
      </c>
      <c r="G10" t="s">
        <v>263</v>
      </c>
      <c r="H10">
        <v>-3</v>
      </c>
      <c r="I10">
        <v>48</v>
      </c>
      <c r="J10">
        <f>COUNTIF(Appended_la_liga_table[Club],Appended_la_liga_table[[#This Row],[Club]])</f>
        <v>10</v>
      </c>
      <c r="N10" t="str">
        <v>Real Betis</v>
      </c>
    </row>
    <row r="11" spans="1:14" x14ac:dyDescent="0.25">
      <c r="A11">
        <v>10</v>
      </c>
      <c r="B11" t="s">
        <v>264</v>
      </c>
      <c r="C11">
        <v>38</v>
      </c>
      <c r="D11">
        <v>11</v>
      </c>
      <c r="E11">
        <v>12</v>
      </c>
      <c r="F11">
        <v>15</v>
      </c>
      <c r="G11" t="s">
        <v>265</v>
      </c>
      <c r="H11">
        <v>-18</v>
      </c>
      <c r="I11">
        <v>45</v>
      </c>
      <c r="J11">
        <f>COUNTIF(Appended_la_liga_table[Club],Appended_la_liga_table[[#This Row],[Club]])</f>
        <v>10</v>
      </c>
      <c r="N11" t="str">
        <v>Valencia</v>
      </c>
    </row>
    <row r="12" spans="1:14" x14ac:dyDescent="0.25">
      <c r="A12">
        <v>11</v>
      </c>
      <c r="B12" t="s">
        <v>266</v>
      </c>
      <c r="C12">
        <v>38</v>
      </c>
      <c r="D12">
        <v>12</v>
      </c>
      <c r="E12">
        <v>8</v>
      </c>
      <c r="F12">
        <v>18</v>
      </c>
      <c r="G12" t="s">
        <v>267</v>
      </c>
      <c r="H12">
        <v>-8</v>
      </c>
      <c r="I12">
        <v>44</v>
      </c>
      <c r="J12">
        <f>COUNTIF(Appended_la_liga_table[Club],Appended_la_liga_table[[#This Row],[Club]])</f>
        <v>5</v>
      </c>
    </row>
    <row r="13" spans="1:14" x14ac:dyDescent="0.25">
      <c r="A13">
        <v>12</v>
      </c>
      <c r="B13" t="s">
        <v>268</v>
      </c>
      <c r="C13">
        <v>38</v>
      </c>
      <c r="D13">
        <v>11</v>
      </c>
      <c r="E13">
        <v>11</v>
      </c>
      <c r="F13">
        <v>16</v>
      </c>
      <c r="G13" t="s">
        <v>269</v>
      </c>
      <c r="H13">
        <v>-2</v>
      </c>
      <c r="I13">
        <v>44</v>
      </c>
      <c r="J13">
        <f>COUNTIF(Appended_la_liga_table[Club],Appended_la_liga_table[[#This Row],[Club]])</f>
        <v>10</v>
      </c>
    </row>
    <row r="14" spans="1:14" x14ac:dyDescent="0.25">
      <c r="A14">
        <v>13</v>
      </c>
      <c r="B14" t="s">
        <v>270</v>
      </c>
      <c r="C14">
        <v>38</v>
      </c>
      <c r="D14">
        <v>11</v>
      </c>
      <c r="E14">
        <v>10</v>
      </c>
      <c r="F14">
        <v>17</v>
      </c>
      <c r="G14" t="s">
        <v>271</v>
      </c>
      <c r="H14">
        <v>-12</v>
      </c>
      <c r="I14">
        <v>43</v>
      </c>
      <c r="J14">
        <f>COUNTIF(Appended_la_liga_table[Club],Appended_la_liga_table[[#This Row],[Club]])</f>
        <v>6</v>
      </c>
    </row>
    <row r="15" spans="1:14" x14ac:dyDescent="0.25">
      <c r="A15">
        <v>14</v>
      </c>
      <c r="B15" t="s">
        <v>272</v>
      </c>
      <c r="C15">
        <v>38</v>
      </c>
      <c r="D15">
        <v>12</v>
      </c>
      <c r="E15">
        <v>7</v>
      </c>
      <c r="F15">
        <v>19</v>
      </c>
      <c r="G15" t="s">
        <v>273</v>
      </c>
      <c r="H15">
        <v>-34</v>
      </c>
      <c r="I15">
        <v>43</v>
      </c>
      <c r="J15">
        <f>COUNTIF(Appended_la_liga_table[Club],Appended_la_liga_table[[#This Row],[Club]])</f>
        <v>8</v>
      </c>
    </row>
    <row r="16" spans="1:14" x14ac:dyDescent="0.25">
      <c r="A16">
        <v>15</v>
      </c>
      <c r="B16" t="s">
        <v>274</v>
      </c>
      <c r="C16">
        <v>38</v>
      </c>
      <c r="D16">
        <v>8</v>
      </c>
      <c r="E16">
        <v>18</v>
      </c>
      <c r="F16">
        <v>12</v>
      </c>
      <c r="G16" t="s">
        <v>86</v>
      </c>
      <c r="H16">
        <v>-16</v>
      </c>
      <c r="I16">
        <v>42</v>
      </c>
      <c r="J16">
        <f>COUNTIF(Appended_la_liga_table[Club],Appended_la_liga_table[[#This Row],[Club]])</f>
        <v>3</v>
      </c>
    </row>
    <row r="17" spans="1:10" x14ac:dyDescent="0.25">
      <c r="A17">
        <v>16</v>
      </c>
      <c r="B17" t="s">
        <v>275</v>
      </c>
      <c r="C17">
        <v>38</v>
      </c>
      <c r="D17">
        <v>10</v>
      </c>
      <c r="E17">
        <v>9</v>
      </c>
      <c r="F17">
        <v>19</v>
      </c>
      <c r="G17" t="s">
        <v>276</v>
      </c>
      <c r="H17">
        <v>-23</v>
      </c>
      <c r="I17">
        <v>39</v>
      </c>
      <c r="J17">
        <f>COUNTIF(Appended_la_liga_table[Club],Appended_la_liga_table[[#This Row],[Club]])</f>
        <v>6</v>
      </c>
    </row>
    <row r="18" spans="1:10" x14ac:dyDescent="0.25">
      <c r="A18">
        <v>17</v>
      </c>
      <c r="B18" t="s">
        <v>277</v>
      </c>
      <c r="C18">
        <v>38</v>
      </c>
      <c r="D18">
        <v>10</v>
      </c>
      <c r="E18">
        <v>9</v>
      </c>
      <c r="F18">
        <v>19</v>
      </c>
      <c r="G18" t="s">
        <v>278</v>
      </c>
      <c r="H18">
        <v>-22</v>
      </c>
      <c r="I18">
        <v>39</v>
      </c>
      <c r="J18">
        <f>COUNTIF(Appended_la_liga_table[Club],Appended_la_liga_table[[#This Row],[Club]])</f>
        <v>2</v>
      </c>
    </row>
    <row r="19" spans="1:10" x14ac:dyDescent="0.25">
      <c r="A19">
        <v>18</v>
      </c>
      <c r="B19" t="s">
        <v>279</v>
      </c>
      <c r="C19">
        <v>38</v>
      </c>
      <c r="D19">
        <v>9</v>
      </c>
      <c r="E19">
        <v>11</v>
      </c>
      <c r="F19">
        <v>18</v>
      </c>
      <c r="G19" t="s">
        <v>280</v>
      </c>
      <c r="H19">
        <v>-21</v>
      </c>
      <c r="I19">
        <v>38</v>
      </c>
      <c r="J19">
        <f>COUNTIF(Appended_la_liga_table[Club],Appended_la_liga_table[[#This Row],[Club]])</f>
        <v>6</v>
      </c>
    </row>
    <row r="20" spans="1:10" x14ac:dyDescent="0.25">
      <c r="A20">
        <v>19</v>
      </c>
      <c r="B20" t="s">
        <v>281</v>
      </c>
      <c r="C20">
        <v>38</v>
      </c>
      <c r="D20">
        <v>9</v>
      </c>
      <c r="E20">
        <v>9</v>
      </c>
      <c r="F20">
        <v>20</v>
      </c>
      <c r="G20" t="s">
        <v>282</v>
      </c>
      <c r="H20">
        <v>-30</v>
      </c>
      <c r="I20">
        <v>36</v>
      </c>
      <c r="J20">
        <f>COUNTIF(Appended_la_liga_table[Club],Appended_la_liga_table[[#This Row],[Club]])</f>
        <v>9</v>
      </c>
    </row>
    <row r="21" spans="1:10" x14ac:dyDescent="0.25">
      <c r="A21">
        <v>20</v>
      </c>
      <c r="B21" t="s">
        <v>283</v>
      </c>
      <c r="C21">
        <v>38</v>
      </c>
      <c r="D21">
        <v>8</v>
      </c>
      <c r="E21">
        <v>8</v>
      </c>
      <c r="F21">
        <v>22</v>
      </c>
      <c r="G21" t="s">
        <v>284</v>
      </c>
      <c r="H21">
        <v>-33</v>
      </c>
      <c r="I21">
        <v>32</v>
      </c>
      <c r="J21">
        <f>COUNTIF(Appended_la_liga_table[Club],Appended_la_liga_table[[#This Row],[Club]])</f>
        <v>6</v>
      </c>
    </row>
    <row r="22" spans="1:10" x14ac:dyDescent="0.25">
      <c r="A22">
        <v>1</v>
      </c>
      <c r="B22" t="s">
        <v>248</v>
      </c>
      <c r="C22">
        <v>38</v>
      </c>
      <c r="D22">
        <v>29</v>
      </c>
      <c r="E22">
        <v>6</v>
      </c>
      <c r="F22">
        <v>3</v>
      </c>
      <c r="G22" t="s">
        <v>285</v>
      </c>
      <c r="H22">
        <v>65</v>
      </c>
      <c r="I22">
        <v>93</v>
      </c>
      <c r="J22">
        <f>COUNTIF(Appended_la_liga_table[Club],Appended_la_liga_table[[#This Row],[Club]])</f>
        <v>10</v>
      </c>
    </row>
    <row r="23" spans="1:10" x14ac:dyDescent="0.25">
      <c r="A23">
        <v>2</v>
      </c>
      <c r="B23" t="s">
        <v>246</v>
      </c>
      <c r="C23">
        <v>38</v>
      </c>
      <c r="D23">
        <v>28</v>
      </c>
      <c r="E23">
        <v>6</v>
      </c>
      <c r="F23">
        <v>4</v>
      </c>
      <c r="G23" t="s">
        <v>286</v>
      </c>
      <c r="H23">
        <v>79</v>
      </c>
      <c r="I23">
        <v>90</v>
      </c>
      <c r="J23">
        <f>COUNTIF(Appended_la_liga_table[Club],Appended_la_liga_table[[#This Row],[Club]])</f>
        <v>10</v>
      </c>
    </row>
    <row r="24" spans="1:10" x14ac:dyDescent="0.25">
      <c r="A24">
        <v>3</v>
      </c>
      <c r="B24" t="s">
        <v>980</v>
      </c>
      <c r="C24">
        <v>38</v>
      </c>
      <c r="D24">
        <v>23</v>
      </c>
      <c r="E24">
        <v>9</v>
      </c>
      <c r="F24">
        <v>6</v>
      </c>
      <c r="G24" t="s">
        <v>287</v>
      </c>
      <c r="H24">
        <v>43</v>
      </c>
      <c r="I24">
        <v>78</v>
      </c>
      <c r="J24">
        <f>COUNTIF(Appended_la_liga_table[Club],Appended_la_liga_table[[#This Row],[Club]])</f>
        <v>10</v>
      </c>
    </row>
    <row r="25" spans="1:10" x14ac:dyDescent="0.25">
      <c r="A25">
        <v>4</v>
      </c>
      <c r="B25" t="s">
        <v>258</v>
      </c>
      <c r="C25">
        <v>38</v>
      </c>
      <c r="D25">
        <v>21</v>
      </c>
      <c r="E25">
        <v>9</v>
      </c>
      <c r="F25">
        <v>8</v>
      </c>
      <c r="G25" t="s">
        <v>288</v>
      </c>
      <c r="H25">
        <v>20</v>
      </c>
      <c r="I25">
        <v>72</v>
      </c>
      <c r="J25">
        <f>COUNTIF(Appended_la_liga_table[Club],Appended_la_liga_table[[#This Row],[Club]])</f>
        <v>10</v>
      </c>
    </row>
    <row r="26" spans="1:10" x14ac:dyDescent="0.25">
      <c r="A26">
        <v>5</v>
      </c>
      <c r="B26" t="s">
        <v>252</v>
      </c>
      <c r="C26">
        <v>38</v>
      </c>
      <c r="D26">
        <v>19</v>
      </c>
      <c r="E26">
        <v>10</v>
      </c>
      <c r="F26">
        <v>9</v>
      </c>
      <c r="G26" t="s">
        <v>289</v>
      </c>
      <c r="H26">
        <v>23</v>
      </c>
      <c r="I26">
        <v>67</v>
      </c>
      <c r="J26">
        <f>COUNTIF(Appended_la_liga_table[Club],Appended_la_liga_table[[#This Row],[Club]])</f>
        <v>10</v>
      </c>
    </row>
    <row r="27" spans="1:10" x14ac:dyDescent="0.25">
      <c r="A27">
        <v>6</v>
      </c>
      <c r="B27" t="s">
        <v>262</v>
      </c>
      <c r="C27">
        <v>38</v>
      </c>
      <c r="D27">
        <v>19</v>
      </c>
      <c r="E27">
        <v>7</v>
      </c>
      <c r="F27">
        <v>12</v>
      </c>
      <c r="G27" t="s">
        <v>37</v>
      </c>
      <c r="H27">
        <v>6</v>
      </c>
      <c r="I27">
        <v>64</v>
      </c>
      <c r="J27">
        <f>COUNTIF(Appended_la_liga_table[Club],Appended_la_liga_table[[#This Row],[Club]])</f>
        <v>10</v>
      </c>
    </row>
    <row r="28" spans="1:10" x14ac:dyDescent="0.25">
      <c r="A28">
        <v>7</v>
      </c>
      <c r="B28" t="s">
        <v>981</v>
      </c>
      <c r="C28">
        <v>38</v>
      </c>
      <c r="D28">
        <v>19</v>
      </c>
      <c r="E28">
        <v>6</v>
      </c>
      <c r="F28">
        <v>13</v>
      </c>
      <c r="G28" t="s">
        <v>290</v>
      </c>
      <c r="H28">
        <v>10</v>
      </c>
      <c r="I28">
        <v>63</v>
      </c>
      <c r="J28">
        <f>COUNTIF(Appended_la_liga_table[Club],Appended_la_liga_table[[#This Row],[Club]])</f>
        <v>10</v>
      </c>
    </row>
    <row r="29" spans="1:10" x14ac:dyDescent="0.25">
      <c r="A29">
        <v>8</v>
      </c>
      <c r="B29" t="s">
        <v>272</v>
      </c>
      <c r="C29">
        <v>38</v>
      </c>
      <c r="D29">
        <v>15</v>
      </c>
      <c r="E29">
        <v>11</v>
      </c>
      <c r="F29">
        <v>12</v>
      </c>
      <c r="G29" t="s">
        <v>291</v>
      </c>
      <c r="H29">
        <v>-1</v>
      </c>
      <c r="I29">
        <v>56</v>
      </c>
      <c r="J29">
        <f>COUNTIF(Appended_la_liga_table[Club],Appended_la_liga_table[[#This Row],[Club]])</f>
        <v>8</v>
      </c>
    </row>
    <row r="30" spans="1:10" x14ac:dyDescent="0.25">
      <c r="A30">
        <v>9</v>
      </c>
      <c r="B30" t="s">
        <v>292</v>
      </c>
      <c r="C30">
        <v>38</v>
      </c>
      <c r="D30">
        <v>14</v>
      </c>
      <c r="E30">
        <v>13</v>
      </c>
      <c r="F30">
        <v>11</v>
      </c>
      <c r="G30" t="s">
        <v>293</v>
      </c>
      <c r="H30">
        <v>-2</v>
      </c>
      <c r="I30">
        <v>55</v>
      </c>
      <c r="J30">
        <f>COUNTIF(Appended_la_liga_table[Club],Appended_la_liga_table[[#This Row],[Club]])</f>
        <v>8</v>
      </c>
    </row>
    <row r="31" spans="1:10" x14ac:dyDescent="0.25">
      <c r="A31">
        <v>10</v>
      </c>
      <c r="B31" t="s">
        <v>270</v>
      </c>
      <c r="C31">
        <v>38</v>
      </c>
      <c r="D31">
        <v>15</v>
      </c>
      <c r="E31">
        <v>9</v>
      </c>
      <c r="F31">
        <v>14</v>
      </c>
      <c r="G31" t="s">
        <v>294</v>
      </c>
      <c r="H31">
        <v>5</v>
      </c>
      <c r="I31">
        <v>54</v>
      </c>
      <c r="J31">
        <f>COUNTIF(Appended_la_liga_table[Club],Appended_la_liga_table[[#This Row],[Club]])</f>
        <v>6</v>
      </c>
    </row>
    <row r="32" spans="1:10" x14ac:dyDescent="0.25">
      <c r="A32">
        <v>11</v>
      </c>
      <c r="B32" t="s">
        <v>260</v>
      </c>
      <c r="C32">
        <v>38</v>
      </c>
      <c r="D32">
        <v>12</v>
      </c>
      <c r="E32">
        <v>10</v>
      </c>
      <c r="F32">
        <v>16</v>
      </c>
      <c r="G32" t="s">
        <v>295</v>
      </c>
      <c r="H32">
        <v>-6</v>
      </c>
      <c r="I32">
        <v>46</v>
      </c>
      <c r="J32">
        <f>COUNTIF(Appended_la_liga_table[Club],Appended_la_liga_table[[#This Row],[Club]])</f>
        <v>3</v>
      </c>
    </row>
    <row r="33" spans="1:10" x14ac:dyDescent="0.25">
      <c r="A33">
        <v>12</v>
      </c>
      <c r="B33" t="s">
        <v>268</v>
      </c>
      <c r="C33">
        <v>38</v>
      </c>
      <c r="D33">
        <v>13</v>
      </c>
      <c r="E33">
        <v>7</v>
      </c>
      <c r="F33">
        <v>18</v>
      </c>
      <c r="G33" t="s">
        <v>222</v>
      </c>
      <c r="H33">
        <v>-9</v>
      </c>
      <c r="I33">
        <v>46</v>
      </c>
      <c r="J33">
        <f>COUNTIF(Appended_la_liga_table[Club],Appended_la_liga_table[[#This Row],[Club]])</f>
        <v>10</v>
      </c>
    </row>
    <row r="34" spans="1:10" x14ac:dyDescent="0.25">
      <c r="A34">
        <v>13</v>
      </c>
      <c r="B34" t="s">
        <v>256</v>
      </c>
      <c r="C34">
        <v>38</v>
      </c>
      <c r="D34">
        <v>13</v>
      </c>
      <c r="E34">
        <v>6</v>
      </c>
      <c r="F34">
        <v>19</v>
      </c>
      <c r="G34" t="s">
        <v>296</v>
      </c>
      <c r="H34">
        <v>-16</v>
      </c>
      <c r="I34">
        <v>45</v>
      </c>
      <c r="J34">
        <f>COUNTIF(Appended_la_liga_table[Club],Appended_la_liga_table[[#This Row],[Club]])</f>
        <v>10</v>
      </c>
    </row>
    <row r="35" spans="1:10" x14ac:dyDescent="0.25">
      <c r="A35">
        <v>14</v>
      </c>
      <c r="B35" t="s">
        <v>266</v>
      </c>
      <c r="C35">
        <v>38</v>
      </c>
      <c r="D35">
        <v>10</v>
      </c>
      <c r="E35">
        <v>9</v>
      </c>
      <c r="F35">
        <v>19</v>
      </c>
      <c r="G35" t="s">
        <v>297</v>
      </c>
      <c r="H35">
        <v>-21</v>
      </c>
      <c r="I35">
        <v>39</v>
      </c>
      <c r="J35">
        <f>COUNTIF(Appended_la_liga_table[Club],Appended_la_liga_table[[#This Row],[Club]])</f>
        <v>5</v>
      </c>
    </row>
    <row r="36" spans="1:10" x14ac:dyDescent="0.25">
      <c r="A36">
        <v>15</v>
      </c>
      <c r="B36" t="s">
        <v>264</v>
      </c>
      <c r="C36">
        <v>38</v>
      </c>
      <c r="D36">
        <v>10</v>
      </c>
      <c r="E36">
        <v>9</v>
      </c>
      <c r="F36">
        <v>19</v>
      </c>
      <c r="G36" t="s">
        <v>298</v>
      </c>
      <c r="H36">
        <v>-23</v>
      </c>
      <c r="I36">
        <v>39</v>
      </c>
      <c r="J36">
        <f>COUNTIF(Appended_la_liga_table[Club],Appended_la_liga_table[[#This Row],[Club]])</f>
        <v>10</v>
      </c>
    </row>
    <row r="37" spans="1:10" x14ac:dyDescent="0.25">
      <c r="A37">
        <v>16</v>
      </c>
      <c r="B37" t="s">
        <v>274</v>
      </c>
      <c r="C37">
        <v>38</v>
      </c>
      <c r="D37">
        <v>8</v>
      </c>
      <c r="E37">
        <v>12</v>
      </c>
      <c r="F37">
        <v>18</v>
      </c>
      <c r="G37" t="s">
        <v>299</v>
      </c>
      <c r="H37">
        <v>-18</v>
      </c>
      <c r="I37">
        <v>36</v>
      </c>
      <c r="J37">
        <f>COUNTIF(Appended_la_liga_table[Club],Appended_la_liga_table[[#This Row],[Club]])</f>
        <v>3</v>
      </c>
    </row>
    <row r="38" spans="1:10" x14ac:dyDescent="0.25">
      <c r="A38">
        <v>17</v>
      </c>
      <c r="B38" t="s">
        <v>300</v>
      </c>
      <c r="C38">
        <v>38</v>
      </c>
      <c r="D38">
        <v>8</v>
      </c>
      <c r="E38">
        <v>11</v>
      </c>
      <c r="F38">
        <v>19</v>
      </c>
      <c r="G38" t="s">
        <v>301</v>
      </c>
      <c r="H38">
        <v>-19</v>
      </c>
      <c r="I38">
        <v>35</v>
      </c>
      <c r="J38">
        <f>COUNTIF(Appended_la_liga_table[Club],Appended_la_liga_table[[#This Row],[Club]])</f>
        <v>5</v>
      </c>
    </row>
    <row r="39" spans="1:10" x14ac:dyDescent="0.25">
      <c r="A39">
        <v>18</v>
      </c>
      <c r="B39" t="s">
        <v>277</v>
      </c>
      <c r="C39">
        <v>38</v>
      </c>
      <c r="D39">
        <v>7</v>
      </c>
      <c r="E39">
        <v>10</v>
      </c>
      <c r="F39">
        <v>21</v>
      </c>
      <c r="G39" t="s">
        <v>302</v>
      </c>
      <c r="H39">
        <v>-30</v>
      </c>
      <c r="I39">
        <v>31</v>
      </c>
      <c r="J39">
        <f>COUNTIF(Appended_la_liga_table[Club],Appended_la_liga_table[[#This Row],[Club]])</f>
        <v>2</v>
      </c>
    </row>
    <row r="40" spans="1:10" x14ac:dyDescent="0.25">
      <c r="A40">
        <v>19</v>
      </c>
      <c r="B40" t="s">
        <v>303</v>
      </c>
      <c r="C40">
        <v>38</v>
      </c>
      <c r="D40">
        <v>4</v>
      </c>
      <c r="E40">
        <v>10</v>
      </c>
      <c r="F40">
        <v>24</v>
      </c>
      <c r="G40" t="s">
        <v>304</v>
      </c>
      <c r="H40">
        <v>-54</v>
      </c>
      <c r="I40">
        <v>22</v>
      </c>
      <c r="J40">
        <f>COUNTIF(Appended_la_liga_table[Club],Appended_la_liga_table[[#This Row],[Club]])</f>
        <v>7</v>
      </c>
    </row>
    <row r="41" spans="1:10" x14ac:dyDescent="0.25">
      <c r="A41">
        <v>20</v>
      </c>
      <c r="B41" t="s">
        <v>275</v>
      </c>
      <c r="C41">
        <v>38</v>
      </c>
      <c r="D41">
        <v>4</v>
      </c>
      <c r="E41">
        <v>8</v>
      </c>
      <c r="F41">
        <v>26</v>
      </c>
      <c r="G41" t="s">
        <v>305</v>
      </c>
      <c r="H41">
        <v>-52</v>
      </c>
      <c r="I41">
        <v>20</v>
      </c>
      <c r="J41">
        <f>COUNTIF(Appended_la_liga_table[Club],Appended_la_liga_table[[#This Row],[Club]])</f>
        <v>6</v>
      </c>
    </row>
    <row r="42" spans="1:10" x14ac:dyDescent="0.25">
      <c r="A42">
        <v>1</v>
      </c>
      <c r="B42" t="s">
        <v>246</v>
      </c>
      <c r="C42">
        <v>38</v>
      </c>
      <c r="D42">
        <v>28</v>
      </c>
      <c r="E42">
        <v>9</v>
      </c>
      <c r="F42">
        <v>1</v>
      </c>
      <c r="G42" t="s">
        <v>306</v>
      </c>
      <c r="H42">
        <v>70</v>
      </c>
      <c r="I42">
        <v>93</v>
      </c>
      <c r="J42">
        <f>COUNTIF(Appended_la_liga_table[Club],Appended_la_liga_table[[#This Row],[Club]])</f>
        <v>10</v>
      </c>
    </row>
    <row r="43" spans="1:10" x14ac:dyDescent="0.25">
      <c r="A43">
        <v>2</v>
      </c>
      <c r="B43" t="s">
        <v>980</v>
      </c>
      <c r="C43">
        <v>38</v>
      </c>
      <c r="D43">
        <v>23</v>
      </c>
      <c r="E43">
        <v>10</v>
      </c>
      <c r="F43">
        <v>5</v>
      </c>
      <c r="G43" t="s">
        <v>307</v>
      </c>
      <c r="H43">
        <v>36</v>
      </c>
      <c r="I43">
        <v>79</v>
      </c>
      <c r="J43">
        <f>COUNTIF(Appended_la_liga_table[Club],Appended_la_liga_table[[#This Row],[Club]])</f>
        <v>10</v>
      </c>
    </row>
    <row r="44" spans="1:10" x14ac:dyDescent="0.25">
      <c r="A44">
        <v>3</v>
      </c>
      <c r="B44" t="s">
        <v>248</v>
      </c>
      <c r="C44">
        <v>38</v>
      </c>
      <c r="D44">
        <v>22</v>
      </c>
      <c r="E44">
        <v>10</v>
      </c>
      <c r="F44">
        <v>6</v>
      </c>
      <c r="G44" t="s">
        <v>308</v>
      </c>
      <c r="H44">
        <v>50</v>
      </c>
      <c r="I44">
        <v>76</v>
      </c>
      <c r="J44">
        <f>COUNTIF(Appended_la_liga_table[Club],Appended_la_liga_table[[#This Row],[Club]])</f>
        <v>10</v>
      </c>
    </row>
    <row r="45" spans="1:10" x14ac:dyDescent="0.25">
      <c r="A45">
        <v>4</v>
      </c>
      <c r="B45" t="s">
        <v>268</v>
      </c>
      <c r="C45">
        <v>38</v>
      </c>
      <c r="D45">
        <v>22</v>
      </c>
      <c r="E45">
        <v>7</v>
      </c>
      <c r="F45">
        <v>9</v>
      </c>
      <c r="G45" t="s">
        <v>309</v>
      </c>
      <c r="H45">
        <v>27</v>
      </c>
      <c r="I45">
        <v>73</v>
      </c>
      <c r="J45">
        <f>COUNTIF(Appended_la_liga_table[Club],Appended_la_liga_table[[#This Row],[Club]])</f>
        <v>10</v>
      </c>
    </row>
    <row r="46" spans="1:10" x14ac:dyDescent="0.25">
      <c r="A46">
        <v>5</v>
      </c>
      <c r="B46" t="s">
        <v>252</v>
      </c>
      <c r="C46">
        <v>38</v>
      </c>
      <c r="D46">
        <v>18</v>
      </c>
      <c r="E46">
        <v>7</v>
      </c>
      <c r="F46">
        <v>13</v>
      </c>
      <c r="G46" t="s">
        <v>310</v>
      </c>
      <c r="H46">
        <v>7</v>
      </c>
      <c r="I46">
        <v>61</v>
      </c>
      <c r="J46">
        <f>COUNTIF(Appended_la_liga_table[Club],Appended_la_liga_table[[#This Row],[Club]])</f>
        <v>10</v>
      </c>
    </row>
    <row r="47" spans="1:10" x14ac:dyDescent="0.25">
      <c r="A47">
        <v>6</v>
      </c>
      <c r="B47" t="s">
        <v>264</v>
      </c>
      <c r="C47">
        <v>38</v>
      </c>
      <c r="D47">
        <v>18</v>
      </c>
      <c r="E47">
        <v>6</v>
      </c>
      <c r="F47">
        <v>14</v>
      </c>
      <c r="G47" t="s">
        <v>311</v>
      </c>
      <c r="H47">
        <v>-1</v>
      </c>
      <c r="I47">
        <v>60</v>
      </c>
      <c r="J47">
        <f>COUNTIF(Appended_la_liga_table[Club],Appended_la_liga_table[[#This Row],[Club]])</f>
        <v>10</v>
      </c>
    </row>
    <row r="48" spans="1:10" x14ac:dyDescent="0.25">
      <c r="A48">
        <v>7</v>
      </c>
      <c r="B48" t="s">
        <v>258</v>
      </c>
      <c r="C48">
        <v>38</v>
      </c>
      <c r="D48">
        <v>17</v>
      </c>
      <c r="E48">
        <v>7</v>
      </c>
      <c r="F48">
        <v>14</v>
      </c>
      <c r="G48" t="s">
        <v>312</v>
      </c>
      <c r="H48">
        <v>-9</v>
      </c>
      <c r="I48">
        <v>58</v>
      </c>
      <c r="J48">
        <f>COUNTIF(Appended_la_liga_table[Club],Appended_la_liga_table[[#This Row],[Club]])</f>
        <v>10</v>
      </c>
    </row>
    <row r="49" spans="1:10" x14ac:dyDescent="0.25">
      <c r="A49">
        <v>8</v>
      </c>
      <c r="B49" t="s">
        <v>281</v>
      </c>
      <c r="C49">
        <v>38</v>
      </c>
      <c r="D49">
        <v>15</v>
      </c>
      <c r="E49">
        <v>10</v>
      </c>
      <c r="F49">
        <v>13</v>
      </c>
      <c r="G49" t="s">
        <v>313</v>
      </c>
      <c r="H49">
        <v>9</v>
      </c>
      <c r="I49">
        <v>55</v>
      </c>
      <c r="J49">
        <f>COUNTIF(Appended_la_liga_table[Club],Appended_la_liga_table[[#This Row],[Club]])</f>
        <v>9</v>
      </c>
    </row>
    <row r="50" spans="1:10" x14ac:dyDescent="0.25">
      <c r="A50">
        <v>9</v>
      </c>
      <c r="B50" t="s">
        <v>270</v>
      </c>
      <c r="C50">
        <v>38</v>
      </c>
      <c r="D50">
        <v>14</v>
      </c>
      <c r="E50">
        <v>9</v>
      </c>
      <c r="F50">
        <v>15</v>
      </c>
      <c r="G50" t="s">
        <v>314</v>
      </c>
      <c r="H50">
        <v>-6</v>
      </c>
      <c r="I50">
        <v>51</v>
      </c>
      <c r="J50">
        <f>COUNTIF(Appended_la_liga_table[Club],Appended_la_liga_table[[#This Row],[Club]])</f>
        <v>6</v>
      </c>
    </row>
    <row r="51" spans="1:10" x14ac:dyDescent="0.25">
      <c r="A51">
        <v>10</v>
      </c>
      <c r="B51" t="s">
        <v>315</v>
      </c>
      <c r="C51">
        <v>38</v>
      </c>
      <c r="D51">
        <v>14</v>
      </c>
      <c r="E51">
        <v>9</v>
      </c>
      <c r="F51">
        <v>15</v>
      </c>
      <c r="G51" t="s">
        <v>316</v>
      </c>
      <c r="H51">
        <v>-9</v>
      </c>
      <c r="I51">
        <v>51</v>
      </c>
      <c r="J51">
        <f>COUNTIF(Appended_la_liga_table[Club],Appended_la_liga_table[[#This Row],[Club]])</f>
        <v>5</v>
      </c>
    </row>
    <row r="52" spans="1:10" x14ac:dyDescent="0.25">
      <c r="A52">
        <v>11</v>
      </c>
      <c r="B52" t="s">
        <v>272</v>
      </c>
      <c r="C52">
        <v>38</v>
      </c>
      <c r="D52">
        <v>12</v>
      </c>
      <c r="E52">
        <v>13</v>
      </c>
      <c r="F52">
        <v>13</v>
      </c>
      <c r="G52" t="s">
        <v>317</v>
      </c>
      <c r="H52">
        <v>-6</v>
      </c>
      <c r="I52">
        <v>49</v>
      </c>
      <c r="J52">
        <f>COUNTIF(Appended_la_liga_table[Club],Appended_la_liga_table[[#This Row],[Club]])</f>
        <v>8</v>
      </c>
    </row>
    <row r="53" spans="1:10" x14ac:dyDescent="0.25">
      <c r="A53">
        <v>12</v>
      </c>
      <c r="B53" t="s">
        <v>262</v>
      </c>
      <c r="C53">
        <v>38</v>
      </c>
      <c r="D53">
        <v>14</v>
      </c>
      <c r="E53">
        <v>7</v>
      </c>
      <c r="F53">
        <v>17</v>
      </c>
      <c r="G53" t="s">
        <v>234</v>
      </c>
      <c r="H53">
        <v>7</v>
      </c>
      <c r="I53">
        <v>49</v>
      </c>
      <c r="J53">
        <f>COUNTIF(Appended_la_liga_table[Club],Appended_la_liga_table[[#This Row],[Club]])</f>
        <v>10</v>
      </c>
    </row>
    <row r="54" spans="1:10" x14ac:dyDescent="0.25">
      <c r="A54">
        <v>13</v>
      </c>
      <c r="B54" t="s">
        <v>256</v>
      </c>
      <c r="C54">
        <v>38</v>
      </c>
      <c r="D54">
        <v>13</v>
      </c>
      <c r="E54">
        <v>10</v>
      </c>
      <c r="F54">
        <v>15</v>
      </c>
      <c r="G54" t="s">
        <v>318</v>
      </c>
      <c r="H54">
        <v>-1</v>
      </c>
      <c r="I54">
        <v>49</v>
      </c>
      <c r="J54">
        <f>COUNTIF(Appended_la_liga_table[Club],Appended_la_liga_table[[#This Row],[Club]])</f>
        <v>10</v>
      </c>
    </row>
    <row r="55" spans="1:10" x14ac:dyDescent="0.25">
      <c r="A55">
        <v>14</v>
      </c>
      <c r="B55" t="s">
        <v>292</v>
      </c>
      <c r="C55">
        <v>38</v>
      </c>
      <c r="D55">
        <v>15</v>
      </c>
      <c r="E55">
        <v>2</v>
      </c>
      <c r="F55">
        <v>21</v>
      </c>
      <c r="G55" t="s">
        <v>40</v>
      </c>
      <c r="H55">
        <v>-10</v>
      </c>
      <c r="I55">
        <v>47</v>
      </c>
      <c r="J55">
        <f>COUNTIF(Appended_la_liga_table[Club],Appended_la_liga_table[[#This Row],[Club]])</f>
        <v>8</v>
      </c>
    </row>
    <row r="56" spans="1:10" x14ac:dyDescent="0.25">
      <c r="A56">
        <v>15</v>
      </c>
      <c r="B56" t="s">
        <v>283</v>
      </c>
      <c r="C56">
        <v>38</v>
      </c>
      <c r="D56">
        <v>11</v>
      </c>
      <c r="E56">
        <v>13</v>
      </c>
      <c r="F56">
        <v>14</v>
      </c>
      <c r="G56" t="s">
        <v>82</v>
      </c>
      <c r="H56">
        <v>-14</v>
      </c>
      <c r="I56">
        <v>46</v>
      </c>
      <c r="J56">
        <f>COUNTIF(Appended_la_liga_table[Club],Appended_la_liga_table[[#This Row],[Club]])</f>
        <v>6</v>
      </c>
    </row>
    <row r="57" spans="1:10" x14ac:dyDescent="0.25">
      <c r="A57">
        <v>16</v>
      </c>
      <c r="B57" t="s">
        <v>981</v>
      </c>
      <c r="C57">
        <v>38</v>
      </c>
      <c r="D57">
        <v>10</v>
      </c>
      <c r="E57">
        <v>13</v>
      </c>
      <c r="F57">
        <v>15</v>
      </c>
      <c r="G57" t="s">
        <v>319</v>
      </c>
      <c r="H57">
        <v>-8</v>
      </c>
      <c r="I57">
        <v>43</v>
      </c>
      <c r="J57">
        <f>COUNTIF(Appended_la_liga_table[Club],Appended_la_liga_table[[#This Row],[Club]])</f>
        <v>10</v>
      </c>
    </row>
    <row r="58" spans="1:10" x14ac:dyDescent="0.25">
      <c r="A58">
        <v>17</v>
      </c>
      <c r="B58" t="s">
        <v>300</v>
      </c>
      <c r="C58">
        <v>38</v>
      </c>
      <c r="D58">
        <v>12</v>
      </c>
      <c r="E58">
        <v>7</v>
      </c>
      <c r="F58">
        <v>19</v>
      </c>
      <c r="G58" t="s">
        <v>320</v>
      </c>
      <c r="H58">
        <v>-17</v>
      </c>
      <c r="I58">
        <v>43</v>
      </c>
      <c r="J58">
        <f>COUNTIF(Appended_la_liga_table[Club],Appended_la_liga_table[[#This Row],[Club]])</f>
        <v>5</v>
      </c>
    </row>
    <row r="59" spans="1:10" x14ac:dyDescent="0.25">
      <c r="A59">
        <v>18</v>
      </c>
      <c r="B59" t="s">
        <v>274</v>
      </c>
      <c r="C59">
        <v>38</v>
      </c>
      <c r="D59">
        <v>6</v>
      </c>
      <c r="E59">
        <v>11</v>
      </c>
      <c r="F59">
        <v>21</v>
      </c>
      <c r="G59" t="s">
        <v>321</v>
      </c>
      <c r="H59">
        <v>-38</v>
      </c>
      <c r="I59">
        <v>29</v>
      </c>
      <c r="J59">
        <f>COUNTIF(Appended_la_liga_table[Club],Appended_la_liga_table[[#This Row],[Club]])</f>
        <v>3</v>
      </c>
    </row>
    <row r="60" spans="1:10" x14ac:dyDescent="0.25">
      <c r="A60">
        <v>19</v>
      </c>
      <c r="B60" t="s">
        <v>266</v>
      </c>
      <c r="C60">
        <v>38</v>
      </c>
      <c r="D60">
        <v>5</v>
      </c>
      <c r="E60">
        <v>7</v>
      </c>
      <c r="F60">
        <v>26</v>
      </c>
      <c r="G60" t="s">
        <v>322</v>
      </c>
      <c r="H60">
        <v>-50</v>
      </c>
      <c r="I60">
        <v>22</v>
      </c>
      <c r="J60">
        <f>COUNTIF(Appended_la_liga_table[Club],Appended_la_liga_table[[#This Row],[Club]])</f>
        <v>5</v>
      </c>
    </row>
    <row r="61" spans="1:10" x14ac:dyDescent="0.25">
      <c r="A61">
        <v>20</v>
      </c>
      <c r="B61" t="s">
        <v>260</v>
      </c>
      <c r="C61">
        <v>38</v>
      </c>
      <c r="D61">
        <v>5</v>
      </c>
      <c r="E61">
        <v>5</v>
      </c>
      <c r="F61">
        <v>28</v>
      </c>
      <c r="G61" t="s">
        <v>323</v>
      </c>
      <c r="H61">
        <v>-37</v>
      </c>
      <c r="I61">
        <v>20</v>
      </c>
      <c r="J61">
        <f>COUNTIF(Appended_la_liga_table[Club],Appended_la_liga_table[[#This Row],[Club]])</f>
        <v>3</v>
      </c>
    </row>
    <row r="62" spans="1:10" x14ac:dyDescent="0.25">
      <c r="A62">
        <v>1</v>
      </c>
      <c r="B62" t="s">
        <v>246</v>
      </c>
      <c r="C62">
        <v>38</v>
      </c>
      <c r="D62">
        <v>26</v>
      </c>
      <c r="E62">
        <v>9</v>
      </c>
      <c r="F62">
        <v>3</v>
      </c>
      <c r="G62" t="s">
        <v>324</v>
      </c>
      <c r="H62">
        <v>54</v>
      </c>
      <c r="I62">
        <v>87</v>
      </c>
      <c r="J62">
        <f>COUNTIF(Appended_la_liga_table[Club],Appended_la_liga_table[[#This Row],[Club]])</f>
        <v>10</v>
      </c>
    </row>
    <row r="63" spans="1:10" x14ac:dyDescent="0.25">
      <c r="A63">
        <v>2</v>
      </c>
      <c r="B63" t="s">
        <v>980</v>
      </c>
      <c r="C63">
        <v>38</v>
      </c>
      <c r="D63">
        <v>22</v>
      </c>
      <c r="E63">
        <v>10</v>
      </c>
      <c r="F63">
        <v>6</v>
      </c>
      <c r="G63" t="s">
        <v>325</v>
      </c>
      <c r="H63">
        <v>26</v>
      </c>
      <c r="I63">
        <v>76</v>
      </c>
      <c r="J63">
        <f>COUNTIF(Appended_la_liga_table[Club],Appended_la_liga_table[[#This Row],[Club]])</f>
        <v>10</v>
      </c>
    </row>
    <row r="64" spans="1:10" x14ac:dyDescent="0.25">
      <c r="A64">
        <v>3</v>
      </c>
      <c r="B64" t="s">
        <v>248</v>
      </c>
      <c r="C64">
        <v>38</v>
      </c>
      <c r="D64">
        <v>21</v>
      </c>
      <c r="E64">
        <v>5</v>
      </c>
      <c r="F64">
        <v>12</v>
      </c>
      <c r="G64" t="s">
        <v>326</v>
      </c>
      <c r="H64">
        <v>17</v>
      </c>
      <c r="I64">
        <v>68</v>
      </c>
      <c r="J64">
        <f>COUNTIF(Appended_la_liga_table[Club],Appended_la_liga_table[[#This Row],[Club]])</f>
        <v>10</v>
      </c>
    </row>
    <row r="65" spans="1:10" x14ac:dyDescent="0.25">
      <c r="A65">
        <v>4</v>
      </c>
      <c r="B65" t="s">
        <v>268</v>
      </c>
      <c r="C65">
        <v>38</v>
      </c>
      <c r="D65">
        <v>15</v>
      </c>
      <c r="E65">
        <v>16</v>
      </c>
      <c r="F65">
        <v>7</v>
      </c>
      <c r="G65" t="s">
        <v>327</v>
      </c>
      <c r="H65">
        <v>16</v>
      </c>
      <c r="I65">
        <v>61</v>
      </c>
      <c r="J65">
        <f>COUNTIF(Appended_la_liga_table[Club],Appended_la_liga_table[[#This Row],[Club]])</f>
        <v>10</v>
      </c>
    </row>
    <row r="66" spans="1:10" x14ac:dyDescent="0.25">
      <c r="A66">
        <v>5</v>
      </c>
      <c r="B66" t="s">
        <v>281</v>
      </c>
      <c r="C66">
        <v>38</v>
      </c>
      <c r="D66">
        <v>15</v>
      </c>
      <c r="E66">
        <v>14</v>
      </c>
      <c r="F66">
        <v>9</v>
      </c>
      <c r="G66" t="s">
        <v>328</v>
      </c>
      <c r="H66">
        <v>13</v>
      </c>
      <c r="I66">
        <v>59</v>
      </c>
      <c r="J66">
        <f>COUNTIF(Appended_la_liga_table[Club],Appended_la_liga_table[[#This Row],[Club]])</f>
        <v>9</v>
      </c>
    </row>
    <row r="67" spans="1:10" x14ac:dyDescent="0.25">
      <c r="A67">
        <v>6</v>
      </c>
      <c r="B67" t="s">
        <v>258</v>
      </c>
      <c r="C67">
        <v>38</v>
      </c>
      <c r="D67">
        <v>17</v>
      </c>
      <c r="E67">
        <v>8</v>
      </c>
      <c r="F67">
        <v>13</v>
      </c>
      <c r="G67" t="s">
        <v>148</v>
      </c>
      <c r="H67">
        <v>15</v>
      </c>
      <c r="I67">
        <v>59</v>
      </c>
      <c r="J67">
        <f>COUNTIF(Appended_la_liga_table[Club],Appended_la_liga_table[[#This Row],[Club]])</f>
        <v>10</v>
      </c>
    </row>
    <row r="68" spans="1:10" x14ac:dyDescent="0.25">
      <c r="A68">
        <v>7</v>
      </c>
      <c r="B68" t="s">
        <v>272</v>
      </c>
      <c r="C68">
        <v>38</v>
      </c>
      <c r="D68">
        <v>14</v>
      </c>
      <c r="E68">
        <v>11</v>
      </c>
      <c r="F68">
        <v>13</v>
      </c>
      <c r="G68" t="s">
        <v>329</v>
      </c>
      <c r="H68">
        <v>-2</v>
      </c>
      <c r="I68">
        <v>53</v>
      </c>
      <c r="J68">
        <f>COUNTIF(Appended_la_liga_table[Club],Appended_la_liga_table[[#This Row],[Club]])</f>
        <v>8</v>
      </c>
    </row>
    <row r="69" spans="1:10" x14ac:dyDescent="0.25">
      <c r="A69">
        <v>8</v>
      </c>
      <c r="B69" t="s">
        <v>981</v>
      </c>
      <c r="C69">
        <v>38</v>
      </c>
      <c r="D69">
        <v>13</v>
      </c>
      <c r="E69">
        <v>14</v>
      </c>
      <c r="F69">
        <v>11</v>
      </c>
      <c r="G69" t="s">
        <v>330</v>
      </c>
      <c r="H69">
        <v>-4</v>
      </c>
      <c r="I69">
        <v>53</v>
      </c>
      <c r="J69">
        <f>COUNTIF(Appended_la_liga_table[Club],Appended_la_liga_table[[#This Row],[Club]])</f>
        <v>10</v>
      </c>
    </row>
    <row r="70" spans="1:10" x14ac:dyDescent="0.25">
      <c r="A70">
        <v>9</v>
      </c>
      <c r="B70" t="s">
        <v>262</v>
      </c>
      <c r="C70">
        <v>38</v>
      </c>
      <c r="D70">
        <v>13</v>
      </c>
      <c r="E70">
        <v>11</v>
      </c>
      <c r="F70">
        <v>14</v>
      </c>
      <c r="G70" t="s">
        <v>331</v>
      </c>
      <c r="H70">
        <v>-1</v>
      </c>
      <c r="I70">
        <v>50</v>
      </c>
      <c r="J70">
        <f>COUNTIF(Appended_la_liga_table[Club],Appended_la_liga_table[[#This Row],[Club]])</f>
        <v>10</v>
      </c>
    </row>
    <row r="71" spans="1:10" x14ac:dyDescent="0.25">
      <c r="A71">
        <v>10</v>
      </c>
      <c r="B71" t="s">
        <v>264</v>
      </c>
      <c r="C71">
        <v>38</v>
      </c>
      <c r="D71">
        <v>14</v>
      </c>
      <c r="E71">
        <v>8</v>
      </c>
      <c r="F71">
        <v>16</v>
      </c>
      <c r="G71" t="s">
        <v>332</v>
      </c>
      <c r="H71">
        <v>-8</v>
      </c>
      <c r="I71">
        <v>50</v>
      </c>
      <c r="J71">
        <f>COUNTIF(Appended_la_liga_table[Club],Appended_la_liga_table[[#This Row],[Club]])</f>
        <v>10</v>
      </c>
    </row>
    <row r="72" spans="1:10" x14ac:dyDescent="0.25">
      <c r="A72">
        <v>11</v>
      </c>
      <c r="B72" t="s">
        <v>292</v>
      </c>
      <c r="C72">
        <v>38</v>
      </c>
      <c r="D72">
        <v>13</v>
      </c>
      <c r="E72">
        <v>11</v>
      </c>
      <c r="F72">
        <v>14</v>
      </c>
      <c r="G72" t="s">
        <v>333</v>
      </c>
      <c r="H72">
        <v>-11</v>
      </c>
      <c r="I72">
        <v>50</v>
      </c>
      <c r="J72">
        <f>COUNTIF(Appended_la_liga_table[Club],Appended_la_liga_table[[#This Row],[Club]])</f>
        <v>8</v>
      </c>
    </row>
    <row r="73" spans="1:10" x14ac:dyDescent="0.25">
      <c r="A73">
        <v>12</v>
      </c>
      <c r="B73" t="s">
        <v>270</v>
      </c>
      <c r="C73">
        <v>38</v>
      </c>
      <c r="D73">
        <v>11</v>
      </c>
      <c r="E73">
        <v>14</v>
      </c>
      <c r="F73">
        <v>13</v>
      </c>
      <c r="G73" t="s">
        <v>334</v>
      </c>
      <c r="H73">
        <v>-4</v>
      </c>
      <c r="I73">
        <v>47</v>
      </c>
      <c r="J73">
        <f>COUNTIF(Appended_la_liga_table[Club],Appended_la_liga_table[[#This Row],[Club]])</f>
        <v>6</v>
      </c>
    </row>
    <row r="74" spans="1:10" x14ac:dyDescent="0.25">
      <c r="A74">
        <v>13</v>
      </c>
      <c r="B74" t="s">
        <v>300</v>
      </c>
      <c r="C74">
        <v>38</v>
      </c>
      <c r="D74">
        <v>11</v>
      </c>
      <c r="E74">
        <v>12</v>
      </c>
      <c r="F74">
        <v>15</v>
      </c>
      <c r="G74" t="s">
        <v>335</v>
      </c>
      <c r="H74">
        <v>-6</v>
      </c>
      <c r="I74">
        <v>45</v>
      </c>
      <c r="J74">
        <f>COUNTIF(Appended_la_liga_table[Club],Appended_la_liga_table[[#This Row],[Club]])</f>
        <v>5</v>
      </c>
    </row>
    <row r="75" spans="1:10" x14ac:dyDescent="0.25">
      <c r="A75">
        <v>14</v>
      </c>
      <c r="B75" t="s">
        <v>252</v>
      </c>
      <c r="C75">
        <v>38</v>
      </c>
      <c r="D75">
        <v>10</v>
      </c>
      <c r="E75">
        <v>14</v>
      </c>
      <c r="F75">
        <v>14</v>
      </c>
      <c r="G75" t="s">
        <v>336</v>
      </c>
      <c r="H75">
        <v>-3</v>
      </c>
      <c r="I75">
        <v>44</v>
      </c>
      <c r="J75">
        <f>COUNTIF(Appended_la_liga_table[Club],Appended_la_liga_table[[#This Row],[Club]])</f>
        <v>10</v>
      </c>
    </row>
    <row r="76" spans="1:10" x14ac:dyDescent="0.25">
      <c r="A76">
        <v>15</v>
      </c>
      <c r="B76" t="s">
        <v>283</v>
      </c>
      <c r="C76">
        <v>38</v>
      </c>
      <c r="D76">
        <v>11</v>
      </c>
      <c r="E76">
        <v>11</v>
      </c>
      <c r="F76">
        <v>16</v>
      </c>
      <c r="G76" t="s">
        <v>337</v>
      </c>
      <c r="H76">
        <v>-7</v>
      </c>
      <c r="I76">
        <v>44</v>
      </c>
      <c r="J76">
        <f>COUNTIF(Appended_la_liga_table[Club],Appended_la_liga_table[[#This Row],[Club]])</f>
        <v>6</v>
      </c>
    </row>
    <row r="77" spans="1:10" x14ac:dyDescent="0.25">
      <c r="A77">
        <v>16</v>
      </c>
      <c r="B77" t="s">
        <v>338</v>
      </c>
      <c r="C77">
        <v>38</v>
      </c>
      <c r="D77">
        <v>10</v>
      </c>
      <c r="E77">
        <v>11</v>
      </c>
      <c r="F77">
        <v>17</v>
      </c>
      <c r="G77" t="s">
        <v>339</v>
      </c>
      <c r="H77">
        <v>-19</v>
      </c>
      <c r="I77">
        <v>41</v>
      </c>
      <c r="J77">
        <f>COUNTIF(Appended_la_liga_table[Club],Appended_la_liga_table[[#This Row],[Club]])</f>
        <v>5</v>
      </c>
    </row>
    <row r="78" spans="1:10" x14ac:dyDescent="0.25">
      <c r="A78">
        <v>17</v>
      </c>
      <c r="B78" t="s">
        <v>256</v>
      </c>
      <c r="C78">
        <v>38</v>
      </c>
      <c r="D78">
        <v>10</v>
      </c>
      <c r="E78">
        <v>11</v>
      </c>
      <c r="F78">
        <v>17</v>
      </c>
      <c r="G78" t="s">
        <v>340</v>
      </c>
      <c r="H78">
        <v>-9</v>
      </c>
      <c r="I78">
        <v>41</v>
      </c>
      <c r="J78">
        <f>COUNTIF(Appended_la_liga_table[Club],Appended_la_liga_table[[#This Row],[Club]])</f>
        <v>10</v>
      </c>
    </row>
    <row r="79" spans="1:10" x14ac:dyDescent="0.25">
      <c r="A79">
        <v>18</v>
      </c>
      <c r="B79" t="s">
        <v>315</v>
      </c>
      <c r="C79">
        <v>38</v>
      </c>
      <c r="D79">
        <v>9</v>
      </c>
      <c r="E79">
        <v>10</v>
      </c>
      <c r="F79">
        <v>19</v>
      </c>
      <c r="G79" t="s">
        <v>341</v>
      </c>
      <c r="H79">
        <v>-16</v>
      </c>
      <c r="I79">
        <v>37</v>
      </c>
      <c r="J79">
        <f>COUNTIF(Appended_la_liga_table[Club],Appended_la_liga_table[[#This Row],[Club]])</f>
        <v>5</v>
      </c>
    </row>
    <row r="80" spans="1:10" x14ac:dyDescent="0.25">
      <c r="A80">
        <v>19</v>
      </c>
      <c r="B80" t="s">
        <v>342</v>
      </c>
      <c r="C80">
        <v>38</v>
      </c>
      <c r="D80">
        <v>7</v>
      </c>
      <c r="E80">
        <v>12</v>
      </c>
      <c r="F80">
        <v>19</v>
      </c>
      <c r="G80" t="s">
        <v>343</v>
      </c>
      <c r="H80">
        <v>-22</v>
      </c>
      <c r="I80">
        <v>33</v>
      </c>
      <c r="J80">
        <f>COUNTIF(Appended_la_liga_table[Club],Appended_la_liga_table[[#This Row],[Club]])</f>
        <v>2</v>
      </c>
    </row>
    <row r="81" spans="1:10" x14ac:dyDescent="0.25">
      <c r="A81">
        <v>20</v>
      </c>
      <c r="B81" t="s">
        <v>279</v>
      </c>
      <c r="C81">
        <v>38</v>
      </c>
      <c r="D81">
        <v>8</v>
      </c>
      <c r="E81">
        <v>8</v>
      </c>
      <c r="F81">
        <v>22</v>
      </c>
      <c r="G81" t="s">
        <v>344</v>
      </c>
      <c r="H81">
        <v>-29</v>
      </c>
      <c r="I81">
        <v>32</v>
      </c>
      <c r="J81">
        <f>COUNTIF(Appended_la_liga_table[Club],Appended_la_liga_table[[#This Row],[Club]])</f>
        <v>6</v>
      </c>
    </row>
    <row r="82" spans="1:10" x14ac:dyDescent="0.25">
      <c r="A82">
        <v>1</v>
      </c>
      <c r="B82" t="s">
        <v>248</v>
      </c>
      <c r="C82">
        <v>38</v>
      </c>
      <c r="D82">
        <v>26</v>
      </c>
      <c r="E82">
        <v>9</v>
      </c>
      <c r="F82">
        <v>3</v>
      </c>
      <c r="G82" t="s">
        <v>345</v>
      </c>
      <c r="H82">
        <v>45</v>
      </c>
      <c r="I82">
        <v>87</v>
      </c>
      <c r="J82">
        <f>COUNTIF(Appended_la_liga_table[Club],Appended_la_liga_table[[#This Row],[Club]])</f>
        <v>10</v>
      </c>
    </row>
    <row r="83" spans="1:10" x14ac:dyDescent="0.25">
      <c r="A83">
        <v>2</v>
      </c>
      <c r="B83" t="s">
        <v>246</v>
      </c>
      <c r="C83">
        <v>38</v>
      </c>
      <c r="D83">
        <v>25</v>
      </c>
      <c r="E83">
        <v>7</v>
      </c>
      <c r="F83">
        <v>6</v>
      </c>
      <c r="G83" t="s">
        <v>346</v>
      </c>
      <c r="H83">
        <v>48</v>
      </c>
      <c r="I83">
        <v>82</v>
      </c>
      <c r="J83">
        <f>COUNTIF(Appended_la_liga_table[Club],Appended_la_liga_table[[#This Row],[Club]])</f>
        <v>10</v>
      </c>
    </row>
    <row r="84" spans="1:10" x14ac:dyDescent="0.25">
      <c r="A84">
        <v>3</v>
      </c>
      <c r="B84" t="s">
        <v>980</v>
      </c>
      <c r="C84">
        <v>38</v>
      </c>
      <c r="D84">
        <v>18</v>
      </c>
      <c r="E84">
        <v>16</v>
      </c>
      <c r="F84">
        <v>4</v>
      </c>
      <c r="G84" t="s">
        <v>347</v>
      </c>
      <c r="H84">
        <v>24</v>
      </c>
      <c r="I84">
        <v>70</v>
      </c>
      <c r="J84">
        <f>COUNTIF(Appended_la_liga_table[Club],Appended_la_liga_table[[#This Row],[Club]])</f>
        <v>10</v>
      </c>
    </row>
    <row r="85" spans="1:10" x14ac:dyDescent="0.25">
      <c r="A85">
        <v>4</v>
      </c>
      <c r="B85" t="s">
        <v>258</v>
      </c>
      <c r="C85">
        <v>38</v>
      </c>
      <c r="D85">
        <v>19</v>
      </c>
      <c r="E85">
        <v>13</v>
      </c>
      <c r="F85">
        <v>6</v>
      </c>
      <c r="G85" t="s">
        <v>348</v>
      </c>
      <c r="H85">
        <v>20</v>
      </c>
      <c r="I85">
        <v>70</v>
      </c>
      <c r="J85">
        <f>COUNTIF(Appended_la_liga_table[Club],Appended_la_liga_table[[#This Row],[Club]])</f>
        <v>10</v>
      </c>
    </row>
    <row r="86" spans="1:10" x14ac:dyDescent="0.25">
      <c r="A86">
        <v>5</v>
      </c>
      <c r="B86" t="s">
        <v>252</v>
      </c>
      <c r="C86">
        <v>38</v>
      </c>
      <c r="D86">
        <v>18</v>
      </c>
      <c r="E86">
        <v>6</v>
      </c>
      <c r="F86">
        <v>14</v>
      </c>
      <c r="G86" t="s">
        <v>349</v>
      </c>
      <c r="H86">
        <v>14</v>
      </c>
      <c r="I86">
        <v>60</v>
      </c>
      <c r="J86">
        <f>COUNTIF(Appended_la_liga_table[Club],Appended_la_liga_table[[#This Row],[Club]])</f>
        <v>10</v>
      </c>
    </row>
    <row r="87" spans="1:10" x14ac:dyDescent="0.25">
      <c r="A87">
        <v>6</v>
      </c>
      <c r="B87" t="s">
        <v>262</v>
      </c>
      <c r="C87">
        <v>38</v>
      </c>
      <c r="D87">
        <v>16</v>
      </c>
      <c r="E87">
        <v>8</v>
      </c>
      <c r="F87">
        <v>14</v>
      </c>
      <c r="G87" t="s">
        <v>128</v>
      </c>
      <c r="H87">
        <v>8</v>
      </c>
      <c r="I87">
        <v>56</v>
      </c>
      <c r="J87">
        <f>COUNTIF(Appended_la_liga_table[Club],Appended_la_liga_table[[#This Row],[Club]])</f>
        <v>10</v>
      </c>
    </row>
    <row r="88" spans="1:10" x14ac:dyDescent="0.25">
      <c r="A88">
        <v>7</v>
      </c>
      <c r="B88" t="s">
        <v>275</v>
      </c>
      <c r="C88">
        <v>38</v>
      </c>
      <c r="D88">
        <v>16</v>
      </c>
      <c r="E88">
        <v>8</v>
      </c>
      <c r="F88">
        <v>14</v>
      </c>
      <c r="G88" t="s">
        <v>350</v>
      </c>
      <c r="H88">
        <v>7</v>
      </c>
      <c r="I88">
        <v>56</v>
      </c>
      <c r="J88">
        <f>COUNTIF(Appended_la_liga_table[Club],Appended_la_liga_table[[#This Row],[Club]])</f>
        <v>6</v>
      </c>
    </row>
    <row r="89" spans="1:10" x14ac:dyDescent="0.25">
      <c r="A89">
        <v>8</v>
      </c>
      <c r="B89" t="s">
        <v>281</v>
      </c>
      <c r="C89">
        <v>38</v>
      </c>
      <c r="D89">
        <v>14</v>
      </c>
      <c r="E89">
        <v>12</v>
      </c>
      <c r="F89">
        <v>12</v>
      </c>
      <c r="G89" t="s">
        <v>351</v>
      </c>
      <c r="H89">
        <v>6</v>
      </c>
      <c r="I89">
        <v>54</v>
      </c>
      <c r="J89">
        <f>COUNTIF(Appended_la_liga_table[Club],Appended_la_liga_table[[#This Row],[Club]])</f>
        <v>9</v>
      </c>
    </row>
    <row r="90" spans="1:10" x14ac:dyDescent="0.25">
      <c r="A90">
        <v>9</v>
      </c>
      <c r="B90" t="s">
        <v>268</v>
      </c>
      <c r="C90">
        <v>38</v>
      </c>
      <c r="D90">
        <v>14</v>
      </c>
      <c r="E90">
        <v>11</v>
      </c>
      <c r="F90">
        <v>13</v>
      </c>
      <c r="G90" t="s">
        <v>352</v>
      </c>
      <c r="H90">
        <v>-7</v>
      </c>
      <c r="I90">
        <v>53</v>
      </c>
      <c r="J90">
        <f>COUNTIF(Appended_la_liga_table[Club],Appended_la_liga_table[[#This Row],[Club]])</f>
        <v>10</v>
      </c>
    </row>
    <row r="91" spans="1:10" x14ac:dyDescent="0.25">
      <c r="A91">
        <v>10</v>
      </c>
      <c r="B91" t="s">
        <v>303</v>
      </c>
      <c r="C91">
        <v>38</v>
      </c>
      <c r="D91">
        <v>13</v>
      </c>
      <c r="E91">
        <v>13</v>
      </c>
      <c r="F91">
        <v>12</v>
      </c>
      <c r="G91" t="s">
        <v>353</v>
      </c>
      <c r="H91">
        <v>-8</v>
      </c>
      <c r="I91">
        <v>52</v>
      </c>
      <c r="J91">
        <f>COUNTIF(Appended_la_liga_table[Club],Appended_la_liga_table[[#This Row],[Club]])</f>
        <v>7</v>
      </c>
    </row>
    <row r="92" spans="1:10" x14ac:dyDescent="0.25">
      <c r="A92">
        <v>11</v>
      </c>
      <c r="B92" t="s">
        <v>981</v>
      </c>
      <c r="C92">
        <v>38</v>
      </c>
      <c r="D92">
        <v>13</v>
      </c>
      <c r="E92">
        <v>12</v>
      </c>
      <c r="F92">
        <v>13</v>
      </c>
      <c r="G92" t="s">
        <v>354</v>
      </c>
      <c r="H92">
        <v>3</v>
      </c>
      <c r="I92">
        <v>51</v>
      </c>
      <c r="J92">
        <f>COUNTIF(Appended_la_liga_table[Club],Appended_la_liga_table[[#This Row],[Club]])</f>
        <v>10</v>
      </c>
    </row>
    <row r="93" spans="1:10" x14ac:dyDescent="0.25">
      <c r="A93">
        <v>12</v>
      </c>
      <c r="B93" t="s">
        <v>283</v>
      </c>
      <c r="C93">
        <v>38</v>
      </c>
      <c r="D93">
        <v>14</v>
      </c>
      <c r="E93">
        <v>7</v>
      </c>
      <c r="F93">
        <v>17</v>
      </c>
      <c r="G93" t="s">
        <v>355</v>
      </c>
      <c r="H93">
        <v>-6</v>
      </c>
      <c r="I93">
        <v>49</v>
      </c>
      <c r="J93">
        <f>COUNTIF(Appended_la_liga_table[Club],Appended_la_liga_table[[#This Row],[Club]])</f>
        <v>6</v>
      </c>
    </row>
    <row r="94" spans="1:10" x14ac:dyDescent="0.25">
      <c r="A94">
        <v>13</v>
      </c>
      <c r="B94" t="s">
        <v>338</v>
      </c>
      <c r="C94">
        <v>38</v>
      </c>
      <c r="D94">
        <v>9</v>
      </c>
      <c r="E94">
        <v>15</v>
      </c>
      <c r="F94">
        <v>14</v>
      </c>
      <c r="G94" t="s">
        <v>356</v>
      </c>
      <c r="H94">
        <v>-11</v>
      </c>
      <c r="I94">
        <v>42</v>
      </c>
      <c r="J94">
        <f>COUNTIF(Appended_la_liga_table[Club],Appended_la_liga_table[[#This Row],[Club]])</f>
        <v>5</v>
      </c>
    </row>
    <row r="95" spans="1:10" x14ac:dyDescent="0.25">
      <c r="A95">
        <v>14</v>
      </c>
      <c r="B95" t="s">
        <v>270</v>
      </c>
      <c r="C95">
        <v>38</v>
      </c>
      <c r="D95">
        <v>11</v>
      </c>
      <c r="E95">
        <v>9</v>
      </c>
      <c r="F95">
        <v>18</v>
      </c>
      <c r="G95" t="s">
        <v>357</v>
      </c>
      <c r="H95">
        <v>-17</v>
      </c>
      <c r="I95">
        <v>42</v>
      </c>
      <c r="J95">
        <f>COUNTIF(Appended_la_liga_table[Club],Appended_la_liga_table[[#This Row],[Club]])</f>
        <v>6</v>
      </c>
    </row>
    <row r="96" spans="1:10" x14ac:dyDescent="0.25">
      <c r="A96">
        <v>15</v>
      </c>
      <c r="B96" t="s">
        <v>264</v>
      </c>
      <c r="C96">
        <v>38</v>
      </c>
      <c r="D96">
        <v>10</v>
      </c>
      <c r="E96">
        <v>11</v>
      </c>
      <c r="F96">
        <v>17</v>
      </c>
      <c r="G96" t="s">
        <v>358</v>
      </c>
      <c r="H96">
        <v>-12</v>
      </c>
      <c r="I96">
        <v>41</v>
      </c>
      <c r="J96">
        <f>COUNTIF(Appended_la_liga_table[Club],Appended_la_liga_table[[#This Row],[Club]])</f>
        <v>10</v>
      </c>
    </row>
    <row r="97" spans="1:10" x14ac:dyDescent="0.25">
      <c r="A97">
        <v>16</v>
      </c>
      <c r="B97" t="s">
        <v>292</v>
      </c>
      <c r="C97">
        <v>38</v>
      </c>
      <c r="D97">
        <v>10</v>
      </c>
      <c r="E97">
        <v>9</v>
      </c>
      <c r="F97">
        <v>19</v>
      </c>
      <c r="G97" t="s">
        <v>359</v>
      </c>
      <c r="H97">
        <v>-25</v>
      </c>
      <c r="I97">
        <v>39</v>
      </c>
      <c r="J97">
        <f>COUNTIF(Appended_la_liga_table[Club],Appended_la_liga_table[[#This Row],[Club]])</f>
        <v>8</v>
      </c>
    </row>
    <row r="98" spans="1:10" x14ac:dyDescent="0.25">
      <c r="A98">
        <v>17</v>
      </c>
      <c r="B98" t="s">
        <v>256</v>
      </c>
      <c r="C98">
        <v>38</v>
      </c>
      <c r="D98">
        <v>7</v>
      </c>
      <c r="E98">
        <v>16</v>
      </c>
      <c r="F98">
        <v>15</v>
      </c>
      <c r="G98" t="s">
        <v>360</v>
      </c>
      <c r="H98">
        <v>-12</v>
      </c>
      <c r="I98">
        <v>37</v>
      </c>
      <c r="J98">
        <f>COUNTIF(Appended_la_liga_table[Club],Appended_la_liga_table[[#This Row],[Club]])</f>
        <v>10</v>
      </c>
    </row>
    <row r="99" spans="1:10" x14ac:dyDescent="0.25">
      <c r="A99">
        <v>18</v>
      </c>
      <c r="B99" t="s">
        <v>300</v>
      </c>
      <c r="C99">
        <v>38</v>
      </c>
      <c r="D99">
        <v>8</v>
      </c>
      <c r="E99">
        <v>12</v>
      </c>
      <c r="F99">
        <v>18</v>
      </c>
      <c r="G99" t="s">
        <v>361</v>
      </c>
      <c r="H99">
        <v>-21</v>
      </c>
      <c r="I99">
        <v>36</v>
      </c>
      <c r="J99">
        <f>COUNTIF(Appended_la_liga_table[Club],Appended_la_liga_table[[#This Row],[Club]])</f>
        <v>5</v>
      </c>
    </row>
    <row r="100" spans="1:10" x14ac:dyDescent="0.25">
      <c r="A100">
        <v>19</v>
      </c>
      <c r="B100" t="s">
        <v>362</v>
      </c>
      <c r="C100">
        <v>38</v>
      </c>
      <c r="D100">
        <v>9</v>
      </c>
      <c r="E100">
        <v>6</v>
      </c>
      <c r="F100">
        <v>23</v>
      </c>
      <c r="G100" t="s">
        <v>139</v>
      </c>
      <c r="H100">
        <v>-25</v>
      </c>
      <c r="I100">
        <v>33</v>
      </c>
      <c r="J100">
        <f>COUNTIF(Appended_la_liga_table[Club],Appended_la_liga_table[[#This Row],[Club]])</f>
        <v>5</v>
      </c>
    </row>
    <row r="101" spans="1:10" x14ac:dyDescent="0.25">
      <c r="A101">
        <v>20</v>
      </c>
      <c r="B101" t="s">
        <v>272</v>
      </c>
      <c r="C101">
        <v>38</v>
      </c>
      <c r="D101">
        <v>5</v>
      </c>
      <c r="E101">
        <v>10</v>
      </c>
      <c r="F101">
        <v>23</v>
      </c>
      <c r="G101" t="s">
        <v>363</v>
      </c>
      <c r="H101">
        <v>-31</v>
      </c>
      <c r="I101">
        <v>25</v>
      </c>
      <c r="J101">
        <f>COUNTIF(Appended_la_liga_table[Club],Appended_la_liga_table[[#This Row],[Club]])</f>
        <v>8</v>
      </c>
    </row>
    <row r="102" spans="1:10" x14ac:dyDescent="0.25">
      <c r="A102">
        <v>1</v>
      </c>
      <c r="B102" t="s">
        <v>980</v>
      </c>
      <c r="C102">
        <v>38</v>
      </c>
      <c r="D102">
        <v>26</v>
      </c>
      <c r="E102">
        <v>8</v>
      </c>
      <c r="F102">
        <v>4</v>
      </c>
      <c r="G102" t="s">
        <v>364</v>
      </c>
      <c r="H102">
        <v>42</v>
      </c>
      <c r="I102">
        <v>86</v>
      </c>
      <c r="J102">
        <f>COUNTIF(Appended_la_liga_table[Club],Appended_la_liga_table[[#This Row],[Club]])</f>
        <v>10</v>
      </c>
    </row>
    <row r="103" spans="1:10" x14ac:dyDescent="0.25">
      <c r="A103">
        <v>2</v>
      </c>
      <c r="B103" t="s">
        <v>248</v>
      </c>
      <c r="C103">
        <v>38</v>
      </c>
      <c r="D103">
        <v>25</v>
      </c>
      <c r="E103">
        <v>9</v>
      </c>
      <c r="F103">
        <v>4</v>
      </c>
      <c r="G103" t="s">
        <v>365</v>
      </c>
      <c r="H103">
        <v>39</v>
      </c>
      <c r="I103">
        <v>84</v>
      </c>
      <c r="J103">
        <f>COUNTIF(Appended_la_liga_table[Club],Appended_la_liga_table[[#This Row],[Club]])</f>
        <v>10</v>
      </c>
    </row>
    <row r="104" spans="1:10" x14ac:dyDescent="0.25">
      <c r="A104">
        <v>3</v>
      </c>
      <c r="B104" t="s">
        <v>246</v>
      </c>
      <c r="C104">
        <v>38</v>
      </c>
      <c r="D104">
        <v>24</v>
      </c>
      <c r="E104">
        <v>7</v>
      </c>
      <c r="F104">
        <v>7</v>
      </c>
      <c r="G104" t="s">
        <v>366</v>
      </c>
      <c r="H104">
        <v>47</v>
      </c>
      <c r="I104">
        <v>79</v>
      </c>
      <c r="J104">
        <f>COUNTIF(Appended_la_liga_table[Club],Appended_la_liga_table[[#This Row],[Club]])</f>
        <v>10</v>
      </c>
    </row>
    <row r="105" spans="1:10" x14ac:dyDescent="0.25">
      <c r="A105">
        <v>4</v>
      </c>
      <c r="B105" t="s">
        <v>258</v>
      </c>
      <c r="C105">
        <v>38</v>
      </c>
      <c r="D105">
        <v>24</v>
      </c>
      <c r="E105">
        <v>5</v>
      </c>
      <c r="F105">
        <v>9</v>
      </c>
      <c r="G105" t="s">
        <v>367</v>
      </c>
      <c r="H105">
        <v>20</v>
      </c>
      <c r="I105">
        <v>77</v>
      </c>
      <c r="J105">
        <f>COUNTIF(Appended_la_liga_table[Club],Appended_la_liga_table[[#This Row],[Club]])</f>
        <v>10</v>
      </c>
    </row>
    <row r="106" spans="1:10" x14ac:dyDescent="0.25">
      <c r="A106">
        <v>5</v>
      </c>
      <c r="B106" t="s">
        <v>262</v>
      </c>
      <c r="C106">
        <v>38</v>
      </c>
      <c r="D106">
        <v>17</v>
      </c>
      <c r="E106">
        <v>11</v>
      </c>
      <c r="F106">
        <v>10</v>
      </c>
      <c r="G106" t="s">
        <v>368</v>
      </c>
      <c r="H106">
        <v>21</v>
      </c>
      <c r="I106">
        <v>62</v>
      </c>
      <c r="J106">
        <f>COUNTIF(Appended_la_liga_table[Club],Appended_la_liga_table[[#This Row],[Club]])</f>
        <v>10</v>
      </c>
    </row>
    <row r="107" spans="1:10" x14ac:dyDescent="0.25">
      <c r="A107">
        <v>6</v>
      </c>
      <c r="B107" t="s">
        <v>264</v>
      </c>
      <c r="C107">
        <v>38</v>
      </c>
      <c r="D107">
        <v>17</v>
      </c>
      <c r="E107">
        <v>10</v>
      </c>
      <c r="F107">
        <v>11</v>
      </c>
      <c r="G107" t="s">
        <v>369</v>
      </c>
      <c r="H107">
        <v>0</v>
      </c>
      <c r="I107">
        <v>61</v>
      </c>
      <c r="J107">
        <f>COUNTIF(Appended_la_liga_table[Club],Appended_la_liga_table[[#This Row],[Club]])</f>
        <v>10</v>
      </c>
    </row>
    <row r="108" spans="1:10" x14ac:dyDescent="0.25">
      <c r="A108">
        <v>7</v>
      </c>
      <c r="B108" t="s">
        <v>252</v>
      </c>
      <c r="C108">
        <v>38</v>
      </c>
      <c r="D108">
        <v>15</v>
      </c>
      <c r="E108">
        <v>13</v>
      </c>
      <c r="F108">
        <v>10</v>
      </c>
      <c r="G108" t="s">
        <v>370</v>
      </c>
      <c r="H108">
        <v>16</v>
      </c>
      <c r="I108">
        <v>58</v>
      </c>
      <c r="J108">
        <f>COUNTIF(Appended_la_liga_table[Club],Appended_la_liga_table[[#This Row],[Club]])</f>
        <v>10</v>
      </c>
    </row>
    <row r="109" spans="1:10" x14ac:dyDescent="0.25">
      <c r="A109">
        <v>8</v>
      </c>
      <c r="B109" t="s">
        <v>256</v>
      </c>
      <c r="C109">
        <v>38</v>
      </c>
      <c r="D109">
        <v>14</v>
      </c>
      <c r="E109">
        <v>11</v>
      </c>
      <c r="F109">
        <v>13</v>
      </c>
      <c r="G109" t="s">
        <v>371</v>
      </c>
      <c r="H109">
        <v>-2</v>
      </c>
      <c r="I109">
        <v>53</v>
      </c>
      <c r="J109">
        <f>COUNTIF(Appended_la_liga_table[Club],Appended_la_liga_table[[#This Row],[Club]])</f>
        <v>10</v>
      </c>
    </row>
    <row r="110" spans="1:10" x14ac:dyDescent="0.25">
      <c r="A110">
        <v>9</v>
      </c>
      <c r="B110" t="s">
        <v>981</v>
      </c>
      <c r="C110">
        <v>38</v>
      </c>
      <c r="D110">
        <v>11</v>
      </c>
      <c r="E110">
        <v>13</v>
      </c>
      <c r="F110">
        <v>14</v>
      </c>
      <c r="G110" t="s">
        <v>372</v>
      </c>
      <c r="H110">
        <v>4</v>
      </c>
      <c r="I110">
        <v>46</v>
      </c>
      <c r="J110">
        <f>COUNTIF(Appended_la_liga_table[Club],Appended_la_liga_table[[#This Row],[Club]])</f>
        <v>10</v>
      </c>
    </row>
    <row r="111" spans="1:10" x14ac:dyDescent="0.25">
      <c r="A111">
        <v>10</v>
      </c>
      <c r="B111" t="s">
        <v>275</v>
      </c>
      <c r="C111">
        <v>38</v>
      </c>
      <c r="D111">
        <v>13</v>
      </c>
      <c r="E111">
        <v>7</v>
      </c>
      <c r="F111">
        <v>18</v>
      </c>
      <c r="G111" t="s">
        <v>373</v>
      </c>
      <c r="H111">
        <v>-18</v>
      </c>
      <c r="I111">
        <v>46</v>
      </c>
      <c r="J111">
        <f>COUNTIF(Appended_la_liga_table[Club],Appended_la_liga_table[[#This Row],[Club]])</f>
        <v>6</v>
      </c>
    </row>
    <row r="112" spans="1:10" x14ac:dyDescent="0.25">
      <c r="A112">
        <v>11</v>
      </c>
      <c r="B112" t="s">
        <v>303</v>
      </c>
      <c r="C112">
        <v>38</v>
      </c>
      <c r="D112">
        <v>11</v>
      </c>
      <c r="E112">
        <v>11</v>
      </c>
      <c r="F112">
        <v>16</v>
      </c>
      <c r="G112" t="s">
        <v>374</v>
      </c>
      <c r="H112">
        <v>-11</v>
      </c>
      <c r="I112">
        <v>44</v>
      </c>
      <c r="J112">
        <f>COUNTIF(Appended_la_liga_table[Club],Appended_la_liga_table[[#This Row],[Club]])</f>
        <v>7</v>
      </c>
    </row>
    <row r="113" spans="1:10" x14ac:dyDescent="0.25">
      <c r="A113">
        <v>12</v>
      </c>
      <c r="B113" t="s">
        <v>375</v>
      </c>
      <c r="C113">
        <v>38</v>
      </c>
      <c r="D113">
        <v>11</v>
      </c>
      <c r="E113">
        <v>11</v>
      </c>
      <c r="F113">
        <v>16</v>
      </c>
      <c r="G113" t="s">
        <v>376</v>
      </c>
      <c r="H113">
        <v>-22</v>
      </c>
      <c r="I113">
        <v>44</v>
      </c>
      <c r="J113">
        <f>COUNTIF(Appended_la_liga_table[Club],Appended_la_liga_table[[#This Row],[Club]])</f>
        <v>4</v>
      </c>
    </row>
    <row r="114" spans="1:10" x14ac:dyDescent="0.25">
      <c r="A114">
        <v>13</v>
      </c>
      <c r="B114" t="s">
        <v>268</v>
      </c>
      <c r="C114">
        <v>38</v>
      </c>
      <c r="D114">
        <v>10</v>
      </c>
      <c r="E114">
        <v>13</v>
      </c>
      <c r="F114">
        <v>15</v>
      </c>
      <c r="G114" t="s">
        <v>377</v>
      </c>
      <c r="H114">
        <v>-3</v>
      </c>
      <c r="I114">
        <v>43</v>
      </c>
      <c r="J114">
        <f>COUNTIF(Appended_la_liga_table[Club],Appended_la_liga_table[[#This Row],[Club]])</f>
        <v>10</v>
      </c>
    </row>
    <row r="115" spans="1:10" x14ac:dyDescent="0.25">
      <c r="A115">
        <v>14</v>
      </c>
      <c r="B115" t="s">
        <v>283</v>
      </c>
      <c r="C115">
        <v>38</v>
      </c>
      <c r="D115">
        <v>9</v>
      </c>
      <c r="E115">
        <v>14</v>
      </c>
      <c r="F115">
        <v>15</v>
      </c>
      <c r="G115" t="s">
        <v>378</v>
      </c>
      <c r="H115">
        <v>-11</v>
      </c>
      <c r="I115">
        <v>41</v>
      </c>
      <c r="J115">
        <f>COUNTIF(Appended_la_liga_table[Club],Appended_la_liga_table[[#This Row],[Club]])</f>
        <v>6</v>
      </c>
    </row>
    <row r="116" spans="1:10" x14ac:dyDescent="0.25">
      <c r="A116">
        <v>15</v>
      </c>
      <c r="B116" t="s">
        <v>281</v>
      </c>
      <c r="C116">
        <v>38</v>
      </c>
      <c r="D116">
        <v>9</v>
      </c>
      <c r="E116">
        <v>11</v>
      </c>
      <c r="F116">
        <v>18</v>
      </c>
      <c r="G116" t="s">
        <v>379</v>
      </c>
      <c r="H116">
        <v>-15</v>
      </c>
      <c r="I116">
        <v>38</v>
      </c>
      <c r="J116">
        <f>COUNTIF(Appended_la_liga_table[Club],Appended_la_liga_table[[#This Row],[Club]])</f>
        <v>9</v>
      </c>
    </row>
    <row r="117" spans="1:10" x14ac:dyDescent="0.25">
      <c r="A117">
        <v>16</v>
      </c>
      <c r="B117" t="s">
        <v>292</v>
      </c>
      <c r="C117">
        <v>38</v>
      </c>
      <c r="D117">
        <v>9</v>
      </c>
      <c r="E117">
        <v>11</v>
      </c>
      <c r="F117">
        <v>18</v>
      </c>
      <c r="G117" t="s">
        <v>380</v>
      </c>
      <c r="H117">
        <v>-21</v>
      </c>
      <c r="I117">
        <v>38</v>
      </c>
      <c r="J117">
        <f>COUNTIF(Appended_la_liga_table[Club],Appended_la_liga_table[[#This Row],[Club]])</f>
        <v>8</v>
      </c>
    </row>
    <row r="118" spans="1:10" x14ac:dyDescent="0.25">
      <c r="A118">
        <v>17</v>
      </c>
      <c r="B118" t="s">
        <v>381</v>
      </c>
      <c r="C118">
        <v>38</v>
      </c>
      <c r="D118">
        <v>8</v>
      </c>
      <c r="E118">
        <v>12</v>
      </c>
      <c r="F118">
        <v>18</v>
      </c>
      <c r="G118" t="s">
        <v>382</v>
      </c>
      <c r="H118">
        <v>-21</v>
      </c>
      <c r="I118">
        <v>36</v>
      </c>
      <c r="J118">
        <f>COUNTIF(Appended_la_liga_table[Club],Appended_la_liga_table[[#This Row],[Club]])</f>
        <v>3</v>
      </c>
    </row>
    <row r="119" spans="1:10" x14ac:dyDescent="0.25">
      <c r="A119">
        <v>18</v>
      </c>
      <c r="B119" t="s">
        <v>342</v>
      </c>
      <c r="C119">
        <v>38</v>
      </c>
      <c r="D119">
        <v>7</v>
      </c>
      <c r="E119">
        <v>13</v>
      </c>
      <c r="F119">
        <v>18</v>
      </c>
      <c r="G119" t="s">
        <v>182</v>
      </c>
      <c r="H119">
        <v>-19</v>
      </c>
      <c r="I119">
        <v>34</v>
      </c>
      <c r="J119">
        <f>COUNTIF(Appended_la_liga_table[Club],Appended_la_liga_table[[#This Row],[Club]])</f>
        <v>2</v>
      </c>
    </row>
    <row r="120" spans="1:10" x14ac:dyDescent="0.25">
      <c r="A120">
        <v>19</v>
      </c>
      <c r="B120" t="s">
        <v>338</v>
      </c>
      <c r="C120">
        <v>38</v>
      </c>
      <c r="D120">
        <v>5</v>
      </c>
      <c r="E120">
        <v>16</v>
      </c>
      <c r="F120">
        <v>17</v>
      </c>
      <c r="G120" t="s">
        <v>203</v>
      </c>
      <c r="H120">
        <v>-23</v>
      </c>
      <c r="I120">
        <v>31</v>
      </c>
      <c r="J120">
        <f>COUNTIF(Appended_la_liga_table[Club],Appended_la_liga_table[[#This Row],[Club]])</f>
        <v>5</v>
      </c>
    </row>
    <row r="121" spans="1:10" x14ac:dyDescent="0.25">
      <c r="A121">
        <v>20</v>
      </c>
      <c r="B121" t="s">
        <v>270</v>
      </c>
      <c r="C121">
        <v>38</v>
      </c>
      <c r="D121">
        <v>6</v>
      </c>
      <c r="E121">
        <v>12</v>
      </c>
      <c r="F121">
        <v>20</v>
      </c>
      <c r="G121" t="s">
        <v>383</v>
      </c>
      <c r="H121">
        <v>-23</v>
      </c>
      <c r="I121">
        <v>30</v>
      </c>
      <c r="J121">
        <f>COUNTIF(Appended_la_liga_table[Club],Appended_la_liga_table[[#This Row],[Club]])</f>
        <v>6</v>
      </c>
    </row>
    <row r="122" spans="1:10" x14ac:dyDescent="0.25">
      <c r="A122">
        <v>1</v>
      </c>
      <c r="B122" t="s">
        <v>248</v>
      </c>
      <c r="C122">
        <v>38</v>
      </c>
      <c r="D122">
        <v>26</v>
      </c>
      <c r="E122">
        <v>8</v>
      </c>
      <c r="F122">
        <v>4</v>
      </c>
      <c r="G122" t="s">
        <v>384</v>
      </c>
      <c r="H122">
        <v>49</v>
      </c>
      <c r="I122">
        <v>86</v>
      </c>
      <c r="J122">
        <f>COUNTIF(Appended_la_liga_table[Club],Appended_la_liga_table[[#This Row],[Club]])</f>
        <v>10</v>
      </c>
    </row>
    <row r="123" spans="1:10" x14ac:dyDescent="0.25">
      <c r="A123">
        <v>2</v>
      </c>
      <c r="B123" t="s">
        <v>246</v>
      </c>
      <c r="C123">
        <v>38</v>
      </c>
      <c r="D123">
        <v>21</v>
      </c>
      <c r="E123">
        <v>10</v>
      </c>
      <c r="F123">
        <v>7</v>
      </c>
      <c r="G123" t="s">
        <v>385</v>
      </c>
      <c r="H123">
        <v>30</v>
      </c>
      <c r="I123">
        <v>73</v>
      </c>
      <c r="J123">
        <f>COUNTIF(Appended_la_liga_table[Club],Appended_la_liga_table[[#This Row],[Club]])</f>
        <v>10</v>
      </c>
    </row>
    <row r="124" spans="1:10" x14ac:dyDescent="0.25">
      <c r="A124">
        <v>3</v>
      </c>
      <c r="B124" t="s">
        <v>980</v>
      </c>
      <c r="C124">
        <v>38</v>
      </c>
      <c r="D124">
        <v>21</v>
      </c>
      <c r="E124">
        <v>8</v>
      </c>
      <c r="F124">
        <v>9</v>
      </c>
      <c r="G124" t="s">
        <v>386</v>
      </c>
      <c r="H124">
        <v>22</v>
      </c>
      <c r="I124">
        <v>71</v>
      </c>
      <c r="J124">
        <f>COUNTIF(Appended_la_liga_table[Club],Appended_la_liga_table[[#This Row],[Club]])</f>
        <v>10</v>
      </c>
    </row>
    <row r="125" spans="1:10" x14ac:dyDescent="0.25">
      <c r="A125">
        <v>4</v>
      </c>
      <c r="B125" t="s">
        <v>258</v>
      </c>
      <c r="C125">
        <v>38</v>
      </c>
      <c r="D125">
        <v>18</v>
      </c>
      <c r="E125">
        <v>16</v>
      </c>
      <c r="F125">
        <v>4</v>
      </c>
      <c r="G125" t="s">
        <v>387</v>
      </c>
      <c r="H125">
        <v>23</v>
      </c>
      <c r="I125">
        <v>70</v>
      </c>
      <c r="J125">
        <f>COUNTIF(Appended_la_liga_table[Club],Appended_la_liga_table[[#This Row],[Club]])</f>
        <v>10</v>
      </c>
    </row>
    <row r="126" spans="1:10" x14ac:dyDescent="0.25">
      <c r="A126">
        <v>5</v>
      </c>
      <c r="B126" t="s">
        <v>264</v>
      </c>
      <c r="C126">
        <v>38</v>
      </c>
      <c r="D126">
        <v>19</v>
      </c>
      <c r="E126">
        <v>8</v>
      </c>
      <c r="F126">
        <v>11</v>
      </c>
      <c r="G126" t="s">
        <v>388</v>
      </c>
      <c r="H126">
        <v>22</v>
      </c>
      <c r="I126">
        <v>65</v>
      </c>
      <c r="J126">
        <f>COUNTIF(Appended_la_liga_table[Club],Appended_la_liga_table[[#This Row],[Club]])</f>
        <v>10</v>
      </c>
    </row>
    <row r="127" spans="1:10" x14ac:dyDescent="0.25">
      <c r="A127">
        <v>6</v>
      </c>
      <c r="B127" t="s">
        <v>262</v>
      </c>
      <c r="C127">
        <v>38</v>
      </c>
      <c r="D127">
        <v>17</v>
      </c>
      <c r="E127">
        <v>11</v>
      </c>
      <c r="F127">
        <v>10</v>
      </c>
      <c r="G127" t="s">
        <v>389</v>
      </c>
      <c r="H127">
        <v>3</v>
      </c>
      <c r="I127">
        <v>62</v>
      </c>
      <c r="J127">
        <f>COUNTIF(Appended_la_liga_table[Club],Appended_la_liga_table[[#This Row],[Club]])</f>
        <v>10</v>
      </c>
    </row>
    <row r="128" spans="1:10" x14ac:dyDescent="0.25">
      <c r="A128">
        <v>7</v>
      </c>
      <c r="B128" t="s">
        <v>252</v>
      </c>
      <c r="C128">
        <v>38</v>
      </c>
      <c r="D128">
        <v>16</v>
      </c>
      <c r="E128">
        <v>11</v>
      </c>
      <c r="F128">
        <v>11</v>
      </c>
      <c r="G128" t="s">
        <v>390</v>
      </c>
      <c r="H128">
        <v>26</v>
      </c>
      <c r="I128">
        <v>59</v>
      </c>
      <c r="J128">
        <f>COUNTIF(Appended_la_liga_table[Club],Appended_la_liga_table[[#This Row],[Club]])</f>
        <v>10</v>
      </c>
    </row>
    <row r="129" spans="1:10" x14ac:dyDescent="0.25">
      <c r="A129">
        <v>8</v>
      </c>
      <c r="B129" t="s">
        <v>981</v>
      </c>
      <c r="C129">
        <v>38</v>
      </c>
      <c r="D129">
        <v>14</v>
      </c>
      <c r="E129">
        <v>13</v>
      </c>
      <c r="F129">
        <v>11</v>
      </c>
      <c r="G129" t="s">
        <v>391</v>
      </c>
      <c r="H129">
        <v>7</v>
      </c>
      <c r="I129">
        <v>55</v>
      </c>
      <c r="J129">
        <f>COUNTIF(Appended_la_liga_table[Club],Appended_la_liga_table[[#This Row],[Club]])</f>
        <v>10</v>
      </c>
    </row>
    <row r="130" spans="1:10" x14ac:dyDescent="0.25">
      <c r="A130">
        <v>9</v>
      </c>
      <c r="B130" t="s">
        <v>268</v>
      </c>
      <c r="C130">
        <v>38</v>
      </c>
      <c r="D130">
        <v>11</v>
      </c>
      <c r="E130">
        <v>15</v>
      </c>
      <c r="F130">
        <v>12</v>
      </c>
      <c r="G130" t="s">
        <v>392</v>
      </c>
      <c r="H130">
        <v>-5</v>
      </c>
      <c r="I130">
        <v>48</v>
      </c>
      <c r="J130">
        <f>COUNTIF(Appended_la_liga_table[Club],Appended_la_liga_table[[#This Row],[Club]])</f>
        <v>10</v>
      </c>
    </row>
    <row r="131" spans="1:10" x14ac:dyDescent="0.25">
      <c r="A131">
        <v>10</v>
      </c>
      <c r="B131" t="s">
        <v>303</v>
      </c>
      <c r="C131">
        <v>38</v>
      </c>
      <c r="D131">
        <v>12</v>
      </c>
      <c r="E131">
        <v>11</v>
      </c>
      <c r="F131">
        <v>15</v>
      </c>
      <c r="G131" t="s">
        <v>393</v>
      </c>
      <c r="H131">
        <v>-14</v>
      </c>
      <c r="I131">
        <v>47</v>
      </c>
      <c r="J131">
        <f>COUNTIF(Appended_la_liga_table[Club],Appended_la_liga_table[[#This Row],[Club]])</f>
        <v>7</v>
      </c>
    </row>
    <row r="132" spans="1:10" x14ac:dyDescent="0.25">
      <c r="A132">
        <v>11</v>
      </c>
      <c r="B132" t="s">
        <v>256</v>
      </c>
      <c r="C132">
        <v>38</v>
      </c>
      <c r="D132">
        <v>12</v>
      </c>
      <c r="E132">
        <v>10</v>
      </c>
      <c r="F132">
        <v>16</v>
      </c>
      <c r="G132" t="s">
        <v>394</v>
      </c>
      <c r="H132">
        <v>0</v>
      </c>
      <c r="I132">
        <v>46</v>
      </c>
      <c r="J132">
        <f>COUNTIF(Appended_la_liga_table[Club],Appended_la_liga_table[[#This Row],[Club]])</f>
        <v>10</v>
      </c>
    </row>
    <row r="133" spans="1:10" x14ac:dyDescent="0.25">
      <c r="A133">
        <v>12</v>
      </c>
      <c r="B133" t="s">
        <v>279</v>
      </c>
      <c r="C133">
        <v>38</v>
      </c>
      <c r="D133">
        <v>11</v>
      </c>
      <c r="E133">
        <v>9</v>
      </c>
      <c r="F133">
        <v>18</v>
      </c>
      <c r="G133" t="s">
        <v>333</v>
      </c>
      <c r="H133">
        <v>-11</v>
      </c>
      <c r="I133">
        <v>42</v>
      </c>
      <c r="J133">
        <f>COUNTIF(Appended_la_liga_table[Club],Appended_la_liga_table[[#This Row],[Club]])</f>
        <v>6</v>
      </c>
    </row>
    <row r="134" spans="1:10" x14ac:dyDescent="0.25">
      <c r="A134">
        <v>13</v>
      </c>
      <c r="B134" t="s">
        <v>381</v>
      </c>
      <c r="C134">
        <v>38</v>
      </c>
      <c r="D134">
        <v>11</v>
      </c>
      <c r="E134">
        <v>9</v>
      </c>
      <c r="F134">
        <v>18</v>
      </c>
      <c r="G134" t="s">
        <v>395</v>
      </c>
      <c r="H134">
        <v>-12</v>
      </c>
      <c r="I134">
        <v>42</v>
      </c>
      <c r="J134">
        <f>COUNTIF(Appended_la_liga_table[Club],Appended_la_liga_table[[#This Row],[Club]])</f>
        <v>3</v>
      </c>
    </row>
    <row r="135" spans="1:10" x14ac:dyDescent="0.25">
      <c r="A135">
        <v>14</v>
      </c>
      <c r="B135" t="s">
        <v>272</v>
      </c>
      <c r="C135">
        <v>38</v>
      </c>
      <c r="D135">
        <v>10</v>
      </c>
      <c r="E135">
        <v>12</v>
      </c>
      <c r="F135">
        <v>16</v>
      </c>
      <c r="G135" t="s">
        <v>396</v>
      </c>
      <c r="H135">
        <v>-13</v>
      </c>
      <c r="I135">
        <v>42</v>
      </c>
      <c r="J135">
        <f>COUNTIF(Appended_la_liga_table[Club],Appended_la_liga_table[[#This Row],[Club]])</f>
        <v>8</v>
      </c>
    </row>
    <row r="136" spans="1:10" x14ac:dyDescent="0.25">
      <c r="A136">
        <v>15</v>
      </c>
      <c r="B136" t="s">
        <v>281</v>
      </c>
      <c r="C136">
        <v>38</v>
      </c>
      <c r="D136">
        <v>8</v>
      </c>
      <c r="E136">
        <v>15</v>
      </c>
      <c r="F136">
        <v>15</v>
      </c>
      <c r="G136" t="s">
        <v>397</v>
      </c>
      <c r="H136">
        <v>-8</v>
      </c>
      <c r="I136">
        <v>39</v>
      </c>
      <c r="J136">
        <f>COUNTIF(Appended_la_liga_table[Club],Appended_la_liga_table[[#This Row],[Club]])</f>
        <v>9</v>
      </c>
    </row>
    <row r="137" spans="1:10" x14ac:dyDescent="0.25">
      <c r="A137">
        <v>16</v>
      </c>
      <c r="B137" t="s">
        <v>362</v>
      </c>
      <c r="C137">
        <v>38</v>
      </c>
      <c r="D137">
        <v>10</v>
      </c>
      <c r="E137">
        <v>9</v>
      </c>
      <c r="F137">
        <v>19</v>
      </c>
      <c r="G137" t="s">
        <v>398</v>
      </c>
      <c r="H137">
        <v>-27</v>
      </c>
      <c r="I137">
        <v>39</v>
      </c>
      <c r="J137">
        <f>COUNTIF(Appended_la_liga_table[Club],Appended_la_liga_table[[#This Row],[Club]])</f>
        <v>5</v>
      </c>
    </row>
    <row r="138" spans="1:10" x14ac:dyDescent="0.25">
      <c r="A138">
        <v>17</v>
      </c>
      <c r="B138" t="s">
        <v>375</v>
      </c>
      <c r="C138">
        <v>38</v>
      </c>
      <c r="D138">
        <v>8</v>
      </c>
      <c r="E138">
        <v>15</v>
      </c>
      <c r="F138">
        <v>15</v>
      </c>
      <c r="G138" t="s">
        <v>399</v>
      </c>
      <c r="H138">
        <v>-16</v>
      </c>
      <c r="I138">
        <v>39</v>
      </c>
      <c r="J138">
        <f>COUNTIF(Appended_la_liga_table[Club],Appended_la_liga_table[[#This Row],[Club]])</f>
        <v>4</v>
      </c>
    </row>
    <row r="139" spans="1:10" x14ac:dyDescent="0.25">
      <c r="A139">
        <v>18</v>
      </c>
      <c r="B139" t="s">
        <v>275</v>
      </c>
      <c r="C139">
        <v>38</v>
      </c>
      <c r="D139">
        <v>8</v>
      </c>
      <c r="E139">
        <v>14</v>
      </c>
      <c r="F139">
        <v>16</v>
      </c>
      <c r="G139" t="s">
        <v>400</v>
      </c>
      <c r="H139">
        <v>-17</v>
      </c>
      <c r="I139">
        <v>38</v>
      </c>
      <c r="J139">
        <f>COUNTIF(Appended_la_liga_table[Club],Appended_la_liga_table[[#This Row],[Club]])</f>
        <v>6</v>
      </c>
    </row>
    <row r="140" spans="1:10" x14ac:dyDescent="0.25">
      <c r="A140">
        <v>19</v>
      </c>
      <c r="B140" t="s">
        <v>283</v>
      </c>
      <c r="C140">
        <v>38</v>
      </c>
      <c r="D140">
        <v>8</v>
      </c>
      <c r="E140">
        <v>11</v>
      </c>
      <c r="F140">
        <v>19</v>
      </c>
      <c r="G140" t="s">
        <v>401</v>
      </c>
      <c r="H140">
        <v>-25</v>
      </c>
      <c r="I140">
        <v>35</v>
      </c>
      <c r="J140">
        <f>COUNTIF(Appended_la_liga_table[Club],Appended_la_liga_table[[#This Row],[Club]])</f>
        <v>6</v>
      </c>
    </row>
    <row r="141" spans="1:10" x14ac:dyDescent="0.25">
      <c r="A141">
        <v>20</v>
      </c>
      <c r="B141" t="s">
        <v>292</v>
      </c>
      <c r="C141">
        <v>38</v>
      </c>
      <c r="D141">
        <v>8</v>
      </c>
      <c r="E141">
        <v>7</v>
      </c>
      <c r="F141">
        <v>23</v>
      </c>
      <c r="G141" t="s">
        <v>402</v>
      </c>
      <c r="H141">
        <v>-34</v>
      </c>
      <c r="I141">
        <v>31</v>
      </c>
      <c r="J141">
        <f>COUNTIF(Appended_la_liga_table[Club],Appended_la_liga_table[[#This Row],[Club]])</f>
        <v>8</v>
      </c>
    </row>
    <row r="142" spans="1:10" x14ac:dyDescent="0.25">
      <c r="A142">
        <v>1</v>
      </c>
      <c r="B142" t="s">
        <v>246</v>
      </c>
      <c r="C142">
        <v>38</v>
      </c>
      <c r="D142">
        <v>28</v>
      </c>
      <c r="E142">
        <v>4</v>
      </c>
      <c r="F142">
        <v>6</v>
      </c>
      <c r="G142" t="s">
        <v>403</v>
      </c>
      <c r="H142">
        <v>50</v>
      </c>
      <c r="I142">
        <v>88</v>
      </c>
      <c r="J142">
        <f>COUNTIF(Appended_la_liga_table[Club],Appended_la_liga_table[[#This Row],[Club]])</f>
        <v>10</v>
      </c>
    </row>
    <row r="143" spans="1:10" x14ac:dyDescent="0.25">
      <c r="A143">
        <v>2</v>
      </c>
      <c r="B143" t="s">
        <v>248</v>
      </c>
      <c r="C143">
        <v>38</v>
      </c>
      <c r="D143">
        <v>24</v>
      </c>
      <c r="E143">
        <v>6</v>
      </c>
      <c r="F143">
        <v>8</v>
      </c>
      <c r="G143" t="s">
        <v>404</v>
      </c>
      <c r="H143">
        <v>39</v>
      </c>
      <c r="I143">
        <v>78</v>
      </c>
      <c r="J143">
        <f>COUNTIF(Appended_la_liga_table[Club],Appended_la_liga_table[[#This Row],[Club]])</f>
        <v>10</v>
      </c>
    </row>
    <row r="144" spans="1:10" x14ac:dyDescent="0.25">
      <c r="A144">
        <v>3</v>
      </c>
      <c r="B144" t="s">
        <v>980</v>
      </c>
      <c r="C144">
        <v>38</v>
      </c>
      <c r="D144">
        <v>23</v>
      </c>
      <c r="E144">
        <v>8</v>
      </c>
      <c r="F144">
        <v>7</v>
      </c>
      <c r="G144" t="s">
        <v>405</v>
      </c>
      <c r="H144">
        <v>37</v>
      </c>
      <c r="I144">
        <v>77</v>
      </c>
      <c r="J144">
        <f>COUNTIF(Appended_la_liga_table[Club],Appended_la_liga_table[[#This Row],[Club]])</f>
        <v>10</v>
      </c>
    </row>
    <row r="145" spans="1:10" x14ac:dyDescent="0.25">
      <c r="A145">
        <v>4</v>
      </c>
      <c r="B145" t="s">
        <v>262</v>
      </c>
      <c r="C145">
        <v>38</v>
      </c>
      <c r="D145">
        <v>21</v>
      </c>
      <c r="E145">
        <v>8</v>
      </c>
      <c r="F145">
        <v>9</v>
      </c>
      <c r="G145" t="s">
        <v>327</v>
      </c>
      <c r="H145">
        <v>16</v>
      </c>
      <c r="I145">
        <v>71</v>
      </c>
      <c r="J145">
        <f>COUNTIF(Appended_la_liga_table[Club],Appended_la_liga_table[[#This Row],[Club]])</f>
        <v>10</v>
      </c>
    </row>
    <row r="146" spans="1:10" x14ac:dyDescent="0.25">
      <c r="A146">
        <v>5</v>
      </c>
      <c r="B146" t="s">
        <v>252</v>
      </c>
      <c r="C146">
        <v>38</v>
      </c>
      <c r="D146">
        <v>19</v>
      </c>
      <c r="E146">
        <v>7</v>
      </c>
      <c r="F146">
        <v>12</v>
      </c>
      <c r="G146" t="s">
        <v>406</v>
      </c>
      <c r="H146">
        <v>19</v>
      </c>
      <c r="I146">
        <v>64</v>
      </c>
      <c r="J146">
        <f>COUNTIF(Appended_la_liga_table[Club],Appended_la_liga_table[[#This Row],[Club]])</f>
        <v>10</v>
      </c>
    </row>
    <row r="147" spans="1:10" x14ac:dyDescent="0.25">
      <c r="A147">
        <v>6</v>
      </c>
      <c r="B147" t="s">
        <v>264</v>
      </c>
      <c r="C147">
        <v>38</v>
      </c>
      <c r="D147">
        <v>17</v>
      </c>
      <c r="E147">
        <v>9</v>
      </c>
      <c r="F147">
        <v>12</v>
      </c>
      <c r="G147" t="s">
        <v>407</v>
      </c>
      <c r="H147">
        <v>5</v>
      </c>
      <c r="I147">
        <v>60</v>
      </c>
      <c r="J147">
        <f>COUNTIF(Appended_la_liga_table[Club],Appended_la_liga_table[[#This Row],[Club]])</f>
        <v>10</v>
      </c>
    </row>
    <row r="148" spans="1:10" x14ac:dyDescent="0.25">
      <c r="A148">
        <v>7</v>
      </c>
      <c r="B148" t="s">
        <v>303</v>
      </c>
      <c r="C148">
        <v>38</v>
      </c>
      <c r="D148">
        <v>15</v>
      </c>
      <c r="E148">
        <v>8</v>
      </c>
      <c r="F148">
        <v>15</v>
      </c>
      <c r="G148" t="s">
        <v>408</v>
      </c>
      <c r="H148">
        <v>-5</v>
      </c>
      <c r="I148">
        <v>53</v>
      </c>
      <c r="J148">
        <f>COUNTIF(Appended_la_liga_table[Club],Appended_la_liga_table[[#This Row],[Club]])</f>
        <v>7</v>
      </c>
    </row>
    <row r="149" spans="1:10" x14ac:dyDescent="0.25">
      <c r="A149">
        <v>8</v>
      </c>
      <c r="B149" t="s">
        <v>981</v>
      </c>
      <c r="C149">
        <v>38</v>
      </c>
      <c r="D149">
        <v>14</v>
      </c>
      <c r="E149">
        <v>9</v>
      </c>
      <c r="F149">
        <v>15</v>
      </c>
      <c r="G149" t="s">
        <v>409</v>
      </c>
      <c r="H149">
        <v>4</v>
      </c>
      <c r="I149">
        <v>51</v>
      </c>
      <c r="J149">
        <f>COUNTIF(Appended_la_liga_table[Club],Appended_la_liga_table[[#This Row],[Club]])</f>
        <v>10</v>
      </c>
    </row>
    <row r="150" spans="1:10" x14ac:dyDescent="0.25">
      <c r="A150">
        <v>9</v>
      </c>
      <c r="B150" t="s">
        <v>362</v>
      </c>
      <c r="C150">
        <v>38</v>
      </c>
      <c r="D150">
        <v>14</v>
      </c>
      <c r="E150">
        <v>8</v>
      </c>
      <c r="F150">
        <v>16</v>
      </c>
      <c r="G150" t="s">
        <v>335</v>
      </c>
      <c r="H150">
        <v>-6</v>
      </c>
      <c r="I150">
        <v>50</v>
      </c>
      <c r="J150">
        <f>COUNTIF(Appended_la_liga_table[Club],Appended_la_liga_table[[#This Row],[Club]])</f>
        <v>5</v>
      </c>
    </row>
    <row r="151" spans="1:10" x14ac:dyDescent="0.25">
      <c r="A151">
        <v>10</v>
      </c>
      <c r="B151" t="s">
        <v>315</v>
      </c>
      <c r="C151">
        <v>38</v>
      </c>
      <c r="D151">
        <v>13</v>
      </c>
      <c r="E151">
        <v>10</v>
      </c>
      <c r="F151">
        <v>15</v>
      </c>
      <c r="G151" t="s">
        <v>410</v>
      </c>
      <c r="H151">
        <v>3</v>
      </c>
      <c r="I151">
        <v>49</v>
      </c>
      <c r="J151">
        <f>COUNTIF(Appended_la_liga_table[Club],Appended_la_liga_table[[#This Row],[Club]])</f>
        <v>5</v>
      </c>
    </row>
    <row r="152" spans="1:10" x14ac:dyDescent="0.25">
      <c r="A152">
        <v>11</v>
      </c>
      <c r="B152" t="s">
        <v>258</v>
      </c>
      <c r="C152">
        <v>38</v>
      </c>
      <c r="D152">
        <v>13</v>
      </c>
      <c r="E152">
        <v>10</v>
      </c>
      <c r="F152">
        <v>15</v>
      </c>
      <c r="G152" t="s">
        <v>411</v>
      </c>
      <c r="H152">
        <v>-7</v>
      </c>
      <c r="I152">
        <v>49</v>
      </c>
      <c r="J152">
        <f>COUNTIF(Appended_la_liga_table[Club],Appended_la_liga_table[[#This Row],[Club]])</f>
        <v>10</v>
      </c>
    </row>
    <row r="153" spans="1:10" x14ac:dyDescent="0.25">
      <c r="A153">
        <v>12</v>
      </c>
      <c r="B153" t="s">
        <v>279</v>
      </c>
      <c r="C153">
        <v>38</v>
      </c>
      <c r="D153">
        <v>13</v>
      </c>
      <c r="E153">
        <v>10</v>
      </c>
      <c r="F153">
        <v>15</v>
      </c>
      <c r="G153" t="s">
        <v>267</v>
      </c>
      <c r="H153">
        <v>-8</v>
      </c>
      <c r="I153">
        <v>49</v>
      </c>
      <c r="J153">
        <f>COUNTIF(Appended_la_liga_table[Club],Appended_la_liga_table[[#This Row],[Club]])</f>
        <v>6</v>
      </c>
    </row>
    <row r="154" spans="1:10" x14ac:dyDescent="0.25">
      <c r="A154">
        <v>13</v>
      </c>
      <c r="B154" t="s">
        <v>256</v>
      </c>
      <c r="C154">
        <v>38</v>
      </c>
      <c r="D154">
        <v>11</v>
      </c>
      <c r="E154">
        <v>10</v>
      </c>
      <c r="F154">
        <v>17</v>
      </c>
      <c r="G154" t="s">
        <v>412</v>
      </c>
      <c r="H154">
        <v>-10</v>
      </c>
      <c r="I154">
        <v>43</v>
      </c>
      <c r="J154">
        <f>COUNTIF(Appended_la_liga_table[Club],Appended_la_liga_table[[#This Row],[Club]])</f>
        <v>10</v>
      </c>
    </row>
    <row r="155" spans="1:10" x14ac:dyDescent="0.25">
      <c r="A155">
        <v>14</v>
      </c>
      <c r="B155" t="s">
        <v>268</v>
      </c>
      <c r="C155">
        <v>38</v>
      </c>
      <c r="D155">
        <v>11</v>
      </c>
      <c r="E155">
        <v>9</v>
      </c>
      <c r="F155">
        <v>18</v>
      </c>
      <c r="G155" t="s">
        <v>413</v>
      </c>
      <c r="H155">
        <v>-3</v>
      </c>
      <c r="I155">
        <v>42</v>
      </c>
      <c r="J155">
        <f>COUNTIF(Appended_la_liga_table[Club],Appended_la_liga_table[[#This Row],[Club]])</f>
        <v>10</v>
      </c>
    </row>
    <row r="156" spans="1:10" x14ac:dyDescent="0.25">
      <c r="A156">
        <v>15</v>
      </c>
      <c r="B156" t="s">
        <v>281</v>
      </c>
      <c r="C156">
        <v>38</v>
      </c>
      <c r="D156">
        <v>10</v>
      </c>
      <c r="E156">
        <v>12</v>
      </c>
      <c r="F156">
        <v>16</v>
      </c>
      <c r="G156" t="s">
        <v>414</v>
      </c>
      <c r="H156">
        <v>-11</v>
      </c>
      <c r="I156">
        <v>42</v>
      </c>
      <c r="J156">
        <f>COUNTIF(Appended_la_liga_table[Club],Appended_la_liga_table[[#This Row],[Club]])</f>
        <v>9</v>
      </c>
    </row>
    <row r="157" spans="1:10" x14ac:dyDescent="0.25">
      <c r="A157">
        <v>16</v>
      </c>
      <c r="B157" t="s">
        <v>375</v>
      </c>
      <c r="C157">
        <v>38</v>
      </c>
      <c r="D157">
        <v>10</v>
      </c>
      <c r="E157">
        <v>12</v>
      </c>
      <c r="F157">
        <v>16</v>
      </c>
      <c r="G157" t="s">
        <v>415</v>
      </c>
      <c r="H157">
        <v>-23</v>
      </c>
      <c r="I157">
        <v>42</v>
      </c>
      <c r="J157">
        <f>COUNTIF(Appended_la_liga_table[Club],Appended_la_liga_table[[#This Row],[Club]])</f>
        <v>4</v>
      </c>
    </row>
    <row r="158" spans="1:10" x14ac:dyDescent="0.25">
      <c r="A158">
        <v>17</v>
      </c>
      <c r="B158" t="s">
        <v>416</v>
      </c>
      <c r="C158">
        <v>38</v>
      </c>
      <c r="D158">
        <v>11</v>
      </c>
      <c r="E158">
        <v>8</v>
      </c>
      <c r="F158">
        <v>19</v>
      </c>
      <c r="G158" t="s">
        <v>417</v>
      </c>
      <c r="H158">
        <v>-16</v>
      </c>
      <c r="I158">
        <v>41</v>
      </c>
      <c r="J158">
        <f>COUNTIF(Appended_la_liga_table[Club],Appended_la_liga_table[[#This Row],[Club]])</f>
        <v>2</v>
      </c>
    </row>
    <row r="159" spans="1:10" x14ac:dyDescent="0.25">
      <c r="A159">
        <v>18</v>
      </c>
      <c r="B159" t="s">
        <v>338</v>
      </c>
      <c r="C159">
        <v>38</v>
      </c>
      <c r="D159">
        <v>11</v>
      </c>
      <c r="E159">
        <v>7</v>
      </c>
      <c r="F159">
        <v>20</v>
      </c>
      <c r="G159" t="s">
        <v>418</v>
      </c>
      <c r="H159">
        <v>-30</v>
      </c>
      <c r="I159">
        <v>40</v>
      </c>
      <c r="J159">
        <f>COUNTIF(Appended_la_liga_table[Club],Appended_la_liga_table[[#This Row],[Club]])</f>
        <v>5</v>
      </c>
    </row>
    <row r="160" spans="1:10" x14ac:dyDescent="0.25">
      <c r="A160">
        <v>19</v>
      </c>
      <c r="B160" t="s">
        <v>272</v>
      </c>
      <c r="C160">
        <v>38</v>
      </c>
      <c r="D160">
        <v>8</v>
      </c>
      <c r="E160">
        <v>13</v>
      </c>
      <c r="F160">
        <v>17</v>
      </c>
      <c r="G160" t="s">
        <v>419</v>
      </c>
      <c r="H160">
        <v>-17</v>
      </c>
      <c r="I160">
        <v>37</v>
      </c>
      <c r="J160">
        <f>COUNTIF(Appended_la_liga_table[Club],Appended_la_liga_table[[#This Row],[Club]])</f>
        <v>8</v>
      </c>
    </row>
    <row r="161" spans="1:10" x14ac:dyDescent="0.25">
      <c r="A161">
        <v>20</v>
      </c>
      <c r="B161" t="s">
        <v>381</v>
      </c>
      <c r="C161">
        <v>38</v>
      </c>
      <c r="D161">
        <v>5</v>
      </c>
      <c r="E161">
        <v>10</v>
      </c>
      <c r="F161">
        <v>23</v>
      </c>
      <c r="G161" t="s">
        <v>420</v>
      </c>
      <c r="H161">
        <v>-37</v>
      </c>
      <c r="I161">
        <v>25</v>
      </c>
      <c r="J161">
        <f>COUNTIF(Appended_la_liga_table[Club],Appended_la_liga_table[[#This Row],[Club]])</f>
        <v>3</v>
      </c>
    </row>
    <row r="162" spans="1:10" x14ac:dyDescent="0.25">
      <c r="A162">
        <v>1</v>
      </c>
      <c r="B162" t="s">
        <v>248</v>
      </c>
      <c r="C162">
        <v>38</v>
      </c>
      <c r="D162">
        <v>29</v>
      </c>
      <c r="E162">
        <v>8</v>
      </c>
      <c r="F162">
        <v>1</v>
      </c>
      <c r="G162" t="s">
        <v>421</v>
      </c>
      <c r="H162">
        <v>61</v>
      </c>
      <c r="I162">
        <v>95</v>
      </c>
      <c r="J162">
        <f>COUNTIF(Appended_la_liga_table[Club],Appended_la_liga_table[[#This Row],[Club]])</f>
        <v>10</v>
      </c>
    </row>
    <row r="163" spans="1:10" x14ac:dyDescent="0.25">
      <c r="A163">
        <v>2</v>
      </c>
      <c r="B163" t="s">
        <v>246</v>
      </c>
      <c r="C163">
        <v>38</v>
      </c>
      <c r="D163">
        <v>26</v>
      </c>
      <c r="E163">
        <v>7</v>
      </c>
      <c r="F163">
        <v>5</v>
      </c>
      <c r="G163" t="s">
        <v>422</v>
      </c>
      <c r="H163">
        <v>35</v>
      </c>
      <c r="I163">
        <v>85</v>
      </c>
      <c r="J163">
        <f>COUNTIF(Appended_la_liga_table[Club],Appended_la_liga_table[[#This Row],[Club]])</f>
        <v>10</v>
      </c>
    </row>
    <row r="164" spans="1:10" x14ac:dyDescent="0.25">
      <c r="A164">
        <v>3</v>
      </c>
      <c r="B164" t="s">
        <v>315</v>
      </c>
      <c r="C164">
        <v>38</v>
      </c>
      <c r="D164">
        <v>25</v>
      </c>
      <c r="E164">
        <v>6</v>
      </c>
      <c r="F164">
        <v>7</v>
      </c>
      <c r="G164" t="s">
        <v>423</v>
      </c>
      <c r="H164">
        <v>39</v>
      </c>
      <c r="I164">
        <v>81</v>
      </c>
      <c r="J164">
        <f>COUNTIF(Appended_la_liga_table[Club],Appended_la_liga_table[[#This Row],[Club]])</f>
        <v>5</v>
      </c>
    </row>
    <row r="165" spans="1:10" x14ac:dyDescent="0.25">
      <c r="A165">
        <v>4</v>
      </c>
      <c r="B165" t="s">
        <v>980</v>
      </c>
      <c r="C165">
        <v>38</v>
      </c>
      <c r="D165">
        <v>24</v>
      </c>
      <c r="E165">
        <v>4</v>
      </c>
      <c r="F165">
        <v>10</v>
      </c>
      <c r="G165" t="s">
        <v>424</v>
      </c>
      <c r="H165">
        <v>27</v>
      </c>
      <c r="I165">
        <v>76</v>
      </c>
      <c r="J165">
        <f>COUNTIF(Appended_la_liga_table[Club],Appended_la_liga_table[[#This Row],[Club]])</f>
        <v>10</v>
      </c>
    </row>
    <row r="166" spans="1:10" x14ac:dyDescent="0.25">
      <c r="A166">
        <v>5</v>
      </c>
      <c r="B166" t="s">
        <v>981</v>
      </c>
      <c r="C166">
        <v>38</v>
      </c>
      <c r="D166">
        <v>19</v>
      </c>
      <c r="E166">
        <v>11</v>
      </c>
      <c r="F166">
        <v>8</v>
      </c>
      <c r="G166" t="s">
        <v>425</v>
      </c>
      <c r="H166">
        <v>24</v>
      </c>
      <c r="I166">
        <v>68</v>
      </c>
      <c r="J166">
        <f>COUNTIF(Appended_la_liga_table[Club],Appended_la_liga_table[[#This Row],[Club]])</f>
        <v>10</v>
      </c>
    </row>
    <row r="167" spans="1:10" x14ac:dyDescent="0.25">
      <c r="A167">
        <v>6</v>
      </c>
      <c r="B167" t="s">
        <v>262</v>
      </c>
      <c r="C167">
        <v>38</v>
      </c>
      <c r="D167">
        <v>16</v>
      </c>
      <c r="E167">
        <v>12</v>
      </c>
      <c r="F167">
        <v>10</v>
      </c>
      <c r="G167" t="s">
        <v>426</v>
      </c>
      <c r="H167">
        <v>12</v>
      </c>
      <c r="I167">
        <v>60</v>
      </c>
      <c r="J167">
        <f>COUNTIF(Appended_la_liga_table[Club],Appended_la_liga_table[[#This Row],[Club]])</f>
        <v>10</v>
      </c>
    </row>
    <row r="168" spans="1:10" x14ac:dyDescent="0.25">
      <c r="A168">
        <v>7</v>
      </c>
      <c r="B168" t="s">
        <v>264</v>
      </c>
      <c r="C168">
        <v>38</v>
      </c>
      <c r="D168">
        <v>14</v>
      </c>
      <c r="E168">
        <v>15</v>
      </c>
      <c r="F168">
        <v>9</v>
      </c>
      <c r="G168" t="s">
        <v>427</v>
      </c>
      <c r="H168">
        <v>3</v>
      </c>
      <c r="I168">
        <v>57</v>
      </c>
      <c r="J168">
        <f>COUNTIF(Appended_la_liga_table[Club],Appended_la_liga_table[[#This Row],[Club]])</f>
        <v>10</v>
      </c>
    </row>
    <row r="169" spans="1:10" x14ac:dyDescent="0.25">
      <c r="A169">
        <v>8</v>
      </c>
      <c r="B169" t="s">
        <v>252</v>
      </c>
      <c r="C169">
        <v>38</v>
      </c>
      <c r="D169">
        <v>14</v>
      </c>
      <c r="E169">
        <v>11</v>
      </c>
      <c r="F169">
        <v>13</v>
      </c>
      <c r="G169" t="s">
        <v>428</v>
      </c>
      <c r="H169">
        <v>0</v>
      </c>
      <c r="I169">
        <v>53</v>
      </c>
      <c r="J169">
        <f>COUNTIF(Appended_la_liga_table[Club],Appended_la_liga_table[[#This Row],[Club]])</f>
        <v>10</v>
      </c>
    </row>
    <row r="170" spans="1:10" x14ac:dyDescent="0.25">
      <c r="A170">
        <v>9</v>
      </c>
      <c r="B170" t="s">
        <v>268</v>
      </c>
      <c r="C170">
        <v>38</v>
      </c>
      <c r="D170">
        <v>13</v>
      </c>
      <c r="E170">
        <v>10</v>
      </c>
      <c r="F170">
        <v>15</v>
      </c>
      <c r="G170" t="s">
        <v>429</v>
      </c>
      <c r="H170">
        <v>-5</v>
      </c>
      <c r="I170">
        <v>49</v>
      </c>
      <c r="J170">
        <f>COUNTIF(Appended_la_liga_table[Club],Appended_la_liga_table[[#This Row],[Club]])</f>
        <v>10</v>
      </c>
    </row>
    <row r="171" spans="1:10" x14ac:dyDescent="0.25">
      <c r="A171">
        <v>10</v>
      </c>
      <c r="B171" t="s">
        <v>292</v>
      </c>
      <c r="C171">
        <v>38</v>
      </c>
      <c r="D171">
        <v>12</v>
      </c>
      <c r="E171">
        <v>10</v>
      </c>
      <c r="F171">
        <v>16</v>
      </c>
      <c r="G171" t="s">
        <v>430</v>
      </c>
      <c r="H171">
        <v>-10</v>
      </c>
      <c r="I171">
        <v>46</v>
      </c>
      <c r="J171">
        <f>COUNTIF(Appended_la_liga_table[Club],Appended_la_liga_table[[#This Row],[Club]])</f>
        <v>8</v>
      </c>
    </row>
    <row r="172" spans="1:10" x14ac:dyDescent="0.25">
      <c r="A172">
        <v>11</v>
      </c>
      <c r="B172" t="s">
        <v>303</v>
      </c>
      <c r="C172">
        <v>38</v>
      </c>
      <c r="D172">
        <v>12</v>
      </c>
      <c r="E172">
        <v>9</v>
      </c>
      <c r="F172">
        <v>17</v>
      </c>
      <c r="G172" t="s">
        <v>431</v>
      </c>
      <c r="H172">
        <v>-11</v>
      </c>
      <c r="I172">
        <v>45</v>
      </c>
      <c r="J172">
        <f>COUNTIF(Appended_la_liga_table[Club],Appended_la_liga_table[[#This Row],[Club]])</f>
        <v>7</v>
      </c>
    </row>
    <row r="173" spans="1:10" x14ac:dyDescent="0.25">
      <c r="A173">
        <v>12</v>
      </c>
      <c r="B173" t="s">
        <v>281</v>
      </c>
      <c r="C173">
        <v>38</v>
      </c>
      <c r="D173">
        <v>10</v>
      </c>
      <c r="E173">
        <v>13</v>
      </c>
      <c r="F173">
        <v>15</v>
      </c>
      <c r="G173" t="s">
        <v>432</v>
      </c>
      <c r="H173">
        <v>-12</v>
      </c>
      <c r="I173">
        <v>43</v>
      </c>
      <c r="J173">
        <f>COUNTIF(Appended_la_liga_table[Club],Appended_la_liga_table[[#This Row],[Club]])</f>
        <v>9</v>
      </c>
    </row>
    <row r="174" spans="1:10" x14ac:dyDescent="0.25">
      <c r="A174">
        <v>13</v>
      </c>
      <c r="B174" t="s">
        <v>258</v>
      </c>
      <c r="C174">
        <v>38</v>
      </c>
      <c r="D174">
        <v>10</v>
      </c>
      <c r="E174">
        <v>11</v>
      </c>
      <c r="F174">
        <v>17</v>
      </c>
      <c r="G174" t="s">
        <v>433</v>
      </c>
      <c r="H174">
        <v>-6</v>
      </c>
      <c r="I174">
        <v>41</v>
      </c>
      <c r="J174">
        <f>COUNTIF(Appended_la_liga_table[Club],Appended_la_liga_table[[#This Row],[Club]])</f>
        <v>10</v>
      </c>
    </row>
    <row r="175" spans="1:10" x14ac:dyDescent="0.25">
      <c r="A175">
        <v>14</v>
      </c>
      <c r="B175" t="s">
        <v>256</v>
      </c>
      <c r="C175">
        <v>38</v>
      </c>
      <c r="D175">
        <v>10</v>
      </c>
      <c r="E175">
        <v>11</v>
      </c>
      <c r="F175">
        <v>17</v>
      </c>
      <c r="G175" t="s">
        <v>378</v>
      </c>
      <c r="H175">
        <v>-11</v>
      </c>
      <c r="I175">
        <v>41</v>
      </c>
      <c r="J175">
        <f>COUNTIF(Appended_la_liga_table[Club],Appended_la_liga_table[[#This Row],[Club]])</f>
        <v>10</v>
      </c>
    </row>
    <row r="176" spans="1:10" x14ac:dyDescent="0.25">
      <c r="A176">
        <v>15</v>
      </c>
      <c r="B176" t="s">
        <v>362</v>
      </c>
      <c r="C176">
        <v>38</v>
      </c>
      <c r="D176">
        <v>8</v>
      </c>
      <c r="E176">
        <v>16</v>
      </c>
      <c r="F176">
        <v>14</v>
      </c>
      <c r="G176" t="s">
        <v>434</v>
      </c>
      <c r="H176">
        <v>-11</v>
      </c>
      <c r="I176">
        <v>40</v>
      </c>
      <c r="J176">
        <f>COUNTIF(Appended_la_liga_table[Club],Appended_la_liga_table[[#This Row],[Club]])</f>
        <v>5</v>
      </c>
    </row>
    <row r="177" spans="1:10" x14ac:dyDescent="0.25">
      <c r="A177">
        <v>16</v>
      </c>
      <c r="B177" t="s">
        <v>266</v>
      </c>
      <c r="C177">
        <v>38</v>
      </c>
      <c r="D177">
        <v>10</v>
      </c>
      <c r="E177">
        <v>10</v>
      </c>
      <c r="F177">
        <v>18</v>
      </c>
      <c r="G177" t="s">
        <v>435</v>
      </c>
      <c r="H177">
        <v>-14</v>
      </c>
      <c r="I177">
        <v>40</v>
      </c>
      <c r="J177">
        <f>COUNTIF(Appended_la_liga_table[Club],Appended_la_liga_table[[#This Row],[Club]])</f>
        <v>5</v>
      </c>
    </row>
    <row r="178" spans="1:10" x14ac:dyDescent="0.25">
      <c r="A178">
        <v>17</v>
      </c>
      <c r="B178" t="s">
        <v>279</v>
      </c>
      <c r="C178">
        <v>38</v>
      </c>
      <c r="D178">
        <v>8</v>
      </c>
      <c r="E178">
        <v>14</v>
      </c>
      <c r="F178">
        <v>16</v>
      </c>
      <c r="G178" t="s">
        <v>436</v>
      </c>
      <c r="H178">
        <v>-19</v>
      </c>
      <c r="I178">
        <v>38</v>
      </c>
      <c r="J178">
        <f>COUNTIF(Appended_la_liga_table[Club],Appended_la_liga_table[[#This Row],[Club]])</f>
        <v>6</v>
      </c>
    </row>
    <row r="179" spans="1:10" x14ac:dyDescent="0.25">
      <c r="A179">
        <v>18</v>
      </c>
      <c r="B179" t="s">
        <v>375</v>
      </c>
      <c r="C179">
        <v>38</v>
      </c>
      <c r="D179">
        <v>6</v>
      </c>
      <c r="E179">
        <v>15</v>
      </c>
      <c r="F179">
        <v>17</v>
      </c>
      <c r="G179" t="s">
        <v>437</v>
      </c>
      <c r="H179">
        <v>-29</v>
      </c>
      <c r="I179">
        <v>33</v>
      </c>
      <c r="J179">
        <f>COUNTIF(Appended_la_liga_table[Club],Appended_la_liga_table[[#This Row],[Club]])</f>
        <v>4</v>
      </c>
    </row>
    <row r="180" spans="1:10" x14ac:dyDescent="0.25">
      <c r="A180">
        <v>19</v>
      </c>
      <c r="B180" t="s">
        <v>416</v>
      </c>
      <c r="C180">
        <v>38</v>
      </c>
      <c r="D180">
        <v>3</v>
      </c>
      <c r="E180">
        <v>12</v>
      </c>
      <c r="F180">
        <v>23</v>
      </c>
      <c r="G180" t="s">
        <v>438</v>
      </c>
      <c r="H180">
        <v>-32</v>
      </c>
      <c r="I180">
        <v>21</v>
      </c>
      <c r="J180">
        <f>COUNTIF(Appended_la_liga_table[Club],Appended_la_liga_table[[#This Row],[Club]])</f>
        <v>2</v>
      </c>
    </row>
    <row r="181" spans="1:10" x14ac:dyDescent="0.25">
      <c r="A181">
        <v>20</v>
      </c>
      <c r="B181" t="s">
        <v>275</v>
      </c>
      <c r="C181">
        <v>38</v>
      </c>
      <c r="D181">
        <v>4</v>
      </c>
      <c r="E181">
        <v>9</v>
      </c>
      <c r="F181">
        <v>25</v>
      </c>
      <c r="G181" t="s">
        <v>439</v>
      </c>
      <c r="H181">
        <v>-41</v>
      </c>
      <c r="I181">
        <v>21</v>
      </c>
      <c r="J181">
        <f>COUNTIF(Appended_la_liga_table[Club],Appended_la_liga_table[[#This Row],[Club]])</f>
        <v>6</v>
      </c>
    </row>
    <row r="182" spans="1:10" x14ac:dyDescent="0.25">
      <c r="A182">
        <v>1</v>
      </c>
      <c r="B182" t="s">
        <v>246</v>
      </c>
      <c r="C182">
        <v>38</v>
      </c>
      <c r="D182">
        <v>28</v>
      </c>
      <c r="E182">
        <v>4</v>
      </c>
      <c r="F182">
        <v>6</v>
      </c>
      <c r="G182" t="s">
        <v>440</v>
      </c>
      <c r="H182">
        <v>63</v>
      </c>
      <c r="I182">
        <v>88</v>
      </c>
      <c r="J182">
        <f>COUNTIF(Appended_la_liga_table[Club],Appended_la_liga_table[[#This Row],[Club]])</f>
        <v>10</v>
      </c>
    </row>
    <row r="183" spans="1:10" x14ac:dyDescent="0.25">
      <c r="A183">
        <v>2</v>
      </c>
      <c r="B183" t="s">
        <v>248</v>
      </c>
      <c r="C183">
        <v>38</v>
      </c>
      <c r="D183">
        <v>26</v>
      </c>
      <c r="E183">
        <v>6</v>
      </c>
      <c r="F183">
        <v>6</v>
      </c>
      <c r="G183" t="s">
        <v>441</v>
      </c>
      <c r="H183">
        <v>40</v>
      </c>
      <c r="I183">
        <v>84</v>
      </c>
      <c r="J183">
        <f>COUNTIF(Appended_la_liga_table[Club],Appended_la_liga_table[[#This Row],[Club]])</f>
        <v>10</v>
      </c>
    </row>
    <row r="184" spans="1:10" x14ac:dyDescent="0.25">
      <c r="A184">
        <v>3</v>
      </c>
      <c r="B184" t="s">
        <v>980</v>
      </c>
      <c r="C184">
        <v>38</v>
      </c>
      <c r="D184">
        <v>22</v>
      </c>
      <c r="E184">
        <v>10</v>
      </c>
      <c r="F184">
        <v>6</v>
      </c>
      <c r="G184" t="s">
        <v>442</v>
      </c>
      <c r="H184">
        <v>38</v>
      </c>
      <c r="I184">
        <v>76</v>
      </c>
      <c r="J184">
        <f>COUNTIF(Appended_la_liga_table[Club],Appended_la_liga_table[[#This Row],[Club]])</f>
        <v>10</v>
      </c>
    </row>
    <row r="185" spans="1:10" x14ac:dyDescent="0.25">
      <c r="A185">
        <v>4</v>
      </c>
      <c r="B185" t="s">
        <v>981</v>
      </c>
      <c r="C185">
        <v>38</v>
      </c>
      <c r="D185">
        <v>19</v>
      </c>
      <c r="E185">
        <v>13</v>
      </c>
      <c r="F185">
        <v>6</v>
      </c>
      <c r="G185" t="s">
        <v>56</v>
      </c>
      <c r="H185">
        <v>25</v>
      </c>
      <c r="I185">
        <v>70</v>
      </c>
      <c r="J185">
        <f>COUNTIF(Appended_la_liga_table[Club],Appended_la_liga_table[[#This Row],[Club]])</f>
        <v>10</v>
      </c>
    </row>
    <row r="186" spans="1:10" x14ac:dyDescent="0.25">
      <c r="A186">
        <v>5</v>
      </c>
      <c r="B186" t="s">
        <v>252</v>
      </c>
      <c r="C186">
        <v>38</v>
      </c>
      <c r="D186">
        <v>20</v>
      </c>
      <c r="E186">
        <v>10</v>
      </c>
      <c r="F186">
        <v>8</v>
      </c>
      <c r="G186" t="s">
        <v>443</v>
      </c>
      <c r="H186">
        <v>20</v>
      </c>
      <c r="I186">
        <v>70</v>
      </c>
      <c r="J186">
        <f>COUNTIF(Appended_la_liga_table[Club],Appended_la_liga_table[[#This Row],[Club]])</f>
        <v>10</v>
      </c>
    </row>
    <row r="187" spans="1:10" x14ac:dyDescent="0.25">
      <c r="A187">
        <v>6</v>
      </c>
      <c r="B187" t="s">
        <v>264</v>
      </c>
      <c r="C187">
        <v>38</v>
      </c>
      <c r="D187">
        <v>16</v>
      </c>
      <c r="E187">
        <v>12</v>
      </c>
      <c r="F187">
        <v>10</v>
      </c>
      <c r="G187" t="s">
        <v>310</v>
      </c>
      <c r="H187">
        <v>7</v>
      </c>
      <c r="I187">
        <v>60</v>
      </c>
      <c r="J187">
        <f>COUNTIF(Appended_la_liga_table[Club],Appended_la_liga_table[[#This Row],[Club]])</f>
        <v>10</v>
      </c>
    </row>
    <row r="188" spans="1:10" x14ac:dyDescent="0.25">
      <c r="A188">
        <v>7</v>
      </c>
      <c r="B188" t="s">
        <v>256</v>
      </c>
      <c r="C188">
        <v>38</v>
      </c>
      <c r="D188">
        <v>16</v>
      </c>
      <c r="E188">
        <v>7</v>
      </c>
      <c r="F188">
        <v>15</v>
      </c>
      <c r="G188" t="s">
        <v>444</v>
      </c>
      <c r="H188">
        <v>2</v>
      </c>
      <c r="I188">
        <v>55</v>
      </c>
      <c r="J188">
        <f>COUNTIF(Appended_la_liga_table[Club],Appended_la_liga_table[[#This Row],[Club]])</f>
        <v>10</v>
      </c>
    </row>
    <row r="189" spans="1:10" x14ac:dyDescent="0.25">
      <c r="A189">
        <v>8</v>
      </c>
      <c r="B189" t="s">
        <v>279</v>
      </c>
      <c r="C189">
        <v>38</v>
      </c>
      <c r="D189">
        <v>13</v>
      </c>
      <c r="E189">
        <v>13</v>
      </c>
      <c r="F189">
        <v>12</v>
      </c>
      <c r="G189" t="s">
        <v>330</v>
      </c>
      <c r="H189">
        <v>-4</v>
      </c>
      <c r="I189">
        <v>52</v>
      </c>
      <c r="J189">
        <f>COUNTIF(Appended_la_liga_table[Club],Appended_la_liga_table[[#This Row],[Club]])</f>
        <v>6</v>
      </c>
    </row>
    <row r="190" spans="1:10" x14ac:dyDescent="0.25">
      <c r="A190">
        <v>9</v>
      </c>
      <c r="B190" t="s">
        <v>303</v>
      </c>
      <c r="C190">
        <v>38</v>
      </c>
      <c r="D190">
        <v>12</v>
      </c>
      <c r="E190">
        <v>16</v>
      </c>
      <c r="F190">
        <v>10</v>
      </c>
      <c r="G190" t="s">
        <v>445</v>
      </c>
      <c r="H190">
        <v>-4</v>
      </c>
      <c r="I190">
        <v>52</v>
      </c>
      <c r="J190">
        <f>COUNTIF(Appended_la_liga_table[Club],Appended_la_liga_table[[#This Row],[Club]])</f>
        <v>7</v>
      </c>
    </row>
    <row r="191" spans="1:10" x14ac:dyDescent="0.25">
      <c r="A191">
        <v>10</v>
      </c>
      <c r="B191" t="s">
        <v>362</v>
      </c>
      <c r="C191">
        <v>38</v>
      </c>
      <c r="D191">
        <v>13</v>
      </c>
      <c r="E191">
        <v>9</v>
      </c>
      <c r="F191">
        <v>16</v>
      </c>
      <c r="G191" t="s">
        <v>446</v>
      </c>
      <c r="H191">
        <v>-9</v>
      </c>
      <c r="I191">
        <v>48</v>
      </c>
      <c r="J191">
        <f>COUNTIF(Appended_la_liga_table[Club],Appended_la_liga_table[[#This Row],[Club]])</f>
        <v>5</v>
      </c>
    </row>
    <row r="192" spans="1:10" x14ac:dyDescent="0.25">
      <c r="A192">
        <v>11</v>
      </c>
      <c r="B192" t="s">
        <v>262</v>
      </c>
      <c r="C192">
        <v>38</v>
      </c>
      <c r="D192">
        <v>13</v>
      </c>
      <c r="E192">
        <v>7</v>
      </c>
      <c r="F192">
        <v>18</v>
      </c>
      <c r="G192" t="s">
        <v>447</v>
      </c>
      <c r="H192">
        <v>-11</v>
      </c>
      <c r="I192">
        <v>46</v>
      </c>
      <c r="J192">
        <f>COUNTIF(Appended_la_liga_table[Club],Appended_la_liga_table[[#This Row],[Club]])</f>
        <v>10</v>
      </c>
    </row>
    <row r="193" spans="1:10" x14ac:dyDescent="0.25">
      <c r="A193">
        <v>12</v>
      </c>
      <c r="B193" t="s">
        <v>268</v>
      </c>
      <c r="C193">
        <v>38</v>
      </c>
      <c r="D193">
        <v>11</v>
      </c>
      <c r="E193">
        <v>13</v>
      </c>
      <c r="F193">
        <v>14</v>
      </c>
      <c r="G193" t="s">
        <v>238</v>
      </c>
      <c r="H193">
        <v>-10</v>
      </c>
      <c r="I193">
        <v>46</v>
      </c>
      <c r="J193">
        <f>COUNTIF(Appended_la_liga_table[Club],Appended_la_liga_table[[#This Row],[Club]])</f>
        <v>10</v>
      </c>
    </row>
    <row r="194" spans="1:10" x14ac:dyDescent="0.25">
      <c r="A194">
        <v>13</v>
      </c>
      <c r="B194" t="s">
        <v>281</v>
      </c>
      <c r="C194">
        <v>38</v>
      </c>
      <c r="D194">
        <v>11</v>
      </c>
      <c r="E194">
        <v>9</v>
      </c>
      <c r="F194">
        <v>18</v>
      </c>
      <c r="G194" t="s">
        <v>448</v>
      </c>
      <c r="H194">
        <v>-5</v>
      </c>
      <c r="I194">
        <v>42</v>
      </c>
      <c r="J194">
        <f>COUNTIF(Appended_la_liga_table[Club],Appended_la_liga_table[[#This Row],[Club]])</f>
        <v>9</v>
      </c>
    </row>
    <row r="195" spans="1:10" x14ac:dyDescent="0.25">
      <c r="A195">
        <v>14</v>
      </c>
      <c r="B195" t="s">
        <v>272</v>
      </c>
      <c r="C195">
        <v>38</v>
      </c>
      <c r="D195">
        <v>11</v>
      </c>
      <c r="E195">
        <v>9</v>
      </c>
      <c r="F195">
        <v>18</v>
      </c>
      <c r="G195" t="s">
        <v>221</v>
      </c>
      <c r="H195">
        <v>-11</v>
      </c>
      <c r="I195">
        <v>42</v>
      </c>
      <c r="J195">
        <f>COUNTIF(Appended_la_liga_table[Club],Appended_la_liga_table[[#This Row],[Club]])</f>
        <v>8</v>
      </c>
    </row>
    <row r="196" spans="1:10" x14ac:dyDescent="0.25">
      <c r="A196">
        <v>15</v>
      </c>
      <c r="B196" t="s">
        <v>292</v>
      </c>
      <c r="C196">
        <v>38</v>
      </c>
      <c r="D196">
        <v>10</v>
      </c>
      <c r="E196">
        <v>12</v>
      </c>
      <c r="F196">
        <v>16</v>
      </c>
      <c r="G196" t="s">
        <v>449</v>
      </c>
      <c r="H196">
        <v>-10</v>
      </c>
      <c r="I196">
        <v>42</v>
      </c>
      <c r="J196">
        <f>COUNTIF(Appended_la_liga_table[Club],Appended_la_liga_table[[#This Row],[Club]])</f>
        <v>8</v>
      </c>
    </row>
    <row r="197" spans="1:10" x14ac:dyDescent="0.25">
      <c r="A197">
        <v>16</v>
      </c>
      <c r="B197" t="s">
        <v>315</v>
      </c>
      <c r="C197">
        <v>38</v>
      </c>
      <c r="D197">
        <v>11</v>
      </c>
      <c r="E197">
        <v>8</v>
      </c>
      <c r="F197">
        <v>19</v>
      </c>
      <c r="G197" t="s">
        <v>450</v>
      </c>
      <c r="H197">
        <v>-16</v>
      </c>
      <c r="I197">
        <v>41</v>
      </c>
      <c r="J197">
        <f>COUNTIF(Appended_la_liga_table[Club],Appended_la_liga_table[[#This Row],[Club]])</f>
        <v>5</v>
      </c>
    </row>
    <row r="198" spans="1:10" x14ac:dyDescent="0.25">
      <c r="A198">
        <v>17</v>
      </c>
      <c r="B198" t="s">
        <v>258</v>
      </c>
      <c r="C198">
        <v>38</v>
      </c>
      <c r="D198">
        <v>10</v>
      </c>
      <c r="E198">
        <v>11</v>
      </c>
      <c r="F198">
        <v>17</v>
      </c>
      <c r="G198" t="s">
        <v>199</v>
      </c>
      <c r="H198">
        <v>-13</v>
      </c>
      <c r="I198">
        <v>41</v>
      </c>
      <c r="J198">
        <f>COUNTIF(Appended_la_liga_table[Club],Appended_la_liga_table[[#This Row],[Club]])</f>
        <v>10</v>
      </c>
    </row>
    <row r="199" spans="1:10" x14ac:dyDescent="0.25">
      <c r="A199">
        <v>18</v>
      </c>
      <c r="B199" t="s">
        <v>300</v>
      </c>
      <c r="C199">
        <v>38</v>
      </c>
      <c r="D199">
        <v>9</v>
      </c>
      <c r="E199">
        <v>13</v>
      </c>
      <c r="F199">
        <v>16</v>
      </c>
      <c r="G199" t="s">
        <v>357</v>
      </c>
      <c r="H199">
        <v>-17</v>
      </c>
      <c r="I199">
        <v>40</v>
      </c>
      <c r="J199">
        <f>COUNTIF(Appended_la_liga_table[Club],Appended_la_liga_table[[#This Row],[Club]])</f>
        <v>5</v>
      </c>
    </row>
    <row r="200" spans="1:10" x14ac:dyDescent="0.25">
      <c r="A200">
        <v>19</v>
      </c>
      <c r="B200" t="s">
        <v>266</v>
      </c>
      <c r="C200">
        <v>38</v>
      </c>
      <c r="D200">
        <v>8</v>
      </c>
      <c r="E200">
        <v>8</v>
      </c>
      <c r="F200">
        <v>22</v>
      </c>
      <c r="G200" t="s">
        <v>451</v>
      </c>
      <c r="H200">
        <v>-21</v>
      </c>
      <c r="I200">
        <v>32</v>
      </c>
      <c r="J200">
        <f>COUNTIF(Appended_la_liga_table[Club],Appended_la_liga_table[[#This Row],[Club]])</f>
        <v>5</v>
      </c>
    </row>
    <row r="201" spans="1:10" x14ac:dyDescent="0.25">
      <c r="A201">
        <v>20</v>
      </c>
      <c r="B201" t="s">
        <v>338</v>
      </c>
      <c r="C201">
        <v>38</v>
      </c>
      <c r="D201">
        <v>4</v>
      </c>
      <c r="E201">
        <v>4</v>
      </c>
      <c r="F201">
        <v>30</v>
      </c>
      <c r="G201" t="s">
        <v>452</v>
      </c>
      <c r="H201">
        <v>-64</v>
      </c>
      <c r="I201">
        <v>16</v>
      </c>
      <c r="J201">
        <f>COUNTIF(Appended_la_liga_table[Club],Appended_la_liga_table[[#This Row],[Club]])</f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032D-3DA5-44FE-8823-5879127809AD}">
  <dimension ref="A1:L181"/>
  <sheetViews>
    <sheetView workbookViewId="0">
      <selection activeCell="O22" sqref="O2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2" max="12" width="30.42578125" bestFit="1" customWidth="1"/>
  </cols>
  <sheetData>
    <row r="1" spans="1:12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23</v>
      </c>
      <c r="H1" t="s">
        <v>24</v>
      </c>
      <c r="I1" t="s">
        <v>25</v>
      </c>
      <c r="J1" t="s">
        <v>978</v>
      </c>
      <c r="L1" s="4" t="s">
        <v>979</v>
      </c>
    </row>
    <row r="2" spans="1:12" x14ac:dyDescent="0.25">
      <c r="A2">
        <v>1</v>
      </c>
      <c r="B2" t="s">
        <v>453</v>
      </c>
      <c r="C2">
        <v>34</v>
      </c>
      <c r="D2">
        <v>28</v>
      </c>
      <c r="E2">
        <v>4</v>
      </c>
      <c r="F2">
        <v>2</v>
      </c>
      <c r="G2" t="s">
        <v>454</v>
      </c>
      <c r="H2">
        <v>63</v>
      </c>
      <c r="I2">
        <v>88</v>
      </c>
      <c r="J2">
        <f>COUNTIF(Appended_bundesliga_table[Club],Appended_bundesliga_table[[#This Row],[Club]])</f>
        <v>10</v>
      </c>
      <c r="L2" t="str" cm="1">
        <f t="array" ref="L2:L10">_xlfn.UNIQUE(_xlfn._xlws.FILTER(Appended_bundesliga_table[Club],Appended_bundesliga_table[Count]=10),FALSE,FALSE)</f>
        <v>FC Bayern</v>
      </c>
    </row>
    <row r="3" spans="1:12" x14ac:dyDescent="0.25">
      <c r="A3">
        <v>2</v>
      </c>
      <c r="B3" t="s">
        <v>455</v>
      </c>
      <c r="C3">
        <v>34</v>
      </c>
      <c r="D3">
        <v>24</v>
      </c>
      <c r="E3">
        <v>6</v>
      </c>
      <c r="F3">
        <v>4</v>
      </c>
      <c r="G3" t="s">
        <v>456</v>
      </c>
      <c r="H3">
        <v>48</v>
      </c>
      <c r="I3">
        <v>78</v>
      </c>
      <c r="J3">
        <f>COUNTIF(Appended_bundesliga_table[Club],Appended_bundesliga_table[[#This Row],[Club]])</f>
        <v>10</v>
      </c>
      <c r="L3" t="str">
        <v>Dortmund</v>
      </c>
    </row>
    <row r="4" spans="1:12" x14ac:dyDescent="0.25">
      <c r="A4">
        <v>3</v>
      </c>
      <c r="B4" t="s">
        <v>457</v>
      </c>
      <c r="C4">
        <v>34</v>
      </c>
      <c r="D4">
        <v>18</v>
      </c>
      <c r="E4">
        <v>6</v>
      </c>
      <c r="F4">
        <v>10</v>
      </c>
      <c r="G4" t="s">
        <v>458</v>
      </c>
      <c r="H4">
        <v>16</v>
      </c>
      <c r="I4">
        <v>60</v>
      </c>
      <c r="J4">
        <f>COUNTIF(Appended_bundesliga_table[Club],Appended_bundesliga_table[[#This Row],[Club]])</f>
        <v>10</v>
      </c>
      <c r="L4" t="str">
        <v>Leverkusen</v>
      </c>
    </row>
    <row r="5" spans="1:12" x14ac:dyDescent="0.25">
      <c r="A5">
        <v>4</v>
      </c>
      <c r="B5" t="s">
        <v>459</v>
      </c>
      <c r="C5">
        <v>34</v>
      </c>
      <c r="D5">
        <v>17</v>
      </c>
      <c r="E5">
        <v>4</v>
      </c>
      <c r="F5">
        <v>13</v>
      </c>
      <c r="G5" t="s">
        <v>460</v>
      </c>
      <c r="H5">
        <v>17</v>
      </c>
      <c r="I5">
        <v>55</v>
      </c>
      <c r="J5">
        <f>COUNTIF(Appended_bundesliga_table[Club],Appended_bundesliga_table[[#This Row],[Club]])</f>
        <v>10</v>
      </c>
      <c r="L5" t="str">
        <v>Bor. M'gladbach</v>
      </c>
    </row>
    <row r="6" spans="1:12" x14ac:dyDescent="0.25">
      <c r="A6">
        <v>5</v>
      </c>
      <c r="B6" t="s">
        <v>461</v>
      </c>
      <c r="C6">
        <v>34</v>
      </c>
      <c r="D6">
        <v>15</v>
      </c>
      <c r="E6">
        <v>7</v>
      </c>
      <c r="F6">
        <v>12</v>
      </c>
      <c r="G6" t="s">
        <v>462</v>
      </c>
      <c r="H6">
        <v>2</v>
      </c>
      <c r="I6">
        <v>52</v>
      </c>
      <c r="J6">
        <f>COUNTIF(Appended_bundesliga_table[Club],Appended_bundesliga_table[[#This Row],[Club]])</f>
        <v>7</v>
      </c>
      <c r="L6" t="str">
        <v>1.FSV Mainz 05</v>
      </c>
    </row>
    <row r="7" spans="1:12" x14ac:dyDescent="0.25">
      <c r="A7">
        <v>6</v>
      </c>
      <c r="B7" t="s">
        <v>463</v>
      </c>
      <c r="C7">
        <v>34</v>
      </c>
      <c r="D7">
        <v>14</v>
      </c>
      <c r="E7">
        <v>8</v>
      </c>
      <c r="F7">
        <v>12</v>
      </c>
      <c r="G7" t="s">
        <v>372</v>
      </c>
      <c r="H7">
        <v>4</v>
      </c>
      <c r="I7">
        <v>50</v>
      </c>
      <c r="J7">
        <f>COUNTIF(Appended_bundesliga_table[Club],Appended_bundesliga_table[[#This Row],[Club]])</f>
        <v>10</v>
      </c>
      <c r="L7" t="str">
        <v>VfL Wolfsburg</v>
      </c>
    </row>
    <row r="8" spans="1:12" x14ac:dyDescent="0.25">
      <c r="A8">
        <v>7</v>
      </c>
      <c r="B8" t="s">
        <v>464</v>
      </c>
      <c r="C8">
        <v>34</v>
      </c>
      <c r="D8">
        <v>14</v>
      </c>
      <c r="E8">
        <v>8</v>
      </c>
      <c r="F8">
        <v>12</v>
      </c>
      <c r="G8" t="s">
        <v>465</v>
      </c>
      <c r="H8">
        <v>0</v>
      </c>
      <c r="I8">
        <v>50</v>
      </c>
      <c r="J8">
        <f>COUNTIF(Appended_bundesliga_table[Club],Appended_bundesliga_table[[#This Row],[Club]])</f>
        <v>8</v>
      </c>
      <c r="L8" t="str">
        <v>FC Augsburg</v>
      </c>
    </row>
    <row r="9" spans="1:12" x14ac:dyDescent="0.25">
      <c r="A9">
        <v>8</v>
      </c>
      <c r="B9" t="s">
        <v>466</v>
      </c>
      <c r="C9">
        <v>34</v>
      </c>
      <c r="D9">
        <v>12</v>
      </c>
      <c r="E9">
        <v>9</v>
      </c>
      <c r="F9">
        <v>13</v>
      </c>
      <c r="G9" t="s">
        <v>467</v>
      </c>
      <c r="H9">
        <v>-2</v>
      </c>
      <c r="I9">
        <v>45</v>
      </c>
      <c r="J9">
        <f>COUNTIF(Appended_bundesliga_table[Club],Appended_bundesliga_table[[#This Row],[Club]])</f>
        <v>10</v>
      </c>
      <c r="L9" t="str">
        <v>TSG Hoffenheim</v>
      </c>
    </row>
    <row r="10" spans="1:12" x14ac:dyDescent="0.25">
      <c r="A10">
        <v>9</v>
      </c>
      <c r="B10" t="s">
        <v>468</v>
      </c>
      <c r="C10">
        <v>34</v>
      </c>
      <c r="D10">
        <v>10</v>
      </c>
      <c r="E10">
        <v>13</v>
      </c>
      <c r="F10">
        <v>11</v>
      </c>
      <c r="G10" t="s">
        <v>469</v>
      </c>
      <c r="H10">
        <v>-4</v>
      </c>
      <c r="I10">
        <v>43</v>
      </c>
      <c r="J10">
        <f>COUNTIF(Appended_bundesliga_table[Club],Appended_bundesliga_table[[#This Row],[Club]])</f>
        <v>8</v>
      </c>
      <c r="L10" t="str">
        <v>Frankfurt</v>
      </c>
    </row>
    <row r="11" spans="1:12" x14ac:dyDescent="0.25">
      <c r="A11">
        <v>10</v>
      </c>
      <c r="B11" t="s">
        <v>470</v>
      </c>
      <c r="C11">
        <v>34</v>
      </c>
      <c r="D11">
        <v>11</v>
      </c>
      <c r="E11">
        <v>8</v>
      </c>
      <c r="F11">
        <v>15</v>
      </c>
      <c r="G11" t="s">
        <v>159</v>
      </c>
      <c r="H11">
        <v>-6</v>
      </c>
      <c r="I11">
        <v>41</v>
      </c>
      <c r="J11">
        <f>COUNTIF(Appended_bundesliga_table[Club],Appended_bundesliga_table[[#This Row],[Club]])</f>
        <v>3</v>
      </c>
    </row>
    <row r="12" spans="1:12" x14ac:dyDescent="0.25">
      <c r="A12">
        <v>11</v>
      </c>
      <c r="B12" t="s">
        <v>471</v>
      </c>
      <c r="C12">
        <v>34</v>
      </c>
      <c r="D12">
        <v>10</v>
      </c>
      <c r="E12">
        <v>10</v>
      </c>
      <c r="F12">
        <v>14</v>
      </c>
      <c r="G12" t="s">
        <v>472</v>
      </c>
      <c r="H12">
        <v>-9</v>
      </c>
      <c r="I12">
        <v>40</v>
      </c>
      <c r="J12">
        <f>COUNTIF(Appended_bundesliga_table[Club],Appended_bundesliga_table[[#This Row],[Club]])</f>
        <v>2</v>
      </c>
    </row>
    <row r="13" spans="1:12" x14ac:dyDescent="0.25">
      <c r="A13">
        <v>12</v>
      </c>
      <c r="B13" t="s">
        <v>473</v>
      </c>
      <c r="C13">
        <v>34</v>
      </c>
      <c r="D13">
        <v>9</v>
      </c>
      <c r="E13">
        <v>11</v>
      </c>
      <c r="F13">
        <v>14</v>
      </c>
      <c r="G13" t="s">
        <v>39</v>
      </c>
      <c r="H13">
        <v>-10</v>
      </c>
      <c r="I13">
        <v>38</v>
      </c>
      <c r="J13">
        <f>COUNTIF(Appended_bundesliga_table[Club],Appended_bundesliga_table[[#This Row],[Club]])</f>
        <v>10</v>
      </c>
    </row>
    <row r="14" spans="1:12" x14ac:dyDescent="0.25">
      <c r="A14">
        <v>13</v>
      </c>
      <c r="B14" t="s">
        <v>474</v>
      </c>
      <c r="C14">
        <v>34</v>
      </c>
      <c r="D14">
        <v>10</v>
      </c>
      <c r="E14">
        <v>8</v>
      </c>
      <c r="F14">
        <v>16</v>
      </c>
      <c r="G14" t="s">
        <v>220</v>
      </c>
      <c r="H14">
        <v>-15</v>
      </c>
      <c r="I14">
        <v>38</v>
      </c>
      <c r="J14">
        <f>COUNTIF(Appended_bundesliga_table[Club],Appended_bundesliga_table[[#This Row],[Club]])</f>
        <v>9</v>
      </c>
    </row>
    <row r="15" spans="1:12" x14ac:dyDescent="0.25">
      <c r="A15">
        <v>14</v>
      </c>
      <c r="B15" t="s">
        <v>475</v>
      </c>
      <c r="C15">
        <v>34</v>
      </c>
      <c r="D15">
        <v>9</v>
      </c>
      <c r="E15">
        <v>11</v>
      </c>
      <c r="F15">
        <v>14</v>
      </c>
      <c r="G15" t="s">
        <v>476</v>
      </c>
      <c r="H15">
        <v>-15</v>
      </c>
      <c r="I15">
        <v>38</v>
      </c>
      <c r="J15">
        <f>COUNTIF(Appended_bundesliga_table[Club],Appended_bundesliga_table[[#This Row],[Club]])</f>
        <v>3</v>
      </c>
    </row>
    <row r="16" spans="1:12" x14ac:dyDescent="0.25">
      <c r="A16">
        <v>15</v>
      </c>
      <c r="B16" t="s">
        <v>477</v>
      </c>
      <c r="C16">
        <v>34</v>
      </c>
      <c r="D16">
        <v>9</v>
      </c>
      <c r="E16">
        <v>10</v>
      </c>
      <c r="F16">
        <v>15</v>
      </c>
      <c r="G16" t="s">
        <v>136</v>
      </c>
      <c r="H16">
        <v>-15</v>
      </c>
      <c r="I16">
        <v>37</v>
      </c>
      <c r="J16">
        <f>COUNTIF(Appended_bundesliga_table[Club],Appended_bundesliga_table[[#This Row],[Club]])</f>
        <v>10</v>
      </c>
    </row>
    <row r="17" spans="1:10" x14ac:dyDescent="0.25">
      <c r="A17">
        <v>16</v>
      </c>
      <c r="B17" t="s">
        <v>478</v>
      </c>
      <c r="C17">
        <v>34</v>
      </c>
      <c r="D17">
        <v>9</v>
      </c>
      <c r="E17">
        <v>9</v>
      </c>
      <c r="F17">
        <v>16</v>
      </c>
      <c r="G17" t="s">
        <v>265</v>
      </c>
      <c r="H17">
        <v>-18</v>
      </c>
      <c r="I17">
        <v>36</v>
      </c>
      <c r="J17">
        <f>COUNTIF(Appended_bundesliga_table[Club],Appended_bundesliga_table[[#This Row],[Club]])</f>
        <v>10</v>
      </c>
    </row>
    <row r="18" spans="1:10" x14ac:dyDescent="0.25">
      <c r="A18">
        <v>17</v>
      </c>
      <c r="B18" t="s">
        <v>479</v>
      </c>
      <c r="C18">
        <v>34</v>
      </c>
      <c r="D18">
        <v>9</v>
      </c>
      <c r="E18">
        <v>6</v>
      </c>
      <c r="F18">
        <v>19</v>
      </c>
      <c r="G18" t="s">
        <v>480</v>
      </c>
      <c r="H18">
        <v>-25</v>
      </c>
      <c r="I18">
        <v>33</v>
      </c>
      <c r="J18">
        <f>COUNTIF(Appended_bundesliga_table[Club],Appended_bundesliga_table[[#This Row],[Club]])</f>
        <v>8</v>
      </c>
    </row>
    <row r="19" spans="1:10" x14ac:dyDescent="0.25">
      <c r="A19">
        <v>18</v>
      </c>
      <c r="B19" t="s">
        <v>481</v>
      </c>
      <c r="C19">
        <v>34</v>
      </c>
      <c r="D19">
        <v>7</v>
      </c>
      <c r="E19">
        <v>4</v>
      </c>
      <c r="F19">
        <v>23</v>
      </c>
      <c r="G19" t="s">
        <v>482</v>
      </c>
      <c r="H19">
        <v>-31</v>
      </c>
      <c r="I19">
        <v>25</v>
      </c>
      <c r="J19">
        <f>COUNTIF(Appended_bundesliga_table[Club],Appended_bundesliga_table[[#This Row],[Club]])</f>
        <v>3</v>
      </c>
    </row>
    <row r="20" spans="1:10" x14ac:dyDescent="0.25">
      <c r="A20">
        <v>1</v>
      </c>
      <c r="B20" t="s">
        <v>453</v>
      </c>
      <c r="C20">
        <v>34</v>
      </c>
      <c r="D20">
        <v>25</v>
      </c>
      <c r="E20">
        <v>7</v>
      </c>
      <c r="F20">
        <v>2</v>
      </c>
      <c r="G20" t="s">
        <v>99</v>
      </c>
      <c r="H20">
        <v>67</v>
      </c>
      <c r="I20">
        <v>82</v>
      </c>
      <c r="J20">
        <f>COUNTIF(Appended_bundesliga_table[Club],Appended_bundesliga_table[[#This Row],[Club]])</f>
        <v>10</v>
      </c>
    </row>
    <row r="21" spans="1:10" x14ac:dyDescent="0.25">
      <c r="A21">
        <v>2</v>
      </c>
      <c r="B21" t="s">
        <v>483</v>
      </c>
      <c r="C21">
        <v>34</v>
      </c>
      <c r="D21">
        <v>20</v>
      </c>
      <c r="E21">
        <v>7</v>
      </c>
      <c r="F21">
        <v>7</v>
      </c>
      <c r="G21" t="s">
        <v>484</v>
      </c>
      <c r="H21">
        <v>27</v>
      </c>
      <c r="I21">
        <v>67</v>
      </c>
      <c r="J21">
        <f>COUNTIF(Appended_bundesliga_table[Club],Appended_bundesliga_table[[#This Row],[Club]])</f>
        <v>9</v>
      </c>
    </row>
    <row r="22" spans="1:10" x14ac:dyDescent="0.25">
      <c r="A22">
        <v>3</v>
      </c>
      <c r="B22" t="s">
        <v>455</v>
      </c>
      <c r="C22">
        <v>34</v>
      </c>
      <c r="D22">
        <v>18</v>
      </c>
      <c r="E22">
        <v>10</v>
      </c>
      <c r="F22">
        <v>6</v>
      </c>
      <c r="G22" t="s">
        <v>485</v>
      </c>
      <c r="H22">
        <v>32</v>
      </c>
      <c r="I22">
        <v>64</v>
      </c>
      <c r="J22">
        <f>COUNTIF(Appended_bundesliga_table[Club],Appended_bundesliga_table[[#This Row],[Club]])</f>
        <v>10</v>
      </c>
    </row>
    <row r="23" spans="1:10" x14ac:dyDescent="0.25">
      <c r="A23">
        <v>4</v>
      </c>
      <c r="B23" t="s">
        <v>477</v>
      </c>
      <c r="C23">
        <v>34</v>
      </c>
      <c r="D23">
        <v>16</v>
      </c>
      <c r="E23">
        <v>14</v>
      </c>
      <c r="F23">
        <v>4</v>
      </c>
      <c r="G23" t="s">
        <v>486</v>
      </c>
      <c r="H23">
        <v>27</v>
      </c>
      <c r="I23">
        <v>62</v>
      </c>
      <c r="J23">
        <f>COUNTIF(Appended_bundesliga_table[Club],Appended_bundesliga_table[[#This Row],[Club]])</f>
        <v>10</v>
      </c>
    </row>
    <row r="24" spans="1:10" x14ac:dyDescent="0.25">
      <c r="A24">
        <v>5</v>
      </c>
      <c r="B24" t="s">
        <v>468</v>
      </c>
      <c r="C24">
        <v>34</v>
      </c>
      <c r="D24">
        <v>12</v>
      </c>
      <c r="E24">
        <v>13</v>
      </c>
      <c r="F24">
        <v>9</v>
      </c>
      <c r="G24" t="s">
        <v>487</v>
      </c>
      <c r="H24">
        <v>9</v>
      </c>
      <c r="I24">
        <v>49</v>
      </c>
      <c r="J24">
        <f>COUNTIF(Appended_bundesliga_table[Club],Appended_bundesliga_table[[#This Row],[Club]])</f>
        <v>8</v>
      </c>
    </row>
    <row r="25" spans="1:10" x14ac:dyDescent="0.25">
      <c r="A25">
        <v>6</v>
      </c>
      <c r="B25" t="s">
        <v>464</v>
      </c>
      <c r="C25">
        <v>34</v>
      </c>
      <c r="D25">
        <v>15</v>
      </c>
      <c r="E25">
        <v>4</v>
      </c>
      <c r="F25">
        <v>15</v>
      </c>
      <c r="G25" t="s">
        <v>488</v>
      </c>
      <c r="H25">
        <v>-4</v>
      </c>
      <c r="I25">
        <v>49</v>
      </c>
      <c r="J25">
        <f>COUNTIF(Appended_bundesliga_table[Club],Appended_bundesliga_table[[#This Row],[Club]])</f>
        <v>8</v>
      </c>
    </row>
    <row r="26" spans="1:10" x14ac:dyDescent="0.25">
      <c r="A26">
        <v>7</v>
      </c>
      <c r="B26" t="s">
        <v>489</v>
      </c>
      <c r="C26">
        <v>34</v>
      </c>
      <c r="D26">
        <v>14</v>
      </c>
      <c r="E26">
        <v>6</v>
      </c>
      <c r="F26">
        <v>14</v>
      </c>
      <c r="G26" t="s">
        <v>490</v>
      </c>
      <c r="H26">
        <v>-18</v>
      </c>
      <c r="I26">
        <v>48</v>
      </c>
      <c r="J26">
        <f>COUNTIF(Appended_bundesliga_table[Club],Appended_bundesliga_table[[#This Row],[Club]])</f>
        <v>9</v>
      </c>
    </row>
    <row r="27" spans="1:10" x14ac:dyDescent="0.25">
      <c r="A27">
        <v>8</v>
      </c>
      <c r="B27" t="s">
        <v>474</v>
      </c>
      <c r="C27">
        <v>34</v>
      </c>
      <c r="D27">
        <v>13</v>
      </c>
      <c r="E27">
        <v>6</v>
      </c>
      <c r="F27">
        <v>15</v>
      </c>
      <c r="G27" t="s">
        <v>491</v>
      </c>
      <c r="H27">
        <v>-3</v>
      </c>
      <c r="I27">
        <v>45</v>
      </c>
      <c r="J27">
        <f>COUNTIF(Appended_bundesliga_table[Club],Appended_bundesliga_table[[#This Row],[Club]])</f>
        <v>9</v>
      </c>
    </row>
    <row r="28" spans="1:10" x14ac:dyDescent="0.25">
      <c r="A28">
        <v>9</v>
      </c>
      <c r="B28" t="s">
        <v>459</v>
      </c>
      <c r="C28">
        <v>34</v>
      </c>
      <c r="D28">
        <v>12</v>
      </c>
      <c r="E28">
        <v>9</v>
      </c>
      <c r="F28">
        <v>13</v>
      </c>
      <c r="G28" t="s">
        <v>492</v>
      </c>
      <c r="H28">
        <v>-4</v>
      </c>
      <c r="I28">
        <v>45</v>
      </c>
      <c r="J28">
        <f>COUNTIF(Appended_bundesliga_table[Club],Appended_bundesliga_table[[#This Row],[Club]])</f>
        <v>10</v>
      </c>
    </row>
    <row r="29" spans="1:10" x14ac:dyDescent="0.25">
      <c r="A29">
        <v>10</v>
      </c>
      <c r="B29" t="s">
        <v>461</v>
      </c>
      <c r="C29">
        <v>34</v>
      </c>
      <c r="D29">
        <v>11</v>
      </c>
      <c r="E29">
        <v>10</v>
      </c>
      <c r="F29">
        <v>13</v>
      </c>
      <c r="G29" t="s">
        <v>493</v>
      </c>
      <c r="H29">
        <v>5</v>
      </c>
      <c r="I29">
        <v>43</v>
      </c>
      <c r="J29">
        <f>COUNTIF(Appended_bundesliga_table[Club],Appended_bundesliga_table[[#This Row],[Club]])</f>
        <v>7</v>
      </c>
    </row>
    <row r="30" spans="1:10" x14ac:dyDescent="0.25">
      <c r="A30">
        <v>11</v>
      </c>
      <c r="B30" t="s">
        <v>478</v>
      </c>
      <c r="C30">
        <v>34</v>
      </c>
      <c r="D30">
        <v>11</v>
      </c>
      <c r="E30">
        <v>9</v>
      </c>
      <c r="F30">
        <v>14</v>
      </c>
      <c r="G30" t="s">
        <v>494</v>
      </c>
      <c r="H30">
        <v>-7</v>
      </c>
      <c r="I30">
        <v>42</v>
      </c>
      <c r="J30">
        <f>COUNTIF(Appended_bundesliga_table[Club],Appended_bundesliga_table[[#This Row],[Club]])</f>
        <v>10</v>
      </c>
    </row>
    <row r="31" spans="1:10" x14ac:dyDescent="0.25">
      <c r="A31">
        <v>12</v>
      </c>
      <c r="B31" t="s">
        <v>457</v>
      </c>
      <c r="C31">
        <v>34</v>
      </c>
      <c r="D31">
        <v>11</v>
      </c>
      <c r="E31">
        <v>8</v>
      </c>
      <c r="F31">
        <v>15</v>
      </c>
      <c r="G31" t="s">
        <v>495</v>
      </c>
      <c r="H31">
        <v>-2</v>
      </c>
      <c r="I31">
        <v>41</v>
      </c>
      <c r="J31">
        <f>COUNTIF(Appended_bundesliga_table[Club],Appended_bundesliga_table[[#This Row],[Club]])</f>
        <v>10</v>
      </c>
    </row>
    <row r="32" spans="1:10" x14ac:dyDescent="0.25">
      <c r="A32">
        <v>13</v>
      </c>
      <c r="B32" t="s">
        <v>473</v>
      </c>
      <c r="C32">
        <v>34</v>
      </c>
      <c r="D32">
        <v>9</v>
      </c>
      <c r="E32">
        <v>11</v>
      </c>
      <c r="F32">
        <v>14</v>
      </c>
      <c r="G32" t="s">
        <v>399</v>
      </c>
      <c r="H32">
        <v>-16</v>
      </c>
      <c r="I32">
        <v>38</v>
      </c>
      <c r="J32">
        <f>COUNTIF(Appended_bundesliga_table[Club],Appended_bundesliga_table[[#This Row],[Club]])</f>
        <v>10</v>
      </c>
    </row>
    <row r="33" spans="1:10" x14ac:dyDescent="0.25">
      <c r="A33">
        <v>14</v>
      </c>
      <c r="B33" t="s">
        <v>470</v>
      </c>
      <c r="C33">
        <v>34</v>
      </c>
      <c r="D33">
        <v>10</v>
      </c>
      <c r="E33">
        <v>8</v>
      </c>
      <c r="F33">
        <v>16</v>
      </c>
      <c r="G33" t="s">
        <v>496</v>
      </c>
      <c r="H33">
        <v>-28</v>
      </c>
      <c r="I33">
        <v>38</v>
      </c>
      <c r="J33">
        <f>COUNTIF(Appended_bundesliga_table[Club],Appended_bundesliga_table[[#This Row],[Club]])</f>
        <v>3</v>
      </c>
    </row>
    <row r="34" spans="1:10" x14ac:dyDescent="0.25">
      <c r="A34">
        <v>15</v>
      </c>
      <c r="B34" t="s">
        <v>463</v>
      </c>
      <c r="C34">
        <v>34</v>
      </c>
      <c r="D34">
        <v>10</v>
      </c>
      <c r="E34">
        <v>7</v>
      </c>
      <c r="F34">
        <v>17</v>
      </c>
      <c r="G34" t="s">
        <v>497</v>
      </c>
      <c r="H34">
        <v>-11</v>
      </c>
      <c r="I34">
        <v>37</v>
      </c>
      <c r="J34">
        <f>COUNTIF(Appended_bundesliga_table[Club],Appended_bundesliga_table[[#This Row],[Club]])</f>
        <v>10</v>
      </c>
    </row>
    <row r="35" spans="1:10" x14ac:dyDescent="0.25">
      <c r="A35">
        <v>16</v>
      </c>
      <c r="B35" t="s">
        <v>466</v>
      </c>
      <c r="C35">
        <v>34</v>
      </c>
      <c r="D35">
        <v>10</v>
      </c>
      <c r="E35">
        <v>7</v>
      </c>
      <c r="F35">
        <v>17</v>
      </c>
      <c r="G35" t="s">
        <v>265</v>
      </c>
      <c r="H35">
        <v>-18</v>
      </c>
      <c r="I35">
        <v>37</v>
      </c>
      <c r="J35">
        <f>COUNTIF(Appended_bundesliga_table[Club],Appended_bundesliga_table[[#This Row],[Club]])</f>
        <v>10</v>
      </c>
    </row>
    <row r="36" spans="1:10" x14ac:dyDescent="0.25">
      <c r="A36">
        <v>17</v>
      </c>
      <c r="B36" t="s">
        <v>471</v>
      </c>
      <c r="C36">
        <v>34</v>
      </c>
      <c r="D36">
        <v>8</v>
      </c>
      <c r="E36">
        <v>8</v>
      </c>
      <c r="F36">
        <v>18</v>
      </c>
      <c r="G36" t="s">
        <v>380</v>
      </c>
      <c r="H36">
        <v>-21</v>
      </c>
      <c r="I36">
        <v>32</v>
      </c>
      <c r="J36">
        <f>COUNTIF(Appended_bundesliga_table[Club],Appended_bundesliga_table[[#This Row],[Club]])</f>
        <v>2</v>
      </c>
    </row>
    <row r="37" spans="1:10" x14ac:dyDescent="0.25">
      <c r="A37">
        <v>18</v>
      </c>
      <c r="B37" t="s">
        <v>475</v>
      </c>
      <c r="C37">
        <v>34</v>
      </c>
      <c r="D37">
        <v>7</v>
      </c>
      <c r="E37">
        <v>4</v>
      </c>
      <c r="F37">
        <v>23</v>
      </c>
      <c r="G37" t="s">
        <v>498</v>
      </c>
      <c r="H37">
        <v>-35</v>
      </c>
      <c r="I37">
        <v>25</v>
      </c>
      <c r="J37">
        <f>COUNTIF(Appended_bundesliga_table[Club],Appended_bundesliga_table[[#This Row],[Club]])</f>
        <v>3</v>
      </c>
    </row>
    <row r="38" spans="1:10" x14ac:dyDescent="0.25">
      <c r="A38">
        <v>1</v>
      </c>
      <c r="B38" t="s">
        <v>453</v>
      </c>
      <c r="C38">
        <v>34</v>
      </c>
      <c r="D38">
        <v>27</v>
      </c>
      <c r="E38">
        <v>3</v>
      </c>
      <c r="F38">
        <v>4</v>
      </c>
      <c r="G38" t="s">
        <v>499</v>
      </c>
      <c r="H38">
        <v>64</v>
      </c>
      <c r="I38">
        <v>84</v>
      </c>
      <c r="J38">
        <f>COUNTIF(Appended_bundesliga_table[Club],Appended_bundesliga_table[[#This Row],[Club]])</f>
        <v>10</v>
      </c>
    </row>
    <row r="39" spans="1:10" x14ac:dyDescent="0.25">
      <c r="A39">
        <v>2</v>
      </c>
      <c r="B39" t="s">
        <v>461</v>
      </c>
      <c r="C39">
        <v>34</v>
      </c>
      <c r="D39">
        <v>18</v>
      </c>
      <c r="E39">
        <v>9</v>
      </c>
      <c r="F39">
        <v>7</v>
      </c>
      <c r="G39" t="s">
        <v>500</v>
      </c>
      <c r="H39">
        <v>16</v>
      </c>
      <c r="I39">
        <v>63</v>
      </c>
      <c r="J39">
        <f>COUNTIF(Appended_bundesliga_table[Club],Appended_bundesliga_table[[#This Row],[Club]])</f>
        <v>7</v>
      </c>
    </row>
    <row r="40" spans="1:10" x14ac:dyDescent="0.25">
      <c r="A40">
        <v>3</v>
      </c>
      <c r="B40" t="s">
        <v>477</v>
      </c>
      <c r="C40">
        <v>34</v>
      </c>
      <c r="D40">
        <v>15</v>
      </c>
      <c r="E40">
        <v>10</v>
      </c>
      <c r="F40">
        <v>9</v>
      </c>
      <c r="G40" t="s">
        <v>501</v>
      </c>
      <c r="H40">
        <v>18</v>
      </c>
      <c r="I40">
        <v>55</v>
      </c>
      <c r="J40">
        <f>COUNTIF(Appended_bundesliga_table[Club],Appended_bundesliga_table[[#This Row],[Club]])</f>
        <v>10</v>
      </c>
    </row>
    <row r="41" spans="1:10" x14ac:dyDescent="0.25">
      <c r="A41">
        <v>4</v>
      </c>
      <c r="B41" t="s">
        <v>455</v>
      </c>
      <c r="C41">
        <v>34</v>
      </c>
      <c r="D41">
        <v>15</v>
      </c>
      <c r="E41">
        <v>10</v>
      </c>
      <c r="F41">
        <v>9</v>
      </c>
      <c r="G41" t="s">
        <v>502</v>
      </c>
      <c r="H41">
        <v>17</v>
      </c>
      <c r="I41">
        <v>55</v>
      </c>
      <c r="J41">
        <f>COUNTIF(Appended_bundesliga_table[Club],Appended_bundesliga_table[[#This Row],[Club]])</f>
        <v>10</v>
      </c>
    </row>
    <row r="42" spans="1:10" x14ac:dyDescent="0.25">
      <c r="A42">
        <v>5</v>
      </c>
      <c r="B42" t="s">
        <v>457</v>
      </c>
      <c r="C42">
        <v>34</v>
      </c>
      <c r="D42">
        <v>15</v>
      </c>
      <c r="E42">
        <v>10</v>
      </c>
      <c r="F42">
        <v>9</v>
      </c>
      <c r="G42" t="s">
        <v>503</v>
      </c>
      <c r="H42">
        <v>14</v>
      </c>
      <c r="I42">
        <v>55</v>
      </c>
      <c r="J42">
        <f>COUNTIF(Appended_bundesliga_table[Club],Appended_bundesliga_table[[#This Row],[Club]])</f>
        <v>10</v>
      </c>
    </row>
    <row r="43" spans="1:10" x14ac:dyDescent="0.25">
      <c r="A43">
        <v>6</v>
      </c>
      <c r="B43" t="s">
        <v>483</v>
      </c>
      <c r="C43">
        <v>34</v>
      </c>
      <c r="D43">
        <v>15</v>
      </c>
      <c r="E43">
        <v>8</v>
      </c>
      <c r="F43">
        <v>11</v>
      </c>
      <c r="G43" t="s">
        <v>504</v>
      </c>
      <c r="H43">
        <v>4</v>
      </c>
      <c r="I43">
        <v>53</v>
      </c>
      <c r="J43">
        <f>COUNTIF(Appended_bundesliga_table[Club],Appended_bundesliga_table[[#This Row],[Club]])</f>
        <v>9</v>
      </c>
    </row>
    <row r="44" spans="1:10" x14ac:dyDescent="0.25">
      <c r="A44">
        <v>7</v>
      </c>
      <c r="B44" t="s">
        <v>479</v>
      </c>
      <c r="C44">
        <v>34</v>
      </c>
      <c r="D44">
        <v>15</v>
      </c>
      <c r="E44">
        <v>6</v>
      </c>
      <c r="F44">
        <v>13</v>
      </c>
      <c r="G44" t="s">
        <v>505</v>
      </c>
      <c r="H44">
        <v>0</v>
      </c>
      <c r="I44">
        <v>51</v>
      </c>
      <c r="J44">
        <f>COUNTIF(Appended_bundesliga_table[Club],Appended_bundesliga_table[[#This Row],[Club]])</f>
        <v>8</v>
      </c>
    </row>
    <row r="45" spans="1:10" x14ac:dyDescent="0.25">
      <c r="A45">
        <v>8</v>
      </c>
      <c r="B45" t="s">
        <v>478</v>
      </c>
      <c r="C45">
        <v>34</v>
      </c>
      <c r="D45">
        <v>14</v>
      </c>
      <c r="E45">
        <v>7</v>
      </c>
      <c r="F45">
        <v>13</v>
      </c>
      <c r="G45" t="s">
        <v>506</v>
      </c>
      <c r="H45">
        <v>0</v>
      </c>
      <c r="I45">
        <v>49</v>
      </c>
      <c r="J45">
        <f>COUNTIF(Appended_bundesliga_table[Club],Appended_bundesliga_table[[#This Row],[Club]])</f>
        <v>10</v>
      </c>
    </row>
    <row r="46" spans="1:10" x14ac:dyDescent="0.25">
      <c r="A46">
        <v>9</v>
      </c>
      <c r="B46" t="s">
        <v>459</v>
      </c>
      <c r="C46">
        <v>34</v>
      </c>
      <c r="D46">
        <v>13</v>
      </c>
      <c r="E46">
        <v>8</v>
      </c>
      <c r="F46">
        <v>13</v>
      </c>
      <c r="G46" t="s">
        <v>507</v>
      </c>
      <c r="H46">
        <v>-5</v>
      </c>
      <c r="I46">
        <v>47</v>
      </c>
      <c r="J46">
        <f>COUNTIF(Appended_bundesliga_table[Club],Appended_bundesliga_table[[#This Row],[Club]])</f>
        <v>10</v>
      </c>
    </row>
    <row r="47" spans="1:10" x14ac:dyDescent="0.25">
      <c r="A47">
        <v>10</v>
      </c>
      <c r="B47" t="s">
        <v>464</v>
      </c>
      <c r="C47">
        <v>34</v>
      </c>
      <c r="D47">
        <v>10</v>
      </c>
      <c r="E47">
        <v>13</v>
      </c>
      <c r="F47">
        <v>11</v>
      </c>
      <c r="G47" t="s">
        <v>508</v>
      </c>
      <c r="H47">
        <v>-3</v>
      </c>
      <c r="I47">
        <v>43</v>
      </c>
      <c r="J47">
        <f>COUNTIF(Appended_bundesliga_table[Club],Appended_bundesliga_table[[#This Row],[Club]])</f>
        <v>8</v>
      </c>
    </row>
    <row r="48" spans="1:10" x14ac:dyDescent="0.25">
      <c r="A48">
        <v>11</v>
      </c>
      <c r="B48" t="s">
        <v>474</v>
      </c>
      <c r="C48">
        <v>34</v>
      </c>
      <c r="D48">
        <v>10</v>
      </c>
      <c r="E48">
        <v>12</v>
      </c>
      <c r="F48">
        <v>12</v>
      </c>
      <c r="G48" t="s">
        <v>509</v>
      </c>
      <c r="H48">
        <v>-3</v>
      </c>
      <c r="I48">
        <v>42</v>
      </c>
      <c r="J48">
        <f>COUNTIF(Appended_bundesliga_table[Club],Appended_bundesliga_table[[#This Row],[Club]])</f>
        <v>9</v>
      </c>
    </row>
    <row r="49" spans="1:10" x14ac:dyDescent="0.25">
      <c r="A49">
        <v>12</v>
      </c>
      <c r="B49" t="s">
        <v>473</v>
      </c>
      <c r="C49">
        <v>34</v>
      </c>
      <c r="D49">
        <v>10</v>
      </c>
      <c r="E49">
        <v>11</v>
      </c>
      <c r="F49">
        <v>13</v>
      </c>
      <c r="G49" t="s">
        <v>508</v>
      </c>
      <c r="H49">
        <v>-3</v>
      </c>
      <c r="I49">
        <v>41</v>
      </c>
      <c r="J49">
        <f>COUNTIF(Appended_bundesliga_table[Club],Appended_bundesliga_table[[#This Row],[Club]])</f>
        <v>10</v>
      </c>
    </row>
    <row r="50" spans="1:10" x14ac:dyDescent="0.25">
      <c r="A50">
        <v>13</v>
      </c>
      <c r="B50" t="s">
        <v>481</v>
      </c>
      <c r="C50">
        <v>34</v>
      </c>
      <c r="D50">
        <v>10</v>
      </c>
      <c r="E50">
        <v>9</v>
      </c>
      <c r="F50">
        <v>15</v>
      </c>
      <c r="G50" t="s">
        <v>238</v>
      </c>
      <c r="H50">
        <v>-10</v>
      </c>
      <c r="I50">
        <v>39</v>
      </c>
      <c r="J50">
        <f>COUNTIF(Appended_bundesliga_table[Club],Appended_bundesliga_table[[#This Row],[Club]])</f>
        <v>3</v>
      </c>
    </row>
    <row r="51" spans="1:10" x14ac:dyDescent="0.25">
      <c r="A51">
        <v>14</v>
      </c>
      <c r="B51" t="s">
        <v>463</v>
      </c>
      <c r="C51">
        <v>34</v>
      </c>
      <c r="D51">
        <v>9</v>
      </c>
      <c r="E51">
        <v>9</v>
      </c>
      <c r="F51">
        <v>16</v>
      </c>
      <c r="G51" t="s">
        <v>510</v>
      </c>
      <c r="H51">
        <v>-14</v>
      </c>
      <c r="I51">
        <v>36</v>
      </c>
      <c r="J51">
        <f>COUNTIF(Appended_bundesliga_table[Club],Appended_bundesliga_table[[#This Row],[Club]])</f>
        <v>10</v>
      </c>
    </row>
    <row r="52" spans="1:10" x14ac:dyDescent="0.25">
      <c r="A52">
        <v>15</v>
      </c>
      <c r="B52" t="s">
        <v>489</v>
      </c>
      <c r="C52">
        <v>34</v>
      </c>
      <c r="D52">
        <v>8</v>
      </c>
      <c r="E52">
        <v>12</v>
      </c>
      <c r="F52">
        <v>14</v>
      </c>
      <c r="G52" t="s">
        <v>511</v>
      </c>
      <c r="H52">
        <v>-24</v>
      </c>
      <c r="I52">
        <v>36</v>
      </c>
      <c r="J52">
        <f>COUNTIF(Appended_bundesliga_table[Club],Appended_bundesliga_table[[#This Row],[Club]])</f>
        <v>9</v>
      </c>
    </row>
    <row r="53" spans="1:10" x14ac:dyDescent="0.25">
      <c r="A53">
        <v>16</v>
      </c>
      <c r="B53" t="s">
        <v>466</v>
      </c>
      <c r="C53">
        <v>34</v>
      </c>
      <c r="D53">
        <v>6</v>
      </c>
      <c r="E53">
        <v>15</v>
      </c>
      <c r="F53">
        <v>13</v>
      </c>
      <c r="G53" t="s">
        <v>512</v>
      </c>
      <c r="H53">
        <v>-12</v>
      </c>
      <c r="I53">
        <v>33</v>
      </c>
      <c r="J53">
        <f>COUNTIF(Appended_bundesliga_table[Club],Appended_bundesliga_table[[#This Row],[Club]])</f>
        <v>10</v>
      </c>
    </row>
    <row r="54" spans="1:10" x14ac:dyDescent="0.25">
      <c r="A54">
        <v>17</v>
      </c>
      <c r="B54" t="s">
        <v>470</v>
      </c>
      <c r="C54">
        <v>34</v>
      </c>
      <c r="D54">
        <v>8</v>
      </c>
      <c r="E54">
        <v>7</v>
      </c>
      <c r="F54">
        <v>19</v>
      </c>
      <c r="G54" t="s">
        <v>513</v>
      </c>
      <c r="H54">
        <v>-24</v>
      </c>
      <c r="I54">
        <v>31</v>
      </c>
      <c r="J54">
        <f>COUNTIF(Appended_bundesliga_table[Club],Appended_bundesliga_table[[#This Row],[Club]])</f>
        <v>3</v>
      </c>
    </row>
    <row r="55" spans="1:10" x14ac:dyDescent="0.25">
      <c r="A55">
        <v>18</v>
      </c>
      <c r="B55" t="s">
        <v>468</v>
      </c>
      <c r="C55">
        <v>34</v>
      </c>
      <c r="D55">
        <v>5</v>
      </c>
      <c r="E55">
        <v>7</v>
      </c>
      <c r="F55">
        <v>22</v>
      </c>
      <c r="G55" t="s">
        <v>514</v>
      </c>
      <c r="H55">
        <v>-35</v>
      </c>
      <c r="I55">
        <v>22</v>
      </c>
      <c r="J55">
        <f>COUNTIF(Appended_bundesliga_table[Club],Appended_bundesliga_table[[#This Row],[Club]])</f>
        <v>8</v>
      </c>
    </row>
    <row r="56" spans="1:10" x14ac:dyDescent="0.25">
      <c r="A56">
        <v>1</v>
      </c>
      <c r="B56" t="s">
        <v>453</v>
      </c>
      <c r="C56">
        <v>34</v>
      </c>
      <c r="D56">
        <v>24</v>
      </c>
      <c r="E56">
        <v>6</v>
      </c>
      <c r="F56">
        <v>4</v>
      </c>
      <c r="G56" t="s">
        <v>515</v>
      </c>
      <c r="H56">
        <v>56</v>
      </c>
      <c r="I56">
        <v>78</v>
      </c>
      <c r="J56">
        <f>COUNTIF(Appended_bundesliga_table[Club],Appended_bundesliga_table[[#This Row],[Club]])</f>
        <v>10</v>
      </c>
    </row>
    <row r="57" spans="1:10" x14ac:dyDescent="0.25">
      <c r="A57">
        <v>2</v>
      </c>
      <c r="B57" t="s">
        <v>455</v>
      </c>
      <c r="C57">
        <v>34</v>
      </c>
      <c r="D57">
        <v>23</v>
      </c>
      <c r="E57">
        <v>7</v>
      </c>
      <c r="F57">
        <v>4</v>
      </c>
      <c r="G57" t="s">
        <v>516</v>
      </c>
      <c r="H57">
        <v>37</v>
      </c>
      <c r="I57">
        <v>76</v>
      </c>
      <c r="J57">
        <f>COUNTIF(Appended_bundesliga_table[Club],Appended_bundesliga_table[[#This Row],[Club]])</f>
        <v>10</v>
      </c>
    </row>
    <row r="58" spans="1:10" x14ac:dyDescent="0.25">
      <c r="A58">
        <v>3</v>
      </c>
      <c r="B58" t="s">
        <v>483</v>
      </c>
      <c r="C58">
        <v>34</v>
      </c>
      <c r="D58">
        <v>19</v>
      </c>
      <c r="E58">
        <v>9</v>
      </c>
      <c r="F58">
        <v>6</v>
      </c>
      <c r="G58" t="s">
        <v>517</v>
      </c>
      <c r="H58">
        <v>34</v>
      </c>
      <c r="I58">
        <v>66</v>
      </c>
      <c r="J58">
        <f>COUNTIF(Appended_bundesliga_table[Club],Appended_bundesliga_table[[#This Row],[Club]])</f>
        <v>9</v>
      </c>
    </row>
    <row r="59" spans="1:10" x14ac:dyDescent="0.25">
      <c r="A59">
        <v>4</v>
      </c>
      <c r="B59" t="s">
        <v>457</v>
      </c>
      <c r="C59">
        <v>34</v>
      </c>
      <c r="D59">
        <v>18</v>
      </c>
      <c r="E59">
        <v>4</v>
      </c>
      <c r="F59">
        <v>12</v>
      </c>
      <c r="G59" t="s">
        <v>518</v>
      </c>
      <c r="H59">
        <v>17</v>
      </c>
      <c r="I59">
        <v>58</v>
      </c>
      <c r="J59">
        <f>COUNTIF(Appended_bundesliga_table[Club],Appended_bundesliga_table[[#This Row],[Club]])</f>
        <v>10</v>
      </c>
    </row>
    <row r="60" spans="1:10" x14ac:dyDescent="0.25">
      <c r="A60">
        <v>5</v>
      </c>
      <c r="B60" t="s">
        <v>459</v>
      </c>
      <c r="C60">
        <v>34</v>
      </c>
      <c r="D60">
        <v>16</v>
      </c>
      <c r="E60">
        <v>7</v>
      </c>
      <c r="F60">
        <v>11</v>
      </c>
      <c r="G60" t="s">
        <v>519</v>
      </c>
      <c r="H60">
        <v>13</v>
      </c>
      <c r="I60">
        <v>55</v>
      </c>
      <c r="J60">
        <f>COUNTIF(Appended_bundesliga_table[Club],Appended_bundesliga_table[[#This Row],[Club]])</f>
        <v>10</v>
      </c>
    </row>
    <row r="61" spans="1:10" x14ac:dyDescent="0.25">
      <c r="A61">
        <v>6</v>
      </c>
      <c r="B61" t="s">
        <v>466</v>
      </c>
      <c r="C61">
        <v>34</v>
      </c>
      <c r="D61">
        <v>16</v>
      </c>
      <c r="E61">
        <v>7</v>
      </c>
      <c r="F61">
        <v>11</v>
      </c>
      <c r="G61" t="s">
        <v>520</v>
      </c>
      <c r="H61">
        <v>12</v>
      </c>
      <c r="I61">
        <v>55</v>
      </c>
      <c r="J61">
        <f>COUNTIF(Appended_bundesliga_table[Club],Appended_bundesliga_table[[#This Row],[Club]])</f>
        <v>10</v>
      </c>
    </row>
    <row r="62" spans="1:10" x14ac:dyDescent="0.25">
      <c r="A62">
        <v>7</v>
      </c>
      <c r="B62" t="s">
        <v>478</v>
      </c>
      <c r="C62">
        <v>34</v>
      </c>
      <c r="D62">
        <v>15</v>
      </c>
      <c r="E62">
        <v>9</v>
      </c>
      <c r="F62">
        <v>10</v>
      </c>
      <c r="G62" t="s">
        <v>521</v>
      </c>
      <c r="H62">
        <v>12</v>
      </c>
      <c r="I62">
        <v>54</v>
      </c>
      <c r="J62">
        <f>COUNTIF(Appended_bundesliga_table[Club],Appended_bundesliga_table[[#This Row],[Club]])</f>
        <v>10</v>
      </c>
    </row>
    <row r="63" spans="1:10" x14ac:dyDescent="0.25">
      <c r="A63">
        <v>8</v>
      </c>
      <c r="B63" t="s">
        <v>474</v>
      </c>
      <c r="C63">
        <v>34</v>
      </c>
      <c r="D63">
        <v>14</v>
      </c>
      <c r="E63">
        <v>11</v>
      </c>
      <c r="F63">
        <v>9</v>
      </c>
      <c r="G63" t="s">
        <v>522</v>
      </c>
      <c r="H63">
        <v>9</v>
      </c>
      <c r="I63">
        <v>53</v>
      </c>
      <c r="J63">
        <f>COUNTIF(Appended_bundesliga_table[Club],Appended_bundesliga_table[[#This Row],[Club]])</f>
        <v>9</v>
      </c>
    </row>
    <row r="64" spans="1:10" x14ac:dyDescent="0.25">
      <c r="A64">
        <v>9</v>
      </c>
      <c r="B64" t="s">
        <v>477</v>
      </c>
      <c r="C64">
        <v>34</v>
      </c>
      <c r="D64">
        <v>13</v>
      </c>
      <c r="E64">
        <v>12</v>
      </c>
      <c r="F64">
        <v>9</v>
      </c>
      <c r="G64" t="s">
        <v>523</v>
      </c>
      <c r="H64">
        <v>18</v>
      </c>
      <c r="I64">
        <v>51</v>
      </c>
      <c r="J64">
        <f>COUNTIF(Appended_bundesliga_table[Club],Appended_bundesliga_table[[#This Row],[Club]])</f>
        <v>10</v>
      </c>
    </row>
    <row r="65" spans="1:10" x14ac:dyDescent="0.25">
      <c r="A65">
        <v>10</v>
      </c>
      <c r="B65" t="s">
        <v>524</v>
      </c>
      <c r="C65">
        <v>34</v>
      </c>
      <c r="D65">
        <v>13</v>
      </c>
      <c r="E65">
        <v>5</v>
      </c>
      <c r="F65">
        <v>16</v>
      </c>
      <c r="G65" t="s">
        <v>417</v>
      </c>
      <c r="H65">
        <v>-16</v>
      </c>
      <c r="I65">
        <v>44</v>
      </c>
      <c r="J65">
        <f>COUNTIF(Appended_bundesliga_table[Club],Appended_bundesliga_table[[#This Row],[Club]])</f>
        <v>2</v>
      </c>
    </row>
    <row r="66" spans="1:10" x14ac:dyDescent="0.25">
      <c r="A66">
        <v>11</v>
      </c>
      <c r="B66" t="s">
        <v>464</v>
      </c>
      <c r="C66">
        <v>34</v>
      </c>
      <c r="D66">
        <v>11</v>
      </c>
      <c r="E66">
        <v>10</v>
      </c>
      <c r="F66">
        <v>13</v>
      </c>
      <c r="G66" t="s">
        <v>525</v>
      </c>
      <c r="H66">
        <v>-8</v>
      </c>
      <c r="I66">
        <v>43</v>
      </c>
      <c r="J66">
        <f>COUNTIF(Appended_bundesliga_table[Club],Appended_bundesliga_table[[#This Row],[Club]])</f>
        <v>8</v>
      </c>
    </row>
    <row r="67" spans="1:10" x14ac:dyDescent="0.25">
      <c r="A67">
        <v>12</v>
      </c>
      <c r="B67" t="s">
        <v>463</v>
      </c>
      <c r="C67">
        <v>34</v>
      </c>
      <c r="D67">
        <v>12</v>
      </c>
      <c r="E67">
        <v>7</v>
      </c>
      <c r="F67">
        <v>15</v>
      </c>
      <c r="G67" t="s">
        <v>378</v>
      </c>
      <c r="H67">
        <v>-11</v>
      </c>
      <c r="I67">
        <v>43</v>
      </c>
      <c r="J67">
        <f>COUNTIF(Appended_bundesliga_table[Club],Appended_bundesliga_table[[#This Row],[Club]])</f>
        <v>10</v>
      </c>
    </row>
    <row r="68" spans="1:10" x14ac:dyDescent="0.25">
      <c r="A68">
        <v>13</v>
      </c>
      <c r="B68" t="s">
        <v>489</v>
      </c>
      <c r="C68">
        <v>34</v>
      </c>
      <c r="D68">
        <v>8</v>
      </c>
      <c r="E68">
        <v>12</v>
      </c>
      <c r="F68">
        <v>14</v>
      </c>
      <c r="G68" t="s">
        <v>526</v>
      </c>
      <c r="H68">
        <v>-15</v>
      </c>
      <c r="I68">
        <v>36</v>
      </c>
      <c r="J68">
        <f>COUNTIF(Appended_bundesliga_table[Club],Appended_bundesliga_table[[#This Row],[Club]])</f>
        <v>9</v>
      </c>
    </row>
    <row r="69" spans="1:10" x14ac:dyDescent="0.25">
      <c r="A69">
        <v>14</v>
      </c>
      <c r="B69" t="s">
        <v>461</v>
      </c>
      <c r="C69">
        <v>34</v>
      </c>
      <c r="D69">
        <v>8</v>
      </c>
      <c r="E69">
        <v>9</v>
      </c>
      <c r="F69">
        <v>17</v>
      </c>
      <c r="G69" t="s">
        <v>527</v>
      </c>
      <c r="H69">
        <v>-18</v>
      </c>
      <c r="I69">
        <v>33</v>
      </c>
      <c r="J69">
        <f>COUNTIF(Appended_bundesliga_table[Club],Appended_bundesliga_table[[#This Row],[Club]])</f>
        <v>7</v>
      </c>
    </row>
    <row r="70" spans="1:10" x14ac:dyDescent="0.25">
      <c r="A70">
        <v>15</v>
      </c>
      <c r="B70" t="s">
        <v>473</v>
      </c>
      <c r="C70">
        <v>34</v>
      </c>
      <c r="D70">
        <v>8</v>
      </c>
      <c r="E70">
        <v>8</v>
      </c>
      <c r="F70">
        <v>18</v>
      </c>
      <c r="G70" t="s">
        <v>528</v>
      </c>
      <c r="H70">
        <v>-20</v>
      </c>
      <c r="I70">
        <v>32</v>
      </c>
      <c r="J70">
        <f>COUNTIF(Appended_bundesliga_table[Club],Appended_bundesliga_table[[#This Row],[Club]])</f>
        <v>10</v>
      </c>
    </row>
    <row r="71" spans="1:10" x14ac:dyDescent="0.25">
      <c r="A71">
        <v>16</v>
      </c>
      <c r="B71" t="s">
        <v>479</v>
      </c>
      <c r="C71">
        <v>34</v>
      </c>
      <c r="D71">
        <v>7</v>
      </c>
      <c r="E71">
        <v>7</v>
      </c>
      <c r="F71">
        <v>20</v>
      </c>
      <c r="G71" t="s">
        <v>529</v>
      </c>
      <c r="H71">
        <v>-38</v>
      </c>
      <c r="I71">
        <v>28</v>
      </c>
      <c r="J71">
        <f>COUNTIF(Appended_bundesliga_table[Club],Appended_bundesliga_table[[#This Row],[Club]])</f>
        <v>8</v>
      </c>
    </row>
    <row r="72" spans="1:10" x14ac:dyDescent="0.25">
      <c r="A72">
        <v>17</v>
      </c>
      <c r="B72" t="s">
        <v>481</v>
      </c>
      <c r="C72">
        <v>34</v>
      </c>
      <c r="D72">
        <v>5</v>
      </c>
      <c r="E72">
        <v>6</v>
      </c>
      <c r="F72">
        <v>23</v>
      </c>
      <c r="G72" t="s">
        <v>530</v>
      </c>
      <c r="H72">
        <v>-40</v>
      </c>
      <c r="I72">
        <v>21</v>
      </c>
      <c r="J72">
        <f>COUNTIF(Appended_bundesliga_table[Club],Appended_bundesliga_table[[#This Row],[Club]])</f>
        <v>3</v>
      </c>
    </row>
    <row r="73" spans="1:10" x14ac:dyDescent="0.25">
      <c r="A73">
        <v>18</v>
      </c>
      <c r="B73" t="s">
        <v>531</v>
      </c>
      <c r="C73">
        <v>34</v>
      </c>
      <c r="D73">
        <v>3</v>
      </c>
      <c r="E73">
        <v>10</v>
      </c>
      <c r="F73">
        <v>21</v>
      </c>
      <c r="G73" t="s">
        <v>532</v>
      </c>
      <c r="H73">
        <v>-42</v>
      </c>
      <c r="I73">
        <v>19</v>
      </c>
      <c r="J73">
        <f>COUNTIF(Appended_bundesliga_table[Club],Appended_bundesliga_table[[#This Row],[Club]])</f>
        <v>1</v>
      </c>
    </row>
    <row r="74" spans="1:10" x14ac:dyDescent="0.25">
      <c r="A74">
        <v>1</v>
      </c>
      <c r="B74" t="s">
        <v>453</v>
      </c>
      <c r="C74">
        <v>34</v>
      </c>
      <c r="D74">
        <v>26</v>
      </c>
      <c r="E74">
        <v>4</v>
      </c>
      <c r="F74">
        <v>4</v>
      </c>
      <c r="G74" t="s">
        <v>533</v>
      </c>
      <c r="H74">
        <v>68</v>
      </c>
      <c r="I74">
        <v>82</v>
      </c>
      <c r="J74">
        <f>COUNTIF(Appended_bundesliga_table[Club],Appended_bundesliga_table[[#This Row],[Club]])</f>
        <v>10</v>
      </c>
    </row>
    <row r="75" spans="1:10" x14ac:dyDescent="0.25">
      <c r="A75">
        <v>2</v>
      </c>
      <c r="B75" t="s">
        <v>455</v>
      </c>
      <c r="C75">
        <v>34</v>
      </c>
      <c r="D75">
        <v>21</v>
      </c>
      <c r="E75">
        <v>6</v>
      </c>
      <c r="F75">
        <v>7</v>
      </c>
      <c r="G75" t="s">
        <v>534</v>
      </c>
      <c r="H75">
        <v>43</v>
      </c>
      <c r="I75">
        <v>69</v>
      </c>
      <c r="J75">
        <f>COUNTIF(Appended_bundesliga_table[Club],Appended_bundesliga_table[[#This Row],[Club]])</f>
        <v>10</v>
      </c>
    </row>
    <row r="76" spans="1:10" x14ac:dyDescent="0.25">
      <c r="A76">
        <v>3</v>
      </c>
      <c r="B76" t="s">
        <v>483</v>
      </c>
      <c r="C76">
        <v>34</v>
      </c>
      <c r="D76">
        <v>18</v>
      </c>
      <c r="E76">
        <v>12</v>
      </c>
      <c r="F76">
        <v>4</v>
      </c>
      <c r="G76" t="s">
        <v>535</v>
      </c>
      <c r="H76">
        <v>44</v>
      </c>
      <c r="I76">
        <v>66</v>
      </c>
      <c r="J76">
        <f>COUNTIF(Appended_bundesliga_table[Club],Appended_bundesliga_table[[#This Row],[Club]])</f>
        <v>9</v>
      </c>
    </row>
    <row r="77" spans="1:10" x14ac:dyDescent="0.25">
      <c r="A77">
        <v>4</v>
      </c>
      <c r="B77" t="s">
        <v>459</v>
      </c>
      <c r="C77">
        <v>34</v>
      </c>
      <c r="D77">
        <v>20</v>
      </c>
      <c r="E77">
        <v>5</v>
      </c>
      <c r="F77">
        <v>9</v>
      </c>
      <c r="G77" t="s">
        <v>536</v>
      </c>
      <c r="H77">
        <v>26</v>
      </c>
      <c r="I77">
        <v>65</v>
      </c>
      <c r="J77">
        <f>COUNTIF(Appended_bundesliga_table[Club],Appended_bundesliga_table[[#This Row],[Club]])</f>
        <v>10</v>
      </c>
    </row>
    <row r="78" spans="1:10" x14ac:dyDescent="0.25">
      <c r="A78">
        <v>5</v>
      </c>
      <c r="B78" t="s">
        <v>457</v>
      </c>
      <c r="C78">
        <v>34</v>
      </c>
      <c r="D78">
        <v>19</v>
      </c>
      <c r="E78">
        <v>6</v>
      </c>
      <c r="F78">
        <v>9</v>
      </c>
      <c r="G78" t="s">
        <v>537</v>
      </c>
      <c r="H78">
        <v>17</v>
      </c>
      <c r="I78">
        <v>63</v>
      </c>
      <c r="J78">
        <f>COUNTIF(Appended_bundesliga_table[Club],Appended_bundesliga_table[[#This Row],[Club]])</f>
        <v>10</v>
      </c>
    </row>
    <row r="79" spans="1:10" x14ac:dyDescent="0.25">
      <c r="A79">
        <v>6</v>
      </c>
      <c r="B79" t="s">
        <v>477</v>
      </c>
      <c r="C79">
        <v>34</v>
      </c>
      <c r="D79">
        <v>15</v>
      </c>
      <c r="E79">
        <v>7</v>
      </c>
      <c r="F79">
        <v>12</v>
      </c>
      <c r="G79" t="s">
        <v>538</v>
      </c>
      <c r="H79">
        <v>0</v>
      </c>
      <c r="I79">
        <v>52</v>
      </c>
      <c r="J79">
        <f>COUNTIF(Appended_bundesliga_table[Club],Appended_bundesliga_table[[#This Row],[Club]])</f>
        <v>10</v>
      </c>
    </row>
    <row r="80" spans="1:10" x14ac:dyDescent="0.25">
      <c r="A80">
        <v>7</v>
      </c>
      <c r="B80" t="s">
        <v>466</v>
      </c>
      <c r="C80">
        <v>34</v>
      </c>
      <c r="D80">
        <v>13</v>
      </c>
      <c r="E80">
        <v>10</v>
      </c>
      <c r="F80">
        <v>11</v>
      </c>
      <c r="G80" t="s">
        <v>539</v>
      </c>
      <c r="H80">
        <v>2</v>
      </c>
      <c r="I80">
        <v>49</v>
      </c>
      <c r="J80">
        <f>COUNTIF(Appended_bundesliga_table[Club],Appended_bundesliga_table[[#This Row],[Club]])</f>
        <v>10</v>
      </c>
    </row>
    <row r="81" spans="1:10" x14ac:dyDescent="0.25">
      <c r="A81">
        <v>8</v>
      </c>
      <c r="B81" t="s">
        <v>489</v>
      </c>
      <c r="C81">
        <v>34</v>
      </c>
      <c r="D81">
        <v>13</v>
      </c>
      <c r="E81">
        <v>9</v>
      </c>
      <c r="F81">
        <v>12</v>
      </c>
      <c r="G81" t="s">
        <v>540</v>
      </c>
      <c r="H81">
        <v>1</v>
      </c>
      <c r="I81">
        <v>48</v>
      </c>
      <c r="J81">
        <f>COUNTIF(Appended_bundesliga_table[Club],Appended_bundesliga_table[[#This Row],[Club]])</f>
        <v>9</v>
      </c>
    </row>
    <row r="82" spans="1:10" x14ac:dyDescent="0.25">
      <c r="A82">
        <v>9</v>
      </c>
      <c r="B82" t="s">
        <v>478</v>
      </c>
      <c r="C82">
        <v>34</v>
      </c>
      <c r="D82">
        <v>13</v>
      </c>
      <c r="E82">
        <v>6</v>
      </c>
      <c r="F82">
        <v>15</v>
      </c>
      <c r="G82" t="s">
        <v>318</v>
      </c>
      <c r="H82">
        <v>-1</v>
      </c>
      <c r="I82">
        <v>45</v>
      </c>
      <c r="J82">
        <f>COUNTIF(Appended_bundesliga_table[Club],Appended_bundesliga_table[[#This Row],[Club]])</f>
        <v>10</v>
      </c>
    </row>
    <row r="83" spans="1:10" x14ac:dyDescent="0.25">
      <c r="A83">
        <v>10</v>
      </c>
      <c r="B83" t="s">
        <v>464</v>
      </c>
      <c r="C83">
        <v>34</v>
      </c>
      <c r="D83">
        <v>11</v>
      </c>
      <c r="E83">
        <v>8</v>
      </c>
      <c r="F83">
        <v>15</v>
      </c>
      <c r="G83" t="s">
        <v>541</v>
      </c>
      <c r="H83">
        <v>-11</v>
      </c>
      <c r="I83">
        <v>41</v>
      </c>
      <c r="J83">
        <f>COUNTIF(Appended_bundesliga_table[Club],Appended_bundesliga_table[[#This Row],[Club]])</f>
        <v>8</v>
      </c>
    </row>
    <row r="84" spans="1:10" x14ac:dyDescent="0.25">
      <c r="A84">
        <v>11</v>
      </c>
      <c r="B84" t="s">
        <v>542</v>
      </c>
      <c r="C84">
        <v>34</v>
      </c>
      <c r="D84">
        <v>12</v>
      </c>
      <c r="E84">
        <v>5</v>
      </c>
      <c r="F84">
        <v>17</v>
      </c>
      <c r="G84" t="s">
        <v>543</v>
      </c>
      <c r="H84">
        <v>-17</v>
      </c>
      <c r="I84">
        <v>41</v>
      </c>
      <c r="J84">
        <f>COUNTIF(Appended_bundesliga_table[Club],Appended_bundesliga_table[[#This Row],[Club]])</f>
        <v>6</v>
      </c>
    </row>
    <row r="85" spans="1:10" x14ac:dyDescent="0.25">
      <c r="A85">
        <v>12</v>
      </c>
      <c r="B85" t="s">
        <v>461</v>
      </c>
      <c r="C85">
        <v>34</v>
      </c>
      <c r="D85">
        <v>9</v>
      </c>
      <c r="E85">
        <v>12</v>
      </c>
      <c r="F85">
        <v>13</v>
      </c>
      <c r="G85" t="s">
        <v>134</v>
      </c>
      <c r="H85">
        <v>-20</v>
      </c>
      <c r="I85">
        <v>39</v>
      </c>
      <c r="J85">
        <f>COUNTIF(Appended_bundesliga_table[Club],Appended_bundesliga_table[[#This Row],[Club]])</f>
        <v>7</v>
      </c>
    </row>
    <row r="86" spans="1:10" x14ac:dyDescent="0.25">
      <c r="A86">
        <v>13</v>
      </c>
      <c r="B86" t="s">
        <v>463</v>
      </c>
      <c r="C86">
        <v>34</v>
      </c>
      <c r="D86">
        <v>11</v>
      </c>
      <c r="E86">
        <v>4</v>
      </c>
      <c r="F86">
        <v>19</v>
      </c>
      <c r="G86" t="s">
        <v>45</v>
      </c>
      <c r="H86">
        <v>-21</v>
      </c>
      <c r="I86">
        <v>37</v>
      </c>
      <c r="J86">
        <f>COUNTIF(Appended_bundesliga_table[Club],Appended_bundesliga_table[[#This Row],[Club]])</f>
        <v>10</v>
      </c>
    </row>
    <row r="87" spans="1:10" x14ac:dyDescent="0.25">
      <c r="A87">
        <v>14</v>
      </c>
      <c r="B87" t="s">
        <v>468</v>
      </c>
      <c r="C87">
        <v>34</v>
      </c>
      <c r="D87">
        <v>10</v>
      </c>
      <c r="E87">
        <v>6</v>
      </c>
      <c r="F87">
        <v>18</v>
      </c>
      <c r="G87" t="s">
        <v>544</v>
      </c>
      <c r="H87">
        <v>-18</v>
      </c>
      <c r="I87">
        <v>36</v>
      </c>
      <c r="J87">
        <f>COUNTIF(Appended_bundesliga_table[Club],Appended_bundesliga_table[[#This Row],[Club]])</f>
        <v>8</v>
      </c>
    </row>
    <row r="88" spans="1:10" x14ac:dyDescent="0.25">
      <c r="A88">
        <v>15</v>
      </c>
      <c r="B88" t="s">
        <v>473</v>
      </c>
      <c r="C88">
        <v>34</v>
      </c>
      <c r="D88">
        <v>9</v>
      </c>
      <c r="E88">
        <v>9</v>
      </c>
      <c r="F88">
        <v>16</v>
      </c>
      <c r="G88" t="s">
        <v>545</v>
      </c>
      <c r="H88">
        <v>-18</v>
      </c>
      <c r="I88">
        <v>36</v>
      </c>
      <c r="J88">
        <f>COUNTIF(Appended_bundesliga_table[Club],Appended_bundesliga_table[[#This Row],[Club]])</f>
        <v>10</v>
      </c>
    </row>
    <row r="89" spans="1:10" x14ac:dyDescent="0.25">
      <c r="A89">
        <v>16</v>
      </c>
      <c r="B89" t="s">
        <v>474</v>
      </c>
      <c r="C89">
        <v>34</v>
      </c>
      <c r="D89">
        <v>8</v>
      </c>
      <c r="E89">
        <v>7</v>
      </c>
      <c r="F89">
        <v>19</v>
      </c>
      <c r="G89" t="s">
        <v>546</v>
      </c>
      <c r="H89">
        <v>-27</v>
      </c>
      <c r="I89">
        <v>31</v>
      </c>
      <c r="J89">
        <f>COUNTIF(Appended_bundesliga_table[Club],Appended_bundesliga_table[[#This Row],[Club]])</f>
        <v>9</v>
      </c>
    </row>
    <row r="90" spans="1:10" x14ac:dyDescent="0.25">
      <c r="A90">
        <v>17</v>
      </c>
      <c r="B90" t="s">
        <v>524</v>
      </c>
      <c r="C90">
        <v>34</v>
      </c>
      <c r="D90">
        <v>6</v>
      </c>
      <c r="E90">
        <v>12</v>
      </c>
      <c r="F90">
        <v>16</v>
      </c>
      <c r="G90" t="s">
        <v>547</v>
      </c>
      <c r="H90">
        <v>-31</v>
      </c>
      <c r="I90">
        <v>30</v>
      </c>
      <c r="J90">
        <f>COUNTIF(Appended_bundesliga_table[Club],Appended_bundesliga_table[[#This Row],[Club]])</f>
        <v>2</v>
      </c>
    </row>
    <row r="91" spans="1:10" x14ac:dyDescent="0.25">
      <c r="A91">
        <v>18</v>
      </c>
      <c r="B91" t="s">
        <v>548</v>
      </c>
      <c r="C91">
        <v>34</v>
      </c>
      <c r="D91">
        <v>4</v>
      </c>
      <c r="E91">
        <v>8</v>
      </c>
      <c r="F91">
        <v>22</v>
      </c>
      <c r="G91" t="s">
        <v>549</v>
      </c>
      <c r="H91">
        <v>-37</v>
      </c>
      <c r="I91">
        <v>20</v>
      </c>
      <c r="J91">
        <f>COUNTIF(Appended_bundesliga_table[Club],Appended_bundesliga_table[[#This Row],[Club]])</f>
        <v>1</v>
      </c>
    </row>
    <row r="92" spans="1:10" x14ac:dyDescent="0.25">
      <c r="A92">
        <v>1</v>
      </c>
      <c r="B92" t="s">
        <v>453</v>
      </c>
      <c r="C92">
        <v>34</v>
      </c>
      <c r="D92">
        <v>24</v>
      </c>
      <c r="E92">
        <v>6</v>
      </c>
      <c r="F92">
        <v>4</v>
      </c>
      <c r="G92" t="s">
        <v>550</v>
      </c>
      <c r="H92">
        <v>55</v>
      </c>
      <c r="I92">
        <v>78</v>
      </c>
      <c r="J92">
        <f>COUNTIF(Appended_bundesliga_table[Club],Appended_bundesliga_table[[#This Row],[Club]])</f>
        <v>10</v>
      </c>
    </row>
    <row r="93" spans="1:10" x14ac:dyDescent="0.25">
      <c r="A93">
        <v>2</v>
      </c>
      <c r="B93" t="s">
        <v>483</v>
      </c>
      <c r="C93">
        <v>34</v>
      </c>
      <c r="D93">
        <v>19</v>
      </c>
      <c r="E93">
        <v>8</v>
      </c>
      <c r="F93">
        <v>7</v>
      </c>
      <c r="G93" t="s">
        <v>551</v>
      </c>
      <c r="H93">
        <v>28</v>
      </c>
      <c r="I93">
        <v>65</v>
      </c>
      <c r="J93">
        <f>COUNTIF(Appended_bundesliga_table[Club],Appended_bundesliga_table[[#This Row],[Club]])</f>
        <v>9</v>
      </c>
    </row>
    <row r="94" spans="1:10" x14ac:dyDescent="0.25">
      <c r="A94">
        <v>3</v>
      </c>
      <c r="B94" t="s">
        <v>455</v>
      </c>
      <c r="C94">
        <v>34</v>
      </c>
      <c r="D94">
        <v>20</v>
      </c>
      <c r="E94">
        <v>4</v>
      </c>
      <c r="F94">
        <v>10</v>
      </c>
      <c r="G94" t="s">
        <v>552</v>
      </c>
      <c r="H94">
        <v>29</v>
      </c>
      <c r="I94">
        <v>64</v>
      </c>
      <c r="J94">
        <f>COUNTIF(Appended_bundesliga_table[Club],Appended_bundesliga_table[[#This Row],[Club]])</f>
        <v>10</v>
      </c>
    </row>
    <row r="95" spans="1:10" x14ac:dyDescent="0.25">
      <c r="A95">
        <v>4</v>
      </c>
      <c r="B95" t="s">
        <v>466</v>
      </c>
      <c r="C95">
        <v>34</v>
      </c>
      <c r="D95">
        <v>17</v>
      </c>
      <c r="E95">
        <v>10</v>
      </c>
      <c r="F95">
        <v>7</v>
      </c>
      <c r="G95" t="s">
        <v>425</v>
      </c>
      <c r="H95">
        <v>24</v>
      </c>
      <c r="I95">
        <v>61</v>
      </c>
      <c r="J95">
        <f>COUNTIF(Appended_bundesliga_table[Club],Appended_bundesliga_table[[#This Row],[Club]])</f>
        <v>10</v>
      </c>
    </row>
    <row r="96" spans="1:10" x14ac:dyDescent="0.25">
      <c r="A96">
        <v>5</v>
      </c>
      <c r="B96" t="s">
        <v>478</v>
      </c>
      <c r="C96">
        <v>34</v>
      </c>
      <c r="D96">
        <v>16</v>
      </c>
      <c r="E96">
        <v>12</v>
      </c>
      <c r="F96">
        <v>6</v>
      </c>
      <c r="G96" t="s">
        <v>553</v>
      </c>
      <c r="H96">
        <v>16</v>
      </c>
      <c r="I96">
        <v>60</v>
      </c>
      <c r="J96">
        <f>COUNTIF(Appended_bundesliga_table[Club],Appended_bundesliga_table[[#This Row],[Club]])</f>
        <v>10</v>
      </c>
    </row>
    <row r="97" spans="1:10" x14ac:dyDescent="0.25">
      <c r="A97">
        <v>6</v>
      </c>
      <c r="B97" t="s">
        <v>457</v>
      </c>
      <c r="C97">
        <v>34</v>
      </c>
      <c r="D97">
        <v>14</v>
      </c>
      <c r="E97">
        <v>10</v>
      </c>
      <c r="F97">
        <v>10</v>
      </c>
      <c r="G97" t="s">
        <v>554</v>
      </c>
      <c r="H97">
        <v>14</v>
      </c>
      <c r="I97">
        <v>52</v>
      </c>
      <c r="J97">
        <f>COUNTIF(Appended_bundesliga_table[Club],Appended_bundesliga_table[[#This Row],[Club]])</f>
        <v>10</v>
      </c>
    </row>
    <row r="98" spans="1:10" x14ac:dyDescent="0.25">
      <c r="A98">
        <v>7</v>
      </c>
      <c r="B98" t="s">
        <v>542</v>
      </c>
      <c r="C98">
        <v>34</v>
      </c>
      <c r="D98">
        <v>12</v>
      </c>
      <c r="E98">
        <v>14</v>
      </c>
      <c r="F98">
        <v>8</v>
      </c>
      <c r="G98" t="s">
        <v>555</v>
      </c>
      <c r="H98">
        <v>7</v>
      </c>
      <c r="I98">
        <v>50</v>
      </c>
      <c r="J98">
        <f>COUNTIF(Appended_bundesliga_table[Club],Appended_bundesliga_table[[#This Row],[Club]])</f>
        <v>6</v>
      </c>
    </row>
    <row r="99" spans="1:10" x14ac:dyDescent="0.25">
      <c r="A99">
        <v>8</v>
      </c>
      <c r="B99" t="s">
        <v>459</v>
      </c>
      <c r="C99">
        <v>34</v>
      </c>
      <c r="D99">
        <v>13</v>
      </c>
      <c r="E99">
        <v>10</v>
      </c>
      <c r="F99">
        <v>11</v>
      </c>
      <c r="G99" t="s">
        <v>556</v>
      </c>
      <c r="H99">
        <v>8</v>
      </c>
      <c r="I99">
        <v>49</v>
      </c>
      <c r="J99">
        <f>COUNTIF(Appended_bundesliga_table[Club],Appended_bundesliga_table[[#This Row],[Club]])</f>
        <v>10</v>
      </c>
    </row>
    <row r="100" spans="1:10" x14ac:dyDescent="0.25">
      <c r="A100">
        <v>9</v>
      </c>
      <c r="B100" t="s">
        <v>479</v>
      </c>
      <c r="C100">
        <v>34</v>
      </c>
      <c r="D100">
        <v>12</v>
      </c>
      <c r="E100">
        <v>9</v>
      </c>
      <c r="F100">
        <v>13</v>
      </c>
      <c r="G100" t="s">
        <v>557</v>
      </c>
      <c r="H100">
        <v>1</v>
      </c>
      <c r="I100">
        <v>45</v>
      </c>
      <c r="J100">
        <f>COUNTIF(Appended_bundesliga_table[Club],Appended_bundesliga_table[[#This Row],[Club]])</f>
        <v>8</v>
      </c>
    </row>
    <row r="101" spans="1:10" x14ac:dyDescent="0.25">
      <c r="A101">
        <v>10</v>
      </c>
      <c r="B101" t="s">
        <v>489</v>
      </c>
      <c r="C101">
        <v>34</v>
      </c>
      <c r="D101">
        <v>12</v>
      </c>
      <c r="E101">
        <v>9</v>
      </c>
      <c r="F101">
        <v>13</v>
      </c>
      <c r="G101" t="s">
        <v>558</v>
      </c>
      <c r="H101">
        <v>0</v>
      </c>
      <c r="I101">
        <v>45</v>
      </c>
      <c r="J101">
        <f>COUNTIF(Appended_bundesliga_table[Club],Appended_bundesliga_table[[#This Row],[Club]])</f>
        <v>9</v>
      </c>
    </row>
    <row r="102" spans="1:10" x14ac:dyDescent="0.25">
      <c r="A102">
        <v>11</v>
      </c>
      <c r="B102" t="s">
        <v>477</v>
      </c>
      <c r="C102">
        <v>34</v>
      </c>
      <c r="D102">
        <v>11</v>
      </c>
      <c r="E102">
        <v>10</v>
      </c>
      <c r="F102">
        <v>13</v>
      </c>
      <c r="G102" t="s">
        <v>178</v>
      </c>
      <c r="H102">
        <v>-2</v>
      </c>
      <c r="I102">
        <v>43</v>
      </c>
      <c r="J102">
        <f>COUNTIF(Appended_bundesliga_table[Club],Appended_bundesliga_table[[#This Row],[Club]])</f>
        <v>10</v>
      </c>
    </row>
    <row r="103" spans="1:10" x14ac:dyDescent="0.25">
      <c r="A103">
        <v>12</v>
      </c>
      <c r="B103" t="s">
        <v>463</v>
      </c>
      <c r="C103">
        <v>34</v>
      </c>
      <c r="D103">
        <v>10</v>
      </c>
      <c r="E103">
        <v>9</v>
      </c>
      <c r="F103">
        <v>15</v>
      </c>
      <c r="G103" t="s">
        <v>357</v>
      </c>
      <c r="H103">
        <v>-17</v>
      </c>
      <c r="I103">
        <v>39</v>
      </c>
      <c r="J103">
        <f>COUNTIF(Appended_bundesliga_table[Club],Appended_bundesliga_table[[#This Row],[Club]])</f>
        <v>10</v>
      </c>
    </row>
    <row r="104" spans="1:10" x14ac:dyDescent="0.25">
      <c r="A104">
        <v>13</v>
      </c>
      <c r="B104" t="s">
        <v>473</v>
      </c>
      <c r="C104">
        <v>34</v>
      </c>
      <c r="D104">
        <v>10</v>
      </c>
      <c r="E104">
        <v>6</v>
      </c>
      <c r="F104">
        <v>18</v>
      </c>
      <c r="G104" t="s">
        <v>559</v>
      </c>
      <c r="H104">
        <v>-18</v>
      </c>
      <c r="I104">
        <v>36</v>
      </c>
      <c r="J104">
        <f>COUNTIF(Appended_bundesliga_table[Club],Appended_bundesliga_table[[#This Row],[Club]])</f>
        <v>10</v>
      </c>
    </row>
    <row r="105" spans="1:10" x14ac:dyDescent="0.25">
      <c r="A105">
        <v>14</v>
      </c>
      <c r="B105" t="s">
        <v>464</v>
      </c>
      <c r="C105">
        <v>34</v>
      </c>
      <c r="D105">
        <v>8</v>
      </c>
      <c r="E105">
        <v>11</v>
      </c>
      <c r="F105">
        <v>15</v>
      </c>
      <c r="G105" t="s">
        <v>560</v>
      </c>
      <c r="H105">
        <v>-11</v>
      </c>
      <c r="I105">
        <v>35</v>
      </c>
      <c r="J105">
        <f>COUNTIF(Appended_bundesliga_table[Club],Appended_bundesliga_table[[#This Row],[Club]])</f>
        <v>8</v>
      </c>
    </row>
    <row r="106" spans="1:10" x14ac:dyDescent="0.25">
      <c r="A106">
        <v>15</v>
      </c>
      <c r="B106" t="s">
        <v>561</v>
      </c>
      <c r="C106">
        <v>34</v>
      </c>
      <c r="D106">
        <v>9</v>
      </c>
      <c r="E106">
        <v>8</v>
      </c>
      <c r="F106">
        <v>17</v>
      </c>
      <c r="G106" t="s">
        <v>562</v>
      </c>
      <c r="H106">
        <v>-26</v>
      </c>
      <c r="I106">
        <v>35</v>
      </c>
      <c r="J106">
        <f>COUNTIF(Appended_bundesliga_table[Club],Appended_bundesliga_table[[#This Row],[Club]])</f>
        <v>2</v>
      </c>
    </row>
    <row r="107" spans="1:10" x14ac:dyDescent="0.25">
      <c r="A107">
        <v>16</v>
      </c>
      <c r="B107" t="s">
        <v>468</v>
      </c>
      <c r="C107">
        <v>34</v>
      </c>
      <c r="D107">
        <v>8</v>
      </c>
      <c r="E107">
        <v>9</v>
      </c>
      <c r="F107">
        <v>17</v>
      </c>
      <c r="G107" t="s">
        <v>563</v>
      </c>
      <c r="H107">
        <v>-26</v>
      </c>
      <c r="I107">
        <v>33</v>
      </c>
      <c r="J107">
        <f>COUNTIF(Appended_bundesliga_table[Club],Appended_bundesliga_table[[#This Row],[Club]])</f>
        <v>8</v>
      </c>
    </row>
    <row r="108" spans="1:10" x14ac:dyDescent="0.25">
      <c r="A108">
        <v>17</v>
      </c>
      <c r="B108" t="s">
        <v>474</v>
      </c>
      <c r="C108">
        <v>34</v>
      </c>
      <c r="D108">
        <v>7</v>
      </c>
      <c r="E108">
        <v>10</v>
      </c>
      <c r="F108">
        <v>17</v>
      </c>
      <c r="G108" t="s">
        <v>380</v>
      </c>
      <c r="H108">
        <v>-21</v>
      </c>
      <c r="I108">
        <v>31</v>
      </c>
      <c r="J108">
        <f>COUNTIF(Appended_bundesliga_table[Club],Appended_bundesliga_table[[#This Row],[Club]])</f>
        <v>9</v>
      </c>
    </row>
    <row r="109" spans="1:10" x14ac:dyDescent="0.25">
      <c r="A109">
        <v>18</v>
      </c>
      <c r="B109" t="s">
        <v>461</v>
      </c>
      <c r="C109">
        <v>34</v>
      </c>
      <c r="D109">
        <v>3</v>
      </c>
      <c r="E109">
        <v>7</v>
      </c>
      <c r="F109">
        <v>24</v>
      </c>
      <c r="G109" t="s">
        <v>564</v>
      </c>
      <c r="H109">
        <v>-61</v>
      </c>
      <c r="I109">
        <v>16</v>
      </c>
      <c r="J109">
        <f>COUNTIF(Appended_bundesliga_table[Club],Appended_bundesliga_table[[#This Row],[Club]])</f>
        <v>7</v>
      </c>
    </row>
    <row r="110" spans="1:10" x14ac:dyDescent="0.25">
      <c r="A110">
        <v>1</v>
      </c>
      <c r="B110" t="s">
        <v>453</v>
      </c>
      <c r="C110">
        <v>34</v>
      </c>
      <c r="D110">
        <v>24</v>
      </c>
      <c r="E110">
        <v>5</v>
      </c>
      <c r="F110">
        <v>5</v>
      </c>
      <c r="G110" t="s">
        <v>565</v>
      </c>
      <c r="H110">
        <v>60</v>
      </c>
      <c r="I110">
        <v>77</v>
      </c>
      <c r="J110">
        <f>COUNTIF(Appended_bundesliga_table[Club],Appended_bundesliga_table[[#This Row],[Club]])</f>
        <v>10</v>
      </c>
    </row>
    <row r="111" spans="1:10" x14ac:dyDescent="0.25">
      <c r="A111">
        <v>2</v>
      </c>
      <c r="B111" t="s">
        <v>455</v>
      </c>
      <c r="C111">
        <v>34</v>
      </c>
      <c r="D111">
        <v>22</v>
      </c>
      <c r="E111">
        <v>3</v>
      </c>
      <c r="F111">
        <v>9</v>
      </c>
      <c r="G111" t="s">
        <v>566</v>
      </c>
      <c r="H111">
        <v>33</v>
      </c>
      <c r="I111">
        <v>69</v>
      </c>
      <c r="J111">
        <f>COUNTIF(Appended_bundesliga_table[Club],Appended_bundesliga_table[[#This Row],[Club]])</f>
        <v>10</v>
      </c>
    </row>
    <row r="112" spans="1:10" x14ac:dyDescent="0.25">
      <c r="A112">
        <v>3</v>
      </c>
      <c r="B112" t="s">
        <v>457</v>
      </c>
      <c r="C112">
        <v>34</v>
      </c>
      <c r="D112">
        <v>19</v>
      </c>
      <c r="E112">
        <v>7</v>
      </c>
      <c r="F112">
        <v>8</v>
      </c>
      <c r="G112" t="s">
        <v>567</v>
      </c>
      <c r="H112">
        <v>33</v>
      </c>
      <c r="I112">
        <v>64</v>
      </c>
      <c r="J112">
        <f>COUNTIF(Appended_bundesliga_table[Club],Appended_bundesliga_table[[#This Row],[Club]])</f>
        <v>10</v>
      </c>
    </row>
    <row r="113" spans="1:10" x14ac:dyDescent="0.25">
      <c r="A113">
        <v>4</v>
      </c>
      <c r="B113" t="s">
        <v>483</v>
      </c>
      <c r="C113">
        <v>34</v>
      </c>
      <c r="D113">
        <v>17</v>
      </c>
      <c r="E113">
        <v>7</v>
      </c>
      <c r="F113">
        <v>10</v>
      </c>
      <c r="G113" t="s">
        <v>568</v>
      </c>
      <c r="H113">
        <v>35</v>
      </c>
      <c r="I113">
        <v>58</v>
      </c>
      <c r="J113">
        <f>COUNTIF(Appended_bundesliga_table[Club],Appended_bundesliga_table[[#This Row],[Club]])</f>
        <v>9</v>
      </c>
    </row>
    <row r="114" spans="1:10" x14ac:dyDescent="0.25">
      <c r="A114">
        <v>5</v>
      </c>
      <c r="B114" t="s">
        <v>542</v>
      </c>
      <c r="C114">
        <v>34</v>
      </c>
      <c r="D114">
        <v>16</v>
      </c>
      <c r="E114">
        <v>9</v>
      </c>
      <c r="F114">
        <v>9</v>
      </c>
      <c r="G114" t="s">
        <v>569</v>
      </c>
      <c r="H114">
        <v>6</v>
      </c>
      <c r="I114">
        <v>57</v>
      </c>
      <c r="J114">
        <f>COUNTIF(Appended_bundesliga_table[Club],Appended_bundesliga_table[[#This Row],[Club]])</f>
        <v>6</v>
      </c>
    </row>
    <row r="115" spans="1:10" x14ac:dyDescent="0.25">
      <c r="A115">
        <v>6</v>
      </c>
      <c r="B115" t="s">
        <v>489</v>
      </c>
      <c r="C115">
        <v>34</v>
      </c>
      <c r="D115">
        <v>15</v>
      </c>
      <c r="E115">
        <v>10</v>
      </c>
      <c r="F115">
        <v>9</v>
      </c>
      <c r="G115" t="s">
        <v>194</v>
      </c>
      <c r="H115">
        <v>12</v>
      </c>
      <c r="I115">
        <v>55</v>
      </c>
      <c r="J115">
        <f>COUNTIF(Appended_bundesliga_table[Club],Appended_bundesliga_table[[#This Row],[Club]])</f>
        <v>9</v>
      </c>
    </row>
    <row r="116" spans="1:10" x14ac:dyDescent="0.25">
      <c r="A116">
        <v>7</v>
      </c>
      <c r="B116" t="s">
        <v>468</v>
      </c>
      <c r="C116">
        <v>34</v>
      </c>
      <c r="D116">
        <v>14</v>
      </c>
      <c r="E116">
        <v>10</v>
      </c>
      <c r="F116">
        <v>10</v>
      </c>
      <c r="G116" t="s">
        <v>570</v>
      </c>
      <c r="H116">
        <v>3</v>
      </c>
      <c r="I116">
        <v>52</v>
      </c>
      <c r="J116">
        <f>COUNTIF(Appended_bundesliga_table[Club],Appended_bundesliga_table[[#This Row],[Club]])</f>
        <v>8</v>
      </c>
    </row>
    <row r="117" spans="1:10" x14ac:dyDescent="0.25">
      <c r="A117">
        <v>8</v>
      </c>
      <c r="B117" t="s">
        <v>463</v>
      </c>
      <c r="C117">
        <v>34</v>
      </c>
      <c r="D117">
        <v>13</v>
      </c>
      <c r="E117">
        <v>7</v>
      </c>
      <c r="F117">
        <v>14</v>
      </c>
      <c r="G117" t="s">
        <v>571</v>
      </c>
      <c r="H117">
        <v>5</v>
      </c>
      <c r="I117">
        <v>46</v>
      </c>
      <c r="J117">
        <f>COUNTIF(Appended_bundesliga_table[Club],Appended_bundesliga_table[[#This Row],[Club]])</f>
        <v>10</v>
      </c>
    </row>
    <row r="118" spans="1:10" x14ac:dyDescent="0.25">
      <c r="A118">
        <v>9</v>
      </c>
      <c r="B118" t="s">
        <v>477</v>
      </c>
      <c r="C118">
        <v>34</v>
      </c>
      <c r="D118">
        <v>13</v>
      </c>
      <c r="E118">
        <v>7</v>
      </c>
      <c r="F118">
        <v>14</v>
      </c>
      <c r="G118" t="s">
        <v>572</v>
      </c>
      <c r="H118">
        <v>-2</v>
      </c>
      <c r="I118">
        <v>46</v>
      </c>
      <c r="J118">
        <f>COUNTIF(Appended_bundesliga_table[Club],Appended_bundesliga_table[[#This Row],[Club]])</f>
        <v>10</v>
      </c>
    </row>
    <row r="119" spans="1:10" x14ac:dyDescent="0.25">
      <c r="A119">
        <v>10</v>
      </c>
      <c r="B119" t="s">
        <v>459</v>
      </c>
      <c r="C119">
        <v>34</v>
      </c>
      <c r="D119">
        <v>12</v>
      </c>
      <c r="E119">
        <v>9</v>
      </c>
      <c r="F119">
        <v>13</v>
      </c>
      <c r="G119" t="s">
        <v>573</v>
      </c>
      <c r="H119">
        <v>-7</v>
      </c>
      <c r="I119">
        <v>45</v>
      </c>
      <c r="J119">
        <f>COUNTIF(Appended_bundesliga_table[Club],Appended_bundesliga_table[[#This Row],[Club]])</f>
        <v>10</v>
      </c>
    </row>
    <row r="120" spans="1:10" x14ac:dyDescent="0.25">
      <c r="A120">
        <v>11</v>
      </c>
      <c r="B120" t="s">
        <v>478</v>
      </c>
      <c r="C120">
        <v>34</v>
      </c>
      <c r="D120">
        <v>10</v>
      </c>
      <c r="E120">
        <v>12</v>
      </c>
      <c r="F120">
        <v>12</v>
      </c>
      <c r="G120" t="s">
        <v>492</v>
      </c>
      <c r="H120">
        <v>-4</v>
      </c>
      <c r="I120">
        <v>42</v>
      </c>
      <c r="J120">
        <f>COUNTIF(Appended_bundesliga_table[Club],Appended_bundesliga_table[[#This Row],[Club]])</f>
        <v>10</v>
      </c>
    </row>
    <row r="121" spans="1:10" x14ac:dyDescent="0.25">
      <c r="A121">
        <v>12</v>
      </c>
      <c r="B121" t="s">
        <v>466</v>
      </c>
      <c r="C121">
        <v>34</v>
      </c>
      <c r="D121">
        <v>12</v>
      </c>
      <c r="E121">
        <v>6</v>
      </c>
      <c r="F121">
        <v>16</v>
      </c>
      <c r="G121" t="s">
        <v>574</v>
      </c>
      <c r="H121">
        <v>-11</v>
      </c>
      <c r="I121">
        <v>42</v>
      </c>
      <c r="J121">
        <f>COUNTIF(Appended_bundesliga_table[Club],Appended_bundesliga_table[[#This Row],[Club]])</f>
        <v>10</v>
      </c>
    </row>
    <row r="122" spans="1:10" x14ac:dyDescent="0.25">
      <c r="A122">
        <v>13</v>
      </c>
      <c r="B122" t="s">
        <v>575</v>
      </c>
      <c r="C122">
        <v>34</v>
      </c>
      <c r="D122">
        <v>12</v>
      </c>
      <c r="E122">
        <v>6</v>
      </c>
      <c r="F122">
        <v>16</v>
      </c>
      <c r="G122" t="s">
        <v>510</v>
      </c>
      <c r="H122">
        <v>-14</v>
      </c>
      <c r="I122">
        <v>42</v>
      </c>
      <c r="J122">
        <f>COUNTIF(Appended_bundesliga_table[Club],Appended_bundesliga_table[[#This Row],[Club]])</f>
        <v>4</v>
      </c>
    </row>
    <row r="123" spans="1:10" x14ac:dyDescent="0.25">
      <c r="A123">
        <v>14</v>
      </c>
      <c r="B123" t="s">
        <v>473</v>
      </c>
      <c r="C123">
        <v>34</v>
      </c>
      <c r="D123">
        <v>10</v>
      </c>
      <c r="E123">
        <v>8</v>
      </c>
      <c r="F123">
        <v>16</v>
      </c>
      <c r="G123" t="s">
        <v>357</v>
      </c>
      <c r="H123">
        <v>-17</v>
      </c>
      <c r="I123">
        <v>38</v>
      </c>
      <c r="J123">
        <f>COUNTIF(Appended_bundesliga_table[Club],Appended_bundesliga_table[[#This Row],[Club]])</f>
        <v>10</v>
      </c>
    </row>
    <row r="124" spans="1:10" x14ac:dyDescent="0.25">
      <c r="A124">
        <v>15</v>
      </c>
      <c r="B124" t="s">
        <v>479</v>
      </c>
      <c r="C124">
        <v>34</v>
      </c>
      <c r="D124">
        <v>7</v>
      </c>
      <c r="E124">
        <v>12</v>
      </c>
      <c r="F124">
        <v>15</v>
      </c>
      <c r="G124" t="s">
        <v>576</v>
      </c>
      <c r="H124">
        <v>-18</v>
      </c>
      <c r="I124">
        <v>33</v>
      </c>
      <c r="J124">
        <f>COUNTIF(Appended_bundesliga_table[Club],Appended_bundesliga_table[[#This Row],[Club]])</f>
        <v>8</v>
      </c>
    </row>
    <row r="125" spans="1:10" x14ac:dyDescent="0.25">
      <c r="A125">
        <v>16</v>
      </c>
      <c r="B125" t="s">
        <v>464</v>
      </c>
      <c r="C125">
        <v>34</v>
      </c>
      <c r="D125">
        <v>9</v>
      </c>
      <c r="E125">
        <v>6</v>
      </c>
      <c r="F125">
        <v>19</v>
      </c>
      <c r="G125" t="s">
        <v>200</v>
      </c>
      <c r="H125">
        <v>-34</v>
      </c>
      <c r="I125">
        <v>33</v>
      </c>
      <c r="J125">
        <f>COUNTIF(Appended_bundesliga_table[Club],Appended_bundesliga_table[[#This Row],[Club]])</f>
        <v>8</v>
      </c>
    </row>
    <row r="126" spans="1:10" x14ac:dyDescent="0.25">
      <c r="A126">
        <v>17</v>
      </c>
      <c r="B126" t="s">
        <v>561</v>
      </c>
      <c r="C126">
        <v>34</v>
      </c>
      <c r="D126">
        <v>5</v>
      </c>
      <c r="E126">
        <v>13</v>
      </c>
      <c r="F126">
        <v>16</v>
      </c>
      <c r="G126" t="s">
        <v>72</v>
      </c>
      <c r="H126">
        <v>-26</v>
      </c>
      <c r="I126">
        <v>28</v>
      </c>
      <c r="J126">
        <f>COUNTIF(Appended_bundesliga_table[Club],Appended_bundesliga_table[[#This Row],[Club]])</f>
        <v>2</v>
      </c>
    </row>
    <row r="127" spans="1:10" x14ac:dyDescent="0.25">
      <c r="A127">
        <v>18</v>
      </c>
      <c r="B127" t="s">
        <v>577</v>
      </c>
      <c r="C127">
        <v>34</v>
      </c>
      <c r="D127">
        <v>3</v>
      </c>
      <c r="E127">
        <v>9</v>
      </c>
      <c r="F127">
        <v>22</v>
      </c>
      <c r="G127" t="s">
        <v>578</v>
      </c>
      <c r="H127">
        <v>-54</v>
      </c>
      <c r="I127">
        <v>18</v>
      </c>
      <c r="J127">
        <f>COUNTIF(Appended_bundesliga_table[Club],Appended_bundesliga_table[[#This Row],[Club]])</f>
        <v>1</v>
      </c>
    </row>
    <row r="128" spans="1:10" x14ac:dyDescent="0.25">
      <c r="A128">
        <v>1</v>
      </c>
      <c r="B128" t="s">
        <v>453</v>
      </c>
      <c r="C128">
        <v>34</v>
      </c>
      <c r="D128">
        <v>21</v>
      </c>
      <c r="E128">
        <v>8</v>
      </c>
      <c r="F128">
        <v>5</v>
      </c>
      <c r="G128" t="s">
        <v>579</v>
      </c>
      <c r="H128">
        <v>54</v>
      </c>
      <c r="I128">
        <v>71</v>
      </c>
      <c r="J128">
        <f>COUNTIF(Appended_bundesliga_table[Club],Appended_bundesliga_table[[#This Row],[Club]])</f>
        <v>10</v>
      </c>
    </row>
    <row r="129" spans="1:10" x14ac:dyDescent="0.25">
      <c r="A129">
        <v>2</v>
      </c>
      <c r="B129" t="s">
        <v>455</v>
      </c>
      <c r="C129">
        <v>34</v>
      </c>
      <c r="D129">
        <v>22</v>
      </c>
      <c r="E129">
        <v>5</v>
      </c>
      <c r="F129">
        <v>7</v>
      </c>
      <c r="G129" t="s">
        <v>580</v>
      </c>
      <c r="H129">
        <v>39</v>
      </c>
      <c r="I129">
        <v>71</v>
      </c>
      <c r="J129">
        <f>COUNTIF(Appended_bundesliga_table[Club],Appended_bundesliga_table[[#This Row],[Club]])</f>
        <v>10</v>
      </c>
    </row>
    <row r="130" spans="1:10" x14ac:dyDescent="0.25">
      <c r="A130">
        <v>3</v>
      </c>
      <c r="B130" t="s">
        <v>483</v>
      </c>
      <c r="C130">
        <v>34</v>
      </c>
      <c r="D130">
        <v>20</v>
      </c>
      <c r="E130">
        <v>6</v>
      </c>
      <c r="F130">
        <v>8</v>
      </c>
      <c r="G130" t="s">
        <v>581</v>
      </c>
      <c r="H130">
        <v>23</v>
      </c>
      <c r="I130">
        <v>66</v>
      </c>
      <c r="J130">
        <f>COUNTIF(Appended_bundesliga_table[Club],Appended_bundesliga_table[[#This Row],[Club]])</f>
        <v>9</v>
      </c>
    </row>
    <row r="131" spans="1:10" x14ac:dyDescent="0.25">
      <c r="A131">
        <v>4</v>
      </c>
      <c r="B131" t="s">
        <v>542</v>
      </c>
      <c r="C131">
        <v>34</v>
      </c>
      <c r="D131">
        <v>18</v>
      </c>
      <c r="E131">
        <v>8</v>
      </c>
      <c r="F131">
        <v>8</v>
      </c>
      <c r="G131" t="s">
        <v>582</v>
      </c>
      <c r="H131">
        <v>13</v>
      </c>
      <c r="I131">
        <v>62</v>
      </c>
      <c r="J131">
        <f>COUNTIF(Appended_bundesliga_table[Club],Appended_bundesliga_table[[#This Row],[Club]])</f>
        <v>6</v>
      </c>
    </row>
    <row r="132" spans="1:10" x14ac:dyDescent="0.25">
      <c r="A132">
        <v>5</v>
      </c>
      <c r="B132" t="s">
        <v>489</v>
      </c>
      <c r="C132">
        <v>34</v>
      </c>
      <c r="D132">
        <v>17</v>
      </c>
      <c r="E132">
        <v>8</v>
      </c>
      <c r="F132">
        <v>9</v>
      </c>
      <c r="G132" t="s">
        <v>583</v>
      </c>
      <c r="H132">
        <v>7</v>
      </c>
      <c r="I132">
        <v>59</v>
      </c>
      <c r="J132">
        <f>COUNTIF(Appended_bundesliga_table[Club],Appended_bundesliga_table[[#This Row],[Club]])</f>
        <v>9</v>
      </c>
    </row>
    <row r="133" spans="1:10" x14ac:dyDescent="0.25">
      <c r="A133">
        <v>6</v>
      </c>
      <c r="B133" t="s">
        <v>457</v>
      </c>
      <c r="C133">
        <v>34</v>
      </c>
      <c r="D133">
        <v>14</v>
      </c>
      <c r="E133">
        <v>8</v>
      </c>
      <c r="F133">
        <v>12</v>
      </c>
      <c r="G133" t="s">
        <v>584</v>
      </c>
      <c r="H133">
        <v>8</v>
      </c>
      <c r="I133">
        <v>50</v>
      </c>
      <c r="J133">
        <f>COUNTIF(Appended_bundesliga_table[Club],Appended_bundesliga_table[[#This Row],[Club]])</f>
        <v>10</v>
      </c>
    </row>
    <row r="134" spans="1:10" x14ac:dyDescent="0.25">
      <c r="A134">
        <v>7</v>
      </c>
      <c r="B134" t="s">
        <v>478</v>
      </c>
      <c r="C134">
        <v>34</v>
      </c>
      <c r="D134">
        <v>13</v>
      </c>
      <c r="E134">
        <v>11</v>
      </c>
      <c r="F134">
        <v>10</v>
      </c>
      <c r="G134" t="s">
        <v>585</v>
      </c>
      <c r="H134">
        <v>6</v>
      </c>
      <c r="I134">
        <v>50</v>
      </c>
      <c r="J134">
        <f>COUNTIF(Appended_bundesliga_table[Club],Appended_bundesliga_table[[#This Row],[Club]])</f>
        <v>10</v>
      </c>
    </row>
    <row r="135" spans="1:10" x14ac:dyDescent="0.25">
      <c r="A135">
        <v>8</v>
      </c>
      <c r="B135" t="s">
        <v>466</v>
      </c>
      <c r="C135">
        <v>34</v>
      </c>
      <c r="D135">
        <v>13</v>
      </c>
      <c r="E135">
        <v>10</v>
      </c>
      <c r="F135">
        <v>11</v>
      </c>
      <c r="G135" t="s">
        <v>586</v>
      </c>
      <c r="H135">
        <v>9</v>
      </c>
      <c r="I135">
        <v>49</v>
      </c>
      <c r="J135">
        <f>COUNTIF(Appended_bundesliga_table[Club],Appended_bundesliga_table[[#This Row],[Club]])</f>
        <v>10</v>
      </c>
    </row>
    <row r="136" spans="1:10" x14ac:dyDescent="0.25">
      <c r="A136">
        <v>9</v>
      </c>
      <c r="B136" t="s">
        <v>463</v>
      </c>
      <c r="C136">
        <v>34</v>
      </c>
      <c r="D136">
        <v>12</v>
      </c>
      <c r="E136">
        <v>10</v>
      </c>
      <c r="F136">
        <v>12</v>
      </c>
      <c r="G136" t="s">
        <v>587</v>
      </c>
      <c r="H136">
        <v>-1</v>
      </c>
      <c r="I136">
        <v>46</v>
      </c>
      <c r="J136">
        <f>COUNTIF(Appended_bundesliga_table[Club],Appended_bundesliga_table[[#This Row],[Club]])</f>
        <v>10</v>
      </c>
    </row>
    <row r="137" spans="1:10" x14ac:dyDescent="0.25">
      <c r="A137">
        <v>10</v>
      </c>
      <c r="B137" t="s">
        <v>459</v>
      </c>
      <c r="C137">
        <v>34</v>
      </c>
      <c r="D137">
        <v>11</v>
      </c>
      <c r="E137">
        <v>10</v>
      </c>
      <c r="F137">
        <v>13</v>
      </c>
      <c r="G137" t="s">
        <v>108</v>
      </c>
      <c r="H137">
        <v>-3</v>
      </c>
      <c r="I137">
        <v>43</v>
      </c>
      <c r="J137">
        <f>COUNTIF(Appended_bundesliga_table[Club],Appended_bundesliga_table[[#This Row],[Club]])</f>
        <v>10</v>
      </c>
    </row>
    <row r="138" spans="1:10" x14ac:dyDescent="0.25">
      <c r="A138">
        <v>11</v>
      </c>
      <c r="B138" t="s">
        <v>468</v>
      </c>
      <c r="C138">
        <v>34</v>
      </c>
      <c r="D138">
        <v>10</v>
      </c>
      <c r="E138">
        <v>12</v>
      </c>
      <c r="F138">
        <v>12</v>
      </c>
      <c r="G138" t="s">
        <v>588</v>
      </c>
      <c r="H138">
        <v>-5</v>
      </c>
      <c r="I138">
        <v>42</v>
      </c>
      <c r="J138">
        <f>COUNTIF(Appended_bundesliga_table[Club],Appended_bundesliga_table[[#This Row],[Club]])</f>
        <v>8</v>
      </c>
    </row>
    <row r="139" spans="1:10" x14ac:dyDescent="0.25">
      <c r="A139">
        <v>12</v>
      </c>
      <c r="B139" t="s">
        <v>477</v>
      </c>
      <c r="C139">
        <v>34</v>
      </c>
      <c r="D139">
        <v>10</v>
      </c>
      <c r="E139">
        <v>6</v>
      </c>
      <c r="F139">
        <v>18</v>
      </c>
      <c r="G139" t="s">
        <v>589</v>
      </c>
      <c r="H139">
        <v>-9</v>
      </c>
      <c r="I139">
        <v>36</v>
      </c>
      <c r="J139">
        <f>COUNTIF(Appended_bundesliga_table[Club],Appended_bundesliga_table[[#This Row],[Club]])</f>
        <v>10</v>
      </c>
    </row>
    <row r="140" spans="1:10" x14ac:dyDescent="0.25">
      <c r="A140">
        <v>13</v>
      </c>
      <c r="B140" t="s">
        <v>474</v>
      </c>
      <c r="C140">
        <v>34</v>
      </c>
      <c r="D140">
        <v>10</v>
      </c>
      <c r="E140">
        <v>6</v>
      </c>
      <c r="F140">
        <v>18</v>
      </c>
      <c r="G140" t="s">
        <v>590</v>
      </c>
      <c r="H140">
        <v>-13</v>
      </c>
      <c r="I140">
        <v>36</v>
      </c>
      <c r="J140">
        <f>COUNTIF(Appended_bundesliga_table[Club],Appended_bundesliga_table[[#This Row],[Club]])</f>
        <v>9</v>
      </c>
    </row>
    <row r="141" spans="1:10" x14ac:dyDescent="0.25">
      <c r="A141">
        <v>14</v>
      </c>
      <c r="B141" t="s">
        <v>575</v>
      </c>
      <c r="C141">
        <v>34</v>
      </c>
      <c r="D141">
        <v>10</v>
      </c>
      <c r="E141">
        <v>5</v>
      </c>
      <c r="F141">
        <v>19</v>
      </c>
      <c r="G141" t="s">
        <v>591</v>
      </c>
      <c r="H141">
        <v>-32</v>
      </c>
      <c r="I141">
        <v>35</v>
      </c>
      <c r="J141">
        <f>COUNTIF(Appended_bundesliga_table[Club],Appended_bundesliga_table[[#This Row],[Club]])</f>
        <v>4</v>
      </c>
    </row>
    <row r="142" spans="1:10" x14ac:dyDescent="0.25">
      <c r="A142">
        <v>15</v>
      </c>
      <c r="B142" t="s">
        <v>473</v>
      </c>
      <c r="C142">
        <v>34</v>
      </c>
      <c r="D142">
        <v>9</v>
      </c>
      <c r="E142">
        <v>7</v>
      </c>
      <c r="F142">
        <v>18</v>
      </c>
      <c r="G142" t="s">
        <v>592</v>
      </c>
      <c r="H142">
        <v>-21</v>
      </c>
      <c r="I142">
        <v>34</v>
      </c>
      <c r="J142">
        <f>COUNTIF(Appended_bundesliga_table[Club],Appended_bundesliga_table[[#This Row],[Club]])</f>
        <v>10</v>
      </c>
    </row>
    <row r="143" spans="1:10" x14ac:dyDescent="0.25">
      <c r="A143">
        <v>16</v>
      </c>
      <c r="B143" t="s">
        <v>479</v>
      </c>
      <c r="C143">
        <v>34</v>
      </c>
      <c r="D143">
        <v>7</v>
      </c>
      <c r="E143">
        <v>12</v>
      </c>
      <c r="F143">
        <v>15</v>
      </c>
      <c r="G143" t="s">
        <v>593</v>
      </c>
      <c r="H143">
        <v>-12</v>
      </c>
      <c r="I143">
        <v>33</v>
      </c>
      <c r="J143">
        <f>COUNTIF(Appended_bundesliga_table[Club],Appended_bundesliga_table[[#This Row],[Club]])</f>
        <v>8</v>
      </c>
    </row>
    <row r="144" spans="1:10" x14ac:dyDescent="0.25">
      <c r="A144">
        <v>17</v>
      </c>
      <c r="B144" t="s">
        <v>461</v>
      </c>
      <c r="C144">
        <v>34</v>
      </c>
      <c r="D144">
        <v>7</v>
      </c>
      <c r="E144">
        <v>10</v>
      </c>
      <c r="F144">
        <v>17</v>
      </c>
      <c r="G144" t="s">
        <v>594</v>
      </c>
      <c r="H144">
        <v>-36</v>
      </c>
      <c r="I144">
        <v>31</v>
      </c>
      <c r="J144">
        <f>COUNTIF(Appended_bundesliga_table[Club],Appended_bundesliga_table[[#This Row],[Club]])</f>
        <v>7</v>
      </c>
    </row>
    <row r="145" spans="1:10" x14ac:dyDescent="0.25">
      <c r="A145">
        <v>18</v>
      </c>
      <c r="B145" t="s">
        <v>464</v>
      </c>
      <c r="C145">
        <v>34</v>
      </c>
      <c r="D145">
        <v>7</v>
      </c>
      <c r="E145">
        <v>8</v>
      </c>
      <c r="F145">
        <v>19</v>
      </c>
      <c r="G145" t="s">
        <v>546</v>
      </c>
      <c r="H145">
        <v>-27</v>
      </c>
      <c r="I145">
        <v>29</v>
      </c>
      <c r="J145">
        <f>COUNTIF(Appended_bundesliga_table[Club],Appended_bundesliga_table[[#This Row],[Club]])</f>
        <v>8</v>
      </c>
    </row>
    <row r="146" spans="1:10" x14ac:dyDescent="0.25">
      <c r="A146">
        <v>1</v>
      </c>
      <c r="B146" t="s">
        <v>457</v>
      </c>
      <c r="C146">
        <v>34</v>
      </c>
      <c r="D146">
        <v>28</v>
      </c>
      <c r="E146">
        <v>6</v>
      </c>
      <c r="F146">
        <v>0</v>
      </c>
      <c r="G146" t="s">
        <v>595</v>
      </c>
      <c r="H146">
        <v>65</v>
      </c>
      <c r="I146">
        <v>90</v>
      </c>
      <c r="J146">
        <f>COUNTIF(Appended_bundesliga_table[Club],Appended_bundesliga_table[[#This Row],[Club]])</f>
        <v>10</v>
      </c>
    </row>
    <row r="147" spans="1:10" x14ac:dyDescent="0.25">
      <c r="A147">
        <v>2</v>
      </c>
      <c r="B147" t="s">
        <v>479</v>
      </c>
      <c r="C147">
        <v>34</v>
      </c>
      <c r="D147">
        <v>23</v>
      </c>
      <c r="E147">
        <v>4</v>
      </c>
      <c r="F147">
        <v>7</v>
      </c>
      <c r="G147" t="s">
        <v>596</v>
      </c>
      <c r="H147">
        <v>39</v>
      </c>
      <c r="I147">
        <v>73</v>
      </c>
      <c r="J147">
        <f>COUNTIF(Appended_bundesliga_table[Club],Appended_bundesliga_table[[#This Row],[Club]])</f>
        <v>8</v>
      </c>
    </row>
    <row r="148" spans="1:10" x14ac:dyDescent="0.25">
      <c r="A148">
        <v>3</v>
      </c>
      <c r="B148" t="s">
        <v>453</v>
      </c>
      <c r="C148">
        <v>34</v>
      </c>
      <c r="D148">
        <v>23</v>
      </c>
      <c r="E148">
        <v>3</v>
      </c>
      <c r="F148">
        <v>8</v>
      </c>
      <c r="G148" t="s">
        <v>597</v>
      </c>
      <c r="H148">
        <v>49</v>
      </c>
      <c r="I148">
        <v>72</v>
      </c>
      <c r="J148">
        <f>COUNTIF(Appended_bundesliga_table[Club],Appended_bundesliga_table[[#This Row],[Club]])</f>
        <v>10</v>
      </c>
    </row>
    <row r="149" spans="1:10" x14ac:dyDescent="0.25">
      <c r="A149">
        <v>4</v>
      </c>
      <c r="B149" t="s">
        <v>483</v>
      </c>
      <c r="C149">
        <v>34</v>
      </c>
      <c r="D149">
        <v>19</v>
      </c>
      <c r="E149">
        <v>8</v>
      </c>
      <c r="F149">
        <v>7</v>
      </c>
      <c r="G149" t="s">
        <v>598</v>
      </c>
      <c r="H149">
        <v>38</v>
      </c>
      <c r="I149">
        <v>65</v>
      </c>
      <c r="J149">
        <f>COUNTIF(Appended_bundesliga_table[Club],Appended_bundesliga_table[[#This Row],[Club]])</f>
        <v>9</v>
      </c>
    </row>
    <row r="150" spans="1:10" x14ac:dyDescent="0.25">
      <c r="A150">
        <v>5</v>
      </c>
      <c r="B150" t="s">
        <v>455</v>
      </c>
      <c r="C150">
        <v>34</v>
      </c>
      <c r="D150">
        <v>18</v>
      </c>
      <c r="E150">
        <v>9</v>
      </c>
      <c r="F150">
        <v>7</v>
      </c>
      <c r="G150" t="s">
        <v>599</v>
      </c>
      <c r="H150">
        <v>25</v>
      </c>
      <c r="I150">
        <v>63</v>
      </c>
      <c r="J150">
        <f>COUNTIF(Appended_bundesliga_table[Club],Appended_bundesliga_table[[#This Row],[Club]])</f>
        <v>10</v>
      </c>
    </row>
    <row r="151" spans="1:10" x14ac:dyDescent="0.25">
      <c r="A151">
        <v>6</v>
      </c>
      <c r="B151" t="s">
        <v>478</v>
      </c>
      <c r="C151">
        <v>34</v>
      </c>
      <c r="D151">
        <v>11</v>
      </c>
      <c r="E151">
        <v>14</v>
      </c>
      <c r="F151">
        <v>9</v>
      </c>
      <c r="G151" t="s">
        <v>259</v>
      </c>
      <c r="H151">
        <v>1</v>
      </c>
      <c r="I151">
        <v>47</v>
      </c>
      <c r="J151">
        <f>COUNTIF(Appended_bundesliga_table[Club],Appended_bundesliga_table[[#This Row],[Club]])</f>
        <v>10</v>
      </c>
    </row>
    <row r="152" spans="1:10" x14ac:dyDescent="0.25">
      <c r="A152">
        <v>7</v>
      </c>
      <c r="B152" t="s">
        <v>477</v>
      </c>
      <c r="C152">
        <v>34</v>
      </c>
      <c r="D152">
        <v>13</v>
      </c>
      <c r="E152">
        <v>7</v>
      </c>
      <c r="F152">
        <v>14</v>
      </c>
      <c r="G152" t="s">
        <v>600</v>
      </c>
      <c r="H152">
        <v>0</v>
      </c>
      <c r="I152">
        <v>46</v>
      </c>
      <c r="J152">
        <f>COUNTIF(Appended_bundesliga_table[Club],Appended_bundesliga_table[[#This Row],[Club]])</f>
        <v>10</v>
      </c>
    </row>
    <row r="153" spans="1:10" x14ac:dyDescent="0.25">
      <c r="A153">
        <v>8</v>
      </c>
      <c r="B153" t="s">
        <v>601</v>
      </c>
      <c r="C153">
        <v>34</v>
      </c>
      <c r="D153">
        <v>10</v>
      </c>
      <c r="E153">
        <v>12</v>
      </c>
      <c r="F153">
        <v>12</v>
      </c>
      <c r="G153" t="s">
        <v>602</v>
      </c>
      <c r="H153">
        <v>-5</v>
      </c>
      <c r="I153">
        <v>42</v>
      </c>
      <c r="J153">
        <f>COUNTIF(Appended_bundesliga_table[Club],Appended_bundesliga_table[[#This Row],[Club]])</f>
        <v>2</v>
      </c>
    </row>
    <row r="154" spans="1:10" x14ac:dyDescent="0.25">
      <c r="A154">
        <v>9</v>
      </c>
      <c r="B154" t="s">
        <v>474</v>
      </c>
      <c r="C154">
        <v>34</v>
      </c>
      <c r="D154">
        <v>11</v>
      </c>
      <c r="E154">
        <v>9</v>
      </c>
      <c r="F154">
        <v>14</v>
      </c>
      <c r="G154" t="s">
        <v>433</v>
      </c>
      <c r="H154">
        <v>-6</v>
      </c>
      <c r="I154">
        <v>42</v>
      </c>
      <c r="J154">
        <f>COUNTIF(Appended_bundesliga_table[Club],Appended_bundesliga_table[[#This Row],[Club]])</f>
        <v>9</v>
      </c>
    </row>
    <row r="155" spans="1:10" x14ac:dyDescent="0.25">
      <c r="A155">
        <v>10</v>
      </c>
      <c r="B155" t="s">
        <v>489</v>
      </c>
      <c r="C155">
        <v>34</v>
      </c>
      <c r="D155">
        <v>11</v>
      </c>
      <c r="E155">
        <v>9</v>
      </c>
      <c r="F155">
        <v>14</v>
      </c>
      <c r="G155" t="s">
        <v>603</v>
      </c>
      <c r="H155">
        <v>-13</v>
      </c>
      <c r="I155">
        <v>42</v>
      </c>
      <c r="J155">
        <f>COUNTIF(Appended_bundesliga_table[Club],Appended_bundesliga_table[[#This Row],[Club]])</f>
        <v>9</v>
      </c>
    </row>
    <row r="156" spans="1:10" x14ac:dyDescent="0.25">
      <c r="A156">
        <v>11</v>
      </c>
      <c r="B156" t="s">
        <v>473</v>
      </c>
      <c r="C156">
        <v>34</v>
      </c>
      <c r="D156">
        <v>10</v>
      </c>
      <c r="E156">
        <v>9</v>
      </c>
      <c r="F156">
        <v>15</v>
      </c>
      <c r="G156" t="s">
        <v>604</v>
      </c>
      <c r="H156">
        <v>-10</v>
      </c>
      <c r="I156">
        <v>39</v>
      </c>
      <c r="J156">
        <f>COUNTIF(Appended_bundesliga_table[Club],Appended_bundesliga_table[[#This Row],[Club]])</f>
        <v>10</v>
      </c>
    </row>
    <row r="157" spans="1:10" x14ac:dyDescent="0.25">
      <c r="A157">
        <v>12</v>
      </c>
      <c r="B157" t="s">
        <v>466</v>
      </c>
      <c r="C157">
        <v>34</v>
      </c>
      <c r="D157">
        <v>10</v>
      </c>
      <c r="E157">
        <v>7</v>
      </c>
      <c r="F157">
        <v>17</v>
      </c>
      <c r="G157" t="s">
        <v>63</v>
      </c>
      <c r="H157">
        <v>-15</v>
      </c>
      <c r="I157">
        <v>37</v>
      </c>
      <c r="J157">
        <f>COUNTIF(Appended_bundesliga_table[Club],Appended_bundesliga_table[[#This Row],[Club]])</f>
        <v>10</v>
      </c>
    </row>
    <row r="158" spans="1:10" x14ac:dyDescent="0.25">
      <c r="A158">
        <v>13</v>
      </c>
      <c r="B158" t="s">
        <v>463</v>
      </c>
      <c r="C158">
        <v>34</v>
      </c>
      <c r="D158">
        <v>7</v>
      </c>
      <c r="E158">
        <v>14</v>
      </c>
      <c r="F158">
        <v>13</v>
      </c>
      <c r="G158" t="s">
        <v>42</v>
      </c>
      <c r="H158">
        <v>-12</v>
      </c>
      <c r="I158">
        <v>35</v>
      </c>
      <c r="J158">
        <f>COUNTIF(Appended_bundesliga_table[Club],Appended_bundesliga_table[[#This Row],[Club]])</f>
        <v>10</v>
      </c>
    </row>
    <row r="159" spans="1:10" x14ac:dyDescent="0.25">
      <c r="A159">
        <v>14</v>
      </c>
      <c r="B159" t="s">
        <v>459</v>
      </c>
      <c r="C159">
        <v>34</v>
      </c>
      <c r="D159">
        <v>7</v>
      </c>
      <c r="E159">
        <v>13</v>
      </c>
      <c r="F159">
        <v>14</v>
      </c>
      <c r="G159" t="s">
        <v>605</v>
      </c>
      <c r="H159">
        <v>-11</v>
      </c>
      <c r="I159">
        <v>34</v>
      </c>
      <c r="J159">
        <f>COUNTIF(Appended_bundesliga_table[Club],Appended_bundesliga_table[[#This Row],[Club]])</f>
        <v>10</v>
      </c>
    </row>
    <row r="160" spans="1:10" x14ac:dyDescent="0.25">
      <c r="A160">
        <v>15</v>
      </c>
      <c r="B160" t="s">
        <v>542</v>
      </c>
      <c r="C160">
        <v>34</v>
      </c>
      <c r="D160">
        <v>9</v>
      </c>
      <c r="E160">
        <v>6</v>
      </c>
      <c r="F160">
        <v>19</v>
      </c>
      <c r="G160" t="s">
        <v>606</v>
      </c>
      <c r="H160">
        <v>-25</v>
      </c>
      <c r="I160">
        <v>33</v>
      </c>
      <c r="J160">
        <f>COUNTIF(Appended_bundesliga_table[Club],Appended_bundesliga_table[[#This Row],[Club]])</f>
        <v>6</v>
      </c>
    </row>
    <row r="161" spans="1:10" x14ac:dyDescent="0.25">
      <c r="A161">
        <v>16</v>
      </c>
      <c r="B161" t="s">
        <v>575</v>
      </c>
      <c r="C161">
        <v>34</v>
      </c>
      <c r="D161">
        <v>7</v>
      </c>
      <c r="E161">
        <v>12</v>
      </c>
      <c r="F161">
        <v>15</v>
      </c>
      <c r="G161" t="s">
        <v>607</v>
      </c>
      <c r="H161">
        <v>-32</v>
      </c>
      <c r="I161">
        <v>33</v>
      </c>
      <c r="J161">
        <f>COUNTIF(Appended_bundesliga_table[Club],Appended_bundesliga_table[[#This Row],[Club]])</f>
        <v>4</v>
      </c>
    </row>
    <row r="162" spans="1:10" x14ac:dyDescent="0.25">
      <c r="A162">
        <v>17</v>
      </c>
      <c r="B162" t="s">
        <v>468</v>
      </c>
      <c r="C162">
        <v>34</v>
      </c>
      <c r="D162">
        <v>5</v>
      </c>
      <c r="E162">
        <v>12</v>
      </c>
      <c r="F162">
        <v>17</v>
      </c>
      <c r="G162" t="s">
        <v>608</v>
      </c>
      <c r="H162">
        <v>-32</v>
      </c>
      <c r="I162">
        <v>27</v>
      </c>
      <c r="J162">
        <f>COUNTIF(Appended_bundesliga_table[Club],Appended_bundesliga_table[[#This Row],[Club]])</f>
        <v>8</v>
      </c>
    </row>
    <row r="163" spans="1:10" x14ac:dyDescent="0.25">
      <c r="A163">
        <v>18</v>
      </c>
      <c r="B163" t="s">
        <v>475</v>
      </c>
      <c r="C163">
        <v>34</v>
      </c>
      <c r="D163">
        <v>3</v>
      </c>
      <c r="E163">
        <v>8</v>
      </c>
      <c r="F163">
        <v>23</v>
      </c>
      <c r="G163" t="s">
        <v>609</v>
      </c>
      <c r="H163">
        <v>-56</v>
      </c>
      <c r="I163">
        <v>17</v>
      </c>
      <c r="J163">
        <f>COUNTIF(Appended_bundesliga_table[Club],Appended_bundesliga_table[[#This Row],[Club]])</f>
        <v>3</v>
      </c>
    </row>
    <row r="164" spans="1:10" x14ac:dyDescent="0.25">
      <c r="A164">
        <v>1</v>
      </c>
      <c r="B164" t="s">
        <v>453</v>
      </c>
      <c r="C164">
        <v>34</v>
      </c>
      <c r="D164">
        <v>25</v>
      </c>
      <c r="E164">
        <v>7</v>
      </c>
      <c r="F164">
        <v>2</v>
      </c>
      <c r="G164" t="s">
        <v>610</v>
      </c>
      <c r="H164">
        <v>67</v>
      </c>
      <c r="I164">
        <v>82</v>
      </c>
      <c r="J164">
        <f>COUNTIF(Appended_bundesliga_table[Club],Appended_bundesliga_table[[#This Row],[Club]])</f>
        <v>10</v>
      </c>
    </row>
    <row r="165" spans="1:10" x14ac:dyDescent="0.25">
      <c r="A165">
        <v>2</v>
      </c>
      <c r="B165" t="s">
        <v>457</v>
      </c>
      <c r="C165">
        <v>34</v>
      </c>
      <c r="D165">
        <v>19</v>
      </c>
      <c r="E165">
        <v>12</v>
      </c>
      <c r="F165">
        <v>3</v>
      </c>
      <c r="G165" t="s">
        <v>611</v>
      </c>
      <c r="H165">
        <v>29</v>
      </c>
      <c r="I165">
        <v>69</v>
      </c>
      <c r="J165">
        <f>COUNTIF(Appended_bundesliga_table[Club],Appended_bundesliga_table[[#This Row],[Club]])</f>
        <v>10</v>
      </c>
    </row>
    <row r="166" spans="1:10" x14ac:dyDescent="0.25">
      <c r="A166">
        <v>3</v>
      </c>
      <c r="B166" t="s">
        <v>478</v>
      </c>
      <c r="C166">
        <v>34</v>
      </c>
      <c r="D166">
        <v>17</v>
      </c>
      <c r="E166">
        <v>9</v>
      </c>
      <c r="F166">
        <v>8</v>
      </c>
      <c r="G166" t="s">
        <v>612</v>
      </c>
      <c r="H166">
        <v>22</v>
      </c>
      <c r="I166">
        <v>60</v>
      </c>
      <c r="J166">
        <f>COUNTIF(Appended_bundesliga_table[Club],Appended_bundesliga_table[[#This Row],[Club]])</f>
        <v>10</v>
      </c>
    </row>
    <row r="167" spans="1:10" x14ac:dyDescent="0.25">
      <c r="A167">
        <v>4</v>
      </c>
      <c r="B167" t="s">
        <v>455</v>
      </c>
      <c r="C167">
        <v>34</v>
      </c>
      <c r="D167">
        <v>17</v>
      </c>
      <c r="E167">
        <v>6</v>
      </c>
      <c r="F167">
        <v>11</v>
      </c>
      <c r="G167" t="s">
        <v>443</v>
      </c>
      <c r="H167">
        <v>20</v>
      </c>
      <c r="I167">
        <v>57</v>
      </c>
      <c r="J167">
        <f>COUNTIF(Appended_bundesliga_table[Club],Appended_bundesliga_table[[#This Row],[Club]])</f>
        <v>10</v>
      </c>
    </row>
    <row r="168" spans="1:10" x14ac:dyDescent="0.25">
      <c r="A168">
        <v>5</v>
      </c>
      <c r="B168" t="s">
        <v>489</v>
      </c>
      <c r="C168">
        <v>34</v>
      </c>
      <c r="D168">
        <v>16</v>
      </c>
      <c r="E168">
        <v>7</v>
      </c>
      <c r="F168">
        <v>11</v>
      </c>
      <c r="G168" t="s">
        <v>613</v>
      </c>
      <c r="H168">
        <v>-4</v>
      </c>
      <c r="I168">
        <v>55</v>
      </c>
      <c r="J168">
        <f>COUNTIF(Appended_bundesliga_table[Club],Appended_bundesliga_table[[#This Row],[Club]])</f>
        <v>9</v>
      </c>
    </row>
    <row r="169" spans="1:10" x14ac:dyDescent="0.25">
      <c r="A169">
        <v>6</v>
      </c>
      <c r="B169" t="s">
        <v>463</v>
      </c>
      <c r="C169">
        <v>34</v>
      </c>
      <c r="D169">
        <v>14</v>
      </c>
      <c r="E169">
        <v>10</v>
      </c>
      <c r="F169">
        <v>10</v>
      </c>
      <c r="G169" t="s">
        <v>614</v>
      </c>
      <c r="H169">
        <v>12</v>
      </c>
      <c r="I169">
        <v>52</v>
      </c>
      <c r="J169">
        <f>COUNTIF(Appended_bundesliga_table[Club],Appended_bundesliga_table[[#This Row],[Club]])</f>
        <v>10</v>
      </c>
    </row>
    <row r="170" spans="1:10" x14ac:dyDescent="0.25">
      <c r="A170">
        <v>7</v>
      </c>
      <c r="B170" t="s">
        <v>483</v>
      </c>
      <c r="C170">
        <v>34</v>
      </c>
      <c r="D170">
        <v>13</v>
      </c>
      <c r="E170">
        <v>12</v>
      </c>
      <c r="F170">
        <v>9</v>
      </c>
      <c r="G170" t="s">
        <v>615</v>
      </c>
      <c r="H170">
        <v>5</v>
      </c>
      <c r="I170">
        <v>51</v>
      </c>
      <c r="J170">
        <f>COUNTIF(Appended_bundesliga_table[Club],Appended_bundesliga_table[[#This Row],[Club]])</f>
        <v>9</v>
      </c>
    </row>
    <row r="171" spans="1:10" x14ac:dyDescent="0.25">
      <c r="A171">
        <v>8</v>
      </c>
      <c r="B171" t="s">
        <v>474</v>
      </c>
      <c r="C171">
        <v>34</v>
      </c>
      <c r="D171">
        <v>14</v>
      </c>
      <c r="E171">
        <v>9</v>
      </c>
      <c r="F171">
        <v>11</v>
      </c>
      <c r="G171" t="s">
        <v>616</v>
      </c>
      <c r="H171">
        <v>-3</v>
      </c>
      <c r="I171">
        <v>51</v>
      </c>
      <c r="J171">
        <f>COUNTIF(Appended_bundesliga_table[Club],Appended_bundesliga_table[[#This Row],[Club]])</f>
        <v>9</v>
      </c>
    </row>
    <row r="172" spans="1:10" x14ac:dyDescent="0.25">
      <c r="A172">
        <v>9</v>
      </c>
      <c r="B172" t="s">
        <v>479</v>
      </c>
      <c r="C172">
        <v>34</v>
      </c>
      <c r="D172">
        <v>14</v>
      </c>
      <c r="E172">
        <v>8</v>
      </c>
      <c r="F172">
        <v>12</v>
      </c>
      <c r="G172" t="s">
        <v>617</v>
      </c>
      <c r="H172">
        <v>11</v>
      </c>
      <c r="I172">
        <v>50</v>
      </c>
      <c r="J172">
        <f>COUNTIF(Appended_bundesliga_table[Club],Appended_bundesliga_table[[#This Row],[Club]])</f>
        <v>8</v>
      </c>
    </row>
    <row r="173" spans="1:10" x14ac:dyDescent="0.25">
      <c r="A173">
        <v>10</v>
      </c>
      <c r="B173" t="s">
        <v>459</v>
      </c>
      <c r="C173">
        <v>34</v>
      </c>
      <c r="D173">
        <v>13</v>
      </c>
      <c r="E173">
        <v>6</v>
      </c>
      <c r="F173">
        <v>15</v>
      </c>
      <c r="G173" t="s">
        <v>371</v>
      </c>
      <c r="H173">
        <v>-2</v>
      </c>
      <c r="I173">
        <v>45</v>
      </c>
      <c r="J173">
        <f>COUNTIF(Appended_bundesliga_table[Club],Appended_bundesliga_table[[#This Row],[Club]])</f>
        <v>10</v>
      </c>
    </row>
    <row r="174" spans="1:10" x14ac:dyDescent="0.25">
      <c r="A174">
        <v>11</v>
      </c>
      <c r="B174" t="s">
        <v>466</v>
      </c>
      <c r="C174">
        <v>34</v>
      </c>
      <c r="D174">
        <v>11</v>
      </c>
      <c r="E174">
        <v>10</v>
      </c>
      <c r="F174">
        <v>13</v>
      </c>
      <c r="G174" t="s">
        <v>618</v>
      </c>
      <c r="H174">
        <v>2</v>
      </c>
      <c r="I174">
        <v>43</v>
      </c>
      <c r="J174">
        <f>COUNTIF(Appended_bundesliga_table[Club],Appended_bundesliga_table[[#This Row],[Club]])</f>
        <v>10</v>
      </c>
    </row>
    <row r="175" spans="1:10" x14ac:dyDescent="0.25">
      <c r="A175">
        <v>12</v>
      </c>
      <c r="B175" t="s">
        <v>473</v>
      </c>
      <c r="C175">
        <v>34</v>
      </c>
      <c r="D175">
        <v>11</v>
      </c>
      <c r="E175">
        <v>10</v>
      </c>
      <c r="F175">
        <v>13</v>
      </c>
      <c r="G175" t="s">
        <v>399</v>
      </c>
      <c r="H175">
        <v>-16</v>
      </c>
      <c r="I175">
        <v>43</v>
      </c>
      <c r="J175">
        <f>COUNTIF(Appended_bundesliga_table[Club],Appended_bundesliga_table[[#This Row],[Club]])</f>
        <v>10</v>
      </c>
    </row>
    <row r="176" spans="1:10" x14ac:dyDescent="0.25">
      <c r="A176">
        <v>13</v>
      </c>
      <c r="B176" t="s">
        <v>542</v>
      </c>
      <c r="C176">
        <v>34</v>
      </c>
      <c r="D176">
        <v>10</v>
      </c>
      <c r="E176">
        <v>10</v>
      </c>
      <c r="F176">
        <v>14</v>
      </c>
      <c r="G176" t="s">
        <v>399</v>
      </c>
      <c r="H176">
        <v>-16</v>
      </c>
      <c r="I176">
        <v>40</v>
      </c>
      <c r="J176">
        <f>COUNTIF(Appended_bundesliga_table[Club],Appended_bundesliga_table[[#This Row],[Club]])</f>
        <v>6</v>
      </c>
    </row>
    <row r="177" spans="1:10" x14ac:dyDescent="0.25">
      <c r="A177">
        <v>14</v>
      </c>
      <c r="B177" t="s">
        <v>619</v>
      </c>
      <c r="C177">
        <v>34</v>
      </c>
      <c r="D177">
        <v>8</v>
      </c>
      <c r="E177">
        <v>8</v>
      </c>
      <c r="F177">
        <v>18</v>
      </c>
      <c r="G177" t="s">
        <v>620</v>
      </c>
      <c r="H177">
        <v>-13</v>
      </c>
      <c r="I177">
        <v>32</v>
      </c>
      <c r="J177">
        <f>COUNTIF(Appended_bundesliga_table[Club],Appended_bundesliga_table[[#This Row],[Club]])</f>
        <v>1</v>
      </c>
    </row>
    <row r="178" spans="1:10" x14ac:dyDescent="0.25">
      <c r="A178">
        <v>15</v>
      </c>
      <c r="B178" t="s">
        <v>477</v>
      </c>
      <c r="C178">
        <v>34</v>
      </c>
      <c r="D178">
        <v>7</v>
      </c>
      <c r="E178">
        <v>11</v>
      </c>
      <c r="F178">
        <v>16</v>
      </c>
      <c r="G178" t="s">
        <v>621</v>
      </c>
      <c r="H178">
        <v>-22</v>
      </c>
      <c r="I178">
        <v>32</v>
      </c>
      <c r="J178">
        <f>COUNTIF(Appended_bundesliga_table[Club],Appended_bundesliga_table[[#This Row],[Club]])</f>
        <v>10</v>
      </c>
    </row>
    <row r="179" spans="1:10" x14ac:dyDescent="0.25">
      <c r="A179">
        <v>16</v>
      </c>
      <c r="B179" t="s">
        <v>601</v>
      </c>
      <c r="C179">
        <v>34</v>
      </c>
      <c r="D179">
        <v>8</v>
      </c>
      <c r="E179">
        <v>5</v>
      </c>
      <c r="F179">
        <v>21</v>
      </c>
      <c r="G179" t="s">
        <v>622</v>
      </c>
      <c r="H179">
        <v>-27</v>
      </c>
      <c r="I179">
        <v>29</v>
      </c>
      <c r="J179">
        <f>COUNTIF(Appended_bundesliga_table[Club],Appended_bundesliga_table[[#This Row],[Club]])</f>
        <v>2</v>
      </c>
    </row>
    <row r="180" spans="1:10" x14ac:dyDescent="0.25">
      <c r="A180">
        <v>17</v>
      </c>
      <c r="B180" t="s">
        <v>623</v>
      </c>
      <c r="C180">
        <v>34</v>
      </c>
      <c r="D180">
        <v>6</v>
      </c>
      <c r="E180">
        <v>7</v>
      </c>
      <c r="F180">
        <v>21</v>
      </c>
      <c r="G180" t="s">
        <v>624</v>
      </c>
      <c r="H180">
        <v>-31</v>
      </c>
      <c r="I180">
        <v>25</v>
      </c>
      <c r="J180">
        <f>COUNTIF(Appended_bundesliga_table[Club],Appended_bundesliga_table[[#This Row],[Club]])</f>
        <v>1</v>
      </c>
    </row>
    <row r="181" spans="1:10" x14ac:dyDescent="0.25">
      <c r="A181">
        <v>18</v>
      </c>
      <c r="B181" t="s">
        <v>575</v>
      </c>
      <c r="C181">
        <v>34</v>
      </c>
      <c r="D181">
        <v>6</v>
      </c>
      <c r="E181">
        <v>7</v>
      </c>
      <c r="F181">
        <v>21</v>
      </c>
      <c r="G181" t="s">
        <v>625</v>
      </c>
      <c r="H181">
        <v>-34</v>
      </c>
      <c r="I181">
        <v>25</v>
      </c>
      <c r="J181">
        <f>COUNTIF(Appended_bundesliga_table[Club],Appended_bundesliga_table[[#This Row],[Club]])</f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8338-3F13-42B9-AA1A-55BCB8B57C58}">
  <dimension ref="A1:M201"/>
  <sheetViews>
    <sheetView workbookViewId="0">
      <selection activeCell="M30" sqref="M30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3" max="13" width="30.42578125" bestFit="1" customWidth="1"/>
  </cols>
  <sheetData>
    <row r="1" spans="1:13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23</v>
      </c>
      <c r="H1" t="s">
        <v>24</v>
      </c>
      <c r="I1" t="s">
        <v>25</v>
      </c>
      <c r="J1" t="s">
        <v>978</v>
      </c>
      <c r="M1" s="4" t="s">
        <v>979</v>
      </c>
    </row>
    <row r="2" spans="1:13" x14ac:dyDescent="0.25">
      <c r="A2">
        <v>1</v>
      </c>
      <c r="B2" t="s">
        <v>626</v>
      </c>
      <c r="C2">
        <v>38</v>
      </c>
      <c r="D2">
        <v>29</v>
      </c>
      <c r="E2">
        <v>4</v>
      </c>
      <c r="F2">
        <v>5</v>
      </c>
      <c r="G2" t="s">
        <v>627</v>
      </c>
      <c r="H2">
        <v>55</v>
      </c>
      <c r="I2">
        <v>91</v>
      </c>
      <c r="J2">
        <f>COUNTIF(Appended_seria_A_table[Club],Appended_seria_A_table[[#This Row],[Club]])</f>
        <v>10</v>
      </c>
      <c r="M2" t="str" cm="1">
        <f t="array" ref="M2:M12">_xlfn.UNIQUE(_xlfn._xlws.FILTER(Appended_seria_A_table[Club],Appended_seria_A_table[Count]=10),FALSE,FALSE)</f>
        <v>Juventus</v>
      </c>
    </row>
    <row r="3" spans="1:13" x14ac:dyDescent="0.25">
      <c r="A3">
        <v>2</v>
      </c>
      <c r="B3" t="s">
        <v>628</v>
      </c>
      <c r="C3">
        <v>38</v>
      </c>
      <c r="D3">
        <v>25</v>
      </c>
      <c r="E3">
        <v>7</v>
      </c>
      <c r="F3">
        <v>6</v>
      </c>
      <c r="G3" t="s">
        <v>629</v>
      </c>
      <c r="H3">
        <v>48</v>
      </c>
      <c r="I3">
        <v>82</v>
      </c>
      <c r="J3">
        <f>COUNTIF(Appended_seria_A_table[Club],Appended_seria_A_table[[#This Row],[Club]])</f>
        <v>10</v>
      </c>
      <c r="M3" t="str">
        <v>Napoli</v>
      </c>
    </row>
    <row r="4" spans="1:13" x14ac:dyDescent="0.25">
      <c r="A4">
        <v>3</v>
      </c>
      <c r="B4" t="s">
        <v>630</v>
      </c>
      <c r="C4">
        <v>38</v>
      </c>
      <c r="D4">
        <v>23</v>
      </c>
      <c r="E4">
        <v>11</v>
      </c>
      <c r="F4">
        <v>4</v>
      </c>
      <c r="G4" t="s">
        <v>631</v>
      </c>
      <c r="H4">
        <v>42</v>
      </c>
      <c r="I4">
        <v>80</v>
      </c>
      <c r="J4">
        <f>COUNTIF(Appended_seria_A_table[Club],Appended_seria_A_table[[#This Row],[Club]])</f>
        <v>10</v>
      </c>
      <c r="M4" t="str">
        <v>AS Roma</v>
      </c>
    </row>
    <row r="5" spans="1:13" x14ac:dyDescent="0.25">
      <c r="A5">
        <v>4</v>
      </c>
      <c r="B5" t="s">
        <v>632</v>
      </c>
      <c r="C5">
        <v>38</v>
      </c>
      <c r="D5">
        <v>20</v>
      </c>
      <c r="E5">
        <v>7</v>
      </c>
      <c r="F5">
        <v>11</v>
      </c>
      <c r="G5" t="s">
        <v>633</v>
      </c>
      <c r="H5">
        <v>12</v>
      </c>
      <c r="I5">
        <v>67</v>
      </c>
      <c r="J5">
        <f>COUNTIF(Appended_seria_A_table[Club],Appended_seria_A_table[[#This Row],[Club]])</f>
        <v>10</v>
      </c>
      <c r="M5" t="str">
        <v>Inter</v>
      </c>
    </row>
    <row r="6" spans="1:13" x14ac:dyDescent="0.25">
      <c r="A6">
        <v>5</v>
      </c>
      <c r="B6" t="s">
        <v>634</v>
      </c>
      <c r="C6">
        <v>38</v>
      </c>
      <c r="D6">
        <v>18</v>
      </c>
      <c r="E6">
        <v>10</v>
      </c>
      <c r="F6">
        <v>10</v>
      </c>
      <c r="G6" t="s">
        <v>635</v>
      </c>
      <c r="H6">
        <v>18</v>
      </c>
      <c r="I6">
        <v>64</v>
      </c>
      <c r="J6">
        <f>COUNTIF(Appended_seria_A_table[Club],Appended_seria_A_table[[#This Row],[Club]])</f>
        <v>10</v>
      </c>
      <c r="M6" t="str">
        <v>Fiorentina</v>
      </c>
    </row>
    <row r="7" spans="1:13" x14ac:dyDescent="0.25">
      <c r="A7">
        <v>6</v>
      </c>
      <c r="B7" t="s">
        <v>636</v>
      </c>
      <c r="C7">
        <v>38</v>
      </c>
      <c r="D7">
        <v>16</v>
      </c>
      <c r="E7">
        <v>13</v>
      </c>
      <c r="F7">
        <v>9</v>
      </c>
      <c r="G7" t="s">
        <v>637</v>
      </c>
      <c r="H7">
        <v>9</v>
      </c>
      <c r="I7">
        <v>61</v>
      </c>
      <c r="J7">
        <f>COUNTIF(Appended_seria_A_table[Club],Appended_seria_A_table[[#This Row],[Club]])</f>
        <v>9</v>
      </c>
      <c r="M7" t="str">
        <v>AC Milan</v>
      </c>
    </row>
    <row r="8" spans="1:13" x14ac:dyDescent="0.25">
      <c r="A8">
        <v>7</v>
      </c>
      <c r="B8" t="s">
        <v>638</v>
      </c>
      <c r="C8">
        <v>38</v>
      </c>
      <c r="D8">
        <v>15</v>
      </c>
      <c r="E8">
        <v>12</v>
      </c>
      <c r="F8">
        <v>11</v>
      </c>
      <c r="G8" t="s">
        <v>639</v>
      </c>
      <c r="H8">
        <v>6</v>
      </c>
      <c r="I8">
        <v>57</v>
      </c>
      <c r="J8">
        <f>COUNTIF(Appended_seria_A_table[Club],Appended_seria_A_table[[#This Row],[Club]])</f>
        <v>10</v>
      </c>
      <c r="M8" t="str">
        <v>Lazio</v>
      </c>
    </row>
    <row r="9" spans="1:13" x14ac:dyDescent="0.25">
      <c r="A9">
        <v>8</v>
      </c>
      <c r="B9" t="s">
        <v>640</v>
      </c>
      <c r="C9">
        <v>38</v>
      </c>
      <c r="D9">
        <v>15</v>
      </c>
      <c r="E9">
        <v>9</v>
      </c>
      <c r="F9">
        <v>14</v>
      </c>
      <c r="G9" t="s">
        <v>558</v>
      </c>
      <c r="H9">
        <v>0</v>
      </c>
      <c r="I9">
        <v>54</v>
      </c>
      <c r="J9">
        <f>COUNTIF(Appended_seria_A_table[Club],Appended_seria_A_table[[#This Row],[Club]])</f>
        <v>10</v>
      </c>
      <c r="M9" t="str">
        <v>Torino</v>
      </c>
    </row>
    <row r="10" spans="1:13" x14ac:dyDescent="0.25">
      <c r="A10">
        <v>9</v>
      </c>
      <c r="B10" t="s">
        <v>641</v>
      </c>
      <c r="C10">
        <v>38</v>
      </c>
      <c r="D10">
        <v>13</v>
      </c>
      <c r="E10">
        <v>11</v>
      </c>
      <c r="F10">
        <v>14</v>
      </c>
      <c r="G10" t="s">
        <v>642</v>
      </c>
      <c r="H10">
        <v>-2</v>
      </c>
      <c r="I10">
        <v>50</v>
      </c>
      <c r="J10">
        <f>COUNTIF(Appended_seria_A_table[Club],Appended_seria_A_table[[#This Row],[Club]])</f>
        <v>4</v>
      </c>
      <c r="M10" t="str">
        <v>Atalanta</v>
      </c>
    </row>
    <row r="11" spans="1:13" x14ac:dyDescent="0.25">
      <c r="A11">
        <v>10</v>
      </c>
      <c r="B11" t="s">
        <v>643</v>
      </c>
      <c r="C11">
        <v>38</v>
      </c>
      <c r="D11">
        <v>13</v>
      </c>
      <c r="E11">
        <v>7</v>
      </c>
      <c r="F11">
        <v>18</v>
      </c>
      <c r="G11" t="s">
        <v>263</v>
      </c>
      <c r="H11">
        <v>-3</v>
      </c>
      <c r="I11">
        <v>46</v>
      </c>
      <c r="J11">
        <f>COUNTIF(Appended_seria_A_table[Club],Appended_seria_A_table[[#This Row],[Club]])</f>
        <v>9</v>
      </c>
      <c r="M11" t="str">
        <v>Bologna</v>
      </c>
    </row>
    <row r="12" spans="1:13" x14ac:dyDescent="0.25">
      <c r="A12">
        <v>11</v>
      </c>
      <c r="B12" t="s">
        <v>644</v>
      </c>
      <c r="C12">
        <v>38</v>
      </c>
      <c r="D12">
        <v>12</v>
      </c>
      <c r="E12">
        <v>10</v>
      </c>
      <c r="F12">
        <v>16</v>
      </c>
      <c r="G12" t="s">
        <v>196</v>
      </c>
      <c r="H12">
        <v>-9</v>
      </c>
      <c r="I12">
        <v>46</v>
      </c>
      <c r="J12">
        <f>COUNTIF(Appended_seria_A_table[Club],Appended_seria_A_table[[#This Row],[Club]])</f>
        <v>7</v>
      </c>
      <c r="M12" t="str">
        <v>Udinese</v>
      </c>
    </row>
    <row r="13" spans="1:13" x14ac:dyDescent="0.25">
      <c r="A13">
        <v>12</v>
      </c>
      <c r="B13" t="s">
        <v>645</v>
      </c>
      <c r="C13">
        <v>38</v>
      </c>
      <c r="D13">
        <v>12</v>
      </c>
      <c r="E13">
        <v>9</v>
      </c>
      <c r="F13">
        <v>17</v>
      </c>
      <c r="G13" t="s">
        <v>108</v>
      </c>
      <c r="H13">
        <v>-3</v>
      </c>
      <c r="I13">
        <v>45</v>
      </c>
      <c r="J13">
        <f>COUNTIF(Appended_seria_A_table[Club],Appended_seria_A_table[[#This Row],[Club]])</f>
        <v>10</v>
      </c>
    </row>
    <row r="14" spans="1:13" x14ac:dyDescent="0.25">
      <c r="A14">
        <v>13</v>
      </c>
      <c r="B14" t="s">
        <v>646</v>
      </c>
      <c r="C14">
        <v>38</v>
      </c>
      <c r="D14">
        <v>11</v>
      </c>
      <c r="E14">
        <v>12</v>
      </c>
      <c r="F14">
        <v>15</v>
      </c>
      <c r="G14" t="s">
        <v>647</v>
      </c>
      <c r="H14">
        <v>-6</v>
      </c>
      <c r="I14">
        <v>45</v>
      </c>
      <c r="J14">
        <f>COUNTIF(Appended_seria_A_table[Club],Appended_seria_A_table[[#This Row],[Club]])</f>
        <v>10</v>
      </c>
    </row>
    <row r="15" spans="1:13" x14ac:dyDescent="0.25">
      <c r="A15">
        <v>14</v>
      </c>
      <c r="B15" t="s">
        <v>648</v>
      </c>
      <c r="C15">
        <v>38</v>
      </c>
      <c r="D15">
        <v>11</v>
      </c>
      <c r="E15">
        <v>9</v>
      </c>
      <c r="F15">
        <v>18</v>
      </c>
      <c r="G15" t="s">
        <v>649</v>
      </c>
      <c r="H15">
        <v>-12</v>
      </c>
      <c r="I15">
        <v>42</v>
      </c>
      <c r="J15">
        <f>COUNTIF(Appended_seria_A_table[Club],Appended_seria_A_table[[#This Row],[Club]])</f>
        <v>10</v>
      </c>
    </row>
    <row r="16" spans="1:13" x14ac:dyDescent="0.25">
      <c r="A16">
        <v>15</v>
      </c>
      <c r="B16" t="s">
        <v>650</v>
      </c>
      <c r="C16">
        <v>38</v>
      </c>
      <c r="D16">
        <v>10</v>
      </c>
      <c r="E16">
        <v>10</v>
      </c>
      <c r="F16">
        <v>18</v>
      </c>
      <c r="G16" t="s">
        <v>651</v>
      </c>
      <c r="H16">
        <v>-13</v>
      </c>
      <c r="I16">
        <v>40</v>
      </c>
      <c r="J16">
        <f>COUNTIF(Appended_seria_A_table[Club],Appended_seria_A_table[[#This Row],[Club]])</f>
        <v>8</v>
      </c>
    </row>
    <row r="17" spans="1:10" x14ac:dyDescent="0.25">
      <c r="A17">
        <v>16</v>
      </c>
      <c r="B17" t="s">
        <v>652</v>
      </c>
      <c r="C17">
        <v>38</v>
      </c>
      <c r="D17">
        <v>10</v>
      </c>
      <c r="E17">
        <v>9</v>
      </c>
      <c r="F17">
        <v>19</v>
      </c>
      <c r="G17" t="s">
        <v>653</v>
      </c>
      <c r="H17">
        <v>-27</v>
      </c>
      <c r="I17">
        <v>39</v>
      </c>
      <c r="J17">
        <f>COUNTIF(Appended_seria_A_table[Club],Appended_seria_A_table[[#This Row],[Club]])</f>
        <v>2</v>
      </c>
    </row>
    <row r="18" spans="1:10" x14ac:dyDescent="0.25">
      <c r="A18">
        <v>17</v>
      </c>
      <c r="B18" t="s">
        <v>654</v>
      </c>
      <c r="C18">
        <v>38</v>
      </c>
      <c r="D18">
        <v>10</v>
      </c>
      <c r="E18">
        <v>9</v>
      </c>
      <c r="F18">
        <v>19</v>
      </c>
      <c r="G18" t="s">
        <v>115</v>
      </c>
      <c r="H18">
        <v>-25</v>
      </c>
      <c r="I18">
        <v>39</v>
      </c>
      <c r="J18">
        <f>COUNTIF(Appended_seria_A_table[Club],Appended_seria_A_table[[#This Row],[Club]])</f>
        <v>10</v>
      </c>
    </row>
    <row r="19" spans="1:10" x14ac:dyDescent="0.25">
      <c r="A19">
        <v>18</v>
      </c>
      <c r="B19" t="s">
        <v>655</v>
      </c>
      <c r="C19">
        <v>38</v>
      </c>
      <c r="D19">
        <v>9</v>
      </c>
      <c r="E19">
        <v>11</v>
      </c>
      <c r="F19">
        <v>18</v>
      </c>
      <c r="G19" t="s">
        <v>656</v>
      </c>
      <c r="H19">
        <v>-20</v>
      </c>
      <c r="I19">
        <v>38</v>
      </c>
      <c r="J19">
        <f>COUNTIF(Appended_seria_A_table[Club],Appended_seria_A_table[[#This Row],[Club]])</f>
        <v>1</v>
      </c>
    </row>
    <row r="20" spans="1:10" x14ac:dyDescent="0.25">
      <c r="A20">
        <v>19</v>
      </c>
      <c r="B20" t="s">
        <v>657</v>
      </c>
      <c r="C20">
        <v>38</v>
      </c>
      <c r="D20">
        <v>8</v>
      </c>
      <c r="E20">
        <v>7</v>
      </c>
      <c r="F20">
        <v>23</v>
      </c>
      <c r="G20" t="s">
        <v>161</v>
      </c>
      <c r="H20">
        <v>-41</v>
      </c>
      <c r="I20">
        <v>31</v>
      </c>
      <c r="J20">
        <f>COUNTIF(Appended_seria_A_table[Club],Appended_seria_A_table[[#This Row],[Club]])</f>
        <v>3</v>
      </c>
    </row>
    <row r="21" spans="1:10" x14ac:dyDescent="0.25">
      <c r="A21">
        <v>20</v>
      </c>
      <c r="B21" t="s">
        <v>658</v>
      </c>
      <c r="C21">
        <v>38</v>
      </c>
      <c r="D21">
        <v>5</v>
      </c>
      <c r="E21">
        <v>13</v>
      </c>
      <c r="F21">
        <v>20</v>
      </c>
      <c r="G21" t="s">
        <v>659</v>
      </c>
      <c r="H21">
        <v>-29</v>
      </c>
      <c r="I21">
        <v>28</v>
      </c>
      <c r="J21">
        <f>COUNTIF(Appended_seria_A_table[Club],Appended_seria_A_table[[#This Row],[Club]])</f>
        <v>8</v>
      </c>
    </row>
    <row r="22" spans="1:10" x14ac:dyDescent="0.25">
      <c r="A22">
        <v>1</v>
      </c>
      <c r="B22" t="s">
        <v>626</v>
      </c>
      <c r="C22">
        <v>38</v>
      </c>
      <c r="D22">
        <v>29</v>
      </c>
      <c r="E22">
        <v>4</v>
      </c>
      <c r="F22">
        <v>5</v>
      </c>
      <c r="G22" t="s">
        <v>660</v>
      </c>
      <c r="H22">
        <v>50</v>
      </c>
      <c r="I22">
        <v>91</v>
      </c>
      <c r="J22">
        <f>COUNTIF(Appended_seria_A_table[Club],Appended_seria_A_table[[#This Row],[Club]])</f>
        <v>10</v>
      </c>
    </row>
    <row r="23" spans="1:10" x14ac:dyDescent="0.25">
      <c r="A23">
        <v>2</v>
      </c>
      <c r="B23" t="s">
        <v>630</v>
      </c>
      <c r="C23">
        <v>38</v>
      </c>
      <c r="D23">
        <v>28</v>
      </c>
      <c r="E23">
        <v>3</v>
      </c>
      <c r="F23">
        <v>7</v>
      </c>
      <c r="G23" t="s">
        <v>661</v>
      </c>
      <c r="H23">
        <v>52</v>
      </c>
      <c r="I23">
        <v>87</v>
      </c>
      <c r="J23">
        <f>COUNTIF(Appended_seria_A_table[Club],Appended_seria_A_table[[#This Row],[Club]])</f>
        <v>10</v>
      </c>
    </row>
    <row r="24" spans="1:10" x14ac:dyDescent="0.25">
      <c r="A24">
        <v>3</v>
      </c>
      <c r="B24" t="s">
        <v>628</v>
      </c>
      <c r="C24">
        <v>38</v>
      </c>
      <c r="D24">
        <v>26</v>
      </c>
      <c r="E24">
        <v>8</v>
      </c>
      <c r="F24">
        <v>4</v>
      </c>
      <c r="G24" t="s">
        <v>662</v>
      </c>
      <c r="H24">
        <v>55</v>
      </c>
      <c r="I24">
        <v>86</v>
      </c>
      <c r="J24">
        <f>COUNTIF(Appended_seria_A_table[Club],Appended_seria_A_table[[#This Row],[Club]])</f>
        <v>10</v>
      </c>
    </row>
    <row r="25" spans="1:10" x14ac:dyDescent="0.25">
      <c r="A25">
        <v>4</v>
      </c>
      <c r="B25" t="s">
        <v>646</v>
      </c>
      <c r="C25">
        <v>38</v>
      </c>
      <c r="D25">
        <v>21</v>
      </c>
      <c r="E25">
        <v>9</v>
      </c>
      <c r="F25">
        <v>8</v>
      </c>
      <c r="G25" t="s">
        <v>663</v>
      </c>
      <c r="H25">
        <v>21</v>
      </c>
      <c r="I25">
        <v>72</v>
      </c>
      <c r="J25">
        <f>COUNTIF(Appended_seria_A_table[Club],Appended_seria_A_table[[#This Row],[Club]])</f>
        <v>10</v>
      </c>
    </row>
    <row r="26" spans="1:10" x14ac:dyDescent="0.25">
      <c r="A26">
        <v>5</v>
      </c>
      <c r="B26" t="s">
        <v>640</v>
      </c>
      <c r="C26">
        <v>38</v>
      </c>
      <c r="D26">
        <v>21</v>
      </c>
      <c r="E26">
        <v>7</v>
      </c>
      <c r="F26">
        <v>10</v>
      </c>
      <c r="G26" t="s">
        <v>80</v>
      </c>
      <c r="H26">
        <v>23</v>
      </c>
      <c r="I26">
        <v>70</v>
      </c>
      <c r="J26">
        <f>COUNTIF(Appended_seria_A_table[Club],Appended_seria_A_table[[#This Row],[Club]])</f>
        <v>10</v>
      </c>
    </row>
    <row r="27" spans="1:10" x14ac:dyDescent="0.25">
      <c r="A27">
        <v>6</v>
      </c>
      <c r="B27" t="s">
        <v>638</v>
      </c>
      <c r="C27">
        <v>38</v>
      </c>
      <c r="D27">
        <v>18</v>
      </c>
      <c r="E27">
        <v>9</v>
      </c>
      <c r="F27">
        <v>11</v>
      </c>
      <c r="G27" t="s">
        <v>664</v>
      </c>
      <c r="H27">
        <v>12</v>
      </c>
      <c r="I27">
        <v>63</v>
      </c>
      <c r="J27">
        <f>COUNTIF(Appended_seria_A_table[Club],Appended_seria_A_table[[#This Row],[Club]])</f>
        <v>10</v>
      </c>
    </row>
    <row r="28" spans="1:10" x14ac:dyDescent="0.25">
      <c r="A28">
        <v>7</v>
      </c>
      <c r="B28" t="s">
        <v>632</v>
      </c>
      <c r="C28">
        <v>38</v>
      </c>
      <c r="D28">
        <v>19</v>
      </c>
      <c r="E28">
        <v>5</v>
      </c>
      <c r="F28">
        <v>14</v>
      </c>
      <c r="G28" t="s">
        <v>665</v>
      </c>
      <c r="H28">
        <v>23</v>
      </c>
      <c r="I28">
        <v>62</v>
      </c>
      <c r="J28">
        <f>COUNTIF(Appended_seria_A_table[Club],Appended_seria_A_table[[#This Row],[Club]])</f>
        <v>10</v>
      </c>
    </row>
    <row r="29" spans="1:10" x14ac:dyDescent="0.25">
      <c r="A29">
        <v>8</v>
      </c>
      <c r="B29" t="s">
        <v>634</v>
      </c>
      <c r="C29">
        <v>38</v>
      </c>
      <c r="D29">
        <v>16</v>
      </c>
      <c r="E29">
        <v>12</v>
      </c>
      <c r="F29">
        <v>10</v>
      </c>
      <c r="G29" t="s">
        <v>666</v>
      </c>
      <c r="H29">
        <v>6</v>
      </c>
      <c r="I29">
        <v>60</v>
      </c>
      <c r="J29">
        <f>COUNTIF(Appended_seria_A_table[Club],Appended_seria_A_table[[#This Row],[Club]])</f>
        <v>10</v>
      </c>
    </row>
    <row r="30" spans="1:10" x14ac:dyDescent="0.25">
      <c r="A30">
        <v>9</v>
      </c>
      <c r="B30" t="s">
        <v>645</v>
      </c>
      <c r="C30">
        <v>38</v>
      </c>
      <c r="D30">
        <v>13</v>
      </c>
      <c r="E30">
        <v>14</v>
      </c>
      <c r="F30">
        <v>11</v>
      </c>
      <c r="G30" t="s">
        <v>667</v>
      </c>
      <c r="H30">
        <v>5</v>
      </c>
      <c r="I30">
        <v>53</v>
      </c>
      <c r="J30">
        <f>COUNTIF(Appended_seria_A_table[Club],Appended_seria_A_table[[#This Row],[Club]])</f>
        <v>10</v>
      </c>
    </row>
    <row r="31" spans="1:10" x14ac:dyDescent="0.25">
      <c r="A31">
        <v>10</v>
      </c>
      <c r="B31" t="s">
        <v>650</v>
      </c>
      <c r="C31">
        <v>38</v>
      </c>
      <c r="D31">
        <v>12</v>
      </c>
      <c r="E31">
        <v>12</v>
      </c>
      <c r="F31">
        <v>14</v>
      </c>
      <c r="G31" t="s">
        <v>295</v>
      </c>
      <c r="H31">
        <v>-6</v>
      </c>
      <c r="I31">
        <v>48</v>
      </c>
      <c r="J31">
        <f>COUNTIF(Appended_seria_A_table[Club],Appended_seria_A_table[[#This Row],[Club]])</f>
        <v>8</v>
      </c>
    </row>
    <row r="32" spans="1:10" x14ac:dyDescent="0.25">
      <c r="A32">
        <v>11</v>
      </c>
      <c r="B32" t="s">
        <v>668</v>
      </c>
      <c r="C32">
        <v>38</v>
      </c>
      <c r="D32">
        <v>14</v>
      </c>
      <c r="E32">
        <v>5</v>
      </c>
      <c r="F32">
        <v>19</v>
      </c>
      <c r="G32" t="s">
        <v>669</v>
      </c>
      <c r="H32">
        <v>-21</v>
      </c>
      <c r="I32">
        <v>47</v>
      </c>
      <c r="J32">
        <f>COUNTIF(Appended_seria_A_table[Club],Appended_seria_A_table[[#This Row],[Club]])</f>
        <v>8</v>
      </c>
    </row>
    <row r="33" spans="1:10" x14ac:dyDescent="0.25">
      <c r="A33">
        <v>12</v>
      </c>
      <c r="B33" t="s">
        <v>636</v>
      </c>
      <c r="C33">
        <v>38</v>
      </c>
      <c r="D33">
        <v>13</v>
      </c>
      <c r="E33">
        <v>7</v>
      </c>
      <c r="F33">
        <v>18</v>
      </c>
      <c r="G33" t="s">
        <v>670</v>
      </c>
      <c r="H33">
        <v>-5</v>
      </c>
      <c r="I33">
        <v>46</v>
      </c>
      <c r="J33">
        <f>COUNTIF(Appended_seria_A_table[Club],Appended_seria_A_table[[#This Row],[Club]])</f>
        <v>9</v>
      </c>
    </row>
    <row r="34" spans="1:10" x14ac:dyDescent="0.25">
      <c r="A34">
        <v>13</v>
      </c>
      <c r="B34" t="s">
        <v>654</v>
      </c>
      <c r="C34">
        <v>38</v>
      </c>
      <c r="D34">
        <v>12</v>
      </c>
      <c r="E34">
        <v>9</v>
      </c>
      <c r="F34">
        <v>17</v>
      </c>
      <c r="G34" t="s">
        <v>671</v>
      </c>
      <c r="H34">
        <v>-9</v>
      </c>
      <c r="I34">
        <v>45</v>
      </c>
      <c r="J34">
        <f>COUNTIF(Appended_seria_A_table[Club],Appended_seria_A_table[[#This Row],[Club]])</f>
        <v>10</v>
      </c>
    </row>
    <row r="35" spans="1:10" x14ac:dyDescent="0.25">
      <c r="A35">
        <v>14</v>
      </c>
      <c r="B35" t="s">
        <v>641</v>
      </c>
      <c r="C35">
        <v>38</v>
      </c>
      <c r="D35">
        <v>12</v>
      </c>
      <c r="E35">
        <v>7</v>
      </c>
      <c r="F35">
        <v>19</v>
      </c>
      <c r="G35" t="s">
        <v>299</v>
      </c>
      <c r="H35">
        <v>-18</v>
      </c>
      <c r="I35">
        <v>43</v>
      </c>
      <c r="J35">
        <f>COUNTIF(Appended_seria_A_table[Club],Appended_seria_A_table[[#This Row],[Club]])</f>
        <v>4</v>
      </c>
    </row>
    <row r="36" spans="1:10" x14ac:dyDescent="0.25">
      <c r="A36">
        <v>15</v>
      </c>
      <c r="B36" t="s">
        <v>648</v>
      </c>
      <c r="C36">
        <v>38</v>
      </c>
      <c r="D36">
        <v>11</v>
      </c>
      <c r="E36">
        <v>8</v>
      </c>
      <c r="F36">
        <v>19</v>
      </c>
      <c r="G36" t="s">
        <v>672</v>
      </c>
      <c r="H36">
        <v>-18</v>
      </c>
      <c r="I36">
        <v>41</v>
      </c>
      <c r="J36">
        <f>COUNTIF(Appended_seria_A_table[Club],Appended_seria_A_table[[#This Row],[Club]])</f>
        <v>10</v>
      </c>
    </row>
    <row r="37" spans="1:10" x14ac:dyDescent="0.25">
      <c r="A37">
        <v>16</v>
      </c>
      <c r="B37" t="s">
        <v>643</v>
      </c>
      <c r="C37">
        <v>38</v>
      </c>
      <c r="D37">
        <v>9</v>
      </c>
      <c r="E37">
        <v>9</v>
      </c>
      <c r="F37">
        <v>20</v>
      </c>
      <c r="G37" t="s">
        <v>673</v>
      </c>
      <c r="H37">
        <v>-26</v>
      </c>
      <c r="I37">
        <v>36</v>
      </c>
      <c r="J37">
        <f>COUNTIF(Appended_seria_A_table[Club],Appended_seria_A_table[[#This Row],[Club]])</f>
        <v>9</v>
      </c>
    </row>
    <row r="38" spans="1:10" x14ac:dyDescent="0.25">
      <c r="A38">
        <v>17</v>
      </c>
      <c r="B38" t="s">
        <v>674</v>
      </c>
      <c r="C38">
        <v>38</v>
      </c>
      <c r="D38">
        <v>9</v>
      </c>
      <c r="E38">
        <v>7</v>
      </c>
      <c r="F38">
        <v>22</v>
      </c>
      <c r="G38" t="s">
        <v>675</v>
      </c>
      <c r="H38">
        <v>-24</v>
      </c>
      <c r="I38">
        <v>34</v>
      </c>
      <c r="J38">
        <f>COUNTIF(Appended_seria_A_table[Club],Appended_seria_A_table[[#This Row],[Club]])</f>
        <v>3</v>
      </c>
    </row>
    <row r="39" spans="1:10" x14ac:dyDescent="0.25">
      <c r="A39">
        <v>18</v>
      </c>
      <c r="B39" t="s">
        <v>644</v>
      </c>
      <c r="C39">
        <v>38</v>
      </c>
      <c r="D39">
        <v>8</v>
      </c>
      <c r="E39">
        <v>8</v>
      </c>
      <c r="F39">
        <v>22</v>
      </c>
      <c r="G39" t="s">
        <v>676</v>
      </c>
      <c r="H39">
        <v>-32</v>
      </c>
      <c r="I39">
        <v>32</v>
      </c>
      <c r="J39">
        <f>COUNTIF(Appended_seria_A_table[Club],Appended_seria_A_table[[#This Row],[Club]])</f>
        <v>7</v>
      </c>
    </row>
    <row r="40" spans="1:10" x14ac:dyDescent="0.25">
      <c r="A40">
        <v>19</v>
      </c>
      <c r="B40" t="s">
        <v>652</v>
      </c>
      <c r="C40">
        <v>38</v>
      </c>
      <c r="D40">
        <v>6</v>
      </c>
      <c r="E40">
        <v>8</v>
      </c>
      <c r="F40">
        <v>24</v>
      </c>
      <c r="G40" t="s">
        <v>677</v>
      </c>
      <c r="H40">
        <v>-44</v>
      </c>
      <c r="I40">
        <v>26</v>
      </c>
      <c r="J40">
        <f>COUNTIF(Appended_seria_A_table[Club],Appended_seria_A_table[[#This Row],[Club]])</f>
        <v>2</v>
      </c>
    </row>
    <row r="41" spans="1:10" x14ac:dyDescent="0.25">
      <c r="A41">
        <v>20</v>
      </c>
      <c r="B41" t="s">
        <v>678</v>
      </c>
      <c r="C41">
        <v>38</v>
      </c>
      <c r="D41">
        <v>3</v>
      </c>
      <c r="E41">
        <v>9</v>
      </c>
      <c r="F41">
        <v>26</v>
      </c>
      <c r="G41" t="s">
        <v>679</v>
      </c>
      <c r="H41">
        <v>-44</v>
      </c>
      <c r="I41">
        <v>18</v>
      </c>
      <c r="J41">
        <f>COUNTIF(Appended_seria_A_table[Club],Appended_seria_A_table[[#This Row],[Club]])</f>
        <v>1</v>
      </c>
    </row>
    <row r="42" spans="1:10" x14ac:dyDescent="0.25">
      <c r="A42">
        <v>1</v>
      </c>
      <c r="B42" t="s">
        <v>626</v>
      </c>
      <c r="C42">
        <v>38</v>
      </c>
      <c r="D42">
        <v>30</v>
      </c>
      <c r="E42">
        <v>5</v>
      </c>
      <c r="F42">
        <v>3</v>
      </c>
      <c r="G42" t="s">
        <v>680</v>
      </c>
      <c r="H42">
        <v>62</v>
      </c>
      <c r="I42">
        <v>95</v>
      </c>
      <c r="J42">
        <f>COUNTIF(Appended_seria_A_table[Club],Appended_seria_A_table[[#This Row],[Club]])</f>
        <v>10</v>
      </c>
    </row>
    <row r="43" spans="1:10" x14ac:dyDescent="0.25">
      <c r="A43">
        <v>2</v>
      </c>
      <c r="B43" t="s">
        <v>628</v>
      </c>
      <c r="C43">
        <v>38</v>
      </c>
      <c r="D43">
        <v>28</v>
      </c>
      <c r="E43">
        <v>7</v>
      </c>
      <c r="F43">
        <v>3</v>
      </c>
      <c r="G43" t="s">
        <v>681</v>
      </c>
      <c r="H43">
        <v>48</v>
      </c>
      <c r="I43">
        <v>91</v>
      </c>
      <c r="J43">
        <f>COUNTIF(Appended_seria_A_table[Club],Appended_seria_A_table[[#This Row],[Club]])</f>
        <v>10</v>
      </c>
    </row>
    <row r="44" spans="1:10" x14ac:dyDescent="0.25">
      <c r="A44">
        <v>3</v>
      </c>
      <c r="B44" t="s">
        <v>630</v>
      </c>
      <c r="C44">
        <v>38</v>
      </c>
      <c r="D44">
        <v>23</v>
      </c>
      <c r="E44">
        <v>8</v>
      </c>
      <c r="F44">
        <v>7</v>
      </c>
      <c r="G44" t="s">
        <v>682</v>
      </c>
      <c r="H44">
        <v>33</v>
      </c>
      <c r="I44">
        <v>77</v>
      </c>
      <c r="J44">
        <f>COUNTIF(Appended_seria_A_table[Club],Appended_seria_A_table[[#This Row],[Club]])</f>
        <v>10</v>
      </c>
    </row>
    <row r="45" spans="1:10" x14ac:dyDescent="0.25">
      <c r="A45">
        <v>4</v>
      </c>
      <c r="B45" t="s">
        <v>632</v>
      </c>
      <c r="C45">
        <v>38</v>
      </c>
      <c r="D45">
        <v>20</v>
      </c>
      <c r="E45">
        <v>12</v>
      </c>
      <c r="F45">
        <v>6</v>
      </c>
      <c r="G45" t="s">
        <v>683</v>
      </c>
      <c r="H45">
        <v>36</v>
      </c>
      <c r="I45">
        <v>72</v>
      </c>
      <c r="J45">
        <f>COUNTIF(Appended_seria_A_table[Club],Appended_seria_A_table[[#This Row],[Club]])</f>
        <v>10</v>
      </c>
    </row>
    <row r="46" spans="1:10" x14ac:dyDescent="0.25">
      <c r="A46">
        <v>5</v>
      </c>
      <c r="B46" t="s">
        <v>640</v>
      </c>
      <c r="C46">
        <v>38</v>
      </c>
      <c r="D46">
        <v>21</v>
      </c>
      <c r="E46">
        <v>9</v>
      </c>
      <c r="F46">
        <v>8</v>
      </c>
      <c r="G46" t="s">
        <v>684</v>
      </c>
      <c r="H46">
        <v>40</v>
      </c>
      <c r="I46">
        <v>72</v>
      </c>
      <c r="J46">
        <f>COUNTIF(Appended_seria_A_table[Club],Appended_seria_A_table[[#This Row],[Club]])</f>
        <v>10</v>
      </c>
    </row>
    <row r="47" spans="1:10" x14ac:dyDescent="0.25">
      <c r="A47">
        <v>6</v>
      </c>
      <c r="B47" t="s">
        <v>638</v>
      </c>
      <c r="C47">
        <v>38</v>
      </c>
      <c r="D47">
        <v>18</v>
      </c>
      <c r="E47">
        <v>10</v>
      </c>
      <c r="F47">
        <v>10</v>
      </c>
      <c r="G47" t="s">
        <v>685</v>
      </c>
      <c r="H47">
        <v>14</v>
      </c>
      <c r="I47">
        <v>64</v>
      </c>
      <c r="J47">
        <f>COUNTIF(Appended_seria_A_table[Club],Appended_seria_A_table[[#This Row],[Club]])</f>
        <v>10</v>
      </c>
    </row>
    <row r="48" spans="1:10" x14ac:dyDescent="0.25">
      <c r="A48">
        <v>7</v>
      </c>
      <c r="B48" t="s">
        <v>646</v>
      </c>
      <c r="C48">
        <v>38</v>
      </c>
      <c r="D48">
        <v>16</v>
      </c>
      <c r="E48">
        <v>12</v>
      </c>
      <c r="F48">
        <v>10</v>
      </c>
      <c r="G48" t="s">
        <v>686</v>
      </c>
      <c r="H48">
        <v>18</v>
      </c>
      <c r="I48">
        <v>60</v>
      </c>
      <c r="J48">
        <f>COUNTIF(Appended_seria_A_table[Club],Appended_seria_A_table[[#This Row],[Club]])</f>
        <v>10</v>
      </c>
    </row>
    <row r="49" spans="1:10" x14ac:dyDescent="0.25">
      <c r="A49">
        <v>8</v>
      </c>
      <c r="B49" t="s">
        <v>634</v>
      </c>
      <c r="C49">
        <v>38</v>
      </c>
      <c r="D49">
        <v>16</v>
      </c>
      <c r="E49">
        <v>9</v>
      </c>
      <c r="F49">
        <v>13</v>
      </c>
      <c r="G49" t="s">
        <v>106</v>
      </c>
      <c r="H49">
        <v>8</v>
      </c>
      <c r="I49">
        <v>57</v>
      </c>
      <c r="J49">
        <f>COUNTIF(Appended_seria_A_table[Club],Appended_seria_A_table[[#This Row],[Club]])</f>
        <v>10</v>
      </c>
    </row>
    <row r="50" spans="1:10" x14ac:dyDescent="0.25">
      <c r="A50">
        <v>9</v>
      </c>
      <c r="B50" t="s">
        <v>645</v>
      </c>
      <c r="C50">
        <v>38</v>
      </c>
      <c r="D50">
        <v>13</v>
      </c>
      <c r="E50">
        <v>15</v>
      </c>
      <c r="F50">
        <v>10</v>
      </c>
      <c r="G50" t="s">
        <v>106</v>
      </c>
      <c r="H50">
        <v>8</v>
      </c>
      <c r="I50">
        <v>54</v>
      </c>
      <c r="J50">
        <f>COUNTIF(Appended_seria_A_table[Club],Appended_seria_A_table[[#This Row],[Club]])</f>
        <v>10</v>
      </c>
    </row>
    <row r="51" spans="1:10" x14ac:dyDescent="0.25">
      <c r="A51">
        <v>10</v>
      </c>
      <c r="B51" t="s">
        <v>650</v>
      </c>
      <c r="C51">
        <v>38</v>
      </c>
      <c r="D51">
        <v>16</v>
      </c>
      <c r="E51">
        <v>6</v>
      </c>
      <c r="F51">
        <v>16</v>
      </c>
      <c r="G51" t="s">
        <v>83</v>
      </c>
      <c r="H51">
        <v>-4</v>
      </c>
      <c r="I51">
        <v>54</v>
      </c>
      <c r="J51">
        <f>COUNTIF(Appended_seria_A_table[Club],Appended_seria_A_table[[#This Row],[Club]])</f>
        <v>8</v>
      </c>
    </row>
    <row r="52" spans="1:10" x14ac:dyDescent="0.25">
      <c r="A52">
        <v>11</v>
      </c>
      <c r="B52" t="s">
        <v>636</v>
      </c>
      <c r="C52">
        <v>38</v>
      </c>
      <c r="D52">
        <v>11</v>
      </c>
      <c r="E52">
        <v>10</v>
      </c>
      <c r="F52">
        <v>17</v>
      </c>
      <c r="G52" t="s">
        <v>687</v>
      </c>
      <c r="H52">
        <v>-30</v>
      </c>
      <c r="I52">
        <v>43</v>
      </c>
      <c r="J52">
        <f>COUNTIF(Appended_seria_A_table[Club],Appended_seria_A_table[[#This Row],[Club]])</f>
        <v>9</v>
      </c>
    </row>
    <row r="53" spans="1:10" x14ac:dyDescent="0.25">
      <c r="A53">
        <v>12</v>
      </c>
      <c r="B53" t="s">
        <v>643</v>
      </c>
      <c r="C53">
        <v>38</v>
      </c>
      <c r="D53">
        <v>11</v>
      </c>
      <c r="E53">
        <v>8</v>
      </c>
      <c r="F53">
        <v>19</v>
      </c>
      <c r="G53" t="s">
        <v>688</v>
      </c>
      <c r="H53">
        <v>-10</v>
      </c>
      <c r="I53">
        <v>41</v>
      </c>
      <c r="J53">
        <f>COUNTIF(Appended_seria_A_table[Club],Appended_seria_A_table[[#This Row],[Club]])</f>
        <v>9</v>
      </c>
    </row>
    <row r="54" spans="1:10" x14ac:dyDescent="0.25">
      <c r="A54">
        <v>13</v>
      </c>
      <c r="B54" t="s">
        <v>641</v>
      </c>
      <c r="C54">
        <v>38</v>
      </c>
      <c r="D54">
        <v>10</v>
      </c>
      <c r="E54">
        <v>10</v>
      </c>
      <c r="F54">
        <v>18</v>
      </c>
      <c r="G54" t="s">
        <v>689</v>
      </c>
      <c r="H54">
        <v>-23</v>
      </c>
      <c r="I54">
        <v>40</v>
      </c>
      <c r="J54">
        <f>COUNTIF(Appended_seria_A_table[Club],Appended_seria_A_table[[#This Row],[Club]])</f>
        <v>4</v>
      </c>
    </row>
    <row r="55" spans="1:10" x14ac:dyDescent="0.25">
      <c r="A55">
        <v>14</v>
      </c>
      <c r="B55" t="s">
        <v>654</v>
      </c>
      <c r="C55">
        <v>38</v>
      </c>
      <c r="D55">
        <v>12</v>
      </c>
      <c r="E55">
        <v>4</v>
      </c>
      <c r="F55">
        <v>22</v>
      </c>
      <c r="G55" t="s">
        <v>62</v>
      </c>
      <c r="H55">
        <v>-15</v>
      </c>
      <c r="I55">
        <v>40</v>
      </c>
      <c r="J55">
        <f>COUNTIF(Appended_seria_A_table[Club],Appended_seria_A_table[[#This Row],[Club]])</f>
        <v>10</v>
      </c>
    </row>
    <row r="56" spans="1:10" x14ac:dyDescent="0.25">
      <c r="A56">
        <v>15</v>
      </c>
      <c r="B56" t="s">
        <v>648</v>
      </c>
      <c r="C56">
        <v>38</v>
      </c>
      <c r="D56">
        <v>11</v>
      </c>
      <c r="E56">
        <v>6</v>
      </c>
      <c r="F56">
        <v>21</v>
      </c>
      <c r="G56" t="s">
        <v>395</v>
      </c>
      <c r="H56">
        <v>-12</v>
      </c>
      <c r="I56">
        <v>39</v>
      </c>
      <c r="J56">
        <f>COUNTIF(Appended_seria_A_table[Club],Appended_seria_A_table[[#This Row],[Club]])</f>
        <v>10</v>
      </c>
    </row>
    <row r="57" spans="1:10" x14ac:dyDescent="0.25">
      <c r="A57">
        <v>16</v>
      </c>
      <c r="B57" t="s">
        <v>668</v>
      </c>
      <c r="C57">
        <v>38</v>
      </c>
      <c r="D57">
        <v>11</v>
      </c>
      <c r="E57">
        <v>6</v>
      </c>
      <c r="F57">
        <v>21</v>
      </c>
      <c r="G57" t="s">
        <v>496</v>
      </c>
      <c r="H57">
        <v>-28</v>
      </c>
      <c r="I57">
        <v>39</v>
      </c>
      <c r="J57">
        <f>COUNTIF(Appended_seria_A_table[Club],Appended_seria_A_table[[#This Row],[Club]])</f>
        <v>8</v>
      </c>
    </row>
    <row r="58" spans="1:10" x14ac:dyDescent="0.25">
      <c r="A58">
        <v>17</v>
      </c>
      <c r="B58" t="s">
        <v>690</v>
      </c>
      <c r="C58">
        <v>38</v>
      </c>
      <c r="D58">
        <v>8</v>
      </c>
      <c r="E58">
        <v>14</v>
      </c>
      <c r="F58">
        <v>16</v>
      </c>
      <c r="G58" t="s">
        <v>691</v>
      </c>
      <c r="H58">
        <v>-20</v>
      </c>
      <c r="I58">
        <v>38</v>
      </c>
      <c r="J58">
        <f>COUNTIF(Appended_seria_A_table[Club],Appended_seria_A_table[[#This Row],[Club]])</f>
        <v>3</v>
      </c>
    </row>
    <row r="59" spans="1:10" x14ac:dyDescent="0.25">
      <c r="A59">
        <v>18</v>
      </c>
      <c r="B59" t="s">
        <v>674</v>
      </c>
      <c r="C59">
        <v>38</v>
      </c>
      <c r="D59">
        <v>9</v>
      </c>
      <c r="E59">
        <v>8</v>
      </c>
      <c r="F59">
        <v>21</v>
      </c>
      <c r="G59" t="s">
        <v>692</v>
      </c>
      <c r="H59">
        <v>-26</v>
      </c>
      <c r="I59">
        <v>35</v>
      </c>
      <c r="J59">
        <f>COUNTIF(Appended_seria_A_table[Club],Appended_seria_A_table[[#This Row],[Club]])</f>
        <v>3</v>
      </c>
    </row>
    <row r="60" spans="1:10" x14ac:dyDescent="0.25">
      <c r="A60">
        <v>19</v>
      </c>
      <c r="B60" t="s">
        <v>658</v>
      </c>
      <c r="C60">
        <v>38</v>
      </c>
      <c r="D60">
        <v>7</v>
      </c>
      <c r="E60">
        <v>4</v>
      </c>
      <c r="F60">
        <v>27</v>
      </c>
      <c r="G60" t="s">
        <v>693</v>
      </c>
      <c r="H60">
        <v>-48</v>
      </c>
      <c r="I60">
        <v>25</v>
      </c>
      <c r="J60">
        <f>COUNTIF(Appended_seria_A_table[Club],Appended_seria_A_table[[#This Row],[Club]])</f>
        <v>8</v>
      </c>
    </row>
    <row r="61" spans="1:10" x14ac:dyDescent="0.25">
      <c r="A61">
        <v>20</v>
      </c>
      <c r="B61" t="s">
        <v>694</v>
      </c>
      <c r="C61">
        <v>38</v>
      </c>
      <c r="D61">
        <v>6</v>
      </c>
      <c r="E61">
        <v>3</v>
      </c>
      <c r="F61">
        <v>29</v>
      </c>
      <c r="G61" t="s">
        <v>695</v>
      </c>
      <c r="H61">
        <v>-51</v>
      </c>
      <c r="I61">
        <v>21</v>
      </c>
      <c r="J61">
        <f>COUNTIF(Appended_seria_A_table[Club],Appended_seria_A_table[[#This Row],[Club]])</f>
        <v>2</v>
      </c>
    </row>
    <row r="62" spans="1:10" x14ac:dyDescent="0.25">
      <c r="A62">
        <v>1</v>
      </c>
      <c r="B62" t="s">
        <v>626</v>
      </c>
      <c r="C62">
        <v>38</v>
      </c>
      <c r="D62">
        <v>28</v>
      </c>
      <c r="E62">
        <v>6</v>
      </c>
      <c r="F62">
        <v>4</v>
      </c>
      <c r="G62" t="s">
        <v>696</v>
      </c>
      <c r="H62">
        <v>40</v>
      </c>
      <c r="I62">
        <v>90</v>
      </c>
      <c r="J62">
        <f>COUNTIF(Appended_seria_A_table[Club],Appended_seria_A_table[[#This Row],[Club]])</f>
        <v>10</v>
      </c>
    </row>
    <row r="63" spans="1:10" x14ac:dyDescent="0.25">
      <c r="A63">
        <v>2</v>
      </c>
      <c r="B63" t="s">
        <v>628</v>
      </c>
      <c r="C63">
        <v>38</v>
      </c>
      <c r="D63">
        <v>24</v>
      </c>
      <c r="E63">
        <v>7</v>
      </c>
      <c r="F63">
        <v>7</v>
      </c>
      <c r="G63" t="s">
        <v>77</v>
      </c>
      <c r="H63">
        <v>38</v>
      </c>
      <c r="I63">
        <v>79</v>
      </c>
      <c r="J63">
        <f>COUNTIF(Appended_seria_A_table[Club],Appended_seria_A_table[[#This Row],[Club]])</f>
        <v>10</v>
      </c>
    </row>
    <row r="64" spans="1:10" x14ac:dyDescent="0.25">
      <c r="A64">
        <v>3</v>
      </c>
      <c r="B64" t="s">
        <v>646</v>
      </c>
      <c r="C64">
        <v>38</v>
      </c>
      <c r="D64">
        <v>20</v>
      </c>
      <c r="E64">
        <v>9</v>
      </c>
      <c r="F64">
        <v>9</v>
      </c>
      <c r="G64" t="s">
        <v>697</v>
      </c>
      <c r="H64">
        <v>31</v>
      </c>
      <c r="I64">
        <v>69</v>
      </c>
      <c r="J64">
        <f>COUNTIF(Appended_seria_A_table[Club],Appended_seria_A_table[[#This Row],[Club]])</f>
        <v>10</v>
      </c>
    </row>
    <row r="65" spans="1:10" x14ac:dyDescent="0.25">
      <c r="A65">
        <v>4</v>
      </c>
      <c r="B65" t="s">
        <v>632</v>
      </c>
      <c r="C65">
        <v>38</v>
      </c>
      <c r="D65">
        <v>20</v>
      </c>
      <c r="E65">
        <v>9</v>
      </c>
      <c r="F65">
        <v>9</v>
      </c>
      <c r="G65" t="s">
        <v>698</v>
      </c>
      <c r="H65">
        <v>24</v>
      </c>
      <c r="I65">
        <v>69</v>
      </c>
      <c r="J65">
        <f>COUNTIF(Appended_seria_A_table[Club],Appended_seria_A_table[[#This Row],[Club]])</f>
        <v>10</v>
      </c>
    </row>
    <row r="66" spans="1:10" x14ac:dyDescent="0.25">
      <c r="A66">
        <v>5</v>
      </c>
      <c r="B66" t="s">
        <v>638</v>
      </c>
      <c r="C66">
        <v>38</v>
      </c>
      <c r="D66">
        <v>19</v>
      </c>
      <c r="E66">
        <v>11</v>
      </c>
      <c r="F66">
        <v>8</v>
      </c>
      <c r="G66" t="s">
        <v>699</v>
      </c>
      <c r="H66">
        <v>19</v>
      </c>
      <c r="I66">
        <v>68</v>
      </c>
      <c r="J66">
        <f>COUNTIF(Appended_seria_A_table[Club],Appended_seria_A_table[[#This Row],[Club]])</f>
        <v>10</v>
      </c>
    </row>
    <row r="67" spans="1:10" x14ac:dyDescent="0.25">
      <c r="A67">
        <v>6</v>
      </c>
      <c r="B67" t="s">
        <v>630</v>
      </c>
      <c r="C67">
        <v>38</v>
      </c>
      <c r="D67">
        <v>18</v>
      </c>
      <c r="E67">
        <v>12</v>
      </c>
      <c r="F67">
        <v>8</v>
      </c>
      <c r="G67" t="s">
        <v>501</v>
      </c>
      <c r="H67">
        <v>18</v>
      </c>
      <c r="I67">
        <v>66</v>
      </c>
      <c r="J67">
        <f>COUNTIF(Appended_seria_A_table[Club],Appended_seria_A_table[[#This Row],[Club]])</f>
        <v>10</v>
      </c>
    </row>
    <row r="68" spans="1:10" x14ac:dyDescent="0.25">
      <c r="A68">
        <v>7</v>
      </c>
      <c r="B68" t="s">
        <v>645</v>
      </c>
      <c r="C68">
        <v>38</v>
      </c>
      <c r="D68">
        <v>16</v>
      </c>
      <c r="E68">
        <v>15</v>
      </c>
      <c r="F68">
        <v>7</v>
      </c>
      <c r="G68" t="s">
        <v>700</v>
      </c>
      <c r="H68">
        <v>15</v>
      </c>
      <c r="I68">
        <v>63</v>
      </c>
      <c r="J68">
        <f>COUNTIF(Appended_seria_A_table[Club],Appended_seria_A_table[[#This Row],[Club]])</f>
        <v>10</v>
      </c>
    </row>
    <row r="69" spans="1:10" x14ac:dyDescent="0.25">
      <c r="A69">
        <v>8</v>
      </c>
      <c r="B69" t="s">
        <v>640</v>
      </c>
      <c r="C69">
        <v>38</v>
      </c>
      <c r="D69">
        <v>17</v>
      </c>
      <c r="E69">
        <v>8</v>
      </c>
      <c r="F69">
        <v>13</v>
      </c>
      <c r="G69" t="s">
        <v>701</v>
      </c>
      <c r="H69">
        <v>10</v>
      </c>
      <c r="I69">
        <v>59</v>
      </c>
      <c r="J69">
        <f>COUNTIF(Appended_seria_A_table[Club],Appended_seria_A_table[[#This Row],[Club]])</f>
        <v>10</v>
      </c>
    </row>
    <row r="70" spans="1:10" x14ac:dyDescent="0.25">
      <c r="A70">
        <v>9</v>
      </c>
      <c r="B70" t="s">
        <v>650</v>
      </c>
      <c r="C70">
        <v>38</v>
      </c>
      <c r="D70">
        <v>15</v>
      </c>
      <c r="E70">
        <v>8</v>
      </c>
      <c r="F70">
        <v>15</v>
      </c>
      <c r="G70" t="s">
        <v>170</v>
      </c>
      <c r="H70">
        <v>9</v>
      </c>
      <c r="I70">
        <v>53</v>
      </c>
      <c r="J70">
        <f>COUNTIF(Appended_seria_A_table[Club],Appended_seria_A_table[[#This Row],[Club]])</f>
        <v>8</v>
      </c>
    </row>
    <row r="71" spans="1:10" x14ac:dyDescent="0.25">
      <c r="A71">
        <v>10</v>
      </c>
      <c r="B71" t="s">
        <v>648</v>
      </c>
      <c r="C71">
        <v>38</v>
      </c>
      <c r="D71">
        <v>11</v>
      </c>
      <c r="E71">
        <v>11</v>
      </c>
      <c r="F71">
        <v>16</v>
      </c>
      <c r="G71" t="s">
        <v>177</v>
      </c>
      <c r="H71">
        <v>-8</v>
      </c>
      <c r="I71">
        <v>44</v>
      </c>
      <c r="J71">
        <f>COUNTIF(Appended_seria_A_table[Club],Appended_seria_A_table[[#This Row],[Club]])</f>
        <v>10</v>
      </c>
    </row>
    <row r="72" spans="1:10" x14ac:dyDescent="0.25">
      <c r="A72">
        <v>11</v>
      </c>
      <c r="B72" t="s">
        <v>636</v>
      </c>
      <c r="C72">
        <v>38</v>
      </c>
      <c r="D72">
        <v>9</v>
      </c>
      <c r="E72">
        <v>16</v>
      </c>
      <c r="F72">
        <v>13</v>
      </c>
      <c r="G72" t="s">
        <v>702</v>
      </c>
      <c r="H72">
        <v>-7</v>
      </c>
      <c r="I72">
        <v>43</v>
      </c>
      <c r="J72">
        <f>COUNTIF(Appended_seria_A_table[Club],Appended_seria_A_table[[#This Row],[Club]])</f>
        <v>9</v>
      </c>
    </row>
    <row r="73" spans="1:10" x14ac:dyDescent="0.25">
      <c r="A73">
        <v>12</v>
      </c>
      <c r="B73" t="s">
        <v>654</v>
      </c>
      <c r="C73">
        <v>38</v>
      </c>
      <c r="D73">
        <v>11</v>
      </c>
      <c r="E73">
        <v>10</v>
      </c>
      <c r="F73">
        <v>17</v>
      </c>
      <c r="G73" t="s">
        <v>703</v>
      </c>
      <c r="H73">
        <v>-14</v>
      </c>
      <c r="I73">
        <v>43</v>
      </c>
      <c r="J73">
        <f>COUNTIF(Appended_seria_A_table[Club],Appended_seria_A_table[[#This Row],[Club]])</f>
        <v>10</v>
      </c>
    </row>
    <row r="74" spans="1:10" x14ac:dyDescent="0.25">
      <c r="A74">
        <v>13</v>
      </c>
      <c r="B74" t="s">
        <v>690</v>
      </c>
      <c r="C74">
        <v>38</v>
      </c>
      <c r="D74">
        <v>11</v>
      </c>
      <c r="E74">
        <v>9</v>
      </c>
      <c r="F74">
        <v>18</v>
      </c>
      <c r="G74" t="s">
        <v>133</v>
      </c>
      <c r="H74">
        <v>-12</v>
      </c>
      <c r="I74">
        <v>42</v>
      </c>
      <c r="J74">
        <f>COUNTIF(Appended_seria_A_table[Club],Appended_seria_A_table[[#This Row],[Club]])</f>
        <v>3</v>
      </c>
    </row>
    <row r="75" spans="1:10" x14ac:dyDescent="0.25">
      <c r="A75">
        <v>14</v>
      </c>
      <c r="B75" t="s">
        <v>704</v>
      </c>
      <c r="C75">
        <v>38</v>
      </c>
      <c r="D75">
        <v>10</v>
      </c>
      <c r="E75">
        <v>11</v>
      </c>
      <c r="F75">
        <v>17</v>
      </c>
      <c r="G75" t="s">
        <v>705</v>
      </c>
      <c r="H75">
        <v>-20</v>
      </c>
      <c r="I75">
        <v>41</v>
      </c>
      <c r="J75">
        <f>COUNTIF(Appended_seria_A_table[Club],Appended_seria_A_table[[#This Row],[Club]])</f>
        <v>4</v>
      </c>
    </row>
    <row r="76" spans="1:10" x14ac:dyDescent="0.25">
      <c r="A76">
        <v>15</v>
      </c>
      <c r="B76" t="s">
        <v>668</v>
      </c>
      <c r="C76">
        <v>38</v>
      </c>
      <c r="D76">
        <v>10</v>
      </c>
      <c r="E76">
        <v>11</v>
      </c>
      <c r="F76">
        <v>17</v>
      </c>
      <c r="G76" t="s">
        <v>559</v>
      </c>
      <c r="H76">
        <v>-18</v>
      </c>
      <c r="I76">
        <v>41</v>
      </c>
      <c r="J76">
        <f>COUNTIF(Appended_seria_A_table[Club],Appended_seria_A_table[[#This Row],[Club]])</f>
        <v>8</v>
      </c>
    </row>
    <row r="77" spans="1:10" x14ac:dyDescent="0.25">
      <c r="A77">
        <v>16</v>
      </c>
      <c r="B77" t="s">
        <v>634</v>
      </c>
      <c r="C77">
        <v>38</v>
      </c>
      <c r="D77">
        <v>8</v>
      </c>
      <c r="E77">
        <v>17</v>
      </c>
      <c r="F77">
        <v>13</v>
      </c>
      <c r="G77" t="s">
        <v>706</v>
      </c>
      <c r="H77">
        <v>2</v>
      </c>
      <c r="I77">
        <v>41</v>
      </c>
      <c r="J77">
        <f>COUNTIF(Appended_seria_A_table[Club],Appended_seria_A_table[[#This Row],[Club]])</f>
        <v>10</v>
      </c>
    </row>
    <row r="78" spans="1:10" x14ac:dyDescent="0.25">
      <c r="A78">
        <v>17</v>
      </c>
      <c r="B78" t="s">
        <v>643</v>
      </c>
      <c r="C78">
        <v>38</v>
      </c>
      <c r="D78">
        <v>8</v>
      </c>
      <c r="E78">
        <v>14</v>
      </c>
      <c r="F78">
        <v>16</v>
      </c>
      <c r="G78" t="s">
        <v>707</v>
      </c>
      <c r="H78">
        <v>-18</v>
      </c>
      <c r="I78">
        <v>38</v>
      </c>
      <c r="J78">
        <f>COUNTIF(Appended_seria_A_table[Club],Appended_seria_A_table[[#This Row],[Club]])</f>
        <v>9</v>
      </c>
    </row>
    <row r="79" spans="1:10" x14ac:dyDescent="0.25">
      <c r="A79">
        <v>18</v>
      </c>
      <c r="B79" t="s">
        <v>644</v>
      </c>
      <c r="C79">
        <v>38</v>
      </c>
      <c r="D79">
        <v>10</v>
      </c>
      <c r="E79">
        <v>8</v>
      </c>
      <c r="F79">
        <v>20</v>
      </c>
      <c r="G79" t="s">
        <v>708</v>
      </c>
      <c r="H79">
        <v>-19</v>
      </c>
      <c r="I79">
        <v>38</v>
      </c>
      <c r="J79">
        <f>COUNTIF(Appended_seria_A_table[Club],Appended_seria_A_table[[#This Row],[Club]])</f>
        <v>7</v>
      </c>
    </row>
    <row r="80" spans="1:10" x14ac:dyDescent="0.25">
      <c r="A80">
        <v>19</v>
      </c>
      <c r="B80" t="s">
        <v>657</v>
      </c>
      <c r="C80">
        <v>38</v>
      </c>
      <c r="D80">
        <v>5</v>
      </c>
      <c r="E80">
        <v>10</v>
      </c>
      <c r="F80">
        <v>23</v>
      </c>
      <c r="G80" t="s">
        <v>73</v>
      </c>
      <c r="H80">
        <v>-40</v>
      </c>
      <c r="I80">
        <v>25</v>
      </c>
      <c r="J80">
        <f>COUNTIF(Appended_seria_A_table[Club],Appended_seria_A_table[[#This Row],[Club]])</f>
        <v>3</v>
      </c>
    </row>
    <row r="81" spans="1:10" x14ac:dyDescent="0.25">
      <c r="A81">
        <v>20</v>
      </c>
      <c r="B81" t="s">
        <v>641</v>
      </c>
      <c r="C81">
        <v>38</v>
      </c>
      <c r="D81">
        <v>2</v>
      </c>
      <c r="E81">
        <v>14</v>
      </c>
      <c r="F81">
        <v>22</v>
      </c>
      <c r="G81" t="s">
        <v>709</v>
      </c>
      <c r="H81">
        <v>-50</v>
      </c>
      <c r="I81">
        <v>17</v>
      </c>
      <c r="J81">
        <f>COUNTIF(Appended_seria_A_table[Club],Appended_seria_A_table[[#This Row],[Club]])</f>
        <v>4</v>
      </c>
    </row>
    <row r="82" spans="1:10" x14ac:dyDescent="0.25">
      <c r="A82">
        <v>1</v>
      </c>
      <c r="B82" t="s">
        <v>626</v>
      </c>
      <c r="C82">
        <v>38</v>
      </c>
      <c r="D82">
        <v>26</v>
      </c>
      <c r="E82">
        <v>5</v>
      </c>
      <c r="F82">
        <v>7</v>
      </c>
      <c r="G82" t="s">
        <v>710</v>
      </c>
      <c r="H82">
        <v>33</v>
      </c>
      <c r="I82">
        <v>83</v>
      </c>
      <c r="J82">
        <f>COUNTIF(Appended_seria_A_table[Club],Appended_seria_A_table[[#This Row],[Club]])</f>
        <v>10</v>
      </c>
    </row>
    <row r="83" spans="1:10" x14ac:dyDescent="0.25">
      <c r="A83">
        <v>2</v>
      </c>
      <c r="B83" t="s">
        <v>632</v>
      </c>
      <c r="C83">
        <v>38</v>
      </c>
      <c r="D83">
        <v>24</v>
      </c>
      <c r="E83">
        <v>10</v>
      </c>
      <c r="F83">
        <v>4</v>
      </c>
      <c r="G83" t="s">
        <v>711</v>
      </c>
      <c r="H83">
        <v>45</v>
      </c>
      <c r="I83">
        <v>82</v>
      </c>
      <c r="J83">
        <f>COUNTIF(Appended_seria_A_table[Club],Appended_seria_A_table[[#This Row],[Club]])</f>
        <v>10</v>
      </c>
    </row>
    <row r="84" spans="1:10" x14ac:dyDescent="0.25">
      <c r="A84">
        <v>3</v>
      </c>
      <c r="B84" t="s">
        <v>646</v>
      </c>
      <c r="C84">
        <v>38</v>
      </c>
      <c r="D84">
        <v>23</v>
      </c>
      <c r="E84">
        <v>9</v>
      </c>
      <c r="F84">
        <v>6</v>
      </c>
      <c r="G84" t="s">
        <v>712</v>
      </c>
      <c r="H84">
        <v>50</v>
      </c>
      <c r="I84">
        <v>78</v>
      </c>
      <c r="J84">
        <f>COUNTIF(Appended_seria_A_table[Club],Appended_seria_A_table[[#This Row],[Club]])</f>
        <v>10</v>
      </c>
    </row>
    <row r="85" spans="1:10" x14ac:dyDescent="0.25">
      <c r="A85">
        <v>4</v>
      </c>
      <c r="B85" t="s">
        <v>640</v>
      </c>
      <c r="C85">
        <v>38</v>
      </c>
      <c r="D85">
        <v>24</v>
      </c>
      <c r="E85">
        <v>6</v>
      </c>
      <c r="F85">
        <v>8</v>
      </c>
      <c r="G85" t="s">
        <v>713</v>
      </c>
      <c r="H85">
        <v>37</v>
      </c>
      <c r="I85">
        <v>78</v>
      </c>
      <c r="J85">
        <f>COUNTIF(Appended_seria_A_table[Club],Appended_seria_A_table[[#This Row],[Club]])</f>
        <v>10</v>
      </c>
    </row>
    <row r="86" spans="1:10" x14ac:dyDescent="0.25">
      <c r="A86">
        <v>5</v>
      </c>
      <c r="B86" t="s">
        <v>630</v>
      </c>
      <c r="C86">
        <v>38</v>
      </c>
      <c r="D86">
        <v>21</v>
      </c>
      <c r="E86">
        <v>7</v>
      </c>
      <c r="F86">
        <v>10</v>
      </c>
      <c r="G86" t="s">
        <v>714</v>
      </c>
      <c r="H86">
        <v>26</v>
      </c>
      <c r="I86">
        <v>70</v>
      </c>
      <c r="J86">
        <f>COUNTIF(Appended_seria_A_table[Club],Appended_seria_A_table[[#This Row],[Club]])</f>
        <v>10</v>
      </c>
    </row>
    <row r="87" spans="1:10" x14ac:dyDescent="0.25">
      <c r="A87">
        <v>6</v>
      </c>
      <c r="B87" t="s">
        <v>638</v>
      </c>
      <c r="C87">
        <v>38</v>
      </c>
      <c r="D87">
        <v>19</v>
      </c>
      <c r="E87">
        <v>9</v>
      </c>
      <c r="F87">
        <v>10</v>
      </c>
      <c r="G87" t="s">
        <v>326</v>
      </c>
      <c r="H87">
        <v>17</v>
      </c>
      <c r="I87">
        <v>66</v>
      </c>
      <c r="J87">
        <f>COUNTIF(Appended_seria_A_table[Club],Appended_seria_A_table[[#This Row],[Club]])</f>
        <v>10</v>
      </c>
    </row>
    <row r="88" spans="1:10" x14ac:dyDescent="0.25">
      <c r="A88">
        <v>7</v>
      </c>
      <c r="B88" t="s">
        <v>628</v>
      </c>
      <c r="C88">
        <v>38</v>
      </c>
      <c r="D88">
        <v>18</v>
      </c>
      <c r="E88">
        <v>8</v>
      </c>
      <c r="F88">
        <v>12</v>
      </c>
      <c r="G88" t="s">
        <v>715</v>
      </c>
      <c r="H88">
        <v>11</v>
      </c>
      <c r="I88">
        <v>62</v>
      </c>
      <c r="J88">
        <f>COUNTIF(Appended_seria_A_table[Club],Appended_seria_A_table[[#This Row],[Club]])</f>
        <v>10</v>
      </c>
    </row>
    <row r="89" spans="1:10" x14ac:dyDescent="0.25">
      <c r="A89">
        <v>8</v>
      </c>
      <c r="B89" t="s">
        <v>636</v>
      </c>
      <c r="C89">
        <v>38</v>
      </c>
      <c r="D89">
        <v>14</v>
      </c>
      <c r="E89">
        <v>9</v>
      </c>
      <c r="F89">
        <v>15</v>
      </c>
      <c r="G89" t="s">
        <v>716</v>
      </c>
      <c r="H89">
        <v>6</v>
      </c>
      <c r="I89">
        <v>51</v>
      </c>
      <c r="J89">
        <f>COUNTIF(Appended_seria_A_table[Club],Appended_seria_A_table[[#This Row],[Club]])</f>
        <v>9</v>
      </c>
    </row>
    <row r="90" spans="1:10" x14ac:dyDescent="0.25">
      <c r="A90">
        <v>9</v>
      </c>
      <c r="B90" t="s">
        <v>658</v>
      </c>
      <c r="C90">
        <v>38</v>
      </c>
      <c r="D90">
        <v>12</v>
      </c>
      <c r="E90">
        <v>13</v>
      </c>
      <c r="F90">
        <v>13</v>
      </c>
      <c r="G90" t="s">
        <v>717</v>
      </c>
      <c r="H90">
        <v>-4</v>
      </c>
      <c r="I90">
        <v>49</v>
      </c>
      <c r="J90">
        <f>COUNTIF(Appended_seria_A_table[Club],Appended_seria_A_table[[#This Row],[Club]])</f>
        <v>8</v>
      </c>
    </row>
    <row r="91" spans="1:10" x14ac:dyDescent="0.25">
      <c r="A91">
        <v>10</v>
      </c>
      <c r="B91" t="s">
        <v>634</v>
      </c>
      <c r="C91">
        <v>38</v>
      </c>
      <c r="D91">
        <v>12</v>
      </c>
      <c r="E91">
        <v>13</v>
      </c>
      <c r="F91">
        <v>13</v>
      </c>
      <c r="G91" t="s">
        <v>107</v>
      </c>
      <c r="H91">
        <v>3</v>
      </c>
      <c r="I91">
        <v>49</v>
      </c>
      <c r="J91">
        <f>COUNTIF(Appended_seria_A_table[Club],Appended_seria_A_table[[#This Row],[Club]])</f>
        <v>10</v>
      </c>
    </row>
    <row r="92" spans="1:10" x14ac:dyDescent="0.25">
      <c r="A92">
        <v>11</v>
      </c>
      <c r="B92" t="s">
        <v>704</v>
      </c>
      <c r="C92">
        <v>38</v>
      </c>
      <c r="D92">
        <v>14</v>
      </c>
      <c r="E92">
        <v>7</v>
      </c>
      <c r="F92">
        <v>17</v>
      </c>
      <c r="G92" t="s">
        <v>718</v>
      </c>
      <c r="H92">
        <v>-1</v>
      </c>
      <c r="I92">
        <v>49</v>
      </c>
      <c r="J92">
        <f>COUNTIF(Appended_seria_A_table[Club],Appended_seria_A_table[[#This Row],[Club]])</f>
        <v>4</v>
      </c>
    </row>
    <row r="93" spans="1:10" x14ac:dyDescent="0.25">
      <c r="A93">
        <v>12</v>
      </c>
      <c r="B93" t="s">
        <v>648</v>
      </c>
      <c r="C93">
        <v>38</v>
      </c>
      <c r="D93">
        <v>12</v>
      </c>
      <c r="E93">
        <v>11</v>
      </c>
      <c r="F93">
        <v>15</v>
      </c>
      <c r="G93" t="s">
        <v>719</v>
      </c>
      <c r="H93">
        <v>-13</v>
      </c>
      <c r="I93">
        <v>47</v>
      </c>
      <c r="J93">
        <f>COUNTIF(Appended_seria_A_table[Club],Appended_seria_A_table[[#This Row],[Club]])</f>
        <v>10</v>
      </c>
    </row>
    <row r="94" spans="1:10" x14ac:dyDescent="0.25">
      <c r="A94">
        <v>13</v>
      </c>
      <c r="B94" t="s">
        <v>654</v>
      </c>
      <c r="C94">
        <v>38</v>
      </c>
      <c r="D94">
        <v>12</v>
      </c>
      <c r="E94">
        <v>9</v>
      </c>
      <c r="F94">
        <v>17</v>
      </c>
      <c r="G94" t="s">
        <v>393</v>
      </c>
      <c r="H94">
        <v>-14</v>
      </c>
      <c r="I94">
        <v>45</v>
      </c>
      <c r="J94">
        <f>COUNTIF(Appended_seria_A_table[Club],Appended_seria_A_table[[#This Row],[Club]])</f>
        <v>10</v>
      </c>
    </row>
    <row r="95" spans="1:10" x14ac:dyDescent="0.25">
      <c r="A95">
        <v>14</v>
      </c>
      <c r="B95" t="s">
        <v>668</v>
      </c>
      <c r="C95">
        <v>38</v>
      </c>
      <c r="D95">
        <v>11</v>
      </c>
      <c r="E95">
        <v>12</v>
      </c>
      <c r="F95">
        <v>15</v>
      </c>
      <c r="G95" t="s">
        <v>720</v>
      </c>
      <c r="H95">
        <v>-4</v>
      </c>
      <c r="I95">
        <v>45</v>
      </c>
      <c r="J95">
        <f>COUNTIF(Appended_seria_A_table[Club],Appended_seria_A_table[[#This Row],[Club]])</f>
        <v>8</v>
      </c>
    </row>
    <row r="96" spans="1:10" x14ac:dyDescent="0.25">
      <c r="A96">
        <v>15</v>
      </c>
      <c r="B96" t="s">
        <v>650</v>
      </c>
      <c r="C96">
        <v>38</v>
      </c>
      <c r="D96">
        <v>12</v>
      </c>
      <c r="E96">
        <v>6</v>
      </c>
      <c r="F96">
        <v>20</v>
      </c>
      <c r="G96" t="s">
        <v>721</v>
      </c>
      <c r="H96">
        <v>-17</v>
      </c>
      <c r="I96">
        <v>42</v>
      </c>
      <c r="J96">
        <f>COUNTIF(Appended_seria_A_table[Club],Appended_seria_A_table[[#This Row],[Club]])</f>
        <v>8</v>
      </c>
    </row>
    <row r="97" spans="1:10" x14ac:dyDescent="0.25">
      <c r="A97">
        <v>16</v>
      </c>
      <c r="B97" t="s">
        <v>645</v>
      </c>
      <c r="C97">
        <v>38</v>
      </c>
      <c r="D97">
        <v>11</v>
      </c>
      <c r="E97">
        <v>7</v>
      </c>
      <c r="F97">
        <v>20</v>
      </c>
      <c r="G97" t="s">
        <v>621</v>
      </c>
      <c r="H97">
        <v>-22</v>
      </c>
      <c r="I97">
        <v>40</v>
      </c>
      <c r="J97">
        <f>COUNTIF(Appended_seria_A_table[Club],Appended_seria_A_table[[#This Row],[Club]])</f>
        <v>10</v>
      </c>
    </row>
    <row r="98" spans="1:10" x14ac:dyDescent="0.25">
      <c r="A98">
        <v>17</v>
      </c>
      <c r="B98" t="s">
        <v>643</v>
      </c>
      <c r="C98">
        <v>38</v>
      </c>
      <c r="D98">
        <v>10</v>
      </c>
      <c r="E98">
        <v>9</v>
      </c>
      <c r="F98">
        <v>19</v>
      </c>
      <c r="G98" t="s">
        <v>722</v>
      </c>
      <c r="H98">
        <v>-26</v>
      </c>
      <c r="I98">
        <v>39</v>
      </c>
      <c r="J98">
        <f>COUNTIF(Appended_seria_A_table[Club],Appended_seria_A_table[[#This Row],[Club]])</f>
        <v>9</v>
      </c>
    </row>
    <row r="99" spans="1:10" x14ac:dyDescent="0.25">
      <c r="A99">
        <v>18</v>
      </c>
      <c r="B99" t="s">
        <v>723</v>
      </c>
      <c r="C99">
        <v>38</v>
      </c>
      <c r="D99">
        <v>9</v>
      </c>
      <c r="E99">
        <v>8</v>
      </c>
      <c r="F99">
        <v>21</v>
      </c>
      <c r="G99" t="s">
        <v>225</v>
      </c>
      <c r="H99">
        <v>-33</v>
      </c>
      <c r="I99">
        <v>35</v>
      </c>
      <c r="J99">
        <f>COUNTIF(Appended_seria_A_table[Club],Appended_seria_A_table[[#This Row],[Club]])</f>
        <v>4</v>
      </c>
    </row>
    <row r="100" spans="1:10" x14ac:dyDescent="0.25">
      <c r="A100">
        <v>19</v>
      </c>
      <c r="B100" t="s">
        <v>724</v>
      </c>
      <c r="C100">
        <v>38</v>
      </c>
      <c r="D100">
        <v>6</v>
      </c>
      <c r="E100">
        <v>7</v>
      </c>
      <c r="F100">
        <v>25</v>
      </c>
      <c r="G100" t="s">
        <v>725</v>
      </c>
      <c r="H100">
        <v>-44</v>
      </c>
      <c r="I100">
        <v>25</v>
      </c>
      <c r="J100">
        <f>COUNTIF(Appended_seria_A_table[Club],Appended_seria_A_table[[#This Row],[Club]])</f>
        <v>1</v>
      </c>
    </row>
    <row r="101" spans="1:10" x14ac:dyDescent="0.25">
      <c r="A101">
        <v>20</v>
      </c>
      <c r="B101" t="s">
        <v>690</v>
      </c>
      <c r="C101">
        <v>38</v>
      </c>
      <c r="D101">
        <v>5</v>
      </c>
      <c r="E101">
        <v>5</v>
      </c>
      <c r="F101">
        <v>28</v>
      </c>
      <c r="G101" t="s">
        <v>726</v>
      </c>
      <c r="H101">
        <v>-50</v>
      </c>
      <c r="I101">
        <v>20</v>
      </c>
      <c r="J101">
        <f>COUNTIF(Appended_seria_A_table[Club],Appended_seria_A_table[[#This Row],[Club]])</f>
        <v>3</v>
      </c>
    </row>
    <row r="102" spans="1:10" x14ac:dyDescent="0.25">
      <c r="A102">
        <v>1</v>
      </c>
      <c r="B102" t="s">
        <v>632</v>
      </c>
      <c r="C102">
        <v>38</v>
      </c>
      <c r="D102">
        <v>28</v>
      </c>
      <c r="E102">
        <v>7</v>
      </c>
      <c r="F102">
        <v>3</v>
      </c>
      <c r="G102" t="s">
        <v>727</v>
      </c>
      <c r="H102">
        <v>54</v>
      </c>
      <c r="I102">
        <v>91</v>
      </c>
      <c r="J102">
        <f>COUNTIF(Appended_seria_A_table[Club],Appended_seria_A_table[[#This Row],[Club]])</f>
        <v>10</v>
      </c>
    </row>
    <row r="103" spans="1:10" x14ac:dyDescent="0.25">
      <c r="A103">
        <v>2</v>
      </c>
      <c r="B103" t="s">
        <v>638</v>
      </c>
      <c r="C103">
        <v>38</v>
      </c>
      <c r="D103">
        <v>24</v>
      </c>
      <c r="E103">
        <v>7</v>
      </c>
      <c r="F103">
        <v>7</v>
      </c>
      <c r="G103" t="s">
        <v>728</v>
      </c>
      <c r="H103">
        <v>33</v>
      </c>
      <c r="I103">
        <v>79</v>
      </c>
      <c r="J103">
        <f>COUNTIF(Appended_seria_A_table[Club],Appended_seria_A_table[[#This Row],[Club]])</f>
        <v>10</v>
      </c>
    </row>
    <row r="104" spans="1:10" x14ac:dyDescent="0.25">
      <c r="A104">
        <v>3</v>
      </c>
      <c r="B104" t="s">
        <v>646</v>
      </c>
      <c r="C104">
        <v>38</v>
      </c>
      <c r="D104">
        <v>23</v>
      </c>
      <c r="E104">
        <v>9</v>
      </c>
      <c r="F104">
        <v>6</v>
      </c>
      <c r="G104" t="s">
        <v>729</v>
      </c>
      <c r="H104">
        <v>43</v>
      </c>
      <c r="I104">
        <v>78</v>
      </c>
      <c r="J104">
        <f>COUNTIF(Appended_seria_A_table[Club],Appended_seria_A_table[[#This Row],[Club]])</f>
        <v>10</v>
      </c>
    </row>
    <row r="105" spans="1:10" x14ac:dyDescent="0.25">
      <c r="A105">
        <v>4</v>
      </c>
      <c r="B105" t="s">
        <v>626</v>
      </c>
      <c r="C105">
        <v>38</v>
      </c>
      <c r="D105">
        <v>23</v>
      </c>
      <c r="E105">
        <v>9</v>
      </c>
      <c r="F105">
        <v>6</v>
      </c>
      <c r="G105" t="s">
        <v>730</v>
      </c>
      <c r="H105">
        <v>39</v>
      </c>
      <c r="I105">
        <v>78</v>
      </c>
      <c r="J105">
        <f>COUNTIF(Appended_seria_A_table[Club],Appended_seria_A_table[[#This Row],[Club]])</f>
        <v>10</v>
      </c>
    </row>
    <row r="106" spans="1:10" x14ac:dyDescent="0.25">
      <c r="A106">
        <v>5</v>
      </c>
      <c r="B106" t="s">
        <v>628</v>
      </c>
      <c r="C106">
        <v>38</v>
      </c>
      <c r="D106">
        <v>24</v>
      </c>
      <c r="E106">
        <v>5</v>
      </c>
      <c r="F106">
        <v>9</v>
      </c>
      <c r="G106" t="s">
        <v>210</v>
      </c>
      <c r="H106">
        <v>45</v>
      </c>
      <c r="I106">
        <v>77</v>
      </c>
      <c r="J106">
        <f>COUNTIF(Appended_seria_A_table[Club],Appended_seria_A_table[[#This Row],[Club]])</f>
        <v>10</v>
      </c>
    </row>
    <row r="107" spans="1:10" x14ac:dyDescent="0.25">
      <c r="A107">
        <v>6</v>
      </c>
      <c r="B107" t="s">
        <v>640</v>
      </c>
      <c r="C107">
        <v>38</v>
      </c>
      <c r="D107">
        <v>21</v>
      </c>
      <c r="E107">
        <v>5</v>
      </c>
      <c r="F107">
        <v>12</v>
      </c>
      <c r="G107" t="s">
        <v>731</v>
      </c>
      <c r="H107">
        <v>6</v>
      </c>
      <c r="I107">
        <v>68</v>
      </c>
      <c r="J107">
        <f>COUNTIF(Appended_seria_A_table[Club],Appended_seria_A_table[[#This Row],[Club]])</f>
        <v>10</v>
      </c>
    </row>
    <row r="108" spans="1:10" x14ac:dyDescent="0.25">
      <c r="A108">
        <v>7</v>
      </c>
      <c r="B108" t="s">
        <v>630</v>
      </c>
      <c r="C108">
        <v>38</v>
      </c>
      <c r="D108">
        <v>18</v>
      </c>
      <c r="E108">
        <v>8</v>
      </c>
      <c r="F108">
        <v>12</v>
      </c>
      <c r="G108" t="s">
        <v>732</v>
      </c>
      <c r="H108">
        <v>10</v>
      </c>
      <c r="I108">
        <v>62</v>
      </c>
      <c r="J108">
        <f>COUNTIF(Appended_seria_A_table[Club],Appended_seria_A_table[[#This Row],[Club]])</f>
        <v>10</v>
      </c>
    </row>
    <row r="109" spans="1:10" x14ac:dyDescent="0.25">
      <c r="A109">
        <v>8</v>
      </c>
      <c r="B109" t="s">
        <v>636</v>
      </c>
      <c r="C109">
        <v>38</v>
      </c>
      <c r="D109">
        <v>17</v>
      </c>
      <c r="E109">
        <v>11</v>
      </c>
      <c r="F109">
        <v>10</v>
      </c>
      <c r="G109" t="s">
        <v>556</v>
      </c>
      <c r="H109">
        <v>8</v>
      </c>
      <c r="I109">
        <v>62</v>
      </c>
      <c r="J109">
        <f>COUNTIF(Appended_seria_A_table[Club],Appended_seria_A_table[[#This Row],[Club]])</f>
        <v>9</v>
      </c>
    </row>
    <row r="110" spans="1:10" x14ac:dyDescent="0.25">
      <c r="A110">
        <v>9</v>
      </c>
      <c r="B110" t="s">
        <v>650</v>
      </c>
      <c r="C110">
        <v>38</v>
      </c>
      <c r="D110">
        <v>15</v>
      </c>
      <c r="E110">
        <v>7</v>
      </c>
      <c r="F110">
        <v>16</v>
      </c>
      <c r="G110" t="s">
        <v>178</v>
      </c>
      <c r="H110">
        <v>-2</v>
      </c>
      <c r="I110">
        <v>52</v>
      </c>
      <c r="J110">
        <f>COUNTIF(Appended_seria_A_table[Club],Appended_seria_A_table[[#This Row],[Club]])</f>
        <v>8</v>
      </c>
    </row>
    <row r="111" spans="1:10" x14ac:dyDescent="0.25">
      <c r="A111">
        <v>10</v>
      </c>
      <c r="B111" t="s">
        <v>658</v>
      </c>
      <c r="C111">
        <v>38</v>
      </c>
      <c r="D111">
        <v>11</v>
      </c>
      <c r="E111">
        <v>12</v>
      </c>
      <c r="F111">
        <v>15</v>
      </c>
      <c r="G111" t="s">
        <v>269</v>
      </c>
      <c r="H111">
        <v>-2</v>
      </c>
      <c r="I111">
        <v>45</v>
      </c>
      <c r="J111">
        <f>COUNTIF(Appended_seria_A_table[Club],Appended_seria_A_table[[#This Row],[Club]])</f>
        <v>8</v>
      </c>
    </row>
    <row r="112" spans="1:10" x14ac:dyDescent="0.25">
      <c r="A112">
        <v>11</v>
      </c>
      <c r="B112" t="s">
        <v>643</v>
      </c>
      <c r="C112">
        <v>38</v>
      </c>
      <c r="D112">
        <v>10</v>
      </c>
      <c r="E112">
        <v>12</v>
      </c>
      <c r="F112">
        <v>16</v>
      </c>
      <c r="G112" t="s">
        <v>733</v>
      </c>
      <c r="H112">
        <v>-11</v>
      </c>
      <c r="I112">
        <v>42</v>
      </c>
      <c r="J112">
        <f>COUNTIF(Appended_seria_A_table[Club],Appended_seria_A_table[[#This Row],[Club]])</f>
        <v>9</v>
      </c>
    </row>
    <row r="113" spans="1:10" x14ac:dyDescent="0.25">
      <c r="A113">
        <v>12</v>
      </c>
      <c r="B113" t="s">
        <v>648</v>
      </c>
      <c r="C113">
        <v>38</v>
      </c>
      <c r="D113">
        <v>10</v>
      </c>
      <c r="E113">
        <v>11</v>
      </c>
      <c r="F113">
        <v>17</v>
      </c>
      <c r="G113" t="s">
        <v>734</v>
      </c>
      <c r="H113">
        <v>-14</v>
      </c>
      <c r="I113">
        <v>41</v>
      </c>
      <c r="J113">
        <f>COUNTIF(Appended_seria_A_table[Club],Appended_seria_A_table[[#This Row],[Club]])</f>
        <v>10</v>
      </c>
    </row>
    <row r="114" spans="1:10" x14ac:dyDescent="0.25">
      <c r="A114">
        <v>13</v>
      </c>
      <c r="B114" t="s">
        <v>634</v>
      </c>
      <c r="C114">
        <v>38</v>
      </c>
      <c r="D114">
        <v>9</v>
      </c>
      <c r="E114">
        <v>13</v>
      </c>
      <c r="F114">
        <v>16</v>
      </c>
      <c r="G114" t="s">
        <v>735</v>
      </c>
      <c r="H114">
        <v>-12</v>
      </c>
      <c r="I114">
        <v>40</v>
      </c>
      <c r="J114">
        <f>COUNTIF(Appended_seria_A_table[Club],Appended_seria_A_table[[#This Row],[Club]])</f>
        <v>10</v>
      </c>
    </row>
    <row r="115" spans="1:10" x14ac:dyDescent="0.25">
      <c r="A115">
        <v>14</v>
      </c>
      <c r="B115" t="s">
        <v>654</v>
      </c>
      <c r="C115">
        <v>38</v>
      </c>
      <c r="D115">
        <v>10</v>
      </c>
      <c r="E115">
        <v>10</v>
      </c>
      <c r="F115">
        <v>18</v>
      </c>
      <c r="G115" t="s">
        <v>736</v>
      </c>
      <c r="H115">
        <v>-16</v>
      </c>
      <c r="I115">
        <v>40</v>
      </c>
      <c r="J115">
        <f>COUNTIF(Appended_seria_A_table[Club],Appended_seria_A_table[[#This Row],[Club]])</f>
        <v>10</v>
      </c>
    </row>
    <row r="116" spans="1:10" x14ac:dyDescent="0.25">
      <c r="A116">
        <v>15</v>
      </c>
      <c r="B116" t="s">
        <v>737</v>
      </c>
      <c r="C116">
        <v>38</v>
      </c>
      <c r="D116">
        <v>9</v>
      </c>
      <c r="E116">
        <v>12</v>
      </c>
      <c r="F116">
        <v>17</v>
      </c>
      <c r="G116" t="s">
        <v>738</v>
      </c>
      <c r="H116">
        <v>-20</v>
      </c>
      <c r="I116">
        <v>39</v>
      </c>
      <c r="J116">
        <f>COUNTIF(Appended_seria_A_table[Club],Appended_seria_A_table[[#This Row],[Club]])</f>
        <v>3</v>
      </c>
    </row>
    <row r="117" spans="1:10" x14ac:dyDescent="0.25">
      <c r="A117">
        <v>16</v>
      </c>
      <c r="B117" t="s">
        <v>668</v>
      </c>
      <c r="C117">
        <v>38</v>
      </c>
      <c r="D117">
        <v>9</v>
      </c>
      <c r="E117">
        <v>10</v>
      </c>
      <c r="F117">
        <v>19</v>
      </c>
      <c r="G117" t="s">
        <v>739</v>
      </c>
      <c r="H117">
        <v>-16</v>
      </c>
      <c r="I117">
        <v>37</v>
      </c>
      <c r="J117">
        <f>COUNTIF(Appended_seria_A_table[Club],Appended_seria_A_table[[#This Row],[Club]])</f>
        <v>8</v>
      </c>
    </row>
    <row r="118" spans="1:10" x14ac:dyDescent="0.25">
      <c r="A118">
        <v>17</v>
      </c>
      <c r="B118" t="s">
        <v>645</v>
      </c>
      <c r="C118">
        <v>38</v>
      </c>
      <c r="D118">
        <v>7</v>
      </c>
      <c r="E118">
        <v>16</v>
      </c>
      <c r="F118">
        <v>15</v>
      </c>
      <c r="G118" t="s">
        <v>740</v>
      </c>
      <c r="H118">
        <v>-19</v>
      </c>
      <c r="I118">
        <v>37</v>
      </c>
      <c r="J118">
        <f>COUNTIF(Appended_seria_A_table[Club],Appended_seria_A_table[[#This Row],[Club]])</f>
        <v>10</v>
      </c>
    </row>
    <row r="119" spans="1:10" x14ac:dyDescent="0.25">
      <c r="A119">
        <v>18</v>
      </c>
      <c r="B119" t="s">
        <v>694</v>
      </c>
      <c r="C119">
        <v>38</v>
      </c>
      <c r="D119">
        <v>7</v>
      </c>
      <c r="E119">
        <v>12</v>
      </c>
      <c r="F119">
        <v>19</v>
      </c>
      <c r="G119" t="s">
        <v>741</v>
      </c>
      <c r="H119">
        <v>-35</v>
      </c>
      <c r="I119">
        <v>33</v>
      </c>
      <c r="J119">
        <f>COUNTIF(Appended_seria_A_table[Club],Appended_seria_A_table[[#This Row],[Club]])</f>
        <v>2</v>
      </c>
    </row>
    <row r="120" spans="1:10" x14ac:dyDescent="0.25">
      <c r="A120">
        <v>19</v>
      </c>
      <c r="B120" t="s">
        <v>674</v>
      </c>
      <c r="C120">
        <v>38</v>
      </c>
      <c r="D120">
        <v>6</v>
      </c>
      <c r="E120">
        <v>5</v>
      </c>
      <c r="F120">
        <v>27</v>
      </c>
      <c r="G120" t="s">
        <v>742</v>
      </c>
      <c r="H120">
        <v>-47</v>
      </c>
      <c r="I120">
        <v>23</v>
      </c>
      <c r="J120">
        <f>COUNTIF(Appended_seria_A_table[Club],Appended_seria_A_table[[#This Row],[Club]])</f>
        <v>3</v>
      </c>
    </row>
    <row r="121" spans="1:10" x14ac:dyDescent="0.25">
      <c r="A121">
        <v>20</v>
      </c>
      <c r="B121" t="s">
        <v>704</v>
      </c>
      <c r="C121">
        <v>38</v>
      </c>
      <c r="D121">
        <v>3</v>
      </c>
      <c r="E121">
        <v>11</v>
      </c>
      <c r="F121">
        <v>24</v>
      </c>
      <c r="G121" t="s">
        <v>743</v>
      </c>
      <c r="H121">
        <v>-44</v>
      </c>
      <c r="I121">
        <v>20</v>
      </c>
      <c r="J121">
        <f>COUNTIF(Appended_seria_A_table[Club],Appended_seria_A_table[[#This Row],[Club]])</f>
        <v>4</v>
      </c>
    </row>
    <row r="122" spans="1:10" x14ac:dyDescent="0.25">
      <c r="A122">
        <v>1</v>
      </c>
      <c r="B122" t="s">
        <v>638</v>
      </c>
      <c r="C122">
        <v>38</v>
      </c>
      <c r="D122">
        <v>26</v>
      </c>
      <c r="E122">
        <v>8</v>
      </c>
      <c r="F122">
        <v>4</v>
      </c>
      <c r="G122" t="s">
        <v>744</v>
      </c>
      <c r="H122">
        <v>38</v>
      </c>
      <c r="I122">
        <v>86</v>
      </c>
      <c r="J122">
        <f>COUNTIF(Appended_seria_A_table[Club],Appended_seria_A_table[[#This Row],[Club]])</f>
        <v>10</v>
      </c>
    </row>
    <row r="123" spans="1:10" x14ac:dyDescent="0.25">
      <c r="A123">
        <v>2</v>
      </c>
      <c r="B123" t="s">
        <v>632</v>
      </c>
      <c r="C123">
        <v>38</v>
      </c>
      <c r="D123">
        <v>25</v>
      </c>
      <c r="E123">
        <v>9</v>
      </c>
      <c r="F123">
        <v>4</v>
      </c>
      <c r="G123" t="s">
        <v>745</v>
      </c>
      <c r="H123">
        <v>52</v>
      </c>
      <c r="I123">
        <v>84</v>
      </c>
      <c r="J123">
        <f>COUNTIF(Appended_seria_A_table[Club],Appended_seria_A_table[[#This Row],[Club]])</f>
        <v>10</v>
      </c>
    </row>
    <row r="124" spans="1:10" x14ac:dyDescent="0.25">
      <c r="A124">
        <v>3</v>
      </c>
      <c r="B124" t="s">
        <v>628</v>
      </c>
      <c r="C124">
        <v>38</v>
      </c>
      <c r="D124">
        <v>24</v>
      </c>
      <c r="E124">
        <v>7</v>
      </c>
      <c r="F124">
        <v>7</v>
      </c>
      <c r="G124" t="s">
        <v>746</v>
      </c>
      <c r="H124">
        <v>43</v>
      </c>
      <c r="I124">
        <v>79</v>
      </c>
      <c r="J124">
        <f>COUNTIF(Appended_seria_A_table[Club],Appended_seria_A_table[[#This Row],[Club]])</f>
        <v>10</v>
      </c>
    </row>
    <row r="125" spans="1:10" x14ac:dyDescent="0.25">
      <c r="A125">
        <v>4</v>
      </c>
      <c r="B125" t="s">
        <v>626</v>
      </c>
      <c r="C125">
        <v>38</v>
      </c>
      <c r="D125">
        <v>20</v>
      </c>
      <c r="E125">
        <v>10</v>
      </c>
      <c r="F125">
        <v>8</v>
      </c>
      <c r="G125" t="s">
        <v>747</v>
      </c>
      <c r="H125">
        <v>20</v>
      </c>
      <c r="I125">
        <v>70</v>
      </c>
      <c r="J125">
        <f>COUNTIF(Appended_seria_A_table[Club],Appended_seria_A_table[[#This Row],[Club]])</f>
        <v>10</v>
      </c>
    </row>
    <row r="126" spans="1:10" x14ac:dyDescent="0.25">
      <c r="A126">
        <v>5</v>
      </c>
      <c r="B126" t="s">
        <v>640</v>
      </c>
      <c r="C126">
        <v>38</v>
      </c>
      <c r="D126">
        <v>18</v>
      </c>
      <c r="E126">
        <v>10</v>
      </c>
      <c r="F126">
        <v>10</v>
      </c>
      <c r="G126" t="s">
        <v>748</v>
      </c>
      <c r="H126">
        <v>19</v>
      </c>
      <c r="I126">
        <v>64</v>
      </c>
      <c r="J126">
        <f>COUNTIF(Appended_seria_A_table[Club],Appended_seria_A_table[[#This Row],[Club]])</f>
        <v>10</v>
      </c>
    </row>
    <row r="127" spans="1:10" x14ac:dyDescent="0.25">
      <c r="A127">
        <v>6</v>
      </c>
      <c r="B127" t="s">
        <v>630</v>
      </c>
      <c r="C127">
        <v>38</v>
      </c>
      <c r="D127">
        <v>18</v>
      </c>
      <c r="E127">
        <v>9</v>
      </c>
      <c r="F127">
        <v>11</v>
      </c>
      <c r="G127" t="s">
        <v>749</v>
      </c>
      <c r="H127">
        <v>16</v>
      </c>
      <c r="I127">
        <v>63</v>
      </c>
      <c r="J127">
        <f>COUNTIF(Appended_seria_A_table[Club],Appended_seria_A_table[[#This Row],[Club]])</f>
        <v>10</v>
      </c>
    </row>
    <row r="128" spans="1:10" x14ac:dyDescent="0.25">
      <c r="A128">
        <v>7</v>
      </c>
      <c r="B128" t="s">
        <v>634</v>
      </c>
      <c r="C128">
        <v>38</v>
      </c>
      <c r="D128">
        <v>19</v>
      </c>
      <c r="E128">
        <v>5</v>
      </c>
      <c r="F128">
        <v>14</v>
      </c>
      <c r="G128" t="s">
        <v>750</v>
      </c>
      <c r="H128">
        <v>8</v>
      </c>
      <c r="I128">
        <v>62</v>
      </c>
      <c r="J128">
        <f>COUNTIF(Appended_seria_A_table[Club],Appended_seria_A_table[[#This Row],[Club]])</f>
        <v>10</v>
      </c>
    </row>
    <row r="129" spans="1:10" x14ac:dyDescent="0.25">
      <c r="A129">
        <v>8</v>
      </c>
      <c r="B129" t="s">
        <v>646</v>
      </c>
      <c r="C129">
        <v>38</v>
      </c>
      <c r="D129">
        <v>16</v>
      </c>
      <c r="E129">
        <v>11</v>
      </c>
      <c r="F129">
        <v>11</v>
      </c>
      <c r="G129" t="s">
        <v>751</v>
      </c>
      <c r="H129">
        <v>17</v>
      </c>
      <c r="I129">
        <v>59</v>
      </c>
      <c r="J129">
        <f>COUNTIF(Appended_seria_A_table[Club],Appended_seria_A_table[[#This Row],[Club]])</f>
        <v>10</v>
      </c>
    </row>
    <row r="130" spans="1:10" x14ac:dyDescent="0.25">
      <c r="A130">
        <v>9</v>
      </c>
      <c r="B130" t="s">
        <v>658</v>
      </c>
      <c r="C130">
        <v>38</v>
      </c>
      <c r="D130">
        <v>14</v>
      </c>
      <c r="E130">
        <v>11</v>
      </c>
      <c r="F130">
        <v>13</v>
      </c>
      <c r="G130" t="s">
        <v>752</v>
      </c>
      <c r="H130">
        <v>6</v>
      </c>
      <c r="I130">
        <v>53</v>
      </c>
      <c r="J130">
        <f>COUNTIF(Appended_seria_A_table[Club],Appended_seria_A_table[[#This Row],[Club]])</f>
        <v>8</v>
      </c>
    </row>
    <row r="131" spans="1:10" x14ac:dyDescent="0.25">
      <c r="A131">
        <v>10</v>
      </c>
      <c r="B131" t="s">
        <v>645</v>
      </c>
      <c r="C131">
        <v>38</v>
      </c>
      <c r="D131">
        <v>13</v>
      </c>
      <c r="E131">
        <v>11</v>
      </c>
      <c r="F131">
        <v>14</v>
      </c>
      <c r="G131" t="s">
        <v>407</v>
      </c>
      <c r="H131">
        <v>5</v>
      </c>
      <c r="I131">
        <v>50</v>
      </c>
      <c r="J131">
        <f>COUNTIF(Appended_seria_A_table[Club],Appended_seria_A_table[[#This Row],[Club]])</f>
        <v>10</v>
      </c>
    </row>
    <row r="132" spans="1:10" x14ac:dyDescent="0.25">
      <c r="A132">
        <v>11</v>
      </c>
      <c r="B132" t="s">
        <v>636</v>
      </c>
      <c r="C132">
        <v>38</v>
      </c>
      <c r="D132">
        <v>13</v>
      </c>
      <c r="E132">
        <v>11</v>
      </c>
      <c r="F132">
        <v>14</v>
      </c>
      <c r="G132" t="s">
        <v>753</v>
      </c>
      <c r="H132">
        <v>-2</v>
      </c>
      <c r="I132">
        <v>50</v>
      </c>
      <c r="J132">
        <f>COUNTIF(Appended_seria_A_table[Club],Appended_seria_A_table[[#This Row],[Club]])</f>
        <v>9</v>
      </c>
    </row>
    <row r="133" spans="1:10" x14ac:dyDescent="0.25">
      <c r="A133">
        <v>12</v>
      </c>
      <c r="B133" t="s">
        <v>654</v>
      </c>
      <c r="C133">
        <v>38</v>
      </c>
      <c r="D133">
        <v>11</v>
      </c>
      <c r="E133">
        <v>14</v>
      </c>
      <c r="F133">
        <v>13</v>
      </c>
      <c r="G133" t="s">
        <v>754</v>
      </c>
      <c r="H133">
        <v>3</v>
      </c>
      <c r="I133">
        <v>47</v>
      </c>
      <c r="J133">
        <f>COUNTIF(Appended_seria_A_table[Club],Appended_seria_A_table[[#This Row],[Club]])</f>
        <v>10</v>
      </c>
    </row>
    <row r="134" spans="1:10" x14ac:dyDescent="0.25">
      <c r="A134">
        <v>13</v>
      </c>
      <c r="B134" t="s">
        <v>648</v>
      </c>
      <c r="C134">
        <v>38</v>
      </c>
      <c r="D134">
        <v>12</v>
      </c>
      <c r="E134">
        <v>10</v>
      </c>
      <c r="F134">
        <v>16</v>
      </c>
      <c r="G134" t="s">
        <v>497</v>
      </c>
      <c r="H134">
        <v>-11</v>
      </c>
      <c r="I134">
        <v>46</v>
      </c>
      <c r="J134">
        <f>COUNTIF(Appended_seria_A_table[Club],Appended_seria_A_table[[#This Row],[Club]])</f>
        <v>10</v>
      </c>
    </row>
    <row r="135" spans="1:10" x14ac:dyDescent="0.25">
      <c r="A135">
        <v>14</v>
      </c>
      <c r="B135" t="s">
        <v>644</v>
      </c>
      <c r="C135">
        <v>38</v>
      </c>
      <c r="D135">
        <v>10</v>
      </c>
      <c r="E135">
        <v>11</v>
      </c>
      <c r="F135">
        <v>17</v>
      </c>
      <c r="G135" t="s">
        <v>755</v>
      </c>
      <c r="H135">
        <v>-20</v>
      </c>
      <c r="I135">
        <v>41</v>
      </c>
      <c r="J135">
        <f>COUNTIF(Appended_seria_A_table[Club],Appended_seria_A_table[[#This Row],[Club]])</f>
        <v>7</v>
      </c>
    </row>
    <row r="136" spans="1:10" x14ac:dyDescent="0.25">
      <c r="A136">
        <v>15</v>
      </c>
      <c r="B136" t="s">
        <v>650</v>
      </c>
      <c r="C136">
        <v>38</v>
      </c>
      <c r="D136">
        <v>10</v>
      </c>
      <c r="E136">
        <v>6</v>
      </c>
      <c r="F136">
        <v>22</v>
      </c>
      <c r="G136" t="s">
        <v>756</v>
      </c>
      <c r="H136">
        <v>-17</v>
      </c>
      <c r="I136">
        <v>36</v>
      </c>
      <c r="J136">
        <f>COUNTIF(Appended_seria_A_table[Club],Appended_seria_A_table[[#This Row],[Club]])</f>
        <v>8</v>
      </c>
    </row>
    <row r="137" spans="1:10" x14ac:dyDescent="0.25">
      <c r="A137">
        <v>16</v>
      </c>
      <c r="B137" t="s">
        <v>737</v>
      </c>
      <c r="C137">
        <v>38</v>
      </c>
      <c r="D137">
        <v>10</v>
      </c>
      <c r="E137">
        <v>6</v>
      </c>
      <c r="F137">
        <v>22</v>
      </c>
      <c r="G137" t="s">
        <v>757</v>
      </c>
      <c r="H137">
        <v>-30</v>
      </c>
      <c r="I137">
        <v>36</v>
      </c>
      <c r="J137">
        <f>COUNTIF(Appended_seria_A_table[Club],Appended_seria_A_table[[#This Row],[Club]])</f>
        <v>3</v>
      </c>
    </row>
    <row r="138" spans="1:10" x14ac:dyDescent="0.25">
      <c r="A138">
        <v>17</v>
      </c>
      <c r="B138" t="s">
        <v>758</v>
      </c>
      <c r="C138">
        <v>38</v>
      </c>
      <c r="D138">
        <v>7</v>
      </c>
      <c r="E138">
        <v>10</v>
      </c>
      <c r="F138">
        <v>21</v>
      </c>
      <c r="G138" t="s">
        <v>759</v>
      </c>
      <c r="H138">
        <v>-45</v>
      </c>
      <c r="I138">
        <v>31</v>
      </c>
      <c r="J138">
        <f>COUNTIF(Appended_seria_A_table[Club],Appended_seria_A_table[[#This Row],[Club]])</f>
        <v>3</v>
      </c>
    </row>
    <row r="139" spans="1:10" x14ac:dyDescent="0.25">
      <c r="A139">
        <v>18</v>
      </c>
      <c r="B139" t="s">
        <v>668</v>
      </c>
      <c r="C139">
        <v>38</v>
      </c>
      <c r="D139">
        <v>6</v>
      </c>
      <c r="E139">
        <v>12</v>
      </c>
      <c r="F139">
        <v>20</v>
      </c>
      <c r="G139" t="s">
        <v>760</v>
      </c>
      <c r="H139">
        <v>-34</v>
      </c>
      <c r="I139">
        <v>30</v>
      </c>
      <c r="J139">
        <f>COUNTIF(Appended_seria_A_table[Club],Appended_seria_A_table[[#This Row],[Club]])</f>
        <v>8</v>
      </c>
    </row>
    <row r="140" spans="1:10" x14ac:dyDescent="0.25">
      <c r="A140">
        <v>19</v>
      </c>
      <c r="B140" t="s">
        <v>643</v>
      </c>
      <c r="C140">
        <v>38</v>
      </c>
      <c r="D140">
        <v>4</v>
      </c>
      <c r="E140">
        <v>16</v>
      </c>
      <c r="F140">
        <v>18</v>
      </c>
      <c r="G140" t="s">
        <v>761</v>
      </c>
      <c r="H140">
        <v>-33</v>
      </c>
      <c r="I140">
        <v>28</v>
      </c>
      <c r="J140">
        <f>COUNTIF(Appended_seria_A_table[Club],Appended_seria_A_table[[#This Row],[Club]])</f>
        <v>9</v>
      </c>
    </row>
    <row r="141" spans="1:10" x14ac:dyDescent="0.25">
      <c r="A141">
        <v>20</v>
      </c>
      <c r="B141" t="s">
        <v>762</v>
      </c>
      <c r="C141">
        <v>38</v>
      </c>
      <c r="D141">
        <v>6</v>
      </c>
      <c r="E141">
        <v>9</v>
      </c>
      <c r="F141">
        <v>23</v>
      </c>
      <c r="G141" t="s">
        <v>117</v>
      </c>
      <c r="H141">
        <v>-35</v>
      </c>
      <c r="I141">
        <v>27</v>
      </c>
      <c r="J141">
        <f>COUNTIF(Appended_seria_A_table[Club],Appended_seria_A_table[[#This Row],[Club]])</f>
        <v>2</v>
      </c>
    </row>
    <row r="142" spans="1:10" x14ac:dyDescent="0.25">
      <c r="A142">
        <v>1</v>
      </c>
      <c r="B142" t="s">
        <v>628</v>
      </c>
      <c r="C142">
        <v>38</v>
      </c>
      <c r="D142">
        <v>28</v>
      </c>
      <c r="E142">
        <v>6</v>
      </c>
      <c r="F142">
        <v>4</v>
      </c>
      <c r="G142" t="s">
        <v>763</v>
      </c>
      <c r="H142">
        <v>49</v>
      </c>
      <c r="I142">
        <v>90</v>
      </c>
      <c r="J142">
        <f>COUNTIF(Appended_seria_A_table[Club],Appended_seria_A_table[[#This Row],[Club]])</f>
        <v>10</v>
      </c>
    </row>
    <row r="143" spans="1:10" x14ac:dyDescent="0.25">
      <c r="A143">
        <v>2</v>
      </c>
      <c r="B143" t="s">
        <v>640</v>
      </c>
      <c r="C143">
        <v>38</v>
      </c>
      <c r="D143">
        <v>22</v>
      </c>
      <c r="E143">
        <v>8</v>
      </c>
      <c r="F143">
        <v>8</v>
      </c>
      <c r="G143" t="s">
        <v>764</v>
      </c>
      <c r="H143">
        <v>30</v>
      </c>
      <c r="I143">
        <v>74</v>
      </c>
      <c r="J143">
        <f>COUNTIF(Appended_seria_A_table[Club],Appended_seria_A_table[[#This Row],[Club]])</f>
        <v>10</v>
      </c>
    </row>
    <row r="144" spans="1:10" x14ac:dyDescent="0.25">
      <c r="A144">
        <v>3</v>
      </c>
      <c r="B144" t="s">
        <v>632</v>
      </c>
      <c r="C144">
        <v>38</v>
      </c>
      <c r="D144">
        <v>23</v>
      </c>
      <c r="E144">
        <v>3</v>
      </c>
      <c r="F144">
        <v>12</v>
      </c>
      <c r="G144" t="s">
        <v>765</v>
      </c>
      <c r="H144">
        <v>29</v>
      </c>
      <c r="I144">
        <v>72</v>
      </c>
      <c r="J144">
        <f>COUNTIF(Appended_seria_A_table[Club],Appended_seria_A_table[[#This Row],[Club]])</f>
        <v>10</v>
      </c>
    </row>
    <row r="145" spans="1:10" x14ac:dyDescent="0.25">
      <c r="A145">
        <v>4</v>
      </c>
      <c r="B145" t="s">
        <v>638</v>
      </c>
      <c r="C145">
        <v>38</v>
      </c>
      <c r="D145">
        <v>20</v>
      </c>
      <c r="E145">
        <v>10</v>
      </c>
      <c r="F145">
        <v>8</v>
      </c>
      <c r="G145" t="s">
        <v>231</v>
      </c>
      <c r="H145">
        <v>21</v>
      </c>
      <c r="I145">
        <v>70</v>
      </c>
      <c r="J145">
        <f>COUNTIF(Appended_seria_A_table[Club],Appended_seria_A_table[[#This Row],[Club]])</f>
        <v>10</v>
      </c>
    </row>
    <row r="146" spans="1:10" x14ac:dyDescent="0.25">
      <c r="A146">
        <v>5</v>
      </c>
      <c r="B146" t="s">
        <v>646</v>
      </c>
      <c r="C146">
        <v>38</v>
      </c>
      <c r="D146">
        <v>19</v>
      </c>
      <c r="E146">
        <v>7</v>
      </c>
      <c r="F146">
        <v>12</v>
      </c>
      <c r="G146" t="s">
        <v>501</v>
      </c>
      <c r="H146">
        <v>18</v>
      </c>
      <c r="I146">
        <v>64</v>
      </c>
      <c r="J146">
        <f>COUNTIF(Appended_seria_A_table[Club],Appended_seria_A_table[[#This Row],[Club]])</f>
        <v>10</v>
      </c>
    </row>
    <row r="147" spans="1:10" x14ac:dyDescent="0.25">
      <c r="A147">
        <v>6</v>
      </c>
      <c r="B147" t="s">
        <v>630</v>
      </c>
      <c r="C147">
        <v>38</v>
      </c>
      <c r="D147">
        <v>18</v>
      </c>
      <c r="E147">
        <v>9</v>
      </c>
      <c r="F147">
        <v>11</v>
      </c>
      <c r="G147" t="s">
        <v>633</v>
      </c>
      <c r="H147">
        <v>12</v>
      </c>
      <c r="I147">
        <v>63</v>
      </c>
      <c r="J147">
        <f>COUNTIF(Appended_seria_A_table[Club],Appended_seria_A_table[[#This Row],[Club]])</f>
        <v>10</v>
      </c>
    </row>
    <row r="148" spans="1:10" x14ac:dyDescent="0.25">
      <c r="A148">
        <v>7</v>
      </c>
      <c r="B148" t="s">
        <v>626</v>
      </c>
      <c r="C148">
        <v>38</v>
      </c>
      <c r="D148">
        <v>22</v>
      </c>
      <c r="E148">
        <v>6</v>
      </c>
      <c r="F148">
        <v>10</v>
      </c>
      <c r="G148" t="s">
        <v>289</v>
      </c>
      <c r="H148">
        <v>23</v>
      </c>
      <c r="I148">
        <v>62</v>
      </c>
      <c r="J148">
        <f>COUNTIF(Appended_seria_A_table[Club],Appended_seria_A_table[[#This Row],[Club]])</f>
        <v>10</v>
      </c>
    </row>
    <row r="149" spans="1:10" x14ac:dyDescent="0.25">
      <c r="A149">
        <v>8</v>
      </c>
      <c r="B149" t="s">
        <v>634</v>
      </c>
      <c r="C149">
        <v>38</v>
      </c>
      <c r="D149">
        <v>15</v>
      </c>
      <c r="E149">
        <v>11</v>
      </c>
      <c r="F149">
        <v>12</v>
      </c>
      <c r="G149" t="s">
        <v>290</v>
      </c>
      <c r="H149">
        <v>10</v>
      </c>
      <c r="I149">
        <v>56</v>
      </c>
      <c r="J149">
        <f>COUNTIF(Appended_seria_A_table[Club],Appended_seria_A_table[[#This Row],[Club]])</f>
        <v>10</v>
      </c>
    </row>
    <row r="150" spans="1:10" x14ac:dyDescent="0.25">
      <c r="A150">
        <v>9</v>
      </c>
      <c r="B150" t="s">
        <v>648</v>
      </c>
      <c r="C150">
        <v>38</v>
      </c>
      <c r="D150">
        <v>14</v>
      </c>
      <c r="E150">
        <v>12</v>
      </c>
      <c r="F150">
        <v>12</v>
      </c>
      <c r="G150" t="s">
        <v>766</v>
      </c>
      <c r="H150">
        <v>4</v>
      </c>
      <c r="I150">
        <v>54</v>
      </c>
      <c r="J150">
        <f>COUNTIF(Appended_seria_A_table[Club],Appended_seria_A_table[[#This Row],[Club]])</f>
        <v>10</v>
      </c>
    </row>
    <row r="151" spans="1:10" x14ac:dyDescent="0.25">
      <c r="A151">
        <v>10</v>
      </c>
      <c r="B151" t="s">
        <v>645</v>
      </c>
      <c r="C151">
        <v>38</v>
      </c>
      <c r="D151">
        <v>14</v>
      </c>
      <c r="E151">
        <v>11</v>
      </c>
      <c r="F151">
        <v>13</v>
      </c>
      <c r="G151" t="s">
        <v>767</v>
      </c>
      <c r="H151">
        <v>1</v>
      </c>
      <c r="I151">
        <v>53</v>
      </c>
      <c r="J151">
        <f>COUNTIF(Appended_seria_A_table[Club],Appended_seria_A_table[[#This Row],[Club]])</f>
        <v>10</v>
      </c>
    </row>
    <row r="152" spans="1:10" x14ac:dyDescent="0.25">
      <c r="A152">
        <v>11</v>
      </c>
      <c r="B152" t="s">
        <v>768</v>
      </c>
      <c r="C152">
        <v>38</v>
      </c>
      <c r="D152">
        <v>14</v>
      </c>
      <c r="E152">
        <v>10</v>
      </c>
      <c r="F152">
        <v>14</v>
      </c>
      <c r="G152" t="s">
        <v>445</v>
      </c>
      <c r="H152">
        <v>-4</v>
      </c>
      <c r="I152">
        <v>52</v>
      </c>
      <c r="J152">
        <f>COUNTIF(Appended_seria_A_table[Club],Appended_seria_A_table[[#This Row],[Club]])</f>
        <v>3</v>
      </c>
    </row>
    <row r="153" spans="1:10" x14ac:dyDescent="0.25">
      <c r="A153">
        <v>12</v>
      </c>
      <c r="B153" t="s">
        <v>654</v>
      </c>
      <c r="C153">
        <v>38</v>
      </c>
      <c r="D153">
        <v>11</v>
      </c>
      <c r="E153">
        <v>13</v>
      </c>
      <c r="F153">
        <v>14</v>
      </c>
      <c r="G153" t="s">
        <v>153</v>
      </c>
      <c r="H153">
        <v>-1</v>
      </c>
      <c r="I153">
        <v>46</v>
      </c>
      <c r="J153">
        <f>COUNTIF(Appended_seria_A_table[Club],Appended_seria_A_table[[#This Row],[Club]])</f>
        <v>10</v>
      </c>
    </row>
    <row r="154" spans="1:10" x14ac:dyDescent="0.25">
      <c r="A154">
        <v>13</v>
      </c>
      <c r="B154" t="s">
        <v>636</v>
      </c>
      <c r="C154">
        <v>38</v>
      </c>
      <c r="D154">
        <v>12</v>
      </c>
      <c r="E154">
        <v>9</v>
      </c>
      <c r="F154">
        <v>17</v>
      </c>
      <c r="G154" t="s">
        <v>769</v>
      </c>
      <c r="H154">
        <v>-14</v>
      </c>
      <c r="I154">
        <v>45</v>
      </c>
      <c r="J154">
        <f>COUNTIF(Appended_seria_A_table[Club],Appended_seria_A_table[[#This Row],[Club]])</f>
        <v>9</v>
      </c>
    </row>
    <row r="155" spans="1:10" x14ac:dyDescent="0.25">
      <c r="A155">
        <v>14</v>
      </c>
      <c r="B155" t="s">
        <v>644</v>
      </c>
      <c r="C155">
        <v>38</v>
      </c>
      <c r="D155">
        <v>10</v>
      </c>
      <c r="E155">
        <v>13</v>
      </c>
      <c r="F155">
        <v>15</v>
      </c>
      <c r="G155" t="s">
        <v>360</v>
      </c>
      <c r="H155">
        <v>-12</v>
      </c>
      <c r="I155">
        <v>43</v>
      </c>
      <c r="J155">
        <f>COUNTIF(Appended_seria_A_table[Club],Appended_seria_A_table[[#This Row],[Club]])</f>
        <v>7</v>
      </c>
    </row>
    <row r="156" spans="1:10" x14ac:dyDescent="0.25">
      <c r="A156">
        <v>15</v>
      </c>
      <c r="B156" t="s">
        <v>758</v>
      </c>
      <c r="C156">
        <v>38</v>
      </c>
      <c r="D156">
        <v>9</v>
      </c>
      <c r="E156">
        <v>15</v>
      </c>
      <c r="F156">
        <v>14</v>
      </c>
      <c r="G156" t="s">
        <v>44</v>
      </c>
      <c r="H156">
        <v>-14</v>
      </c>
      <c r="I156">
        <v>42</v>
      </c>
      <c r="J156">
        <f>COUNTIF(Appended_seria_A_table[Club],Appended_seria_A_table[[#This Row],[Club]])</f>
        <v>3</v>
      </c>
    </row>
    <row r="157" spans="1:10" x14ac:dyDescent="0.25">
      <c r="A157">
        <v>16</v>
      </c>
      <c r="B157" t="s">
        <v>723</v>
      </c>
      <c r="C157">
        <v>38</v>
      </c>
      <c r="D157">
        <v>8</v>
      </c>
      <c r="E157">
        <v>12</v>
      </c>
      <c r="F157">
        <v>18</v>
      </c>
      <c r="G157" t="s">
        <v>770</v>
      </c>
      <c r="H157">
        <v>-13</v>
      </c>
      <c r="I157">
        <v>36</v>
      </c>
      <c r="J157">
        <f>COUNTIF(Appended_seria_A_table[Club],Appended_seria_A_table[[#This Row],[Club]])</f>
        <v>4</v>
      </c>
    </row>
    <row r="158" spans="1:10" x14ac:dyDescent="0.25">
      <c r="A158">
        <v>17</v>
      </c>
      <c r="B158" t="s">
        <v>737</v>
      </c>
      <c r="C158">
        <v>38</v>
      </c>
      <c r="D158">
        <v>6</v>
      </c>
      <c r="E158">
        <v>13</v>
      </c>
      <c r="F158">
        <v>19</v>
      </c>
      <c r="G158" t="s">
        <v>482</v>
      </c>
      <c r="H158">
        <v>-31</v>
      </c>
      <c r="I158">
        <v>31</v>
      </c>
      <c r="J158">
        <f>COUNTIF(Appended_seria_A_table[Club],Appended_seria_A_table[[#This Row],[Club]])</f>
        <v>3</v>
      </c>
    </row>
    <row r="159" spans="1:10" x14ac:dyDescent="0.25">
      <c r="A159">
        <v>18</v>
      </c>
      <c r="B159" t="s">
        <v>658</v>
      </c>
      <c r="C159">
        <v>38</v>
      </c>
      <c r="D159">
        <v>7</v>
      </c>
      <c r="E159">
        <v>10</v>
      </c>
      <c r="F159">
        <v>21</v>
      </c>
      <c r="G159" t="s">
        <v>771</v>
      </c>
      <c r="H159">
        <v>-28</v>
      </c>
      <c r="I159">
        <v>31</v>
      </c>
      <c r="J159">
        <f>COUNTIF(Appended_seria_A_table[Club],Appended_seria_A_table[[#This Row],[Club]])</f>
        <v>8</v>
      </c>
    </row>
    <row r="160" spans="1:10" x14ac:dyDescent="0.25">
      <c r="A160">
        <v>19</v>
      </c>
      <c r="B160" t="s">
        <v>772</v>
      </c>
      <c r="C160">
        <v>38</v>
      </c>
      <c r="D160">
        <v>5</v>
      </c>
      <c r="E160">
        <v>12</v>
      </c>
      <c r="F160">
        <v>21</v>
      </c>
      <c r="G160" t="s">
        <v>773</v>
      </c>
      <c r="H160">
        <v>-33</v>
      </c>
      <c r="I160">
        <v>27</v>
      </c>
      <c r="J160">
        <f>COUNTIF(Appended_seria_A_table[Club],Appended_seria_A_table[[#This Row],[Club]])</f>
        <v>1</v>
      </c>
    </row>
    <row r="161" spans="1:10" x14ac:dyDescent="0.25">
      <c r="A161">
        <v>20</v>
      </c>
      <c r="B161" t="s">
        <v>650</v>
      </c>
      <c r="C161">
        <v>38</v>
      </c>
      <c r="D161">
        <v>3</v>
      </c>
      <c r="E161">
        <v>10</v>
      </c>
      <c r="F161">
        <v>25</v>
      </c>
      <c r="G161" t="s">
        <v>774</v>
      </c>
      <c r="H161">
        <v>-47</v>
      </c>
      <c r="I161">
        <v>19</v>
      </c>
      <c r="J161">
        <f>COUNTIF(Appended_seria_A_table[Club],Appended_seria_A_table[[#This Row],[Club]])</f>
        <v>8</v>
      </c>
    </row>
    <row r="162" spans="1:10" x14ac:dyDescent="0.25">
      <c r="A162">
        <v>1</v>
      </c>
      <c r="B162" t="s">
        <v>632</v>
      </c>
      <c r="C162">
        <v>38</v>
      </c>
      <c r="D162">
        <v>29</v>
      </c>
      <c r="E162">
        <v>7</v>
      </c>
      <c r="F162">
        <v>2</v>
      </c>
      <c r="G162" t="s">
        <v>99</v>
      </c>
      <c r="H162">
        <v>67</v>
      </c>
      <c r="I162">
        <v>94</v>
      </c>
      <c r="J162">
        <f>COUNTIF(Appended_seria_A_table[Club],Appended_seria_A_table[[#This Row],[Club]])</f>
        <v>10</v>
      </c>
    </row>
    <row r="163" spans="1:10" x14ac:dyDescent="0.25">
      <c r="A163">
        <v>2</v>
      </c>
      <c r="B163" t="s">
        <v>638</v>
      </c>
      <c r="C163">
        <v>38</v>
      </c>
      <c r="D163">
        <v>22</v>
      </c>
      <c r="E163">
        <v>9</v>
      </c>
      <c r="F163">
        <v>7</v>
      </c>
      <c r="G163" t="s">
        <v>775</v>
      </c>
      <c r="H163">
        <v>27</v>
      </c>
      <c r="I163">
        <v>75</v>
      </c>
      <c r="J163">
        <f>COUNTIF(Appended_seria_A_table[Club],Appended_seria_A_table[[#This Row],[Club]])</f>
        <v>10</v>
      </c>
    </row>
    <row r="164" spans="1:10" x14ac:dyDescent="0.25">
      <c r="A164">
        <v>3</v>
      </c>
      <c r="B164" t="s">
        <v>626</v>
      </c>
      <c r="C164">
        <v>38</v>
      </c>
      <c r="D164">
        <v>19</v>
      </c>
      <c r="E164">
        <v>14</v>
      </c>
      <c r="F164">
        <v>5</v>
      </c>
      <c r="G164" t="s">
        <v>776</v>
      </c>
      <c r="H164">
        <v>23</v>
      </c>
      <c r="I164">
        <v>71</v>
      </c>
      <c r="J164">
        <f>COUNTIF(Appended_seria_A_table[Club],Appended_seria_A_table[[#This Row],[Club]])</f>
        <v>10</v>
      </c>
    </row>
    <row r="165" spans="1:10" x14ac:dyDescent="0.25">
      <c r="A165">
        <v>4</v>
      </c>
      <c r="B165" t="s">
        <v>646</v>
      </c>
      <c r="C165">
        <v>38</v>
      </c>
      <c r="D165">
        <v>21</v>
      </c>
      <c r="E165">
        <v>6</v>
      </c>
      <c r="F165">
        <v>11</v>
      </c>
      <c r="G165" t="s">
        <v>777</v>
      </c>
      <c r="H165">
        <v>30</v>
      </c>
      <c r="I165">
        <v>69</v>
      </c>
      <c r="J165">
        <f>COUNTIF(Appended_seria_A_table[Club],Appended_seria_A_table[[#This Row],[Club]])</f>
        <v>10</v>
      </c>
    </row>
    <row r="166" spans="1:10" x14ac:dyDescent="0.25">
      <c r="A166">
        <v>5</v>
      </c>
      <c r="B166" t="s">
        <v>648</v>
      </c>
      <c r="C166">
        <v>38</v>
      </c>
      <c r="D166">
        <v>18</v>
      </c>
      <c r="E166">
        <v>14</v>
      </c>
      <c r="F166">
        <v>6</v>
      </c>
      <c r="G166" t="s">
        <v>778</v>
      </c>
      <c r="H166">
        <v>22</v>
      </c>
      <c r="I166">
        <v>68</v>
      </c>
      <c r="J166">
        <f>COUNTIF(Appended_seria_A_table[Club],Appended_seria_A_table[[#This Row],[Club]])</f>
        <v>10</v>
      </c>
    </row>
    <row r="167" spans="1:10" x14ac:dyDescent="0.25">
      <c r="A167">
        <v>6</v>
      </c>
      <c r="B167" t="s">
        <v>630</v>
      </c>
      <c r="C167">
        <v>38</v>
      </c>
      <c r="D167">
        <v>18</v>
      </c>
      <c r="E167">
        <v>9</v>
      </c>
      <c r="F167">
        <v>11</v>
      </c>
      <c r="G167" t="s">
        <v>779</v>
      </c>
      <c r="H167">
        <v>19</v>
      </c>
      <c r="I167">
        <v>63</v>
      </c>
      <c r="J167">
        <f>COUNTIF(Appended_seria_A_table[Club],Appended_seria_A_table[[#This Row],[Club]])</f>
        <v>10</v>
      </c>
    </row>
    <row r="168" spans="1:10" x14ac:dyDescent="0.25">
      <c r="A168">
        <v>7</v>
      </c>
      <c r="B168" t="s">
        <v>640</v>
      </c>
      <c r="C168">
        <v>38</v>
      </c>
      <c r="D168">
        <v>18</v>
      </c>
      <c r="E168">
        <v>7</v>
      </c>
      <c r="F168">
        <v>13</v>
      </c>
      <c r="G168" t="s">
        <v>780</v>
      </c>
      <c r="H168">
        <v>10</v>
      </c>
      <c r="I168">
        <v>61</v>
      </c>
      <c r="J168">
        <f>COUNTIF(Appended_seria_A_table[Club],Appended_seria_A_table[[#This Row],[Club]])</f>
        <v>10</v>
      </c>
    </row>
    <row r="169" spans="1:10" x14ac:dyDescent="0.25">
      <c r="A169">
        <v>8</v>
      </c>
      <c r="B169" t="s">
        <v>634</v>
      </c>
      <c r="C169">
        <v>38</v>
      </c>
      <c r="D169">
        <v>17</v>
      </c>
      <c r="E169">
        <v>9</v>
      </c>
      <c r="F169">
        <v>12</v>
      </c>
      <c r="G169" t="s">
        <v>781</v>
      </c>
      <c r="H169">
        <v>15</v>
      </c>
      <c r="I169">
        <v>60</v>
      </c>
      <c r="J169">
        <f>COUNTIF(Appended_seria_A_table[Club],Appended_seria_A_table[[#This Row],[Club]])</f>
        <v>10</v>
      </c>
    </row>
    <row r="170" spans="1:10" x14ac:dyDescent="0.25">
      <c r="A170">
        <v>9</v>
      </c>
      <c r="B170" t="s">
        <v>645</v>
      </c>
      <c r="C170">
        <v>38</v>
      </c>
      <c r="D170">
        <v>13</v>
      </c>
      <c r="E170">
        <v>14</v>
      </c>
      <c r="F170">
        <v>11</v>
      </c>
      <c r="G170" t="s">
        <v>505</v>
      </c>
      <c r="H170">
        <v>0</v>
      </c>
      <c r="I170">
        <v>53</v>
      </c>
      <c r="J170">
        <f>COUNTIF(Appended_seria_A_table[Club],Appended_seria_A_table[[#This Row],[Club]])</f>
        <v>10</v>
      </c>
    </row>
    <row r="171" spans="1:10" x14ac:dyDescent="0.25">
      <c r="A171">
        <v>10</v>
      </c>
      <c r="B171" t="s">
        <v>628</v>
      </c>
      <c r="C171">
        <v>38</v>
      </c>
      <c r="D171">
        <v>13</v>
      </c>
      <c r="E171">
        <v>14</v>
      </c>
      <c r="F171">
        <v>11</v>
      </c>
      <c r="G171" t="s">
        <v>782</v>
      </c>
      <c r="H171">
        <v>7</v>
      </c>
      <c r="I171">
        <v>53</v>
      </c>
      <c r="J171">
        <f>COUNTIF(Appended_seria_A_table[Club],Appended_seria_A_table[[#This Row],[Club]])</f>
        <v>10</v>
      </c>
    </row>
    <row r="172" spans="1:10" x14ac:dyDescent="0.25">
      <c r="A172">
        <v>11</v>
      </c>
      <c r="B172" t="s">
        <v>643</v>
      </c>
      <c r="C172">
        <v>38</v>
      </c>
      <c r="D172">
        <v>12</v>
      </c>
      <c r="E172">
        <v>13</v>
      </c>
      <c r="F172">
        <v>13</v>
      </c>
      <c r="G172" t="s">
        <v>506</v>
      </c>
      <c r="H172">
        <v>0</v>
      </c>
      <c r="I172">
        <v>49</v>
      </c>
      <c r="J172">
        <f>COUNTIF(Appended_seria_A_table[Club],Appended_seria_A_table[[#This Row],[Club]])</f>
        <v>9</v>
      </c>
    </row>
    <row r="173" spans="1:10" x14ac:dyDescent="0.25">
      <c r="A173">
        <v>12</v>
      </c>
      <c r="B173" t="s">
        <v>768</v>
      </c>
      <c r="C173">
        <v>38</v>
      </c>
      <c r="D173">
        <v>11</v>
      </c>
      <c r="E173">
        <v>12</v>
      </c>
      <c r="F173">
        <v>15</v>
      </c>
      <c r="G173" t="s">
        <v>42</v>
      </c>
      <c r="H173">
        <v>-12</v>
      </c>
      <c r="I173">
        <v>45</v>
      </c>
      <c r="J173">
        <f>COUNTIF(Appended_seria_A_table[Club],Appended_seria_A_table[[#This Row],[Club]])</f>
        <v>3</v>
      </c>
    </row>
    <row r="174" spans="1:10" x14ac:dyDescent="0.25">
      <c r="A174">
        <v>13</v>
      </c>
      <c r="B174" t="s">
        <v>658</v>
      </c>
      <c r="C174">
        <v>38</v>
      </c>
      <c r="D174">
        <v>9</v>
      </c>
      <c r="E174">
        <v>11</v>
      </c>
      <c r="F174">
        <v>18</v>
      </c>
      <c r="G174" t="s">
        <v>783</v>
      </c>
      <c r="H174">
        <v>-13</v>
      </c>
      <c r="I174">
        <v>38</v>
      </c>
      <c r="J174">
        <f>COUNTIF(Appended_seria_A_table[Club],Appended_seria_A_table[[#This Row],[Club]])</f>
        <v>8</v>
      </c>
    </row>
    <row r="175" spans="1:10" x14ac:dyDescent="0.25">
      <c r="A175">
        <v>14</v>
      </c>
      <c r="B175" t="s">
        <v>723</v>
      </c>
      <c r="C175">
        <v>38</v>
      </c>
      <c r="D175">
        <v>8</v>
      </c>
      <c r="E175">
        <v>14</v>
      </c>
      <c r="F175">
        <v>16</v>
      </c>
      <c r="G175" t="s">
        <v>784</v>
      </c>
      <c r="H175">
        <v>-22</v>
      </c>
      <c r="I175">
        <v>38</v>
      </c>
      <c r="J175">
        <f>COUNTIF(Appended_seria_A_table[Club],Appended_seria_A_table[[#This Row],[Club]])</f>
        <v>4</v>
      </c>
    </row>
    <row r="176" spans="1:10" x14ac:dyDescent="0.25">
      <c r="A176">
        <v>15</v>
      </c>
      <c r="B176" t="s">
        <v>654</v>
      </c>
      <c r="C176">
        <v>38</v>
      </c>
      <c r="D176">
        <v>6</v>
      </c>
      <c r="E176">
        <v>19</v>
      </c>
      <c r="F176">
        <v>13</v>
      </c>
      <c r="G176" t="s">
        <v>341</v>
      </c>
      <c r="H176">
        <v>-16</v>
      </c>
      <c r="I176">
        <v>37</v>
      </c>
      <c r="J176">
        <f>COUNTIF(Appended_seria_A_table[Club],Appended_seria_A_table[[#This Row],[Club]])</f>
        <v>10</v>
      </c>
    </row>
    <row r="177" spans="1:10" x14ac:dyDescent="0.25">
      <c r="A177">
        <v>16</v>
      </c>
      <c r="B177" t="s">
        <v>668</v>
      </c>
      <c r="C177">
        <v>38</v>
      </c>
      <c r="D177">
        <v>8</v>
      </c>
      <c r="E177">
        <v>12</v>
      </c>
      <c r="F177">
        <v>18</v>
      </c>
      <c r="G177" t="s">
        <v>785</v>
      </c>
      <c r="H177">
        <v>-26</v>
      </c>
      <c r="I177">
        <v>36</v>
      </c>
      <c r="J177">
        <f>COUNTIF(Appended_seria_A_table[Club],Appended_seria_A_table[[#This Row],[Club]])</f>
        <v>8</v>
      </c>
    </row>
    <row r="178" spans="1:10" x14ac:dyDescent="0.25">
      <c r="A178">
        <v>17</v>
      </c>
      <c r="B178" t="s">
        <v>644</v>
      </c>
      <c r="C178">
        <v>38</v>
      </c>
      <c r="D178">
        <v>9</v>
      </c>
      <c r="E178">
        <v>9</v>
      </c>
      <c r="F178">
        <v>20</v>
      </c>
      <c r="G178" t="s">
        <v>786</v>
      </c>
      <c r="H178">
        <v>-25</v>
      </c>
      <c r="I178">
        <v>36</v>
      </c>
      <c r="J178">
        <f>COUNTIF(Appended_seria_A_table[Club],Appended_seria_A_table[[#This Row],[Club]])</f>
        <v>7</v>
      </c>
    </row>
    <row r="179" spans="1:10" x14ac:dyDescent="0.25">
      <c r="A179">
        <v>18</v>
      </c>
      <c r="B179" t="s">
        <v>657</v>
      </c>
      <c r="C179">
        <v>38</v>
      </c>
      <c r="D179">
        <v>8</v>
      </c>
      <c r="E179">
        <v>11</v>
      </c>
      <c r="F179">
        <v>19</v>
      </c>
      <c r="G179" t="s">
        <v>787</v>
      </c>
      <c r="H179">
        <v>-25</v>
      </c>
      <c r="I179">
        <v>35</v>
      </c>
      <c r="J179">
        <f>COUNTIF(Appended_seria_A_table[Club],Appended_seria_A_table[[#This Row],[Club]])</f>
        <v>3</v>
      </c>
    </row>
    <row r="180" spans="1:10" x14ac:dyDescent="0.25">
      <c r="A180">
        <v>19</v>
      </c>
      <c r="B180" t="s">
        <v>636</v>
      </c>
      <c r="C180">
        <v>38</v>
      </c>
      <c r="D180">
        <v>7</v>
      </c>
      <c r="E180">
        <v>9</v>
      </c>
      <c r="F180">
        <v>22</v>
      </c>
      <c r="G180" t="s">
        <v>438</v>
      </c>
      <c r="H180">
        <v>-32</v>
      </c>
      <c r="I180">
        <v>30</v>
      </c>
      <c r="J180">
        <f>COUNTIF(Appended_seria_A_table[Club],Appended_seria_A_table[[#This Row],[Club]])</f>
        <v>9</v>
      </c>
    </row>
    <row r="181" spans="1:10" x14ac:dyDescent="0.25">
      <c r="A181">
        <v>20</v>
      </c>
      <c r="B181" t="s">
        <v>758</v>
      </c>
      <c r="C181">
        <v>38</v>
      </c>
      <c r="D181">
        <v>2</v>
      </c>
      <c r="E181">
        <v>11</v>
      </c>
      <c r="F181">
        <v>25</v>
      </c>
      <c r="G181" t="s">
        <v>788</v>
      </c>
      <c r="H181">
        <v>-49</v>
      </c>
      <c r="I181">
        <v>17</v>
      </c>
      <c r="J181">
        <f>COUNTIF(Appended_seria_A_table[Club],Appended_seria_A_table[[#This Row],[Club]])</f>
        <v>3</v>
      </c>
    </row>
    <row r="182" spans="1:10" x14ac:dyDescent="0.25">
      <c r="A182">
        <v>1</v>
      </c>
      <c r="B182" t="s">
        <v>628</v>
      </c>
      <c r="C182">
        <v>38</v>
      </c>
      <c r="D182">
        <v>24</v>
      </c>
      <c r="E182">
        <v>10</v>
      </c>
      <c r="F182">
        <v>4</v>
      </c>
      <c r="G182" t="s">
        <v>789</v>
      </c>
      <c r="H182">
        <v>32</v>
      </c>
      <c r="I182">
        <v>82</v>
      </c>
      <c r="J182">
        <f>COUNTIF(Appended_seria_A_table[Club],Appended_seria_A_table[[#This Row],[Club]])</f>
        <v>10</v>
      </c>
    </row>
    <row r="183" spans="1:10" x14ac:dyDescent="0.25">
      <c r="A183">
        <v>2</v>
      </c>
      <c r="B183" t="s">
        <v>632</v>
      </c>
      <c r="C183">
        <v>38</v>
      </c>
      <c r="D183">
        <v>24</v>
      </c>
      <c r="E183">
        <v>9</v>
      </c>
      <c r="F183">
        <v>5</v>
      </c>
      <c r="G183" t="s">
        <v>790</v>
      </c>
      <c r="H183">
        <v>44</v>
      </c>
      <c r="I183">
        <v>81</v>
      </c>
      <c r="J183">
        <f>COUNTIF(Appended_seria_A_table[Club],Appended_seria_A_table[[#This Row],[Club]])</f>
        <v>10</v>
      </c>
    </row>
    <row r="184" spans="1:10" x14ac:dyDescent="0.25">
      <c r="A184">
        <v>3</v>
      </c>
      <c r="B184" t="s">
        <v>646</v>
      </c>
      <c r="C184">
        <v>38</v>
      </c>
      <c r="D184">
        <v>22</v>
      </c>
      <c r="E184">
        <v>8</v>
      </c>
      <c r="F184">
        <v>8</v>
      </c>
      <c r="G184" t="s">
        <v>791</v>
      </c>
      <c r="H184">
        <v>41</v>
      </c>
      <c r="I184">
        <v>74</v>
      </c>
      <c r="J184">
        <f>COUNTIF(Appended_seria_A_table[Club],Appended_seria_A_table[[#This Row],[Club]])</f>
        <v>10</v>
      </c>
    </row>
    <row r="185" spans="1:10" x14ac:dyDescent="0.25">
      <c r="A185">
        <v>4</v>
      </c>
      <c r="B185" t="s">
        <v>626</v>
      </c>
      <c r="C185">
        <v>38</v>
      </c>
      <c r="D185">
        <v>18</v>
      </c>
      <c r="E185">
        <v>16</v>
      </c>
      <c r="F185">
        <v>4</v>
      </c>
      <c r="G185" t="s">
        <v>792</v>
      </c>
      <c r="H185">
        <v>23</v>
      </c>
      <c r="I185">
        <v>70</v>
      </c>
      <c r="J185">
        <f>COUNTIF(Appended_seria_A_table[Club],Appended_seria_A_table[[#This Row],[Club]])</f>
        <v>10</v>
      </c>
    </row>
    <row r="186" spans="1:10" x14ac:dyDescent="0.25">
      <c r="A186">
        <v>5</v>
      </c>
      <c r="B186" t="s">
        <v>630</v>
      </c>
      <c r="C186">
        <v>38</v>
      </c>
      <c r="D186">
        <v>20</v>
      </c>
      <c r="E186">
        <v>9</v>
      </c>
      <c r="F186">
        <v>9</v>
      </c>
      <c r="G186" t="s">
        <v>793</v>
      </c>
      <c r="H186">
        <v>21</v>
      </c>
      <c r="I186">
        <v>69</v>
      </c>
      <c r="J186">
        <f>COUNTIF(Appended_seria_A_table[Club],Appended_seria_A_table[[#This Row],[Club]])</f>
        <v>10</v>
      </c>
    </row>
    <row r="187" spans="1:10" x14ac:dyDescent="0.25">
      <c r="A187">
        <v>6</v>
      </c>
      <c r="B187" t="s">
        <v>634</v>
      </c>
      <c r="C187">
        <v>38</v>
      </c>
      <c r="D187">
        <v>19</v>
      </c>
      <c r="E187">
        <v>8</v>
      </c>
      <c r="F187">
        <v>11</v>
      </c>
      <c r="G187" t="s">
        <v>794</v>
      </c>
      <c r="H187">
        <v>19</v>
      </c>
      <c r="I187">
        <v>65</v>
      </c>
      <c r="J187">
        <f>COUNTIF(Appended_seria_A_table[Club],Appended_seria_A_table[[#This Row],[Club]])</f>
        <v>10</v>
      </c>
    </row>
    <row r="188" spans="1:10" x14ac:dyDescent="0.25">
      <c r="A188">
        <v>7</v>
      </c>
      <c r="B188" t="s">
        <v>640</v>
      </c>
      <c r="C188">
        <v>38</v>
      </c>
      <c r="D188">
        <v>18</v>
      </c>
      <c r="E188">
        <v>11</v>
      </c>
      <c r="F188">
        <v>9</v>
      </c>
      <c r="G188" t="s">
        <v>795</v>
      </c>
      <c r="H188">
        <v>12</v>
      </c>
      <c r="I188">
        <v>65</v>
      </c>
      <c r="J188">
        <f>COUNTIF(Appended_seria_A_table[Club],Appended_seria_A_table[[#This Row],[Club]])</f>
        <v>10</v>
      </c>
    </row>
    <row r="189" spans="1:10" x14ac:dyDescent="0.25">
      <c r="A189">
        <v>8</v>
      </c>
      <c r="B189" t="s">
        <v>638</v>
      </c>
      <c r="C189">
        <v>38</v>
      </c>
      <c r="D189">
        <v>18</v>
      </c>
      <c r="E189">
        <v>9</v>
      </c>
      <c r="F189">
        <v>11</v>
      </c>
      <c r="G189" t="s">
        <v>796</v>
      </c>
      <c r="H189">
        <v>18</v>
      </c>
      <c r="I189">
        <v>63</v>
      </c>
      <c r="J189">
        <f>COUNTIF(Appended_seria_A_table[Club],Appended_seria_A_table[[#This Row],[Club]])</f>
        <v>10</v>
      </c>
    </row>
    <row r="190" spans="1:10" x14ac:dyDescent="0.25">
      <c r="A190">
        <v>9</v>
      </c>
      <c r="B190" t="s">
        <v>648</v>
      </c>
      <c r="C190">
        <v>38</v>
      </c>
      <c r="D190">
        <v>16</v>
      </c>
      <c r="E190">
        <v>14</v>
      </c>
      <c r="F190">
        <v>8</v>
      </c>
      <c r="G190" t="s">
        <v>797</v>
      </c>
      <c r="H190">
        <v>10</v>
      </c>
      <c r="I190">
        <v>62</v>
      </c>
      <c r="J190">
        <f>COUNTIF(Appended_seria_A_table[Club],Appended_seria_A_table[[#This Row],[Club]])</f>
        <v>10</v>
      </c>
    </row>
    <row r="191" spans="1:10" x14ac:dyDescent="0.25">
      <c r="A191">
        <v>10</v>
      </c>
      <c r="B191" t="s">
        <v>798</v>
      </c>
      <c r="C191">
        <v>38</v>
      </c>
      <c r="D191">
        <v>13</v>
      </c>
      <c r="E191">
        <v>10</v>
      </c>
      <c r="F191">
        <v>15</v>
      </c>
      <c r="G191" t="s">
        <v>336</v>
      </c>
      <c r="H191">
        <v>-3</v>
      </c>
      <c r="I191">
        <v>49</v>
      </c>
      <c r="J191">
        <f>COUNTIF(Appended_seria_A_table[Club],Appended_seria_A_table[[#This Row],[Club]])</f>
        <v>1</v>
      </c>
    </row>
    <row r="192" spans="1:10" x14ac:dyDescent="0.25">
      <c r="A192">
        <v>11</v>
      </c>
      <c r="B192" t="s">
        <v>645</v>
      </c>
      <c r="C192">
        <v>38</v>
      </c>
      <c r="D192">
        <v>10</v>
      </c>
      <c r="E192">
        <v>14</v>
      </c>
      <c r="F192">
        <v>14</v>
      </c>
      <c r="G192" t="s">
        <v>799</v>
      </c>
      <c r="H192">
        <v>-6</v>
      </c>
      <c r="I192">
        <v>44</v>
      </c>
      <c r="J192">
        <f>COUNTIF(Appended_seria_A_table[Club],Appended_seria_A_table[[#This Row],[Club]])</f>
        <v>10</v>
      </c>
    </row>
    <row r="193" spans="1:10" x14ac:dyDescent="0.25">
      <c r="A193">
        <v>12</v>
      </c>
      <c r="B193" t="s">
        <v>654</v>
      </c>
      <c r="C193">
        <v>38</v>
      </c>
      <c r="D193">
        <v>12</v>
      </c>
      <c r="E193">
        <v>8</v>
      </c>
      <c r="F193">
        <v>18</v>
      </c>
      <c r="G193" t="s">
        <v>63</v>
      </c>
      <c r="H193">
        <v>-15</v>
      </c>
      <c r="I193">
        <v>44</v>
      </c>
      <c r="J193">
        <f>COUNTIF(Appended_seria_A_table[Club],Appended_seria_A_table[[#This Row],[Club]])</f>
        <v>10</v>
      </c>
    </row>
    <row r="194" spans="1:10" x14ac:dyDescent="0.25">
      <c r="A194">
        <v>13</v>
      </c>
      <c r="B194" t="s">
        <v>643</v>
      </c>
      <c r="C194">
        <v>38</v>
      </c>
      <c r="D194">
        <v>10</v>
      </c>
      <c r="E194">
        <v>13</v>
      </c>
      <c r="F194">
        <v>15</v>
      </c>
      <c r="G194" t="s">
        <v>360</v>
      </c>
      <c r="H194">
        <v>-12</v>
      </c>
      <c r="I194">
        <v>43</v>
      </c>
      <c r="J194">
        <f>COUNTIF(Appended_seria_A_table[Club],Appended_seria_A_table[[#This Row],[Club]])</f>
        <v>9</v>
      </c>
    </row>
    <row r="195" spans="1:10" x14ac:dyDescent="0.25">
      <c r="A195">
        <v>14</v>
      </c>
      <c r="B195" t="s">
        <v>658</v>
      </c>
      <c r="C195">
        <v>38</v>
      </c>
      <c r="D195">
        <v>10</v>
      </c>
      <c r="E195">
        <v>7</v>
      </c>
      <c r="F195">
        <v>21</v>
      </c>
      <c r="G195" t="s">
        <v>800</v>
      </c>
      <c r="H195">
        <v>-32</v>
      </c>
      <c r="I195">
        <v>37</v>
      </c>
      <c r="J195">
        <f>COUNTIF(Appended_seria_A_table[Club],Appended_seria_A_table[[#This Row],[Club]])</f>
        <v>8</v>
      </c>
    </row>
    <row r="196" spans="1:10" x14ac:dyDescent="0.25">
      <c r="A196">
        <v>15</v>
      </c>
      <c r="B196" t="s">
        <v>668</v>
      </c>
      <c r="C196">
        <v>38</v>
      </c>
      <c r="D196">
        <v>9</v>
      </c>
      <c r="E196">
        <v>9</v>
      </c>
      <c r="F196">
        <v>20</v>
      </c>
      <c r="G196" t="s">
        <v>801</v>
      </c>
      <c r="H196">
        <v>-16</v>
      </c>
      <c r="I196">
        <v>36</v>
      </c>
      <c r="J196">
        <f>COUNTIF(Appended_seria_A_table[Club],Appended_seria_A_table[[#This Row],[Club]])</f>
        <v>8</v>
      </c>
    </row>
    <row r="197" spans="1:10" x14ac:dyDescent="0.25">
      <c r="A197">
        <v>16</v>
      </c>
      <c r="B197" t="s">
        <v>704</v>
      </c>
      <c r="C197">
        <v>38</v>
      </c>
      <c r="D197">
        <v>7</v>
      </c>
      <c r="E197">
        <v>15</v>
      </c>
      <c r="F197">
        <v>16</v>
      </c>
      <c r="G197" t="s">
        <v>82</v>
      </c>
      <c r="H197">
        <v>-14</v>
      </c>
      <c r="I197">
        <v>36</v>
      </c>
      <c r="J197">
        <f>COUNTIF(Appended_seria_A_table[Club],Appended_seria_A_table[[#This Row],[Club]])</f>
        <v>4</v>
      </c>
    </row>
    <row r="198" spans="1:10" x14ac:dyDescent="0.25">
      <c r="A198">
        <v>17</v>
      </c>
      <c r="B198" t="s">
        <v>723</v>
      </c>
      <c r="C198">
        <v>38</v>
      </c>
      <c r="D198">
        <v>8</v>
      </c>
      <c r="E198">
        <v>10</v>
      </c>
      <c r="F198">
        <v>20</v>
      </c>
      <c r="G198" t="s">
        <v>363</v>
      </c>
      <c r="H198">
        <v>-31</v>
      </c>
      <c r="I198">
        <v>34</v>
      </c>
      <c r="J198">
        <f>COUNTIF(Appended_seria_A_table[Club],Appended_seria_A_table[[#This Row],[Club]])</f>
        <v>4</v>
      </c>
    </row>
    <row r="199" spans="1:10" x14ac:dyDescent="0.25">
      <c r="A199">
        <v>18</v>
      </c>
      <c r="B199" t="s">
        <v>644</v>
      </c>
      <c r="C199">
        <v>38</v>
      </c>
      <c r="D199">
        <v>6</v>
      </c>
      <c r="E199">
        <v>13</v>
      </c>
      <c r="F199">
        <v>19</v>
      </c>
      <c r="G199" t="s">
        <v>802</v>
      </c>
      <c r="H199">
        <v>-26</v>
      </c>
      <c r="I199">
        <v>31</v>
      </c>
      <c r="J199">
        <f>COUNTIF(Appended_seria_A_table[Club],Appended_seria_A_table[[#This Row],[Club]])</f>
        <v>7</v>
      </c>
    </row>
    <row r="200" spans="1:10" x14ac:dyDescent="0.25">
      <c r="A200">
        <v>19</v>
      </c>
      <c r="B200" t="s">
        <v>762</v>
      </c>
      <c r="C200">
        <v>38</v>
      </c>
      <c r="D200">
        <v>5</v>
      </c>
      <c r="E200">
        <v>14</v>
      </c>
      <c r="F200">
        <v>19</v>
      </c>
      <c r="G200" t="s">
        <v>511</v>
      </c>
      <c r="H200">
        <v>-24</v>
      </c>
      <c r="I200">
        <v>29</v>
      </c>
      <c r="J200">
        <f>COUNTIF(Appended_seria_A_table[Club],Appended_seria_A_table[[#This Row],[Club]])</f>
        <v>2</v>
      </c>
    </row>
    <row r="201" spans="1:10" x14ac:dyDescent="0.25">
      <c r="A201">
        <v>20</v>
      </c>
      <c r="B201" t="s">
        <v>768</v>
      </c>
      <c r="C201">
        <v>38</v>
      </c>
      <c r="D201">
        <v>3</v>
      </c>
      <c r="E201">
        <v>9</v>
      </c>
      <c r="F201">
        <v>26</v>
      </c>
      <c r="G201" t="s">
        <v>803</v>
      </c>
      <c r="H201">
        <v>-41</v>
      </c>
      <c r="I201">
        <v>18</v>
      </c>
      <c r="J201">
        <f>COUNTIF(Appended_seria_A_table[Club],Appended_seria_A_table[[#This Row],[Club]])</f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9533-D019-4F49-BD51-E0714BEE4C3F}">
  <dimension ref="A1:M197"/>
  <sheetViews>
    <sheetView workbookViewId="0">
      <selection activeCell="N19" sqref="N1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6" bestFit="1" customWidth="1"/>
    <col min="4" max="4" width="5.140625" bestFit="1" customWidth="1"/>
    <col min="5" max="5" width="4.7109375" bestFit="1" customWidth="1"/>
    <col min="6" max="6" width="4.28515625" bestFit="1" customWidth="1"/>
    <col min="7" max="7" width="8.42578125" bestFit="1" customWidth="1"/>
    <col min="8" max="8" width="5.7109375" bestFit="1" customWidth="1"/>
    <col min="9" max="9" width="6.140625" bestFit="1" customWidth="1"/>
    <col min="13" max="13" width="30.42578125" bestFit="1" customWidth="1"/>
  </cols>
  <sheetData>
    <row r="1" spans="1:13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23</v>
      </c>
      <c r="H1" t="s">
        <v>24</v>
      </c>
      <c r="I1" t="s">
        <v>25</v>
      </c>
      <c r="J1" t="s">
        <v>978</v>
      </c>
      <c r="M1" s="4" t="s">
        <v>979</v>
      </c>
    </row>
    <row r="2" spans="1:13" x14ac:dyDescent="0.25">
      <c r="A2">
        <v>1</v>
      </c>
      <c r="B2" t="s">
        <v>804</v>
      </c>
      <c r="C2">
        <v>38</v>
      </c>
      <c r="D2">
        <v>30</v>
      </c>
      <c r="E2">
        <v>6</v>
      </c>
      <c r="F2">
        <v>2</v>
      </c>
      <c r="G2" t="s">
        <v>805</v>
      </c>
      <c r="H2">
        <v>83</v>
      </c>
      <c r="I2">
        <v>96</v>
      </c>
      <c r="J2">
        <f>COUNTIF(Appended_serie_A_table[Club],Appended_serie_A_table[[#This Row],[Club]])</f>
        <v>10</v>
      </c>
      <c r="M2" t="str" cm="1">
        <f t="array" ref="M2:M10">_xlfn.UNIQUE(_xlfn._xlws.FILTER(Appended_serie_A_table[Club],Appended_serie_A_table[Count]=10),FALSE,FALSE)</f>
        <v>PSG</v>
      </c>
    </row>
    <row r="3" spans="1:13" x14ac:dyDescent="0.25">
      <c r="A3">
        <v>2</v>
      </c>
      <c r="B3" t="s">
        <v>806</v>
      </c>
      <c r="C3">
        <v>38</v>
      </c>
      <c r="D3">
        <v>19</v>
      </c>
      <c r="E3">
        <v>8</v>
      </c>
      <c r="F3">
        <v>11</v>
      </c>
      <c r="G3" t="s">
        <v>807</v>
      </c>
      <c r="H3">
        <v>24</v>
      </c>
      <c r="I3">
        <v>65</v>
      </c>
      <c r="J3">
        <f>COUNTIF(Appended_serie_A_table[Club],Appended_serie_A_table[[#This Row],[Club]])</f>
        <v>10</v>
      </c>
      <c r="M3" t="str">
        <v>Olympique Lyon</v>
      </c>
    </row>
    <row r="4" spans="1:13" x14ac:dyDescent="0.25">
      <c r="A4">
        <v>3</v>
      </c>
      <c r="B4" t="s">
        <v>808</v>
      </c>
      <c r="C4">
        <v>38</v>
      </c>
      <c r="D4">
        <v>17</v>
      </c>
      <c r="E4">
        <v>14</v>
      </c>
      <c r="F4">
        <v>7</v>
      </c>
      <c r="G4" t="s">
        <v>310</v>
      </c>
      <c r="H4">
        <v>7</v>
      </c>
      <c r="I4">
        <v>65</v>
      </c>
      <c r="J4">
        <f>COUNTIF(Appended_serie_A_table[Club],Appended_serie_A_table[[#This Row],[Club]])</f>
        <v>10</v>
      </c>
      <c r="M4" t="str">
        <v>Monaco</v>
      </c>
    </row>
    <row r="5" spans="1:13" x14ac:dyDescent="0.25">
      <c r="A5">
        <v>4</v>
      </c>
      <c r="B5" t="s">
        <v>809</v>
      </c>
      <c r="C5">
        <v>38</v>
      </c>
      <c r="D5">
        <v>18</v>
      </c>
      <c r="E5">
        <v>9</v>
      </c>
      <c r="F5">
        <v>11</v>
      </c>
      <c r="G5" t="s">
        <v>810</v>
      </c>
      <c r="H5">
        <v>17</v>
      </c>
      <c r="I5">
        <v>63</v>
      </c>
      <c r="J5">
        <f>COUNTIF(Appended_serie_A_table[Club],Appended_serie_A_table[[#This Row],[Club]])</f>
        <v>10</v>
      </c>
      <c r="M5" t="str">
        <v>OGC Nice</v>
      </c>
    </row>
    <row r="6" spans="1:13" x14ac:dyDescent="0.25">
      <c r="A6">
        <v>5</v>
      </c>
      <c r="B6" t="s">
        <v>811</v>
      </c>
      <c r="C6">
        <v>38</v>
      </c>
      <c r="D6">
        <v>15</v>
      </c>
      <c r="E6">
        <v>15</v>
      </c>
      <c r="F6">
        <v>8</v>
      </c>
      <c r="G6" t="s">
        <v>812</v>
      </c>
      <c r="H6">
        <v>12</v>
      </c>
      <c r="I6">
        <v>60</v>
      </c>
      <c r="J6">
        <f>COUNTIF(Appended_serie_A_table[Club],Appended_serie_A_table[[#This Row],[Club]])</f>
        <v>10</v>
      </c>
      <c r="M6" t="str">
        <v>LOSC Lille</v>
      </c>
    </row>
    <row r="7" spans="1:13" x14ac:dyDescent="0.25">
      <c r="A7">
        <v>6</v>
      </c>
      <c r="B7" t="s">
        <v>813</v>
      </c>
      <c r="C7">
        <v>38</v>
      </c>
      <c r="D7">
        <v>17</v>
      </c>
      <c r="E7">
        <v>7</v>
      </c>
      <c r="F7">
        <v>14</v>
      </c>
      <c r="G7" t="s">
        <v>814</v>
      </c>
      <c r="H7">
        <v>5</v>
      </c>
      <c r="I7">
        <v>58</v>
      </c>
      <c r="J7">
        <f>COUNTIF(Appended_serie_A_table[Club],Appended_serie_A_table[[#This Row],[Club]])</f>
        <v>8</v>
      </c>
      <c r="M7" t="str">
        <v>Stade Rennais</v>
      </c>
    </row>
    <row r="8" spans="1:13" x14ac:dyDescent="0.25">
      <c r="A8">
        <v>7</v>
      </c>
      <c r="B8" t="s">
        <v>815</v>
      </c>
      <c r="C8">
        <v>38</v>
      </c>
      <c r="D8">
        <v>16</v>
      </c>
      <c r="E8">
        <v>6</v>
      </c>
      <c r="F8">
        <v>16</v>
      </c>
      <c r="G8" t="s">
        <v>816</v>
      </c>
      <c r="H8">
        <v>-13</v>
      </c>
      <c r="I8">
        <v>54</v>
      </c>
      <c r="J8">
        <f>COUNTIF(Appended_serie_A_table[Club],Appended_serie_A_table[[#This Row],[Club]])</f>
        <v>4</v>
      </c>
      <c r="M8" t="str">
        <v>Montpellier</v>
      </c>
    </row>
    <row r="9" spans="1:13" x14ac:dyDescent="0.25">
      <c r="A9">
        <v>8</v>
      </c>
      <c r="B9" t="s">
        <v>817</v>
      </c>
      <c r="C9">
        <v>38</v>
      </c>
      <c r="D9">
        <v>13</v>
      </c>
      <c r="E9">
        <v>13</v>
      </c>
      <c r="F9">
        <v>12</v>
      </c>
      <c r="G9" t="s">
        <v>178</v>
      </c>
      <c r="H9">
        <v>-2</v>
      </c>
      <c r="I9">
        <v>52</v>
      </c>
      <c r="J9">
        <f>COUNTIF(Appended_serie_A_table[Club],Appended_serie_A_table[[#This Row],[Club]])</f>
        <v>10</v>
      </c>
      <c r="M9" t="str">
        <v>Marseille</v>
      </c>
    </row>
    <row r="10" spans="1:13" x14ac:dyDescent="0.25">
      <c r="A10">
        <v>9</v>
      </c>
      <c r="B10" t="s">
        <v>818</v>
      </c>
      <c r="C10">
        <v>38</v>
      </c>
      <c r="D10">
        <v>13</v>
      </c>
      <c r="E10">
        <v>11</v>
      </c>
      <c r="F10">
        <v>14</v>
      </c>
      <c r="G10" t="s">
        <v>819</v>
      </c>
      <c r="H10">
        <v>2</v>
      </c>
      <c r="I10">
        <v>50</v>
      </c>
      <c r="J10">
        <f>COUNTIF(Appended_serie_A_table[Club],Appended_serie_A_table[[#This Row],[Club]])</f>
        <v>9</v>
      </c>
      <c r="M10" t="str">
        <v>FC Nantes</v>
      </c>
    </row>
    <row r="11" spans="1:13" x14ac:dyDescent="0.25">
      <c r="A11">
        <v>10</v>
      </c>
      <c r="B11" t="s">
        <v>820</v>
      </c>
      <c r="C11">
        <v>38</v>
      </c>
      <c r="D11">
        <v>14</v>
      </c>
      <c r="E11">
        <v>8</v>
      </c>
      <c r="F11">
        <v>16</v>
      </c>
      <c r="G11" t="s">
        <v>317</v>
      </c>
      <c r="H11">
        <v>-6</v>
      </c>
      <c r="I11">
        <v>50</v>
      </c>
      <c r="J11">
        <f>COUNTIF(Appended_serie_A_table[Club],Appended_serie_A_table[[#This Row],[Club]])</f>
        <v>2</v>
      </c>
    </row>
    <row r="12" spans="1:13" x14ac:dyDescent="0.25">
      <c r="A12">
        <v>11</v>
      </c>
      <c r="B12" t="s">
        <v>821</v>
      </c>
      <c r="C12">
        <v>38</v>
      </c>
      <c r="D12">
        <v>12</v>
      </c>
      <c r="E12">
        <v>14</v>
      </c>
      <c r="F12">
        <v>12</v>
      </c>
      <c r="G12" t="s">
        <v>822</v>
      </c>
      <c r="H12">
        <v>-7</v>
      </c>
      <c r="I12">
        <v>50</v>
      </c>
      <c r="J12">
        <f>COUNTIF(Appended_serie_A_table[Club],Appended_serie_A_table[[#This Row],[Club]])</f>
        <v>7</v>
      </c>
    </row>
    <row r="13" spans="1:13" x14ac:dyDescent="0.25">
      <c r="A13">
        <v>12</v>
      </c>
      <c r="B13" t="s">
        <v>823</v>
      </c>
      <c r="C13">
        <v>38</v>
      </c>
      <c r="D13">
        <v>14</v>
      </c>
      <c r="E13">
        <v>7</v>
      </c>
      <c r="F13">
        <v>17</v>
      </c>
      <c r="G13" t="s">
        <v>824</v>
      </c>
      <c r="H13">
        <v>2</v>
      </c>
      <c r="I13">
        <v>49</v>
      </c>
      <c r="J13">
        <f>COUNTIF(Appended_serie_A_table[Club],Appended_serie_A_table[[#This Row],[Club]])</f>
        <v>10</v>
      </c>
    </row>
    <row r="14" spans="1:13" x14ac:dyDescent="0.25">
      <c r="A14">
        <v>13</v>
      </c>
      <c r="B14" t="s">
        <v>825</v>
      </c>
      <c r="C14">
        <v>38</v>
      </c>
      <c r="D14">
        <v>10</v>
      </c>
      <c r="E14">
        <v>18</v>
      </c>
      <c r="F14">
        <v>10</v>
      </c>
      <c r="G14" t="s">
        <v>826</v>
      </c>
      <c r="H14">
        <v>6</v>
      </c>
      <c r="I14">
        <v>48</v>
      </c>
      <c r="J14">
        <f>COUNTIF(Appended_serie_A_table[Club],Appended_serie_A_table[[#This Row],[Club]])</f>
        <v>10</v>
      </c>
    </row>
    <row r="15" spans="1:13" x14ac:dyDescent="0.25">
      <c r="A15">
        <v>14</v>
      </c>
      <c r="B15" t="s">
        <v>827</v>
      </c>
      <c r="C15">
        <v>38</v>
      </c>
      <c r="D15">
        <v>12</v>
      </c>
      <c r="E15">
        <v>12</v>
      </c>
      <c r="F15">
        <v>14</v>
      </c>
      <c r="G15" t="s">
        <v>434</v>
      </c>
      <c r="H15">
        <v>-11</v>
      </c>
      <c r="I15">
        <v>48</v>
      </c>
      <c r="J15">
        <f>COUNTIF(Appended_serie_A_table[Club],Appended_serie_A_table[[#This Row],[Club]])</f>
        <v>10</v>
      </c>
    </row>
    <row r="16" spans="1:13" x14ac:dyDescent="0.25">
      <c r="A16">
        <v>15</v>
      </c>
      <c r="B16" t="s">
        <v>828</v>
      </c>
      <c r="C16">
        <v>38</v>
      </c>
      <c r="D16">
        <v>11</v>
      </c>
      <c r="E16">
        <v>13</v>
      </c>
      <c r="F16">
        <v>14</v>
      </c>
      <c r="G16" t="s">
        <v>733</v>
      </c>
      <c r="H16">
        <v>-11</v>
      </c>
      <c r="I16">
        <v>46</v>
      </c>
      <c r="J16">
        <f>COUNTIF(Appended_serie_A_table[Club],Appended_serie_A_table[[#This Row],[Club]])</f>
        <v>6</v>
      </c>
    </row>
    <row r="17" spans="1:10" x14ac:dyDescent="0.25">
      <c r="A17">
        <v>16</v>
      </c>
      <c r="B17" t="s">
        <v>829</v>
      </c>
      <c r="C17">
        <v>38</v>
      </c>
      <c r="D17">
        <v>11</v>
      </c>
      <c r="E17">
        <v>11</v>
      </c>
      <c r="F17">
        <v>16</v>
      </c>
      <c r="G17" t="s">
        <v>671</v>
      </c>
      <c r="H17">
        <v>-9</v>
      </c>
      <c r="I17">
        <v>44</v>
      </c>
      <c r="J17">
        <f>COUNTIF(Appended_serie_A_table[Club],Appended_serie_A_table[[#This Row],[Club]])</f>
        <v>4</v>
      </c>
    </row>
    <row r="18" spans="1:10" x14ac:dyDescent="0.25">
      <c r="A18">
        <v>17</v>
      </c>
      <c r="B18" t="s">
        <v>830</v>
      </c>
      <c r="C18">
        <v>38</v>
      </c>
      <c r="D18">
        <v>9</v>
      </c>
      <c r="E18">
        <v>13</v>
      </c>
      <c r="F18">
        <v>16</v>
      </c>
      <c r="G18" t="s">
        <v>85</v>
      </c>
      <c r="H18">
        <v>-10</v>
      </c>
      <c r="I18">
        <v>40</v>
      </c>
      <c r="J18">
        <f>COUNTIF(Appended_serie_A_table[Club],Appended_serie_A_table[[#This Row],[Club]])</f>
        <v>8</v>
      </c>
    </row>
    <row r="19" spans="1:10" x14ac:dyDescent="0.25">
      <c r="A19">
        <v>18</v>
      </c>
      <c r="B19" t="s">
        <v>831</v>
      </c>
      <c r="C19">
        <v>38</v>
      </c>
      <c r="D19">
        <v>10</v>
      </c>
      <c r="E19">
        <v>9</v>
      </c>
      <c r="F19">
        <v>19</v>
      </c>
      <c r="G19" t="s">
        <v>832</v>
      </c>
      <c r="H19">
        <v>-13</v>
      </c>
      <c r="I19">
        <v>39</v>
      </c>
      <c r="J19">
        <f>COUNTIF(Appended_serie_A_table[Club],Appended_serie_A_table[[#This Row],[Club]])</f>
        <v>8</v>
      </c>
    </row>
    <row r="20" spans="1:10" x14ac:dyDescent="0.25">
      <c r="A20">
        <v>19</v>
      </c>
      <c r="B20" t="s">
        <v>833</v>
      </c>
      <c r="C20">
        <v>38</v>
      </c>
      <c r="D20">
        <v>8</v>
      </c>
      <c r="E20">
        <v>13</v>
      </c>
      <c r="F20">
        <v>17</v>
      </c>
      <c r="G20" t="s">
        <v>834</v>
      </c>
      <c r="H20">
        <v>-21</v>
      </c>
      <c r="I20">
        <v>37</v>
      </c>
      <c r="J20">
        <f>COUNTIF(Appended_serie_A_table[Club],Appended_serie_A_table[[#This Row],[Club]])</f>
        <v>1</v>
      </c>
    </row>
    <row r="21" spans="1:10" x14ac:dyDescent="0.25">
      <c r="A21">
        <v>20</v>
      </c>
      <c r="B21" t="s">
        <v>835</v>
      </c>
      <c r="C21">
        <v>38</v>
      </c>
      <c r="D21">
        <v>3</v>
      </c>
      <c r="E21">
        <v>9</v>
      </c>
      <c r="F21">
        <v>26</v>
      </c>
      <c r="G21" t="s">
        <v>836</v>
      </c>
      <c r="H21">
        <v>-55</v>
      </c>
      <c r="I21">
        <v>18</v>
      </c>
      <c r="J21">
        <f>COUNTIF(Appended_serie_A_table[Club],Appended_serie_A_table[[#This Row],[Club]])</f>
        <v>4</v>
      </c>
    </row>
    <row r="22" spans="1:10" x14ac:dyDescent="0.25">
      <c r="A22">
        <v>1</v>
      </c>
      <c r="B22" t="s">
        <v>808</v>
      </c>
      <c r="C22">
        <v>38</v>
      </c>
      <c r="D22">
        <v>30</v>
      </c>
      <c r="E22">
        <v>5</v>
      </c>
      <c r="F22">
        <v>3</v>
      </c>
      <c r="G22" t="s">
        <v>837</v>
      </c>
      <c r="H22">
        <v>76</v>
      </c>
      <c r="I22">
        <v>95</v>
      </c>
      <c r="J22">
        <f>COUNTIF(Appended_serie_A_table[Club],Appended_serie_A_table[[#This Row],[Club]])</f>
        <v>10</v>
      </c>
    </row>
    <row r="23" spans="1:10" x14ac:dyDescent="0.25">
      <c r="A23">
        <v>2</v>
      </c>
      <c r="B23" t="s">
        <v>804</v>
      </c>
      <c r="C23">
        <v>38</v>
      </c>
      <c r="D23">
        <v>27</v>
      </c>
      <c r="E23">
        <v>6</v>
      </c>
      <c r="F23">
        <v>5</v>
      </c>
      <c r="G23" t="s">
        <v>838</v>
      </c>
      <c r="H23">
        <v>56</v>
      </c>
      <c r="I23">
        <v>87</v>
      </c>
      <c r="J23">
        <f>COUNTIF(Appended_serie_A_table[Club],Appended_serie_A_table[[#This Row],[Club]])</f>
        <v>10</v>
      </c>
    </row>
    <row r="24" spans="1:10" x14ac:dyDescent="0.25">
      <c r="A24">
        <v>3</v>
      </c>
      <c r="B24" t="s">
        <v>809</v>
      </c>
      <c r="C24">
        <v>38</v>
      </c>
      <c r="D24">
        <v>22</v>
      </c>
      <c r="E24">
        <v>12</v>
      </c>
      <c r="F24">
        <v>4</v>
      </c>
      <c r="G24" t="s">
        <v>839</v>
      </c>
      <c r="H24">
        <v>27</v>
      </c>
      <c r="I24">
        <v>78</v>
      </c>
      <c r="J24">
        <f>COUNTIF(Appended_serie_A_table[Club],Appended_serie_A_table[[#This Row],[Club]])</f>
        <v>10</v>
      </c>
    </row>
    <row r="25" spans="1:10" x14ac:dyDescent="0.25">
      <c r="A25">
        <v>4</v>
      </c>
      <c r="B25" t="s">
        <v>806</v>
      </c>
      <c r="C25">
        <v>38</v>
      </c>
      <c r="D25">
        <v>20</v>
      </c>
      <c r="E25">
        <v>5</v>
      </c>
      <c r="F25">
        <v>13</v>
      </c>
      <c r="G25" t="s">
        <v>840</v>
      </c>
      <c r="H25">
        <v>29</v>
      </c>
      <c r="I25">
        <v>67</v>
      </c>
      <c r="J25">
        <f>COUNTIF(Appended_serie_A_table[Club],Appended_serie_A_table[[#This Row],[Club]])</f>
        <v>10</v>
      </c>
    </row>
    <row r="26" spans="1:10" x14ac:dyDescent="0.25">
      <c r="A26">
        <v>5</v>
      </c>
      <c r="B26" t="s">
        <v>825</v>
      </c>
      <c r="C26">
        <v>38</v>
      </c>
      <c r="D26">
        <v>17</v>
      </c>
      <c r="E26">
        <v>11</v>
      </c>
      <c r="F26">
        <v>10</v>
      </c>
      <c r="G26" t="s">
        <v>841</v>
      </c>
      <c r="H26">
        <v>16</v>
      </c>
      <c r="I26">
        <v>62</v>
      </c>
      <c r="J26">
        <f>COUNTIF(Appended_serie_A_table[Club],Appended_serie_A_table[[#This Row],[Club]])</f>
        <v>10</v>
      </c>
    </row>
    <row r="27" spans="1:10" x14ac:dyDescent="0.25">
      <c r="A27">
        <v>6</v>
      </c>
      <c r="B27" t="s">
        <v>821</v>
      </c>
      <c r="C27">
        <v>38</v>
      </c>
      <c r="D27">
        <v>15</v>
      </c>
      <c r="E27">
        <v>14</v>
      </c>
      <c r="F27">
        <v>9</v>
      </c>
      <c r="G27" t="s">
        <v>290</v>
      </c>
      <c r="H27">
        <v>10</v>
      </c>
      <c r="I27">
        <v>59</v>
      </c>
      <c r="J27">
        <f>COUNTIF(Appended_serie_A_table[Club],Appended_serie_A_table[[#This Row],[Club]])</f>
        <v>7</v>
      </c>
    </row>
    <row r="28" spans="1:10" x14ac:dyDescent="0.25">
      <c r="A28">
        <v>7</v>
      </c>
      <c r="B28" t="s">
        <v>827</v>
      </c>
      <c r="C28">
        <v>38</v>
      </c>
      <c r="D28">
        <v>14</v>
      </c>
      <c r="E28">
        <v>9</v>
      </c>
      <c r="F28">
        <v>15</v>
      </c>
      <c r="G28" t="s">
        <v>842</v>
      </c>
      <c r="H28">
        <v>-14</v>
      </c>
      <c r="I28">
        <v>51</v>
      </c>
      <c r="J28">
        <f>COUNTIF(Appended_serie_A_table[Club],Appended_serie_A_table[[#This Row],[Club]])</f>
        <v>10</v>
      </c>
    </row>
    <row r="29" spans="1:10" x14ac:dyDescent="0.25">
      <c r="A29">
        <v>8</v>
      </c>
      <c r="B29" t="s">
        <v>813</v>
      </c>
      <c r="C29">
        <v>38</v>
      </c>
      <c r="D29">
        <v>12</v>
      </c>
      <c r="E29">
        <v>14</v>
      </c>
      <c r="F29">
        <v>12</v>
      </c>
      <c r="G29" t="s">
        <v>843</v>
      </c>
      <c r="H29">
        <v>-1</v>
      </c>
      <c r="I29">
        <v>50</v>
      </c>
      <c r="J29">
        <f>COUNTIF(Appended_serie_A_table[Club],Appended_serie_A_table[[#This Row],[Club]])</f>
        <v>8</v>
      </c>
    </row>
    <row r="30" spans="1:10" x14ac:dyDescent="0.25">
      <c r="A30">
        <v>9</v>
      </c>
      <c r="B30" t="s">
        <v>817</v>
      </c>
      <c r="C30">
        <v>38</v>
      </c>
      <c r="D30">
        <v>12</v>
      </c>
      <c r="E30">
        <v>14</v>
      </c>
      <c r="F30">
        <v>12</v>
      </c>
      <c r="G30" t="s">
        <v>317</v>
      </c>
      <c r="H30">
        <v>-6</v>
      </c>
      <c r="I30">
        <v>50</v>
      </c>
      <c r="J30">
        <f>COUNTIF(Appended_serie_A_table[Club],Appended_serie_A_table[[#This Row],[Club]])</f>
        <v>10</v>
      </c>
    </row>
    <row r="31" spans="1:10" x14ac:dyDescent="0.25">
      <c r="A31">
        <v>10</v>
      </c>
      <c r="B31" t="s">
        <v>829</v>
      </c>
      <c r="C31">
        <v>38</v>
      </c>
      <c r="D31">
        <v>14</v>
      </c>
      <c r="E31">
        <v>8</v>
      </c>
      <c r="F31">
        <v>16</v>
      </c>
      <c r="G31" t="s">
        <v>352</v>
      </c>
      <c r="H31">
        <v>-7</v>
      </c>
      <c r="I31">
        <v>50</v>
      </c>
      <c r="J31">
        <f>COUNTIF(Appended_serie_A_table[Club],Appended_serie_A_table[[#This Row],[Club]])</f>
        <v>4</v>
      </c>
    </row>
    <row r="32" spans="1:10" x14ac:dyDescent="0.25">
      <c r="A32">
        <v>11</v>
      </c>
      <c r="B32" t="s">
        <v>811</v>
      </c>
      <c r="C32">
        <v>38</v>
      </c>
      <c r="D32">
        <v>13</v>
      </c>
      <c r="E32">
        <v>7</v>
      </c>
      <c r="F32">
        <v>18</v>
      </c>
      <c r="G32" t="s">
        <v>844</v>
      </c>
      <c r="H32">
        <v>-7</v>
      </c>
      <c r="I32">
        <v>46</v>
      </c>
      <c r="J32">
        <f>COUNTIF(Appended_serie_A_table[Club],Appended_serie_A_table[[#This Row],[Club]])</f>
        <v>10</v>
      </c>
    </row>
    <row r="33" spans="1:10" x14ac:dyDescent="0.25">
      <c r="A33">
        <v>12</v>
      </c>
      <c r="B33" t="s">
        <v>818</v>
      </c>
      <c r="C33">
        <v>38</v>
      </c>
      <c r="D33">
        <v>13</v>
      </c>
      <c r="E33">
        <v>7</v>
      </c>
      <c r="F33">
        <v>18</v>
      </c>
      <c r="G33" t="s">
        <v>196</v>
      </c>
      <c r="H33">
        <v>-9</v>
      </c>
      <c r="I33">
        <v>46</v>
      </c>
      <c r="J33">
        <f>COUNTIF(Appended_serie_A_table[Club],Appended_serie_A_table[[#This Row],[Club]])</f>
        <v>9</v>
      </c>
    </row>
    <row r="34" spans="1:10" x14ac:dyDescent="0.25">
      <c r="A34">
        <v>13</v>
      </c>
      <c r="B34" t="s">
        <v>830</v>
      </c>
      <c r="C34">
        <v>38</v>
      </c>
      <c r="D34">
        <v>10</v>
      </c>
      <c r="E34">
        <v>14</v>
      </c>
      <c r="F34">
        <v>14</v>
      </c>
      <c r="G34" t="s">
        <v>845</v>
      </c>
      <c r="H34">
        <v>-4</v>
      </c>
      <c r="I34">
        <v>44</v>
      </c>
      <c r="J34">
        <f>COUNTIF(Appended_serie_A_table[Club],Appended_serie_A_table[[#This Row],[Club]])</f>
        <v>8</v>
      </c>
    </row>
    <row r="35" spans="1:10" x14ac:dyDescent="0.25">
      <c r="A35">
        <v>14</v>
      </c>
      <c r="B35" t="s">
        <v>846</v>
      </c>
      <c r="C35">
        <v>38</v>
      </c>
      <c r="D35">
        <v>11</v>
      </c>
      <c r="E35">
        <v>10</v>
      </c>
      <c r="F35">
        <v>17</v>
      </c>
      <c r="G35" t="s">
        <v>847</v>
      </c>
      <c r="H35">
        <v>-33</v>
      </c>
      <c r="I35">
        <v>43</v>
      </c>
      <c r="J35">
        <f>COUNTIF(Appended_serie_A_table[Club],Appended_serie_A_table[[#This Row],[Club]])</f>
        <v>6</v>
      </c>
    </row>
    <row r="36" spans="1:10" x14ac:dyDescent="0.25">
      <c r="A36">
        <v>15</v>
      </c>
      <c r="B36" t="s">
        <v>823</v>
      </c>
      <c r="C36">
        <v>38</v>
      </c>
      <c r="D36">
        <v>10</v>
      </c>
      <c r="E36">
        <v>9</v>
      </c>
      <c r="F36">
        <v>19</v>
      </c>
      <c r="G36" t="s">
        <v>848</v>
      </c>
      <c r="H36">
        <v>-18</v>
      </c>
      <c r="I36">
        <v>39</v>
      </c>
      <c r="J36">
        <f>COUNTIF(Appended_serie_A_table[Club],Appended_serie_A_table[[#This Row],[Club]])</f>
        <v>10</v>
      </c>
    </row>
    <row r="37" spans="1:10" x14ac:dyDescent="0.25">
      <c r="A37">
        <v>16</v>
      </c>
      <c r="B37" t="s">
        <v>849</v>
      </c>
      <c r="C37">
        <v>38</v>
      </c>
      <c r="D37">
        <v>8</v>
      </c>
      <c r="E37">
        <v>13</v>
      </c>
      <c r="F37">
        <v>17</v>
      </c>
      <c r="G37" t="s">
        <v>850</v>
      </c>
      <c r="H37">
        <v>-12</v>
      </c>
      <c r="I37">
        <v>37</v>
      </c>
      <c r="J37">
        <f>COUNTIF(Appended_serie_A_table[Club],Appended_serie_A_table[[#This Row],[Club]])</f>
        <v>5</v>
      </c>
    </row>
    <row r="38" spans="1:10" x14ac:dyDescent="0.25">
      <c r="A38">
        <v>17</v>
      </c>
      <c r="B38" t="s">
        <v>815</v>
      </c>
      <c r="C38">
        <v>38</v>
      </c>
      <c r="D38">
        <v>10</v>
      </c>
      <c r="E38">
        <v>7</v>
      </c>
      <c r="F38">
        <v>21</v>
      </c>
      <c r="G38" t="s">
        <v>851</v>
      </c>
      <c r="H38">
        <v>-29</v>
      </c>
      <c r="I38">
        <v>37</v>
      </c>
      <c r="J38">
        <f>COUNTIF(Appended_serie_A_table[Club],Appended_serie_A_table[[#This Row],[Club]])</f>
        <v>4</v>
      </c>
    </row>
    <row r="39" spans="1:10" x14ac:dyDescent="0.25">
      <c r="A39">
        <v>18</v>
      </c>
      <c r="B39" t="s">
        <v>828</v>
      </c>
      <c r="C39">
        <v>38</v>
      </c>
      <c r="D39">
        <v>10</v>
      </c>
      <c r="E39">
        <v>6</v>
      </c>
      <c r="F39">
        <v>22</v>
      </c>
      <c r="G39" t="s">
        <v>852</v>
      </c>
      <c r="H39">
        <v>-26</v>
      </c>
      <c r="I39">
        <v>36</v>
      </c>
      <c r="J39">
        <f>COUNTIF(Appended_serie_A_table[Club],Appended_serie_A_table[[#This Row],[Club]])</f>
        <v>6</v>
      </c>
    </row>
    <row r="40" spans="1:10" x14ac:dyDescent="0.25">
      <c r="A40">
        <v>19</v>
      </c>
      <c r="B40" t="s">
        <v>853</v>
      </c>
      <c r="C40">
        <v>38</v>
      </c>
      <c r="D40">
        <v>9</v>
      </c>
      <c r="E40">
        <v>8</v>
      </c>
      <c r="F40">
        <v>21</v>
      </c>
      <c r="G40" t="s">
        <v>383</v>
      </c>
      <c r="H40">
        <v>-23</v>
      </c>
      <c r="I40">
        <v>35</v>
      </c>
      <c r="J40">
        <f>COUNTIF(Appended_serie_A_table[Club],Appended_serie_A_table[[#This Row],[Club]])</f>
        <v>1</v>
      </c>
    </row>
    <row r="41" spans="1:10" x14ac:dyDescent="0.25">
      <c r="A41">
        <v>20</v>
      </c>
      <c r="B41" t="s">
        <v>820</v>
      </c>
      <c r="C41">
        <v>38</v>
      </c>
      <c r="D41">
        <v>8</v>
      </c>
      <c r="E41">
        <v>11</v>
      </c>
      <c r="F41">
        <v>19</v>
      </c>
      <c r="G41" t="s">
        <v>786</v>
      </c>
      <c r="H41">
        <v>-25</v>
      </c>
      <c r="I41">
        <v>34</v>
      </c>
      <c r="J41">
        <f>COUNTIF(Appended_serie_A_table[Club],Appended_serie_A_table[[#This Row],[Club]])</f>
        <v>2</v>
      </c>
    </row>
    <row r="42" spans="1:10" x14ac:dyDescent="0.25">
      <c r="A42">
        <v>1</v>
      </c>
      <c r="B42" t="s">
        <v>804</v>
      </c>
      <c r="C42">
        <v>38</v>
      </c>
      <c r="D42">
        <v>29</v>
      </c>
      <c r="E42">
        <v>6</v>
      </c>
      <c r="F42">
        <v>3</v>
      </c>
      <c r="G42" t="s">
        <v>854</v>
      </c>
      <c r="H42">
        <v>79</v>
      </c>
      <c r="I42">
        <v>93</v>
      </c>
      <c r="J42">
        <f>COUNTIF(Appended_serie_A_table[Club],Appended_serie_A_table[[#This Row],[Club]])</f>
        <v>10</v>
      </c>
    </row>
    <row r="43" spans="1:10" x14ac:dyDescent="0.25">
      <c r="A43">
        <v>2</v>
      </c>
      <c r="B43" t="s">
        <v>808</v>
      </c>
      <c r="C43">
        <v>38</v>
      </c>
      <c r="D43">
        <v>24</v>
      </c>
      <c r="E43">
        <v>8</v>
      </c>
      <c r="F43">
        <v>6</v>
      </c>
      <c r="G43" t="s">
        <v>855</v>
      </c>
      <c r="H43">
        <v>40</v>
      </c>
      <c r="I43">
        <v>80</v>
      </c>
      <c r="J43">
        <f>COUNTIF(Appended_serie_A_table[Club],Appended_serie_A_table[[#This Row],[Club]])</f>
        <v>10</v>
      </c>
    </row>
    <row r="44" spans="1:10" x14ac:dyDescent="0.25">
      <c r="A44">
        <v>3</v>
      </c>
      <c r="B44" t="s">
        <v>806</v>
      </c>
      <c r="C44">
        <v>38</v>
      </c>
      <c r="D44">
        <v>23</v>
      </c>
      <c r="E44">
        <v>9</v>
      </c>
      <c r="F44">
        <v>6</v>
      </c>
      <c r="G44" t="s">
        <v>856</v>
      </c>
      <c r="H44">
        <v>44</v>
      </c>
      <c r="I44">
        <v>78</v>
      </c>
      <c r="J44">
        <f>COUNTIF(Appended_serie_A_table[Club],Appended_serie_A_table[[#This Row],[Club]])</f>
        <v>10</v>
      </c>
    </row>
    <row r="45" spans="1:10" x14ac:dyDescent="0.25">
      <c r="A45">
        <v>4</v>
      </c>
      <c r="B45" t="s">
        <v>825</v>
      </c>
      <c r="C45">
        <v>38</v>
      </c>
      <c r="D45">
        <v>22</v>
      </c>
      <c r="E45">
        <v>11</v>
      </c>
      <c r="F45">
        <v>5</v>
      </c>
      <c r="G45" t="s">
        <v>567</v>
      </c>
      <c r="H45">
        <v>33</v>
      </c>
      <c r="I45">
        <v>77</v>
      </c>
      <c r="J45">
        <f>COUNTIF(Appended_serie_A_table[Club],Appended_serie_A_table[[#This Row],[Club]])</f>
        <v>10</v>
      </c>
    </row>
    <row r="46" spans="1:10" x14ac:dyDescent="0.25">
      <c r="A46">
        <v>5</v>
      </c>
      <c r="B46" t="s">
        <v>817</v>
      </c>
      <c r="C46">
        <v>38</v>
      </c>
      <c r="D46">
        <v>16</v>
      </c>
      <c r="E46">
        <v>10</v>
      </c>
      <c r="F46">
        <v>12</v>
      </c>
      <c r="G46" t="s">
        <v>569</v>
      </c>
      <c r="H46">
        <v>6</v>
      </c>
      <c r="I46">
        <v>58</v>
      </c>
      <c r="J46">
        <f>COUNTIF(Appended_serie_A_table[Club],Appended_serie_A_table[[#This Row],[Club]])</f>
        <v>10</v>
      </c>
    </row>
    <row r="47" spans="1:10" x14ac:dyDescent="0.25">
      <c r="A47">
        <v>6</v>
      </c>
      <c r="B47" t="s">
        <v>821</v>
      </c>
      <c r="C47">
        <v>38</v>
      </c>
      <c r="D47">
        <v>16</v>
      </c>
      <c r="E47">
        <v>7</v>
      </c>
      <c r="F47">
        <v>15</v>
      </c>
      <c r="G47" t="s">
        <v>615</v>
      </c>
      <c r="H47">
        <v>5</v>
      </c>
      <c r="I47">
        <v>55</v>
      </c>
      <c r="J47">
        <f>COUNTIF(Appended_serie_A_table[Club],Appended_serie_A_table[[#This Row],[Club]])</f>
        <v>7</v>
      </c>
    </row>
    <row r="48" spans="1:10" x14ac:dyDescent="0.25">
      <c r="A48">
        <v>7</v>
      </c>
      <c r="B48" t="s">
        <v>813</v>
      </c>
      <c r="C48">
        <v>38</v>
      </c>
      <c r="D48">
        <v>15</v>
      </c>
      <c r="E48">
        <v>10</v>
      </c>
      <c r="F48">
        <v>13</v>
      </c>
      <c r="G48" t="s">
        <v>857</v>
      </c>
      <c r="H48">
        <v>-3</v>
      </c>
      <c r="I48">
        <v>55</v>
      </c>
      <c r="J48">
        <f>COUNTIF(Appended_serie_A_table[Club],Appended_serie_A_table[[#This Row],[Club]])</f>
        <v>8</v>
      </c>
    </row>
    <row r="49" spans="1:10" x14ac:dyDescent="0.25">
      <c r="A49">
        <v>8</v>
      </c>
      <c r="B49" t="s">
        <v>809</v>
      </c>
      <c r="C49">
        <v>38</v>
      </c>
      <c r="D49">
        <v>15</v>
      </c>
      <c r="E49">
        <v>9</v>
      </c>
      <c r="F49">
        <v>14</v>
      </c>
      <c r="G49" t="s">
        <v>858</v>
      </c>
      <c r="H49">
        <v>1</v>
      </c>
      <c r="I49">
        <v>54</v>
      </c>
      <c r="J49">
        <f>COUNTIF(Appended_serie_A_table[Club],Appended_serie_A_table[[#This Row],[Club]])</f>
        <v>10</v>
      </c>
    </row>
    <row r="50" spans="1:10" x14ac:dyDescent="0.25">
      <c r="A50">
        <v>9</v>
      </c>
      <c r="B50" t="s">
        <v>827</v>
      </c>
      <c r="C50">
        <v>38</v>
      </c>
      <c r="D50">
        <v>14</v>
      </c>
      <c r="E50">
        <v>10</v>
      </c>
      <c r="F50">
        <v>14</v>
      </c>
      <c r="G50" t="s">
        <v>859</v>
      </c>
      <c r="H50">
        <v>-5</v>
      </c>
      <c r="I50">
        <v>52</v>
      </c>
      <c r="J50">
        <f>COUNTIF(Appended_serie_A_table[Club],Appended_serie_A_table[[#This Row],[Club]])</f>
        <v>10</v>
      </c>
    </row>
    <row r="51" spans="1:10" x14ac:dyDescent="0.25">
      <c r="A51">
        <v>10</v>
      </c>
      <c r="B51" t="s">
        <v>823</v>
      </c>
      <c r="C51">
        <v>38</v>
      </c>
      <c r="D51">
        <v>11</v>
      </c>
      <c r="E51">
        <v>18</v>
      </c>
      <c r="F51">
        <v>9</v>
      </c>
      <c r="G51" t="s">
        <v>860</v>
      </c>
      <c r="H51">
        <v>3</v>
      </c>
      <c r="I51">
        <v>51</v>
      </c>
      <c r="J51">
        <f>COUNTIF(Appended_serie_A_table[Club],Appended_serie_A_table[[#This Row],[Club]])</f>
        <v>10</v>
      </c>
    </row>
    <row r="52" spans="1:10" x14ac:dyDescent="0.25">
      <c r="A52">
        <v>11</v>
      </c>
      <c r="B52" t="s">
        <v>849</v>
      </c>
      <c r="C52">
        <v>38</v>
      </c>
      <c r="D52">
        <v>13</v>
      </c>
      <c r="E52">
        <v>9</v>
      </c>
      <c r="F52">
        <v>16</v>
      </c>
      <c r="G52" t="s">
        <v>861</v>
      </c>
      <c r="H52">
        <v>-18</v>
      </c>
      <c r="I52">
        <v>48</v>
      </c>
      <c r="J52">
        <f>COUNTIF(Appended_serie_A_table[Club],Appended_serie_A_table[[#This Row],[Club]])</f>
        <v>5</v>
      </c>
    </row>
    <row r="53" spans="1:10" x14ac:dyDescent="0.25">
      <c r="A53">
        <v>12</v>
      </c>
      <c r="B53" t="s">
        <v>829</v>
      </c>
      <c r="C53">
        <v>38</v>
      </c>
      <c r="D53">
        <v>12</v>
      </c>
      <c r="E53">
        <v>11</v>
      </c>
      <c r="F53">
        <v>15</v>
      </c>
      <c r="G53" t="s">
        <v>541</v>
      </c>
      <c r="H53">
        <v>-11</v>
      </c>
      <c r="I53">
        <v>47</v>
      </c>
      <c r="J53">
        <f>COUNTIF(Appended_serie_A_table[Club],Appended_serie_A_table[[#This Row],[Club]])</f>
        <v>4</v>
      </c>
    </row>
    <row r="54" spans="1:10" x14ac:dyDescent="0.25">
      <c r="A54">
        <v>13</v>
      </c>
      <c r="B54" t="s">
        <v>862</v>
      </c>
      <c r="C54">
        <v>38</v>
      </c>
      <c r="D54">
        <v>12</v>
      </c>
      <c r="E54">
        <v>9</v>
      </c>
      <c r="F54">
        <v>17</v>
      </c>
      <c r="G54" t="s">
        <v>408</v>
      </c>
      <c r="H54">
        <v>-5</v>
      </c>
      <c r="I54">
        <v>45</v>
      </c>
      <c r="J54">
        <f>COUNTIF(Appended_serie_A_table[Club],Appended_serie_A_table[[#This Row],[Club]])</f>
        <v>3</v>
      </c>
    </row>
    <row r="55" spans="1:10" x14ac:dyDescent="0.25">
      <c r="A55">
        <v>14</v>
      </c>
      <c r="B55" t="s">
        <v>818</v>
      </c>
      <c r="C55">
        <v>38</v>
      </c>
      <c r="D55">
        <v>9</v>
      </c>
      <c r="E55">
        <v>14</v>
      </c>
      <c r="F55">
        <v>15</v>
      </c>
      <c r="G55" t="s">
        <v>39</v>
      </c>
      <c r="H55">
        <v>-10</v>
      </c>
      <c r="I55">
        <v>41</v>
      </c>
      <c r="J55">
        <f>COUNTIF(Appended_serie_A_table[Club],Appended_serie_A_table[[#This Row],[Club]])</f>
        <v>9</v>
      </c>
    </row>
    <row r="56" spans="1:10" x14ac:dyDescent="0.25">
      <c r="A56">
        <v>15</v>
      </c>
      <c r="B56" t="s">
        <v>863</v>
      </c>
      <c r="C56">
        <v>38</v>
      </c>
      <c r="D56">
        <v>9</v>
      </c>
      <c r="E56">
        <v>11</v>
      </c>
      <c r="F56">
        <v>18</v>
      </c>
      <c r="G56" t="s">
        <v>864</v>
      </c>
      <c r="H56">
        <v>-23</v>
      </c>
      <c r="I56">
        <v>38</v>
      </c>
      <c r="J56">
        <f>COUNTIF(Appended_serie_A_table[Club],Appended_serie_A_table[[#This Row],[Club]])</f>
        <v>8</v>
      </c>
    </row>
    <row r="57" spans="1:10" x14ac:dyDescent="0.25">
      <c r="A57">
        <v>16</v>
      </c>
      <c r="B57" t="s">
        <v>815</v>
      </c>
      <c r="C57">
        <v>38</v>
      </c>
      <c r="D57">
        <v>10</v>
      </c>
      <c r="E57">
        <v>8</v>
      </c>
      <c r="F57">
        <v>20</v>
      </c>
      <c r="G57" t="s">
        <v>865</v>
      </c>
      <c r="H57">
        <v>-25</v>
      </c>
      <c r="I57">
        <v>38</v>
      </c>
      <c r="J57">
        <f>COUNTIF(Appended_serie_A_table[Club],Appended_serie_A_table[[#This Row],[Club]])</f>
        <v>4</v>
      </c>
    </row>
    <row r="58" spans="1:10" x14ac:dyDescent="0.25">
      <c r="A58">
        <v>17</v>
      </c>
      <c r="B58" t="s">
        <v>811</v>
      </c>
      <c r="C58">
        <v>38</v>
      </c>
      <c r="D58">
        <v>10</v>
      </c>
      <c r="E58">
        <v>8</v>
      </c>
      <c r="F58">
        <v>20</v>
      </c>
      <c r="G58" t="s">
        <v>138</v>
      </c>
      <c r="H58">
        <v>-26</v>
      </c>
      <c r="I58">
        <v>38</v>
      </c>
      <c r="J58">
        <f>COUNTIF(Appended_serie_A_table[Club],Appended_serie_A_table[[#This Row],[Club]])</f>
        <v>10</v>
      </c>
    </row>
    <row r="59" spans="1:10" x14ac:dyDescent="0.25">
      <c r="A59">
        <v>18</v>
      </c>
      <c r="B59" t="s">
        <v>830</v>
      </c>
      <c r="C59">
        <v>38</v>
      </c>
      <c r="D59">
        <v>9</v>
      </c>
      <c r="E59">
        <v>10</v>
      </c>
      <c r="F59">
        <v>19</v>
      </c>
      <c r="G59" t="s">
        <v>866</v>
      </c>
      <c r="H59">
        <v>-16</v>
      </c>
      <c r="I59">
        <v>37</v>
      </c>
      <c r="J59">
        <f>COUNTIF(Appended_serie_A_table[Club],Appended_serie_A_table[[#This Row],[Club]])</f>
        <v>8</v>
      </c>
    </row>
    <row r="60" spans="1:10" x14ac:dyDescent="0.25">
      <c r="A60">
        <v>19</v>
      </c>
      <c r="B60" t="s">
        <v>835</v>
      </c>
      <c r="C60">
        <v>38</v>
      </c>
      <c r="D60">
        <v>9</v>
      </c>
      <c r="E60">
        <v>6</v>
      </c>
      <c r="F60">
        <v>23</v>
      </c>
      <c r="G60" t="s">
        <v>867</v>
      </c>
      <c r="H60">
        <v>-27</v>
      </c>
      <c r="I60">
        <v>33</v>
      </c>
      <c r="J60">
        <f>COUNTIF(Appended_serie_A_table[Club],Appended_serie_A_table[[#This Row],[Club]])</f>
        <v>4</v>
      </c>
    </row>
    <row r="61" spans="1:10" x14ac:dyDescent="0.25">
      <c r="A61">
        <v>20</v>
      </c>
      <c r="B61" t="s">
        <v>846</v>
      </c>
      <c r="C61">
        <v>38</v>
      </c>
      <c r="D61">
        <v>6</v>
      </c>
      <c r="E61">
        <v>8</v>
      </c>
      <c r="F61">
        <v>24</v>
      </c>
      <c r="G61" t="s">
        <v>868</v>
      </c>
      <c r="H61">
        <v>-42</v>
      </c>
      <c r="I61">
        <v>26</v>
      </c>
      <c r="J61">
        <f>COUNTIF(Appended_serie_A_table[Club],Appended_serie_A_table[[#This Row],[Club]])</f>
        <v>6</v>
      </c>
    </row>
    <row r="62" spans="1:10" x14ac:dyDescent="0.25">
      <c r="A62">
        <v>1</v>
      </c>
      <c r="B62" t="s">
        <v>804</v>
      </c>
      <c r="C62">
        <v>38</v>
      </c>
      <c r="D62">
        <v>29</v>
      </c>
      <c r="E62">
        <v>4</v>
      </c>
      <c r="F62">
        <v>5</v>
      </c>
      <c r="G62" t="s">
        <v>869</v>
      </c>
      <c r="H62">
        <v>70</v>
      </c>
      <c r="I62">
        <v>91</v>
      </c>
      <c r="J62">
        <f>COUNTIF(Appended_serie_A_table[Club],Appended_serie_A_table[[#This Row],[Club]])</f>
        <v>10</v>
      </c>
    </row>
    <row r="63" spans="1:10" x14ac:dyDescent="0.25">
      <c r="A63">
        <v>2</v>
      </c>
      <c r="B63" t="s">
        <v>811</v>
      </c>
      <c r="C63">
        <v>38</v>
      </c>
      <c r="D63">
        <v>22</v>
      </c>
      <c r="E63">
        <v>9</v>
      </c>
      <c r="F63">
        <v>7</v>
      </c>
      <c r="G63" t="s">
        <v>189</v>
      </c>
      <c r="H63">
        <v>35</v>
      </c>
      <c r="I63">
        <v>75</v>
      </c>
      <c r="J63">
        <f>COUNTIF(Appended_serie_A_table[Club],Appended_serie_A_table[[#This Row],[Club]])</f>
        <v>10</v>
      </c>
    </row>
    <row r="64" spans="1:10" x14ac:dyDescent="0.25">
      <c r="A64">
        <v>3</v>
      </c>
      <c r="B64" t="s">
        <v>806</v>
      </c>
      <c r="C64">
        <v>38</v>
      </c>
      <c r="D64">
        <v>21</v>
      </c>
      <c r="E64">
        <v>9</v>
      </c>
      <c r="F64">
        <v>8</v>
      </c>
      <c r="G64" t="s">
        <v>870</v>
      </c>
      <c r="H64">
        <v>23</v>
      </c>
      <c r="I64">
        <v>72</v>
      </c>
      <c r="J64">
        <f>COUNTIF(Appended_serie_A_table[Club],Appended_serie_A_table[[#This Row],[Club]])</f>
        <v>10</v>
      </c>
    </row>
    <row r="65" spans="1:10" x14ac:dyDescent="0.25">
      <c r="A65">
        <v>4</v>
      </c>
      <c r="B65" t="s">
        <v>813</v>
      </c>
      <c r="C65">
        <v>38</v>
      </c>
      <c r="D65">
        <v>19</v>
      </c>
      <c r="E65">
        <v>9</v>
      </c>
      <c r="F65">
        <v>10</v>
      </c>
      <c r="G65" t="s">
        <v>33</v>
      </c>
      <c r="H65">
        <v>18</v>
      </c>
      <c r="I65">
        <v>66</v>
      </c>
      <c r="J65">
        <f>COUNTIF(Appended_serie_A_table[Club],Appended_serie_A_table[[#This Row],[Club]])</f>
        <v>8</v>
      </c>
    </row>
    <row r="66" spans="1:10" x14ac:dyDescent="0.25">
      <c r="A66">
        <v>5</v>
      </c>
      <c r="B66" t="s">
        <v>825</v>
      </c>
      <c r="C66">
        <v>38</v>
      </c>
      <c r="D66">
        <v>18</v>
      </c>
      <c r="E66">
        <v>7</v>
      </c>
      <c r="F66">
        <v>13</v>
      </c>
      <c r="G66" t="s">
        <v>871</v>
      </c>
      <c r="H66">
        <v>8</v>
      </c>
      <c r="I66">
        <v>61</v>
      </c>
      <c r="J66">
        <f>COUNTIF(Appended_serie_A_table[Club],Appended_serie_A_table[[#This Row],[Club]])</f>
        <v>10</v>
      </c>
    </row>
    <row r="67" spans="1:10" x14ac:dyDescent="0.25">
      <c r="A67">
        <v>6</v>
      </c>
      <c r="B67" t="s">
        <v>823</v>
      </c>
      <c r="C67">
        <v>38</v>
      </c>
      <c r="D67">
        <v>15</v>
      </c>
      <c r="E67">
        <v>14</v>
      </c>
      <c r="F67">
        <v>9</v>
      </c>
      <c r="G67" t="s">
        <v>872</v>
      </c>
      <c r="H67">
        <v>11</v>
      </c>
      <c r="I67">
        <v>59</v>
      </c>
      <c r="J67">
        <f>COUNTIF(Appended_serie_A_table[Club],Appended_serie_A_table[[#This Row],[Club]])</f>
        <v>10</v>
      </c>
    </row>
    <row r="68" spans="1:10" x14ac:dyDescent="0.25">
      <c r="A68">
        <v>7</v>
      </c>
      <c r="B68" t="s">
        <v>809</v>
      </c>
      <c r="C68">
        <v>38</v>
      </c>
      <c r="D68">
        <v>15</v>
      </c>
      <c r="E68">
        <v>11</v>
      </c>
      <c r="F68">
        <v>12</v>
      </c>
      <c r="G68" t="s">
        <v>873</v>
      </c>
      <c r="H68">
        <v>-5</v>
      </c>
      <c r="I68">
        <v>56</v>
      </c>
      <c r="J68">
        <f>COUNTIF(Appended_serie_A_table[Club],Appended_serie_A_table[[#This Row],[Club]])</f>
        <v>10</v>
      </c>
    </row>
    <row r="69" spans="1:10" x14ac:dyDescent="0.25">
      <c r="A69">
        <v>8</v>
      </c>
      <c r="B69" t="s">
        <v>831</v>
      </c>
      <c r="C69">
        <v>38</v>
      </c>
      <c r="D69">
        <v>13</v>
      </c>
      <c r="E69">
        <v>16</v>
      </c>
      <c r="F69">
        <v>9</v>
      </c>
      <c r="G69" t="s">
        <v>874</v>
      </c>
      <c r="H69">
        <v>-3</v>
      </c>
      <c r="I69">
        <v>55</v>
      </c>
      <c r="J69">
        <f>COUNTIF(Appended_serie_A_table[Club],Appended_serie_A_table[[#This Row],[Club]])</f>
        <v>8</v>
      </c>
    </row>
    <row r="70" spans="1:10" x14ac:dyDescent="0.25">
      <c r="A70">
        <v>9</v>
      </c>
      <c r="B70" t="s">
        <v>875</v>
      </c>
      <c r="C70">
        <v>38</v>
      </c>
      <c r="D70">
        <v>15</v>
      </c>
      <c r="E70">
        <v>8</v>
      </c>
      <c r="F70">
        <v>15</v>
      </c>
      <c r="G70" t="s">
        <v>215</v>
      </c>
      <c r="H70">
        <v>-1</v>
      </c>
      <c r="I70">
        <v>53</v>
      </c>
      <c r="J70">
        <f>COUNTIF(Appended_serie_A_table[Club],Appended_serie_A_table[[#This Row],[Club]])</f>
        <v>3</v>
      </c>
    </row>
    <row r="71" spans="1:10" x14ac:dyDescent="0.25">
      <c r="A71">
        <v>10</v>
      </c>
      <c r="B71" t="s">
        <v>817</v>
      </c>
      <c r="C71">
        <v>38</v>
      </c>
      <c r="D71">
        <v>13</v>
      </c>
      <c r="E71">
        <v>13</v>
      </c>
      <c r="F71">
        <v>12</v>
      </c>
      <c r="G71" t="s">
        <v>876</v>
      </c>
      <c r="H71">
        <v>3</v>
      </c>
      <c r="I71">
        <v>52</v>
      </c>
      <c r="J71">
        <f>COUNTIF(Appended_serie_A_table[Club],Appended_serie_A_table[[#This Row],[Club]])</f>
        <v>10</v>
      </c>
    </row>
    <row r="72" spans="1:10" x14ac:dyDescent="0.25">
      <c r="A72">
        <v>11</v>
      </c>
      <c r="B72" t="s">
        <v>863</v>
      </c>
      <c r="C72">
        <v>38</v>
      </c>
      <c r="D72">
        <v>11</v>
      </c>
      <c r="E72">
        <v>16</v>
      </c>
      <c r="F72">
        <v>11</v>
      </c>
      <c r="G72" t="s">
        <v>877</v>
      </c>
      <c r="H72">
        <v>10</v>
      </c>
      <c r="I72">
        <v>49</v>
      </c>
      <c r="J72">
        <f>COUNTIF(Appended_serie_A_table[Club],Appended_serie_A_table[[#This Row],[Club]])</f>
        <v>8</v>
      </c>
    </row>
    <row r="73" spans="1:10" x14ac:dyDescent="0.25">
      <c r="A73">
        <v>12</v>
      </c>
      <c r="B73" t="s">
        <v>827</v>
      </c>
      <c r="C73">
        <v>38</v>
      </c>
      <c r="D73">
        <v>13</v>
      </c>
      <c r="E73">
        <v>9</v>
      </c>
      <c r="F73">
        <v>16</v>
      </c>
      <c r="G73" t="s">
        <v>878</v>
      </c>
      <c r="H73">
        <v>0</v>
      </c>
      <c r="I73">
        <v>48</v>
      </c>
      <c r="J73">
        <f>COUNTIF(Appended_serie_A_table[Club],Appended_serie_A_table[[#This Row],[Club]])</f>
        <v>10</v>
      </c>
    </row>
    <row r="74" spans="1:10" x14ac:dyDescent="0.25">
      <c r="A74">
        <v>13</v>
      </c>
      <c r="B74" t="s">
        <v>818</v>
      </c>
      <c r="C74">
        <v>38</v>
      </c>
      <c r="D74">
        <v>10</v>
      </c>
      <c r="E74">
        <v>16</v>
      </c>
      <c r="F74">
        <v>12</v>
      </c>
      <c r="G74" t="s">
        <v>879</v>
      </c>
      <c r="H74">
        <v>-5</v>
      </c>
      <c r="I74">
        <v>46</v>
      </c>
      <c r="J74">
        <f>COUNTIF(Appended_serie_A_table[Club],Appended_serie_A_table[[#This Row],[Club]])</f>
        <v>9</v>
      </c>
    </row>
    <row r="75" spans="1:10" x14ac:dyDescent="0.25">
      <c r="A75">
        <v>14</v>
      </c>
      <c r="B75" t="s">
        <v>821</v>
      </c>
      <c r="C75">
        <v>38</v>
      </c>
      <c r="D75">
        <v>10</v>
      </c>
      <c r="E75">
        <v>11</v>
      </c>
      <c r="F75">
        <v>17</v>
      </c>
      <c r="G75" t="s">
        <v>880</v>
      </c>
      <c r="H75">
        <v>-8</v>
      </c>
      <c r="I75">
        <v>41</v>
      </c>
      <c r="J75">
        <f>COUNTIF(Appended_serie_A_table[Club],Appended_serie_A_table[[#This Row],[Club]])</f>
        <v>7</v>
      </c>
    </row>
    <row r="76" spans="1:10" x14ac:dyDescent="0.25">
      <c r="A76">
        <v>15</v>
      </c>
      <c r="B76" t="s">
        <v>862</v>
      </c>
      <c r="C76">
        <v>38</v>
      </c>
      <c r="D76">
        <v>9</v>
      </c>
      <c r="E76">
        <v>11</v>
      </c>
      <c r="F76">
        <v>18</v>
      </c>
      <c r="G76" t="s">
        <v>881</v>
      </c>
      <c r="H76">
        <v>-21</v>
      </c>
      <c r="I76">
        <v>38</v>
      </c>
      <c r="J76">
        <f>COUNTIF(Appended_serie_A_table[Club],Appended_serie_A_table[[#This Row],[Club]])</f>
        <v>3</v>
      </c>
    </row>
    <row r="77" spans="1:10" x14ac:dyDescent="0.25">
      <c r="A77">
        <v>16</v>
      </c>
      <c r="B77" t="s">
        <v>830</v>
      </c>
      <c r="C77">
        <v>38</v>
      </c>
      <c r="D77">
        <v>8</v>
      </c>
      <c r="E77">
        <v>14</v>
      </c>
      <c r="F77">
        <v>16</v>
      </c>
      <c r="G77" t="s">
        <v>882</v>
      </c>
      <c r="H77">
        <v>-22</v>
      </c>
      <c r="I77">
        <v>38</v>
      </c>
      <c r="J77">
        <f>COUNTIF(Appended_serie_A_table[Club],Appended_serie_A_table[[#This Row],[Club]])</f>
        <v>8</v>
      </c>
    </row>
    <row r="78" spans="1:10" x14ac:dyDescent="0.25">
      <c r="A78">
        <v>17</v>
      </c>
      <c r="B78" t="s">
        <v>808</v>
      </c>
      <c r="C78">
        <v>38</v>
      </c>
      <c r="D78">
        <v>8</v>
      </c>
      <c r="E78">
        <v>12</v>
      </c>
      <c r="F78">
        <v>18</v>
      </c>
      <c r="G78" t="s">
        <v>883</v>
      </c>
      <c r="H78">
        <v>-19</v>
      </c>
      <c r="I78">
        <v>36</v>
      </c>
      <c r="J78">
        <f>COUNTIF(Appended_serie_A_table[Club],Appended_serie_A_table[[#This Row],[Club]])</f>
        <v>10</v>
      </c>
    </row>
    <row r="79" spans="1:10" x14ac:dyDescent="0.25">
      <c r="A79">
        <v>18</v>
      </c>
      <c r="B79" t="s">
        <v>849</v>
      </c>
      <c r="C79">
        <v>38</v>
      </c>
      <c r="D79">
        <v>9</v>
      </c>
      <c r="E79">
        <v>7</v>
      </c>
      <c r="F79">
        <v>22</v>
      </c>
      <c r="G79" t="s">
        <v>884</v>
      </c>
      <c r="H79">
        <v>-29</v>
      </c>
      <c r="I79">
        <v>34</v>
      </c>
      <c r="J79">
        <f>COUNTIF(Appended_serie_A_table[Club],Appended_serie_A_table[[#This Row],[Club]])</f>
        <v>5</v>
      </c>
    </row>
    <row r="80" spans="1:10" x14ac:dyDescent="0.25">
      <c r="A80">
        <v>19</v>
      </c>
      <c r="B80" t="s">
        <v>815</v>
      </c>
      <c r="C80">
        <v>38</v>
      </c>
      <c r="D80">
        <v>7</v>
      </c>
      <c r="E80">
        <v>12</v>
      </c>
      <c r="F80">
        <v>19</v>
      </c>
      <c r="G80" t="s">
        <v>786</v>
      </c>
      <c r="H80">
        <v>-25</v>
      </c>
      <c r="I80">
        <v>33</v>
      </c>
      <c r="J80">
        <f>COUNTIF(Appended_serie_A_table[Club],Appended_serie_A_table[[#This Row],[Club]])</f>
        <v>4</v>
      </c>
    </row>
    <row r="81" spans="1:10" x14ac:dyDescent="0.25">
      <c r="A81">
        <v>20</v>
      </c>
      <c r="B81" t="s">
        <v>829</v>
      </c>
      <c r="C81">
        <v>38</v>
      </c>
      <c r="D81">
        <v>5</v>
      </c>
      <c r="E81">
        <v>12</v>
      </c>
      <c r="F81">
        <v>21</v>
      </c>
      <c r="G81" t="s">
        <v>885</v>
      </c>
      <c r="H81">
        <v>-40</v>
      </c>
      <c r="I81">
        <v>27</v>
      </c>
      <c r="J81">
        <f>COUNTIF(Appended_serie_A_table[Club],Appended_serie_A_table[[#This Row],[Club]])</f>
        <v>4</v>
      </c>
    </row>
    <row r="82" spans="1:10" x14ac:dyDescent="0.25">
      <c r="A82">
        <v>1</v>
      </c>
      <c r="B82" t="s">
        <v>804</v>
      </c>
      <c r="C82">
        <v>27</v>
      </c>
      <c r="D82">
        <v>22</v>
      </c>
      <c r="E82">
        <v>2</v>
      </c>
      <c r="F82">
        <v>3</v>
      </c>
      <c r="G82" t="s">
        <v>886</v>
      </c>
      <c r="H82">
        <v>51</v>
      </c>
      <c r="I82">
        <v>68</v>
      </c>
      <c r="J82">
        <f>COUNTIF(Appended_serie_A_table[Club],Appended_serie_A_table[[#This Row],[Club]])</f>
        <v>10</v>
      </c>
    </row>
    <row r="83" spans="1:10" x14ac:dyDescent="0.25">
      <c r="A83">
        <v>2</v>
      </c>
      <c r="B83" t="s">
        <v>825</v>
      </c>
      <c r="C83">
        <v>28</v>
      </c>
      <c r="D83">
        <v>16</v>
      </c>
      <c r="E83">
        <v>8</v>
      </c>
      <c r="F83">
        <v>4</v>
      </c>
      <c r="G83" t="s">
        <v>887</v>
      </c>
      <c r="H83">
        <v>12</v>
      </c>
      <c r="I83">
        <v>56</v>
      </c>
      <c r="J83">
        <f>COUNTIF(Appended_serie_A_table[Club],Appended_serie_A_table[[#This Row],[Club]])</f>
        <v>10</v>
      </c>
    </row>
    <row r="84" spans="1:10" x14ac:dyDescent="0.25">
      <c r="A84">
        <v>3</v>
      </c>
      <c r="B84" t="s">
        <v>817</v>
      </c>
      <c r="C84">
        <v>28</v>
      </c>
      <c r="D84">
        <v>15</v>
      </c>
      <c r="E84">
        <v>5</v>
      </c>
      <c r="F84">
        <v>8</v>
      </c>
      <c r="G84" t="s">
        <v>888</v>
      </c>
      <c r="H84">
        <v>14</v>
      </c>
      <c r="I84">
        <v>50</v>
      </c>
      <c r="J84">
        <f>COUNTIF(Appended_serie_A_table[Club],Appended_serie_A_table[[#This Row],[Club]])</f>
        <v>10</v>
      </c>
    </row>
    <row r="85" spans="1:10" x14ac:dyDescent="0.25">
      <c r="A85">
        <v>4</v>
      </c>
      <c r="B85" t="s">
        <v>811</v>
      </c>
      <c r="C85">
        <v>28</v>
      </c>
      <c r="D85">
        <v>15</v>
      </c>
      <c r="E85">
        <v>4</v>
      </c>
      <c r="F85">
        <v>9</v>
      </c>
      <c r="G85" t="s">
        <v>889</v>
      </c>
      <c r="H85">
        <v>8</v>
      </c>
      <c r="I85">
        <v>49</v>
      </c>
      <c r="J85">
        <f>COUNTIF(Appended_serie_A_table[Club],Appended_serie_A_table[[#This Row],[Club]])</f>
        <v>10</v>
      </c>
    </row>
    <row r="86" spans="1:10" x14ac:dyDescent="0.25">
      <c r="A86">
        <v>5</v>
      </c>
      <c r="B86" t="s">
        <v>831</v>
      </c>
      <c r="C86">
        <v>28</v>
      </c>
      <c r="D86">
        <v>10</v>
      </c>
      <c r="E86">
        <v>11</v>
      </c>
      <c r="F86">
        <v>7</v>
      </c>
      <c r="G86" t="s">
        <v>890</v>
      </c>
      <c r="H86">
        <v>5</v>
      </c>
      <c r="I86">
        <v>41</v>
      </c>
      <c r="J86">
        <f>COUNTIF(Appended_serie_A_table[Club],Appended_serie_A_table[[#This Row],[Club]])</f>
        <v>8</v>
      </c>
    </row>
    <row r="87" spans="1:10" x14ac:dyDescent="0.25">
      <c r="A87">
        <v>6</v>
      </c>
      <c r="B87" t="s">
        <v>809</v>
      </c>
      <c r="C87">
        <v>28</v>
      </c>
      <c r="D87">
        <v>11</v>
      </c>
      <c r="E87">
        <v>8</v>
      </c>
      <c r="F87">
        <v>9</v>
      </c>
      <c r="G87" t="s">
        <v>354</v>
      </c>
      <c r="H87">
        <v>3</v>
      </c>
      <c r="I87">
        <v>41</v>
      </c>
      <c r="J87">
        <f>COUNTIF(Appended_serie_A_table[Club],Appended_serie_A_table[[#This Row],[Club]])</f>
        <v>10</v>
      </c>
    </row>
    <row r="88" spans="1:10" x14ac:dyDescent="0.25">
      <c r="A88">
        <v>7</v>
      </c>
      <c r="B88" t="s">
        <v>806</v>
      </c>
      <c r="C88">
        <v>28</v>
      </c>
      <c r="D88">
        <v>11</v>
      </c>
      <c r="E88">
        <v>7</v>
      </c>
      <c r="F88">
        <v>10</v>
      </c>
      <c r="G88" t="s">
        <v>891</v>
      </c>
      <c r="H88">
        <v>15</v>
      </c>
      <c r="I88">
        <v>40</v>
      </c>
      <c r="J88">
        <f>COUNTIF(Appended_serie_A_table[Club],Appended_serie_A_table[[#This Row],[Club]])</f>
        <v>10</v>
      </c>
    </row>
    <row r="89" spans="1:10" x14ac:dyDescent="0.25">
      <c r="A89">
        <v>8</v>
      </c>
      <c r="B89" t="s">
        <v>823</v>
      </c>
      <c r="C89">
        <v>28</v>
      </c>
      <c r="D89">
        <v>11</v>
      </c>
      <c r="E89">
        <v>7</v>
      </c>
      <c r="F89">
        <v>10</v>
      </c>
      <c r="G89" t="s">
        <v>892</v>
      </c>
      <c r="H89">
        <v>1</v>
      </c>
      <c r="I89">
        <v>40</v>
      </c>
      <c r="J89">
        <f>COUNTIF(Appended_serie_A_table[Club],Appended_serie_A_table[[#This Row],[Club]])</f>
        <v>10</v>
      </c>
    </row>
    <row r="90" spans="1:10" x14ac:dyDescent="0.25">
      <c r="A90">
        <v>9</v>
      </c>
      <c r="B90" t="s">
        <v>808</v>
      </c>
      <c r="C90">
        <v>28</v>
      </c>
      <c r="D90">
        <v>11</v>
      </c>
      <c r="E90">
        <v>7</v>
      </c>
      <c r="F90">
        <v>10</v>
      </c>
      <c r="G90" t="s">
        <v>893</v>
      </c>
      <c r="H90">
        <v>0</v>
      </c>
      <c r="I90">
        <v>40</v>
      </c>
      <c r="J90">
        <f>COUNTIF(Appended_serie_A_table[Club],Appended_serie_A_table[[#This Row],[Club]])</f>
        <v>10</v>
      </c>
    </row>
    <row r="91" spans="1:10" x14ac:dyDescent="0.25">
      <c r="A91">
        <v>10</v>
      </c>
      <c r="B91" t="s">
        <v>863</v>
      </c>
      <c r="C91">
        <v>27</v>
      </c>
      <c r="D91">
        <v>11</v>
      </c>
      <c r="E91">
        <v>5</v>
      </c>
      <c r="F91">
        <v>11</v>
      </c>
      <c r="G91" t="s">
        <v>894</v>
      </c>
      <c r="H91">
        <v>0</v>
      </c>
      <c r="I91">
        <v>38</v>
      </c>
      <c r="J91">
        <f>COUNTIF(Appended_serie_A_table[Club],Appended_serie_A_table[[#This Row],[Club]])</f>
        <v>8</v>
      </c>
    </row>
    <row r="92" spans="1:10" x14ac:dyDescent="0.25">
      <c r="A92">
        <v>11</v>
      </c>
      <c r="B92" t="s">
        <v>818</v>
      </c>
      <c r="C92">
        <v>28</v>
      </c>
      <c r="D92">
        <v>11</v>
      </c>
      <c r="E92">
        <v>6</v>
      </c>
      <c r="F92">
        <v>11</v>
      </c>
      <c r="G92" t="s">
        <v>895</v>
      </c>
      <c r="H92">
        <v>-5</v>
      </c>
      <c r="I92">
        <v>39</v>
      </c>
      <c r="J92">
        <f>COUNTIF(Appended_serie_A_table[Club],Appended_serie_A_table[[#This Row],[Club]])</f>
        <v>9</v>
      </c>
    </row>
    <row r="93" spans="1:10" x14ac:dyDescent="0.25">
      <c r="A93">
        <v>12</v>
      </c>
      <c r="B93" t="s">
        <v>821</v>
      </c>
      <c r="C93">
        <v>28</v>
      </c>
      <c r="D93">
        <v>9</v>
      </c>
      <c r="E93">
        <v>10</v>
      </c>
      <c r="F93">
        <v>9</v>
      </c>
      <c r="G93" t="s">
        <v>896</v>
      </c>
      <c r="H93">
        <v>6</v>
      </c>
      <c r="I93">
        <v>37</v>
      </c>
      <c r="J93">
        <f>COUNTIF(Appended_serie_A_table[Club],Appended_serie_A_table[[#This Row],[Club]])</f>
        <v>7</v>
      </c>
    </row>
    <row r="94" spans="1:10" x14ac:dyDescent="0.25">
      <c r="A94">
        <v>13</v>
      </c>
      <c r="B94" t="s">
        <v>827</v>
      </c>
      <c r="C94">
        <v>28</v>
      </c>
      <c r="D94">
        <v>11</v>
      </c>
      <c r="E94">
        <v>4</v>
      </c>
      <c r="F94">
        <v>13</v>
      </c>
      <c r="G94" t="s">
        <v>897</v>
      </c>
      <c r="H94">
        <v>-3</v>
      </c>
      <c r="I94">
        <v>37</v>
      </c>
      <c r="J94">
        <f>COUNTIF(Appended_serie_A_table[Club],Appended_serie_A_table[[#This Row],[Club]])</f>
        <v>10</v>
      </c>
    </row>
    <row r="95" spans="1:10" x14ac:dyDescent="0.25">
      <c r="A95">
        <v>14</v>
      </c>
      <c r="B95" t="s">
        <v>898</v>
      </c>
      <c r="C95">
        <v>28</v>
      </c>
      <c r="D95">
        <v>8</v>
      </c>
      <c r="E95">
        <v>10</v>
      </c>
      <c r="F95">
        <v>10</v>
      </c>
      <c r="G95" t="s">
        <v>899</v>
      </c>
      <c r="H95">
        <v>-3</v>
      </c>
      <c r="I95">
        <v>34</v>
      </c>
      <c r="J95">
        <f>COUNTIF(Appended_serie_A_table[Club],Appended_serie_A_table[[#This Row],[Club]])</f>
        <v>6</v>
      </c>
    </row>
    <row r="96" spans="1:10" x14ac:dyDescent="0.25">
      <c r="A96">
        <v>15</v>
      </c>
      <c r="B96" t="s">
        <v>846</v>
      </c>
      <c r="C96">
        <v>28</v>
      </c>
      <c r="D96">
        <v>8</v>
      </c>
      <c r="E96">
        <v>10</v>
      </c>
      <c r="F96">
        <v>10</v>
      </c>
      <c r="G96" t="s">
        <v>900</v>
      </c>
      <c r="H96">
        <v>-8</v>
      </c>
      <c r="I96">
        <v>34</v>
      </c>
      <c r="J96">
        <f>COUNTIF(Appended_serie_A_table[Club],Appended_serie_A_table[[#This Row],[Club]])</f>
        <v>6</v>
      </c>
    </row>
    <row r="97" spans="1:10" x14ac:dyDescent="0.25">
      <c r="A97">
        <v>16</v>
      </c>
      <c r="B97" t="s">
        <v>849</v>
      </c>
      <c r="C97">
        <v>28</v>
      </c>
      <c r="D97">
        <v>7</v>
      </c>
      <c r="E97">
        <v>9</v>
      </c>
      <c r="F97">
        <v>12</v>
      </c>
      <c r="G97" t="s">
        <v>901</v>
      </c>
      <c r="H97">
        <v>-10</v>
      </c>
      <c r="I97">
        <v>30</v>
      </c>
      <c r="J97">
        <f>COUNTIF(Appended_serie_A_table[Club],Appended_serie_A_table[[#This Row],[Club]])</f>
        <v>5</v>
      </c>
    </row>
    <row r="98" spans="1:10" x14ac:dyDescent="0.25">
      <c r="A98">
        <v>17</v>
      </c>
      <c r="B98" t="s">
        <v>813</v>
      </c>
      <c r="C98">
        <v>28</v>
      </c>
      <c r="D98">
        <v>8</v>
      </c>
      <c r="E98">
        <v>6</v>
      </c>
      <c r="F98">
        <v>14</v>
      </c>
      <c r="G98" t="s">
        <v>902</v>
      </c>
      <c r="H98">
        <v>-16</v>
      </c>
      <c r="I98">
        <v>30</v>
      </c>
      <c r="J98">
        <f>COUNTIF(Appended_serie_A_table[Club],Appended_serie_A_table[[#This Row],[Club]])</f>
        <v>8</v>
      </c>
    </row>
    <row r="99" spans="1:10" x14ac:dyDescent="0.25">
      <c r="A99">
        <v>18</v>
      </c>
      <c r="B99" t="s">
        <v>875</v>
      </c>
      <c r="C99">
        <v>28</v>
      </c>
      <c r="D99">
        <v>7</v>
      </c>
      <c r="E99">
        <v>6</v>
      </c>
      <c r="F99">
        <v>15</v>
      </c>
      <c r="G99" t="s">
        <v>903</v>
      </c>
      <c r="H99">
        <v>-15</v>
      </c>
      <c r="I99">
        <v>27</v>
      </c>
      <c r="J99">
        <f>COUNTIF(Appended_serie_A_table[Club],Appended_serie_A_table[[#This Row],[Club]])</f>
        <v>3</v>
      </c>
    </row>
    <row r="100" spans="1:10" x14ac:dyDescent="0.25">
      <c r="A100">
        <v>19</v>
      </c>
      <c r="B100" t="s">
        <v>862</v>
      </c>
      <c r="C100">
        <v>28</v>
      </c>
      <c r="D100">
        <v>4</v>
      </c>
      <c r="E100">
        <v>11</v>
      </c>
      <c r="F100">
        <v>13</v>
      </c>
      <c r="G100" t="s">
        <v>135</v>
      </c>
      <c r="H100">
        <v>-19</v>
      </c>
      <c r="I100">
        <v>23</v>
      </c>
      <c r="J100">
        <f>COUNTIF(Appended_serie_A_table[Club],Appended_serie_A_table[[#This Row],[Club]])</f>
        <v>3</v>
      </c>
    </row>
    <row r="101" spans="1:10" x14ac:dyDescent="0.25">
      <c r="A101">
        <v>20</v>
      </c>
      <c r="B101" t="s">
        <v>830</v>
      </c>
      <c r="C101">
        <v>28</v>
      </c>
      <c r="D101">
        <v>3</v>
      </c>
      <c r="E101">
        <v>4</v>
      </c>
      <c r="F101">
        <v>21</v>
      </c>
      <c r="G101" t="s">
        <v>904</v>
      </c>
      <c r="H101">
        <v>-36</v>
      </c>
      <c r="I101">
        <v>13</v>
      </c>
      <c r="J101">
        <f>COUNTIF(Appended_serie_A_table[Club],Appended_serie_A_table[[#This Row],[Club]])</f>
        <v>8</v>
      </c>
    </row>
    <row r="102" spans="1:10" x14ac:dyDescent="0.25">
      <c r="A102">
        <v>1</v>
      </c>
      <c r="B102" t="s">
        <v>811</v>
      </c>
      <c r="C102">
        <v>38</v>
      </c>
      <c r="D102">
        <v>24</v>
      </c>
      <c r="E102">
        <v>11</v>
      </c>
      <c r="F102">
        <v>3</v>
      </c>
      <c r="G102" t="s">
        <v>905</v>
      </c>
      <c r="H102">
        <v>41</v>
      </c>
      <c r="I102">
        <v>83</v>
      </c>
      <c r="J102">
        <f>COUNTIF(Appended_serie_A_table[Club],Appended_serie_A_table[[#This Row],[Club]])</f>
        <v>10</v>
      </c>
    </row>
    <row r="103" spans="1:10" x14ac:dyDescent="0.25">
      <c r="A103">
        <v>2</v>
      </c>
      <c r="B103" t="s">
        <v>804</v>
      </c>
      <c r="C103">
        <v>38</v>
      </c>
      <c r="D103">
        <v>26</v>
      </c>
      <c r="E103">
        <v>4</v>
      </c>
      <c r="F103">
        <v>8</v>
      </c>
      <c r="G103" t="s">
        <v>906</v>
      </c>
      <c r="H103">
        <v>58</v>
      </c>
      <c r="I103">
        <v>82</v>
      </c>
      <c r="J103">
        <f>COUNTIF(Appended_serie_A_table[Club],Appended_serie_A_table[[#This Row],[Club]])</f>
        <v>10</v>
      </c>
    </row>
    <row r="104" spans="1:10" x14ac:dyDescent="0.25">
      <c r="A104">
        <v>3</v>
      </c>
      <c r="B104" t="s">
        <v>808</v>
      </c>
      <c r="C104">
        <v>38</v>
      </c>
      <c r="D104">
        <v>24</v>
      </c>
      <c r="E104">
        <v>6</v>
      </c>
      <c r="F104">
        <v>8</v>
      </c>
      <c r="G104" t="s">
        <v>907</v>
      </c>
      <c r="H104">
        <v>34</v>
      </c>
      <c r="I104">
        <v>78</v>
      </c>
      <c r="J104">
        <f>COUNTIF(Appended_serie_A_table[Club],Appended_serie_A_table[[#This Row],[Club]])</f>
        <v>10</v>
      </c>
    </row>
    <row r="105" spans="1:10" x14ac:dyDescent="0.25">
      <c r="A105">
        <v>4</v>
      </c>
      <c r="B105" t="s">
        <v>806</v>
      </c>
      <c r="C105">
        <v>38</v>
      </c>
      <c r="D105">
        <v>22</v>
      </c>
      <c r="E105">
        <v>10</v>
      </c>
      <c r="F105">
        <v>6</v>
      </c>
      <c r="G105" t="s">
        <v>908</v>
      </c>
      <c r="H105">
        <v>38</v>
      </c>
      <c r="I105">
        <v>76</v>
      </c>
      <c r="J105">
        <f>COUNTIF(Appended_serie_A_table[Club],Appended_serie_A_table[[#This Row],[Club]])</f>
        <v>10</v>
      </c>
    </row>
    <row r="106" spans="1:10" x14ac:dyDescent="0.25">
      <c r="A106">
        <v>5</v>
      </c>
      <c r="B106" t="s">
        <v>825</v>
      </c>
      <c r="C106">
        <v>38</v>
      </c>
      <c r="D106">
        <v>16</v>
      </c>
      <c r="E106">
        <v>12</v>
      </c>
      <c r="F106">
        <v>10</v>
      </c>
      <c r="G106" t="s">
        <v>909</v>
      </c>
      <c r="H106">
        <v>7</v>
      </c>
      <c r="I106">
        <v>60</v>
      </c>
      <c r="J106">
        <f>COUNTIF(Appended_serie_A_table[Club],Appended_serie_A_table[[#This Row],[Club]])</f>
        <v>10</v>
      </c>
    </row>
    <row r="107" spans="1:10" x14ac:dyDescent="0.25">
      <c r="A107">
        <v>6</v>
      </c>
      <c r="B107" t="s">
        <v>817</v>
      </c>
      <c r="C107">
        <v>38</v>
      </c>
      <c r="D107">
        <v>16</v>
      </c>
      <c r="E107">
        <v>10</v>
      </c>
      <c r="F107">
        <v>12</v>
      </c>
      <c r="G107" t="s">
        <v>910</v>
      </c>
      <c r="H107">
        <v>12</v>
      </c>
      <c r="I107">
        <v>58</v>
      </c>
      <c r="J107">
        <f>COUNTIF(Appended_serie_A_table[Club],Appended_serie_A_table[[#This Row],[Club]])</f>
        <v>10</v>
      </c>
    </row>
    <row r="108" spans="1:10" x14ac:dyDescent="0.25">
      <c r="A108">
        <v>7</v>
      </c>
      <c r="B108" t="s">
        <v>911</v>
      </c>
      <c r="C108">
        <v>38</v>
      </c>
      <c r="D108">
        <v>15</v>
      </c>
      <c r="E108">
        <v>12</v>
      </c>
      <c r="F108">
        <v>11</v>
      </c>
      <c r="G108" t="s">
        <v>912</v>
      </c>
      <c r="H108">
        <v>1</v>
      </c>
      <c r="I108">
        <v>57</v>
      </c>
      <c r="J108">
        <f>COUNTIF(Appended_serie_A_table[Club],Appended_serie_A_table[[#This Row],[Club]])</f>
        <v>5</v>
      </c>
    </row>
    <row r="109" spans="1:10" x14ac:dyDescent="0.25">
      <c r="A109">
        <v>8</v>
      </c>
      <c r="B109" t="s">
        <v>823</v>
      </c>
      <c r="C109">
        <v>38</v>
      </c>
      <c r="D109">
        <v>14</v>
      </c>
      <c r="E109">
        <v>12</v>
      </c>
      <c r="F109">
        <v>12</v>
      </c>
      <c r="G109" t="s">
        <v>913</v>
      </c>
      <c r="H109">
        <v>-2</v>
      </c>
      <c r="I109">
        <v>54</v>
      </c>
      <c r="J109">
        <f>COUNTIF(Appended_serie_A_table[Club],Appended_serie_A_table[[#This Row],[Club]])</f>
        <v>10</v>
      </c>
    </row>
    <row r="110" spans="1:10" x14ac:dyDescent="0.25">
      <c r="A110">
        <v>9</v>
      </c>
      <c r="B110" t="s">
        <v>809</v>
      </c>
      <c r="C110">
        <v>38</v>
      </c>
      <c r="D110">
        <v>15</v>
      </c>
      <c r="E110">
        <v>7</v>
      </c>
      <c r="F110">
        <v>16</v>
      </c>
      <c r="G110" t="s">
        <v>377</v>
      </c>
      <c r="H110">
        <v>-3</v>
      </c>
      <c r="I110">
        <v>52</v>
      </c>
      <c r="J110">
        <f>COUNTIF(Appended_serie_A_table[Club],Appended_serie_A_table[[#This Row],[Club]])</f>
        <v>10</v>
      </c>
    </row>
    <row r="111" spans="1:10" x14ac:dyDescent="0.25">
      <c r="A111">
        <v>10</v>
      </c>
      <c r="B111" t="s">
        <v>846</v>
      </c>
      <c r="C111">
        <v>38</v>
      </c>
      <c r="D111">
        <v>12</v>
      </c>
      <c r="E111">
        <v>11</v>
      </c>
      <c r="F111">
        <v>15</v>
      </c>
      <c r="G111" t="s">
        <v>914</v>
      </c>
      <c r="H111">
        <v>-4</v>
      </c>
      <c r="I111">
        <v>47</v>
      </c>
      <c r="J111">
        <f>COUNTIF(Appended_serie_A_table[Club],Appended_serie_A_table[[#This Row],[Club]])</f>
        <v>6</v>
      </c>
    </row>
    <row r="112" spans="1:10" x14ac:dyDescent="0.25">
      <c r="A112">
        <v>11</v>
      </c>
      <c r="B112" t="s">
        <v>813</v>
      </c>
      <c r="C112">
        <v>38</v>
      </c>
      <c r="D112">
        <v>12</v>
      </c>
      <c r="E112">
        <v>10</v>
      </c>
      <c r="F112">
        <v>16</v>
      </c>
      <c r="G112" t="s">
        <v>432</v>
      </c>
      <c r="H112">
        <v>-12</v>
      </c>
      <c r="I112">
        <v>46</v>
      </c>
      <c r="J112">
        <f>COUNTIF(Appended_serie_A_table[Club],Appended_serie_A_table[[#This Row],[Club]])</f>
        <v>8</v>
      </c>
    </row>
    <row r="113" spans="1:10" x14ac:dyDescent="0.25">
      <c r="A113">
        <v>12</v>
      </c>
      <c r="B113" t="s">
        <v>821</v>
      </c>
      <c r="C113">
        <v>38</v>
      </c>
      <c r="D113">
        <v>13</v>
      </c>
      <c r="E113">
        <v>6</v>
      </c>
      <c r="F113">
        <v>19</v>
      </c>
      <c r="G113" t="s">
        <v>915</v>
      </c>
      <c r="H113">
        <v>-14</v>
      </c>
      <c r="I113">
        <v>45</v>
      </c>
      <c r="J113">
        <f>COUNTIF(Appended_serie_A_table[Club],Appended_serie_A_table[[#This Row],[Club]])</f>
        <v>7</v>
      </c>
    </row>
    <row r="114" spans="1:10" x14ac:dyDescent="0.25">
      <c r="A114">
        <v>13</v>
      </c>
      <c r="B114" t="s">
        <v>818</v>
      </c>
      <c r="C114">
        <v>38</v>
      </c>
      <c r="D114">
        <v>12</v>
      </c>
      <c r="E114">
        <v>8</v>
      </c>
      <c r="F114">
        <v>18</v>
      </c>
      <c r="G114" t="s">
        <v>672</v>
      </c>
      <c r="H114">
        <v>-18</v>
      </c>
      <c r="I114">
        <v>44</v>
      </c>
      <c r="J114">
        <f>COUNTIF(Appended_serie_A_table[Club],Appended_serie_A_table[[#This Row],[Club]])</f>
        <v>9</v>
      </c>
    </row>
    <row r="115" spans="1:10" x14ac:dyDescent="0.25">
      <c r="A115">
        <v>14</v>
      </c>
      <c r="B115" t="s">
        <v>831</v>
      </c>
      <c r="C115">
        <v>38</v>
      </c>
      <c r="D115">
        <v>9</v>
      </c>
      <c r="E115">
        <v>15</v>
      </c>
      <c r="F115">
        <v>14</v>
      </c>
      <c r="G115" t="s">
        <v>916</v>
      </c>
      <c r="H115">
        <v>-8</v>
      </c>
      <c r="I115">
        <v>42</v>
      </c>
      <c r="J115">
        <f>COUNTIF(Appended_serie_A_table[Club],Appended_serie_A_table[[#This Row],[Club]])</f>
        <v>8</v>
      </c>
    </row>
    <row r="116" spans="1:10" x14ac:dyDescent="0.25">
      <c r="A116">
        <v>15</v>
      </c>
      <c r="B116" t="s">
        <v>863</v>
      </c>
      <c r="C116">
        <v>38</v>
      </c>
      <c r="D116">
        <v>11</v>
      </c>
      <c r="E116">
        <v>9</v>
      </c>
      <c r="F116">
        <v>18</v>
      </c>
      <c r="G116" t="s">
        <v>312</v>
      </c>
      <c r="H116">
        <v>-9</v>
      </c>
      <c r="I116">
        <v>42</v>
      </c>
      <c r="J116">
        <f>COUNTIF(Appended_serie_A_table[Club],Appended_serie_A_table[[#This Row],[Club]])</f>
        <v>8</v>
      </c>
    </row>
    <row r="117" spans="1:10" x14ac:dyDescent="0.25">
      <c r="A117">
        <v>16</v>
      </c>
      <c r="B117" t="s">
        <v>828</v>
      </c>
      <c r="C117">
        <v>38</v>
      </c>
      <c r="D117">
        <v>11</v>
      </c>
      <c r="E117">
        <v>9</v>
      </c>
      <c r="F117">
        <v>18</v>
      </c>
      <c r="G117" t="s">
        <v>917</v>
      </c>
      <c r="H117">
        <v>-18</v>
      </c>
      <c r="I117">
        <v>42</v>
      </c>
      <c r="J117">
        <f>COUNTIF(Appended_serie_A_table[Club],Appended_serie_A_table[[#This Row],[Club]])</f>
        <v>6</v>
      </c>
    </row>
    <row r="118" spans="1:10" x14ac:dyDescent="0.25">
      <c r="A118">
        <v>17</v>
      </c>
      <c r="B118" t="s">
        <v>898</v>
      </c>
      <c r="C118">
        <v>38</v>
      </c>
      <c r="D118">
        <v>11</v>
      </c>
      <c r="E118">
        <v>8</v>
      </c>
      <c r="F118">
        <v>19</v>
      </c>
      <c r="G118" t="s">
        <v>918</v>
      </c>
      <c r="H118">
        <v>-16</v>
      </c>
      <c r="I118">
        <v>41</v>
      </c>
      <c r="J118">
        <f>COUNTIF(Appended_serie_A_table[Club],Appended_serie_A_table[[#This Row],[Club]])</f>
        <v>6</v>
      </c>
    </row>
    <row r="119" spans="1:10" x14ac:dyDescent="0.25">
      <c r="A119">
        <v>18</v>
      </c>
      <c r="B119" t="s">
        <v>827</v>
      </c>
      <c r="C119">
        <v>38</v>
      </c>
      <c r="D119">
        <v>9</v>
      </c>
      <c r="E119">
        <v>13</v>
      </c>
      <c r="F119">
        <v>16</v>
      </c>
      <c r="G119" t="s">
        <v>919</v>
      </c>
      <c r="H119">
        <v>-8</v>
      </c>
      <c r="I119">
        <v>40</v>
      </c>
      <c r="J119">
        <f>COUNTIF(Appended_serie_A_table[Club],Appended_serie_A_table[[#This Row],[Club]])</f>
        <v>10</v>
      </c>
    </row>
    <row r="120" spans="1:10" x14ac:dyDescent="0.25">
      <c r="A120">
        <v>19</v>
      </c>
      <c r="B120" t="s">
        <v>875</v>
      </c>
      <c r="C120">
        <v>38</v>
      </c>
      <c r="D120">
        <v>9</v>
      </c>
      <c r="E120">
        <v>8</v>
      </c>
      <c r="F120">
        <v>21</v>
      </c>
      <c r="G120" t="s">
        <v>920</v>
      </c>
      <c r="H120">
        <v>-31</v>
      </c>
      <c r="I120">
        <v>35</v>
      </c>
      <c r="J120">
        <f>COUNTIF(Appended_serie_A_table[Club],Appended_serie_A_table[[#This Row],[Club]])</f>
        <v>3</v>
      </c>
    </row>
    <row r="121" spans="1:10" x14ac:dyDescent="0.25">
      <c r="A121">
        <v>20</v>
      </c>
      <c r="B121" t="s">
        <v>849</v>
      </c>
      <c r="C121">
        <v>38</v>
      </c>
      <c r="D121">
        <v>4</v>
      </c>
      <c r="E121">
        <v>9</v>
      </c>
      <c r="F121">
        <v>25</v>
      </c>
      <c r="G121" t="s">
        <v>921</v>
      </c>
      <c r="H121">
        <v>-48</v>
      </c>
      <c r="I121">
        <v>21</v>
      </c>
      <c r="J121">
        <f>COUNTIF(Appended_serie_A_table[Club],Appended_serie_A_table[[#This Row],[Club]])</f>
        <v>5</v>
      </c>
    </row>
    <row r="122" spans="1:10" x14ac:dyDescent="0.25">
      <c r="A122">
        <v>1</v>
      </c>
      <c r="B122" t="s">
        <v>804</v>
      </c>
      <c r="C122">
        <v>38</v>
      </c>
      <c r="D122">
        <v>26</v>
      </c>
      <c r="E122">
        <v>8</v>
      </c>
      <c r="F122">
        <v>4</v>
      </c>
      <c r="G122" t="s">
        <v>324</v>
      </c>
      <c r="H122">
        <v>54</v>
      </c>
      <c r="I122">
        <v>86</v>
      </c>
      <c r="J122">
        <f>COUNTIF(Appended_serie_A_table[Club],Appended_serie_A_table[[#This Row],[Club]])</f>
        <v>10</v>
      </c>
    </row>
    <row r="123" spans="1:10" x14ac:dyDescent="0.25">
      <c r="A123">
        <v>2</v>
      </c>
      <c r="B123" t="s">
        <v>825</v>
      </c>
      <c r="C123">
        <v>38</v>
      </c>
      <c r="D123">
        <v>21</v>
      </c>
      <c r="E123">
        <v>8</v>
      </c>
      <c r="F123">
        <v>9</v>
      </c>
      <c r="G123" t="s">
        <v>922</v>
      </c>
      <c r="H123">
        <v>25</v>
      </c>
      <c r="I123">
        <v>71</v>
      </c>
      <c r="J123">
        <f>COUNTIF(Appended_serie_A_table[Club],Appended_serie_A_table[[#This Row],[Club]])</f>
        <v>10</v>
      </c>
    </row>
    <row r="124" spans="1:10" x14ac:dyDescent="0.25">
      <c r="A124">
        <v>3</v>
      </c>
      <c r="B124" t="s">
        <v>808</v>
      </c>
      <c r="C124">
        <v>38</v>
      </c>
      <c r="D124">
        <v>20</v>
      </c>
      <c r="E124">
        <v>9</v>
      </c>
      <c r="F124">
        <v>9</v>
      </c>
      <c r="G124" t="s">
        <v>923</v>
      </c>
      <c r="H124">
        <v>25</v>
      </c>
      <c r="I124">
        <v>69</v>
      </c>
      <c r="J124">
        <f>COUNTIF(Appended_serie_A_table[Club],Appended_serie_A_table[[#This Row],[Club]])</f>
        <v>10</v>
      </c>
    </row>
    <row r="125" spans="1:10" x14ac:dyDescent="0.25">
      <c r="A125">
        <v>4</v>
      </c>
      <c r="B125" t="s">
        <v>817</v>
      </c>
      <c r="C125">
        <v>38</v>
      </c>
      <c r="D125">
        <v>20</v>
      </c>
      <c r="E125">
        <v>6</v>
      </c>
      <c r="F125">
        <v>12</v>
      </c>
      <c r="G125" t="s">
        <v>924</v>
      </c>
      <c r="H125">
        <v>42</v>
      </c>
      <c r="I125">
        <v>66</v>
      </c>
      <c r="J125">
        <f>COUNTIF(Appended_serie_A_table[Club],Appended_serie_A_table[[#This Row],[Club]])</f>
        <v>10</v>
      </c>
    </row>
    <row r="126" spans="1:10" x14ac:dyDescent="0.25">
      <c r="A126">
        <v>5</v>
      </c>
      <c r="B126" t="s">
        <v>809</v>
      </c>
      <c r="C126">
        <v>38</v>
      </c>
      <c r="D126">
        <v>20</v>
      </c>
      <c r="E126">
        <v>7</v>
      </c>
      <c r="F126">
        <v>11</v>
      </c>
      <c r="G126" t="s">
        <v>925</v>
      </c>
      <c r="H126">
        <v>16</v>
      </c>
      <c r="I126">
        <v>66</v>
      </c>
      <c r="J126">
        <f>COUNTIF(Appended_serie_A_table[Club],Appended_serie_A_table[[#This Row],[Club]])</f>
        <v>10</v>
      </c>
    </row>
    <row r="127" spans="1:10" x14ac:dyDescent="0.25">
      <c r="A127">
        <v>6</v>
      </c>
      <c r="B127" t="s">
        <v>863</v>
      </c>
      <c r="C127">
        <v>38</v>
      </c>
      <c r="D127">
        <v>17</v>
      </c>
      <c r="E127">
        <v>12</v>
      </c>
      <c r="F127">
        <v>9</v>
      </c>
      <c r="G127" t="s">
        <v>926</v>
      </c>
      <c r="H127">
        <v>17</v>
      </c>
      <c r="I127">
        <v>63</v>
      </c>
      <c r="J127">
        <f>COUNTIF(Appended_serie_A_table[Club],Appended_serie_A_table[[#This Row],[Club]])</f>
        <v>8</v>
      </c>
    </row>
    <row r="128" spans="1:10" x14ac:dyDescent="0.25">
      <c r="A128">
        <v>7</v>
      </c>
      <c r="B128" t="s">
        <v>911</v>
      </c>
      <c r="C128">
        <v>38</v>
      </c>
      <c r="D128">
        <v>17</v>
      </c>
      <c r="E128">
        <v>11</v>
      </c>
      <c r="F128">
        <v>10</v>
      </c>
      <c r="G128" t="s">
        <v>927</v>
      </c>
      <c r="H128">
        <v>14</v>
      </c>
      <c r="I128">
        <v>62</v>
      </c>
      <c r="J128">
        <f>COUNTIF(Appended_serie_A_table[Club],Appended_serie_A_table[[#This Row],[Club]])</f>
        <v>5</v>
      </c>
    </row>
    <row r="129" spans="1:10" x14ac:dyDescent="0.25">
      <c r="A129">
        <v>8</v>
      </c>
      <c r="B129" t="s">
        <v>806</v>
      </c>
      <c r="C129">
        <v>38</v>
      </c>
      <c r="D129">
        <v>17</v>
      </c>
      <c r="E129">
        <v>11</v>
      </c>
      <c r="F129">
        <v>10</v>
      </c>
      <c r="G129" t="s">
        <v>928</v>
      </c>
      <c r="H129">
        <v>15</v>
      </c>
      <c r="I129">
        <v>61</v>
      </c>
      <c r="J129">
        <f>COUNTIF(Appended_serie_A_table[Club],Appended_serie_A_table[[#This Row],[Club]])</f>
        <v>10</v>
      </c>
    </row>
    <row r="130" spans="1:10" x14ac:dyDescent="0.25">
      <c r="A130">
        <v>9</v>
      </c>
      <c r="B130" t="s">
        <v>827</v>
      </c>
      <c r="C130">
        <v>38</v>
      </c>
      <c r="D130">
        <v>15</v>
      </c>
      <c r="E130">
        <v>10</v>
      </c>
      <c r="F130">
        <v>13</v>
      </c>
      <c r="G130" t="s">
        <v>782</v>
      </c>
      <c r="H130">
        <v>7</v>
      </c>
      <c r="I130">
        <v>55</v>
      </c>
      <c r="J130">
        <f>COUNTIF(Appended_serie_A_table[Club],Appended_serie_A_table[[#This Row],[Club]])</f>
        <v>10</v>
      </c>
    </row>
    <row r="131" spans="1:10" x14ac:dyDescent="0.25">
      <c r="A131">
        <v>10</v>
      </c>
      <c r="B131" t="s">
        <v>811</v>
      </c>
      <c r="C131">
        <v>38</v>
      </c>
      <c r="D131">
        <v>14</v>
      </c>
      <c r="E131">
        <v>13</v>
      </c>
      <c r="F131">
        <v>11</v>
      </c>
      <c r="G131" t="s">
        <v>878</v>
      </c>
      <c r="H131">
        <v>0</v>
      </c>
      <c r="I131">
        <v>55</v>
      </c>
      <c r="J131">
        <f>COUNTIF(Appended_serie_A_table[Club],Appended_serie_A_table[[#This Row],[Club]])</f>
        <v>10</v>
      </c>
    </row>
    <row r="132" spans="1:10" x14ac:dyDescent="0.25">
      <c r="A132">
        <v>11</v>
      </c>
      <c r="B132" t="s">
        <v>898</v>
      </c>
      <c r="C132">
        <v>38</v>
      </c>
      <c r="D132">
        <v>13</v>
      </c>
      <c r="E132">
        <v>9</v>
      </c>
      <c r="F132">
        <v>16</v>
      </c>
      <c r="G132" t="s">
        <v>525</v>
      </c>
      <c r="H132">
        <v>-8</v>
      </c>
      <c r="I132">
        <v>48</v>
      </c>
      <c r="J132">
        <f>COUNTIF(Appended_serie_A_table[Club],Appended_serie_A_table[[#This Row],[Club]])</f>
        <v>6</v>
      </c>
    </row>
    <row r="133" spans="1:10" x14ac:dyDescent="0.25">
      <c r="A133">
        <v>12</v>
      </c>
      <c r="B133" t="s">
        <v>831</v>
      </c>
      <c r="C133">
        <v>38</v>
      </c>
      <c r="D133">
        <v>11</v>
      </c>
      <c r="E133">
        <v>13</v>
      </c>
      <c r="F133">
        <v>14</v>
      </c>
      <c r="G133" t="s">
        <v>929</v>
      </c>
      <c r="H133">
        <v>-1</v>
      </c>
      <c r="I133">
        <v>46</v>
      </c>
      <c r="J133">
        <f>COUNTIF(Appended_serie_A_table[Club],Appended_serie_A_table[[#This Row],[Club]])</f>
        <v>8</v>
      </c>
    </row>
    <row r="134" spans="1:10" x14ac:dyDescent="0.25">
      <c r="A134">
        <v>13</v>
      </c>
      <c r="B134" t="s">
        <v>823</v>
      </c>
      <c r="C134">
        <v>38</v>
      </c>
      <c r="D134">
        <v>12</v>
      </c>
      <c r="E134">
        <v>7</v>
      </c>
      <c r="F134">
        <v>19</v>
      </c>
      <c r="G134" t="s">
        <v>271</v>
      </c>
      <c r="H134">
        <v>-12</v>
      </c>
      <c r="I134">
        <v>43</v>
      </c>
      <c r="J134">
        <f>COUNTIF(Appended_serie_A_table[Club],Appended_serie_A_table[[#This Row],[Club]])</f>
        <v>10</v>
      </c>
    </row>
    <row r="135" spans="1:10" x14ac:dyDescent="0.25">
      <c r="A135">
        <v>14</v>
      </c>
      <c r="B135" t="s">
        <v>818</v>
      </c>
      <c r="C135">
        <v>38</v>
      </c>
      <c r="D135">
        <v>10</v>
      </c>
      <c r="E135">
        <v>11</v>
      </c>
      <c r="F135">
        <v>17</v>
      </c>
      <c r="G135" t="s">
        <v>497</v>
      </c>
      <c r="H135">
        <v>-11</v>
      </c>
      <c r="I135">
        <v>41</v>
      </c>
      <c r="J135">
        <f>COUNTIF(Appended_serie_A_table[Club],Appended_serie_A_table[[#This Row],[Club]])</f>
        <v>9</v>
      </c>
    </row>
    <row r="136" spans="1:10" x14ac:dyDescent="0.25">
      <c r="A136">
        <v>15</v>
      </c>
      <c r="B136" t="s">
        <v>835</v>
      </c>
      <c r="C136">
        <v>38</v>
      </c>
      <c r="D136">
        <v>9</v>
      </c>
      <c r="E136">
        <v>11</v>
      </c>
      <c r="F136">
        <v>18</v>
      </c>
      <c r="G136" t="s">
        <v>341</v>
      </c>
      <c r="H136">
        <v>-16</v>
      </c>
      <c r="I136">
        <v>38</v>
      </c>
      <c r="J136">
        <f>COUNTIF(Appended_serie_A_table[Club],Appended_serie_A_table[[#This Row],[Club]])</f>
        <v>4</v>
      </c>
    </row>
    <row r="137" spans="1:10" x14ac:dyDescent="0.25">
      <c r="A137">
        <v>16</v>
      </c>
      <c r="B137" t="s">
        <v>828</v>
      </c>
      <c r="C137">
        <v>38</v>
      </c>
      <c r="D137">
        <v>8</v>
      </c>
      <c r="E137">
        <v>12</v>
      </c>
      <c r="F137">
        <v>18</v>
      </c>
      <c r="G137" t="s">
        <v>930</v>
      </c>
      <c r="H137">
        <v>-28</v>
      </c>
      <c r="I137">
        <v>36</v>
      </c>
      <c r="J137">
        <f>COUNTIF(Appended_serie_A_table[Club],Appended_serie_A_table[[#This Row],[Club]])</f>
        <v>6</v>
      </c>
    </row>
    <row r="138" spans="1:10" x14ac:dyDescent="0.25">
      <c r="A138">
        <v>17</v>
      </c>
      <c r="B138" t="s">
        <v>931</v>
      </c>
      <c r="C138">
        <v>38</v>
      </c>
      <c r="D138">
        <v>9</v>
      </c>
      <c r="E138">
        <v>9</v>
      </c>
      <c r="F138">
        <v>20</v>
      </c>
      <c r="G138" t="s">
        <v>932</v>
      </c>
      <c r="H138">
        <v>-31</v>
      </c>
      <c r="I138">
        <v>36</v>
      </c>
      <c r="J138">
        <f>COUNTIF(Appended_serie_A_table[Club],Appended_serie_A_table[[#This Row],[Club]])</f>
        <v>3</v>
      </c>
    </row>
    <row r="139" spans="1:10" x14ac:dyDescent="0.25">
      <c r="A139">
        <v>18</v>
      </c>
      <c r="B139" t="s">
        <v>813</v>
      </c>
      <c r="C139">
        <v>38</v>
      </c>
      <c r="D139">
        <v>7</v>
      </c>
      <c r="E139">
        <v>11</v>
      </c>
      <c r="F139">
        <v>20</v>
      </c>
      <c r="G139" t="s">
        <v>933</v>
      </c>
      <c r="H139">
        <v>-35</v>
      </c>
      <c r="I139">
        <v>32</v>
      </c>
      <c r="J139">
        <f>COUNTIF(Appended_serie_A_table[Club],Appended_serie_A_table[[#This Row],[Club]])</f>
        <v>8</v>
      </c>
    </row>
    <row r="140" spans="1:10" x14ac:dyDescent="0.25">
      <c r="A140">
        <v>19</v>
      </c>
      <c r="B140" t="s">
        <v>846</v>
      </c>
      <c r="C140">
        <v>38</v>
      </c>
      <c r="D140">
        <v>6</v>
      </c>
      <c r="E140">
        <v>13</v>
      </c>
      <c r="F140">
        <v>19</v>
      </c>
      <c r="G140" t="s">
        <v>934</v>
      </c>
      <c r="H140">
        <v>-34</v>
      </c>
      <c r="I140">
        <v>31</v>
      </c>
      <c r="J140">
        <f>COUNTIF(Appended_serie_A_table[Club],Appended_serie_A_table[[#This Row],[Club]])</f>
        <v>6</v>
      </c>
    </row>
    <row r="141" spans="1:10" x14ac:dyDescent="0.25">
      <c r="A141">
        <v>20</v>
      </c>
      <c r="B141" t="s">
        <v>821</v>
      </c>
      <c r="C141">
        <v>38</v>
      </c>
      <c r="D141">
        <v>6</v>
      </c>
      <c r="E141">
        <v>13</v>
      </c>
      <c r="F141">
        <v>19</v>
      </c>
      <c r="G141" t="s">
        <v>935</v>
      </c>
      <c r="H141">
        <v>-39</v>
      </c>
      <c r="I141">
        <v>31</v>
      </c>
      <c r="J141">
        <f>COUNTIF(Appended_serie_A_table[Club],Appended_serie_A_table[[#This Row],[Club]])</f>
        <v>7</v>
      </c>
    </row>
    <row r="142" spans="1:10" x14ac:dyDescent="0.25">
      <c r="A142">
        <v>1</v>
      </c>
      <c r="B142" t="s">
        <v>804</v>
      </c>
      <c r="C142">
        <v>38</v>
      </c>
      <c r="D142">
        <v>27</v>
      </c>
      <c r="E142">
        <v>4</v>
      </c>
      <c r="F142">
        <v>7</v>
      </c>
      <c r="G142" t="s">
        <v>936</v>
      </c>
      <c r="H142">
        <v>49</v>
      </c>
      <c r="I142">
        <v>85</v>
      </c>
      <c r="J142">
        <f>COUNTIF(Appended_serie_A_table[Club],Appended_serie_A_table[[#This Row],[Club]])</f>
        <v>10</v>
      </c>
    </row>
    <row r="143" spans="1:10" x14ac:dyDescent="0.25">
      <c r="A143">
        <v>2</v>
      </c>
      <c r="B143" t="s">
        <v>911</v>
      </c>
      <c r="C143">
        <v>38</v>
      </c>
      <c r="D143">
        <v>25</v>
      </c>
      <c r="E143">
        <v>9</v>
      </c>
      <c r="F143">
        <v>4</v>
      </c>
      <c r="G143" t="s">
        <v>937</v>
      </c>
      <c r="H143">
        <v>39</v>
      </c>
      <c r="I143">
        <v>84</v>
      </c>
      <c r="J143">
        <f>COUNTIF(Appended_serie_A_table[Club],Appended_serie_A_table[[#This Row],[Club]])</f>
        <v>5</v>
      </c>
    </row>
    <row r="144" spans="1:10" x14ac:dyDescent="0.25">
      <c r="A144">
        <v>3</v>
      </c>
      <c r="B144" t="s">
        <v>825</v>
      </c>
      <c r="C144">
        <v>38</v>
      </c>
      <c r="D144">
        <v>22</v>
      </c>
      <c r="E144">
        <v>7</v>
      </c>
      <c r="F144">
        <v>9</v>
      </c>
      <c r="G144" t="s">
        <v>938</v>
      </c>
      <c r="H144">
        <v>27</v>
      </c>
      <c r="I144">
        <v>73</v>
      </c>
      <c r="J144">
        <f>COUNTIF(Appended_serie_A_table[Club],Appended_serie_A_table[[#This Row],[Club]])</f>
        <v>10</v>
      </c>
    </row>
    <row r="145" spans="1:10" x14ac:dyDescent="0.25">
      <c r="A145">
        <v>4</v>
      </c>
      <c r="B145" t="s">
        <v>817</v>
      </c>
      <c r="C145">
        <v>38</v>
      </c>
      <c r="D145">
        <v>21</v>
      </c>
      <c r="E145">
        <v>5</v>
      </c>
      <c r="F145">
        <v>12</v>
      </c>
      <c r="G145" t="s">
        <v>939</v>
      </c>
      <c r="H145">
        <v>30</v>
      </c>
      <c r="I145">
        <v>68</v>
      </c>
      <c r="J145">
        <f>COUNTIF(Appended_serie_A_table[Club],Appended_serie_A_table[[#This Row],[Club]])</f>
        <v>10</v>
      </c>
    </row>
    <row r="146" spans="1:10" x14ac:dyDescent="0.25">
      <c r="A146">
        <v>5</v>
      </c>
      <c r="B146" t="s">
        <v>811</v>
      </c>
      <c r="C146">
        <v>38</v>
      </c>
      <c r="D146">
        <v>19</v>
      </c>
      <c r="E146">
        <v>10</v>
      </c>
      <c r="F146">
        <v>9</v>
      </c>
      <c r="G146" t="s">
        <v>940</v>
      </c>
      <c r="H146">
        <v>21</v>
      </c>
      <c r="I146">
        <v>67</v>
      </c>
      <c r="J146">
        <f>COUNTIF(Appended_serie_A_table[Club],Appended_serie_A_table[[#This Row],[Club]])</f>
        <v>10</v>
      </c>
    </row>
    <row r="147" spans="1:10" x14ac:dyDescent="0.25">
      <c r="A147">
        <v>6</v>
      </c>
      <c r="B147" t="s">
        <v>808</v>
      </c>
      <c r="C147">
        <v>38</v>
      </c>
      <c r="D147">
        <v>19</v>
      </c>
      <c r="E147">
        <v>8</v>
      </c>
      <c r="F147">
        <v>11</v>
      </c>
      <c r="G147" t="s">
        <v>941</v>
      </c>
      <c r="H147">
        <v>12</v>
      </c>
      <c r="I147">
        <v>65</v>
      </c>
      <c r="J147">
        <f>COUNTIF(Appended_serie_A_table[Club],Appended_serie_A_table[[#This Row],[Club]])</f>
        <v>10</v>
      </c>
    </row>
    <row r="148" spans="1:10" x14ac:dyDescent="0.25">
      <c r="A148">
        <v>7</v>
      </c>
      <c r="B148" t="s">
        <v>806</v>
      </c>
      <c r="C148">
        <v>38</v>
      </c>
      <c r="D148">
        <v>18</v>
      </c>
      <c r="E148">
        <v>8</v>
      </c>
      <c r="F148">
        <v>12</v>
      </c>
      <c r="G148" t="s">
        <v>942</v>
      </c>
      <c r="H148">
        <v>18</v>
      </c>
      <c r="I148">
        <v>62</v>
      </c>
      <c r="J148">
        <f>COUNTIF(Appended_serie_A_table[Club],Appended_serie_A_table[[#This Row],[Club]])</f>
        <v>10</v>
      </c>
    </row>
    <row r="149" spans="1:10" x14ac:dyDescent="0.25">
      <c r="A149">
        <v>8</v>
      </c>
      <c r="B149" t="s">
        <v>931</v>
      </c>
      <c r="C149">
        <v>38</v>
      </c>
      <c r="D149">
        <v>17</v>
      </c>
      <c r="E149">
        <v>8</v>
      </c>
      <c r="F149">
        <v>13</v>
      </c>
      <c r="G149" t="s">
        <v>492</v>
      </c>
      <c r="H149">
        <v>-4</v>
      </c>
      <c r="I149">
        <v>59</v>
      </c>
      <c r="J149">
        <f>COUNTIF(Appended_serie_A_table[Club],Appended_serie_A_table[[#This Row],[Club]])</f>
        <v>3</v>
      </c>
    </row>
    <row r="150" spans="1:10" x14ac:dyDescent="0.25">
      <c r="A150">
        <v>9</v>
      </c>
      <c r="B150" t="s">
        <v>809</v>
      </c>
      <c r="C150">
        <v>38</v>
      </c>
      <c r="D150">
        <v>15</v>
      </c>
      <c r="E150">
        <v>13</v>
      </c>
      <c r="F150">
        <v>10</v>
      </c>
      <c r="G150" t="s">
        <v>943</v>
      </c>
      <c r="H150">
        <v>11</v>
      </c>
      <c r="I150">
        <v>58</v>
      </c>
      <c r="J150">
        <f>COUNTIF(Appended_serie_A_table[Club],Appended_serie_A_table[[#This Row],[Club]])</f>
        <v>10</v>
      </c>
    </row>
    <row r="151" spans="1:10" x14ac:dyDescent="0.25">
      <c r="A151">
        <v>10</v>
      </c>
      <c r="B151" t="s">
        <v>828</v>
      </c>
      <c r="C151">
        <v>38</v>
      </c>
      <c r="D151">
        <v>15</v>
      </c>
      <c r="E151">
        <v>10</v>
      </c>
      <c r="F151">
        <v>13</v>
      </c>
      <c r="G151" t="s">
        <v>944</v>
      </c>
      <c r="H151">
        <v>-1</v>
      </c>
      <c r="I151">
        <v>55</v>
      </c>
      <c r="J151">
        <f>COUNTIF(Appended_serie_A_table[Club],Appended_serie_A_table[[#This Row],[Club]])</f>
        <v>6</v>
      </c>
    </row>
    <row r="152" spans="1:10" x14ac:dyDescent="0.25">
      <c r="A152">
        <v>11</v>
      </c>
      <c r="B152" t="s">
        <v>831</v>
      </c>
      <c r="C152">
        <v>38</v>
      </c>
      <c r="D152">
        <v>12</v>
      </c>
      <c r="E152">
        <v>15</v>
      </c>
      <c r="F152">
        <v>11</v>
      </c>
      <c r="G152" t="s">
        <v>506</v>
      </c>
      <c r="H152">
        <v>0</v>
      </c>
      <c r="I152">
        <v>51</v>
      </c>
      <c r="J152">
        <f>COUNTIF(Appended_serie_A_table[Club],Appended_serie_A_table[[#This Row],[Club]])</f>
        <v>8</v>
      </c>
    </row>
    <row r="153" spans="1:10" x14ac:dyDescent="0.25">
      <c r="A153">
        <v>12</v>
      </c>
      <c r="B153" t="s">
        <v>823</v>
      </c>
      <c r="C153">
        <v>38</v>
      </c>
      <c r="D153">
        <v>15</v>
      </c>
      <c r="E153">
        <v>5</v>
      </c>
      <c r="F153">
        <v>18</v>
      </c>
      <c r="G153" t="s">
        <v>945</v>
      </c>
      <c r="H153">
        <v>3</v>
      </c>
      <c r="I153">
        <v>50</v>
      </c>
      <c r="J153">
        <f>COUNTIF(Appended_serie_A_table[Club],Appended_serie_A_table[[#This Row],[Club]])</f>
        <v>10</v>
      </c>
    </row>
    <row r="154" spans="1:10" x14ac:dyDescent="0.25">
      <c r="A154">
        <v>13</v>
      </c>
      <c r="B154" t="s">
        <v>830</v>
      </c>
      <c r="C154">
        <v>38</v>
      </c>
      <c r="D154">
        <v>13</v>
      </c>
      <c r="E154">
        <v>9</v>
      </c>
      <c r="F154">
        <v>16</v>
      </c>
      <c r="G154" t="s">
        <v>946</v>
      </c>
      <c r="H154">
        <v>-6</v>
      </c>
      <c r="I154">
        <v>48</v>
      </c>
      <c r="J154">
        <f>COUNTIF(Appended_serie_A_table[Club],Appended_serie_A_table[[#This Row],[Club]])</f>
        <v>8</v>
      </c>
    </row>
    <row r="155" spans="1:10" x14ac:dyDescent="0.25">
      <c r="A155">
        <v>14</v>
      </c>
      <c r="B155" t="s">
        <v>898</v>
      </c>
      <c r="C155">
        <v>38</v>
      </c>
      <c r="D155">
        <v>11</v>
      </c>
      <c r="E155">
        <v>11</v>
      </c>
      <c r="F155">
        <v>16</v>
      </c>
      <c r="G155" t="s">
        <v>238</v>
      </c>
      <c r="H155">
        <v>-10</v>
      </c>
      <c r="I155">
        <v>44</v>
      </c>
      <c r="J155">
        <f>COUNTIF(Appended_serie_A_table[Club],Appended_serie_A_table[[#This Row],[Club]])</f>
        <v>6</v>
      </c>
    </row>
    <row r="156" spans="1:10" x14ac:dyDescent="0.25">
      <c r="A156">
        <v>15</v>
      </c>
      <c r="B156" t="s">
        <v>863</v>
      </c>
      <c r="C156">
        <v>38</v>
      </c>
      <c r="D156">
        <v>9</v>
      </c>
      <c r="E156">
        <v>13</v>
      </c>
      <c r="F156">
        <v>16</v>
      </c>
      <c r="G156" t="s">
        <v>257</v>
      </c>
      <c r="H156">
        <v>-8</v>
      </c>
      <c r="I156">
        <v>40</v>
      </c>
      <c r="J156">
        <f>COUNTIF(Appended_serie_A_table[Club],Appended_serie_A_table[[#This Row],[Club]])</f>
        <v>8</v>
      </c>
    </row>
    <row r="157" spans="1:10" x14ac:dyDescent="0.25">
      <c r="A157">
        <v>16</v>
      </c>
      <c r="B157" t="s">
        <v>827</v>
      </c>
      <c r="C157">
        <v>38</v>
      </c>
      <c r="D157">
        <v>7</v>
      </c>
      <c r="E157">
        <v>15</v>
      </c>
      <c r="F157">
        <v>16</v>
      </c>
      <c r="G157" t="s">
        <v>527</v>
      </c>
      <c r="H157">
        <v>-18</v>
      </c>
      <c r="I157">
        <v>36</v>
      </c>
      <c r="J157">
        <f>COUNTIF(Appended_serie_A_table[Club],Appended_serie_A_table[[#This Row],[Club]])</f>
        <v>10</v>
      </c>
    </row>
    <row r="158" spans="1:10" x14ac:dyDescent="0.25">
      <c r="A158">
        <v>17</v>
      </c>
      <c r="B158" t="s">
        <v>947</v>
      </c>
      <c r="C158">
        <v>38</v>
      </c>
      <c r="D158">
        <v>8</v>
      </c>
      <c r="E158">
        <v>11</v>
      </c>
      <c r="F158">
        <v>19</v>
      </c>
      <c r="G158" t="s">
        <v>930</v>
      </c>
      <c r="H158">
        <v>-28</v>
      </c>
      <c r="I158">
        <v>35</v>
      </c>
      <c r="J158">
        <f>COUNTIF(Appended_serie_A_table[Club],Appended_serie_A_table[[#This Row],[Club]])</f>
        <v>2</v>
      </c>
    </row>
    <row r="159" spans="1:10" x14ac:dyDescent="0.25">
      <c r="A159">
        <v>18</v>
      </c>
      <c r="B159" t="s">
        <v>948</v>
      </c>
      <c r="C159">
        <v>38</v>
      </c>
      <c r="D159">
        <v>7</v>
      </c>
      <c r="E159">
        <v>5</v>
      </c>
      <c r="F159">
        <v>26</v>
      </c>
      <c r="G159" t="s">
        <v>949</v>
      </c>
      <c r="H159">
        <v>-51</v>
      </c>
      <c r="I159">
        <v>26</v>
      </c>
      <c r="J159">
        <f>COUNTIF(Appended_serie_A_table[Club],Appended_serie_A_table[[#This Row],[Club]])</f>
        <v>1</v>
      </c>
    </row>
    <row r="160" spans="1:10" x14ac:dyDescent="0.25">
      <c r="A160">
        <v>19</v>
      </c>
      <c r="B160" t="s">
        <v>835</v>
      </c>
      <c r="C160">
        <v>38</v>
      </c>
      <c r="D160">
        <v>4</v>
      </c>
      <c r="E160">
        <v>12</v>
      </c>
      <c r="F160">
        <v>22</v>
      </c>
      <c r="G160" t="s">
        <v>950</v>
      </c>
      <c r="H160">
        <v>-36</v>
      </c>
      <c r="I160">
        <v>24</v>
      </c>
      <c r="J160">
        <f>COUNTIF(Appended_serie_A_table[Club],Appended_serie_A_table[[#This Row],[Club]])</f>
        <v>4</v>
      </c>
    </row>
    <row r="161" spans="1:10" x14ac:dyDescent="0.25">
      <c r="A161">
        <v>20</v>
      </c>
      <c r="B161" t="s">
        <v>818</v>
      </c>
      <c r="C161">
        <v>38</v>
      </c>
      <c r="D161">
        <v>4</v>
      </c>
      <c r="E161">
        <v>6</v>
      </c>
      <c r="F161">
        <v>28</v>
      </c>
      <c r="G161" t="s">
        <v>951</v>
      </c>
      <c r="H161">
        <v>-48</v>
      </c>
      <c r="I161">
        <v>18</v>
      </c>
      <c r="J161">
        <f>COUNTIF(Appended_serie_A_table[Club],Appended_serie_A_table[[#This Row],[Club]])</f>
        <v>9</v>
      </c>
    </row>
    <row r="162" spans="1:10" x14ac:dyDescent="0.25">
      <c r="A162">
        <v>1</v>
      </c>
      <c r="B162" t="s">
        <v>804</v>
      </c>
      <c r="C162">
        <v>34</v>
      </c>
      <c r="D162">
        <v>22</v>
      </c>
      <c r="E162">
        <v>10</v>
      </c>
      <c r="F162">
        <v>2</v>
      </c>
      <c r="G162" t="s">
        <v>952</v>
      </c>
      <c r="H162">
        <v>48</v>
      </c>
      <c r="I162">
        <v>76</v>
      </c>
      <c r="J162">
        <f>COUNTIF(Appended_serie_A_table[Club],Appended_serie_A_table[[#This Row],[Club]])</f>
        <v>10</v>
      </c>
    </row>
    <row r="163" spans="1:10" x14ac:dyDescent="0.25">
      <c r="A163">
        <v>2</v>
      </c>
      <c r="B163" t="s">
        <v>808</v>
      </c>
      <c r="C163">
        <v>34</v>
      </c>
      <c r="D163">
        <v>20</v>
      </c>
      <c r="E163">
        <v>7</v>
      </c>
      <c r="F163">
        <v>7</v>
      </c>
      <c r="G163" t="s">
        <v>145</v>
      </c>
      <c r="H163">
        <v>26</v>
      </c>
      <c r="I163">
        <v>67</v>
      </c>
      <c r="J163">
        <f>COUNTIF(Appended_serie_A_table[Club],Appended_serie_A_table[[#This Row],[Club]])</f>
        <v>10</v>
      </c>
    </row>
    <row r="164" spans="1:10" x14ac:dyDescent="0.25">
      <c r="A164">
        <v>3</v>
      </c>
      <c r="B164" t="s">
        <v>898</v>
      </c>
      <c r="C164">
        <v>34</v>
      </c>
      <c r="D164">
        <v>17</v>
      </c>
      <c r="E164">
        <v>10</v>
      </c>
      <c r="F164">
        <v>7</v>
      </c>
      <c r="G164" t="s">
        <v>953</v>
      </c>
      <c r="H164">
        <v>19</v>
      </c>
      <c r="I164">
        <v>61</v>
      </c>
      <c r="J164">
        <f>COUNTIF(Appended_serie_A_table[Club],Appended_serie_A_table[[#This Row],[Club]])</f>
        <v>6</v>
      </c>
    </row>
    <row r="165" spans="1:10" x14ac:dyDescent="0.25">
      <c r="A165">
        <v>4</v>
      </c>
      <c r="B165" t="s">
        <v>811</v>
      </c>
      <c r="C165">
        <v>34</v>
      </c>
      <c r="D165">
        <v>16</v>
      </c>
      <c r="E165">
        <v>11</v>
      </c>
      <c r="F165">
        <v>7</v>
      </c>
      <c r="G165" t="s">
        <v>954</v>
      </c>
      <c r="H165">
        <v>18</v>
      </c>
      <c r="I165">
        <v>59</v>
      </c>
      <c r="J165">
        <f>COUNTIF(Appended_serie_A_table[Club],Appended_serie_A_table[[#This Row],[Club]])</f>
        <v>10</v>
      </c>
    </row>
    <row r="166" spans="1:10" x14ac:dyDescent="0.25">
      <c r="A166">
        <v>5</v>
      </c>
      <c r="B166" t="s">
        <v>809</v>
      </c>
      <c r="C166">
        <v>34</v>
      </c>
      <c r="D166">
        <v>15</v>
      </c>
      <c r="E166">
        <v>10</v>
      </c>
      <c r="F166">
        <v>9</v>
      </c>
      <c r="G166" t="s">
        <v>955</v>
      </c>
      <c r="H166">
        <v>11</v>
      </c>
      <c r="I166">
        <v>55</v>
      </c>
      <c r="J166">
        <f>COUNTIF(Appended_serie_A_table[Club],Appended_serie_A_table[[#This Row],[Club]])</f>
        <v>10</v>
      </c>
    </row>
    <row r="167" spans="1:10" x14ac:dyDescent="0.25">
      <c r="A167">
        <v>6</v>
      </c>
      <c r="B167" t="s">
        <v>806</v>
      </c>
      <c r="C167">
        <v>34</v>
      </c>
      <c r="D167">
        <v>16</v>
      </c>
      <c r="E167">
        <v>5</v>
      </c>
      <c r="F167">
        <v>13</v>
      </c>
      <c r="G167" t="s">
        <v>295</v>
      </c>
      <c r="H167">
        <v>-6</v>
      </c>
      <c r="I167">
        <v>53</v>
      </c>
      <c r="J167">
        <f>COUNTIF(Appended_serie_A_table[Club],Appended_serie_A_table[[#This Row],[Club]])</f>
        <v>10</v>
      </c>
    </row>
    <row r="168" spans="1:10" x14ac:dyDescent="0.25">
      <c r="A168">
        <v>7</v>
      </c>
      <c r="B168" t="s">
        <v>911</v>
      </c>
      <c r="C168">
        <v>34</v>
      </c>
      <c r="D168">
        <v>14</v>
      </c>
      <c r="E168">
        <v>9</v>
      </c>
      <c r="F168">
        <v>11</v>
      </c>
      <c r="G168" t="s">
        <v>956</v>
      </c>
      <c r="H168">
        <v>8</v>
      </c>
      <c r="I168">
        <v>51</v>
      </c>
      <c r="J168">
        <f>COUNTIF(Appended_serie_A_table[Club],Appended_serie_A_table[[#This Row],[Club]])</f>
        <v>5</v>
      </c>
    </row>
    <row r="169" spans="1:10" x14ac:dyDescent="0.25">
      <c r="A169">
        <v>8</v>
      </c>
      <c r="B169" t="s">
        <v>825</v>
      </c>
      <c r="C169">
        <v>34</v>
      </c>
      <c r="D169">
        <v>13</v>
      </c>
      <c r="E169">
        <v>11</v>
      </c>
      <c r="F169">
        <v>10</v>
      </c>
      <c r="G169" t="s">
        <v>957</v>
      </c>
      <c r="H169">
        <v>11</v>
      </c>
      <c r="I169">
        <v>50</v>
      </c>
      <c r="J169">
        <f>COUNTIF(Appended_serie_A_table[Club],Appended_serie_A_table[[#This Row],[Club]])</f>
        <v>10</v>
      </c>
    </row>
    <row r="170" spans="1:10" x14ac:dyDescent="0.25">
      <c r="A170">
        <v>9</v>
      </c>
      <c r="B170" t="s">
        <v>831</v>
      </c>
      <c r="C170">
        <v>34</v>
      </c>
      <c r="D170">
        <v>13</v>
      </c>
      <c r="E170">
        <v>8</v>
      </c>
      <c r="F170">
        <v>13</v>
      </c>
      <c r="G170" t="s">
        <v>958</v>
      </c>
      <c r="H170">
        <v>-5</v>
      </c>
      <c r="I170">
        <v>47</v>
      </c>
      <c r="J170">
        <f>COUNTIF(Appended_serie_A_table[Club],Appended_serie_A_table[[#This Row],[Club]])</f>
        <v>8</v>
      </c>
    </row>
    <row r="171" spans="1:10" x14ac:dyDescent="0.25">
      <c r="A171">
        <v>10</v>
      </c>
      <c r="B171" t="s">
        <v>817</v>
      </c>
      <c r="C171">
        <v>34</v>
      </c>
      <c r="D171">
        <v>12</v>
      </c>
      <c r="E171">
        <v>10</v>
      </c>
      <c r="F171">
        <v>12</v>
      </c>
      <c r="G171" t="s">
        <v>959</v>
      </c>
      <c r="H171">
        <v>7</v>
      </c>
      <c r="I171">
        <v>46</v>
      </c>
      <c r="J171">
        <f>COUNTIF(Appended_serie_A_table[Club],Appended_serie_A_table[[#This Row],[Club]])</f>
        <v>10</v>
      </c>
    </row>
    <row r="172" spans="1:10" x14ac:dyDescent="0.25">
      <c r="A172">
        <v>11</v>
      </c>
      <c r="B172" t="s">
        <v>830</v>
      </c>
      <c r="C172">
        <v>34</v>
      </c>
      <c r="D172">
        <v>11</v>
      </c>
      <c r="E172">
        <v>10</v>
      </c>
      <c r="F172">
        <v>13</v>
      </c>
      <c r="G172" t="s">
        <v>960</v>
      </c>
      <c r="H172">
        <v>-4</v>
      </c>
      <c r="I172">
        <v>43</v>
      </c>
      <c r="J172">
        <f>COUNTIF(Appended_serie_A_table[Club],Appended_serie_A_table[[#This Row],[Club]])</f>
        <v>8</v>
      </c>
    </row>
    <row r="173" spans="1:10" x14ac:dyDescent="0.25">
      <c r="A173">
        <v>12</v>
      </c>
      <c r="B173" t="s">
        <v>823</v>
      </c>
      <c r="C173">
        <v>34</v>
      </c>
      <c r="D173">
        <v>10</v>
      </c>
      <c r="E173">
        <v>12</v>
      </c>
      <c r="F173">
        <v>12</v>
      </c>
      <c r="G173" t="s">
        <v>961</v>
      </c>
      <c r="H173">
        <v>-5</v>
      </c>
      <c r="I173">
        <v>41</v>
      </c>
      <c r="J173">
        <f>COUNTIF(Appended_serie_A_table[Club],Appended_serie_A_table[[#This Row],[Club]])</f>
        <v>10</v>
      </c>
    </row>
    <row r="174" spans="1:10" x14ac:dyDescent="0.25">
      <c r="A174">
        <v>13</v>
      </c>
      <c r="B174" t="s">
        <v>863</v>
      </c>
      <c r="C174">
        <v>34</v>
      </c>
      <c r="D174">
        <v>10</v>
      </c>
      <c r="E174">
        <v>9</v>
      </c>
      <c r="F174">
        <v>15</v>
      </c>
      <c r="G174" t="s">
        <v>962</v>
      </c>
      <c r="H174">
        <v>-12</v>
      </c>
      <c r="I174">
        <v>39</v>
      </c>
      <c r="J174">
        <f>COUNTIF(Appended_serie_A_table[Club],Appended_serie_A_table[[#This Row],[Club]])</f>
        <v>8</v>
      </c>
    </row>
    <row r="175" spans="1:10" x14ac:dyDescent="0.25">
      <c r="A175">
        <v>14</v>
      </c>
      <c r="B175" t="s">
        <v>827</v>
      </c>
      <c r="C175">
        <v>34</v>
      </c>
      <c r="D175">
        <v>9</v>
      </c>
      <c r="E175">
        <v>6</v>
      </c>
      <c r="F175">
        <v>19</v>
      </c>
      <c r="G175" t="s">
        <v>963</v>
      </c>
      <c r="H175">
        <v>-25</v>
      </c>
      <c r="I175">
        <v>33</v>
      </c>
      <c r="J175">
        <f>COUNTIF(Appended_serie_A_table[Club],Appended_serie_A_table[[#This Row],[Club]])</f>
        <v>10</v>
      </c>
    </row>
    <row r="176" spans="1:10" x14ac:dyDescent="0.25">
      <c r="A176">
        <v>15</v>
      </c>
      <c r="B176" t="s">
        <v>964</v>
      </c>
      <c r="C176">
        <v>34</v>
      </c>
      <c r="D176">
        <v>7</v>
      </c>
      <c r="E176">
        <v>11</v>
      </c>
      <c r="F176">
        <v>16</v>
      </c>
      <c r="G176" t="s">
        <v>414</v>
      </c>
      <c r="H176">
        <v>-11</v>
      </c>
      <c r="I176">
        <v>32</v>
      </c>
      <c r="J176">
        <f>COUNTIF(Appended_serie_A_table[Club],Appended_serie_A_table[[#This Row],[Club]])</f>
        <v>2</v>
      </c>
    </row>
    <row r="177" spans="1:10" x14ac:dyDescent="0.25">
      <c r="A177">
        <v>16</v>
      </c>
      <c r="B177" t="s">
        <v>846</v>
      </c>
      <c r="C177">
        <v>34</v>
      </c>
      <c r="D177">
        <v>8</v>
      </c>
      <c r="E177">
        <v>5</v>
      </c>
      <c r="F177">
        <v>21</v>
      </c>
      <c r="G177" t="s">
        <v>965</v>
      </c>
      <c r="H177">
        <v>-23</v>
      </c>
      <c r="I177">
        <v>29</v>
      </c>
      <c r="J177">
        <f>COUNTIF(Appended_serie_A_table[Club],Appended_serie_A_table[[#This Row],[Club]])</f>
        <v>6</v>
      </c>
    </row>
    <row r="178" spans="1:10" x14ac:dyDescent="0.25">
      <c r="A178">
        <v>17</v>
      </c>
      <c r="B178" t="s">
        <v>828</v>
      </c>
      <c r="C178">
        <v>34</v>
      </c>
      <c r="D178">
        <v>7</v>
      </c>
      <c r="E178">
        <v>8</v>
      </c>
      <c r="F178">
        <v>19</v>
      </c>
      <c r="G178" t="s">
        <v>180</v>
      </c>
      <c r="H178">
        <v>-23</v>
      </c>
      <c r="I178">
        <v>29</v>
      </c>
      <c r="J178">
        <f>COUNTIF(Appended_serie_A_table[Club],Appended_serie_A_table[[#This Row],[Club]])</f>
        <v>6</v>
      </c>
    </row>
    <row r="179" spans="1:10" x14ac:dyDescent="0.25">
      <c r="A179">
        <v>18</v>
      </c>
      <c r="B179" t="s">
        <v>931</v>
      </c>
      <c r="C179">
        <v>34</v>
      </c>
      <c r="D179">
        <v>5</v>
      </c>
      <c r="E179">
        <v>10</v>
      </c>
      <c r="F179">
        <v>19</v>
      </c>
      <c r="G179" t="s">
        <v>966</v>
      </c>
      <c r="H179">
        <v>-34</v>
      </c>
      <c r="I179">
        <v>25</v>
      </c>
      <c r="J179">
        <f>COUNTIF(Appended_serie_A_table[Club],Appended_serie_A_table[[#This Row],[Club]])</f>
        <v>3</v>
      </c>
    </row>
    <row r="180" spans="1:10" x14ac:dyDescent="0.25">
      <c r="A180">
        <v>1</v>
      </c>
      <c r="B180" t="s">
        <v>804</v>
      </c>
      <c r="C180">
        <v>34</v>
      </c>
      <c r="D180">
        <v>26</v>
      </c>
      <c r="E180">
        <v>6</v>
      </c>
      <c r="F180">
        <v>2</v>
      </c>
      <c r="G180" t="s">
        <v>967</v>
      </c>
      <c r="H180">
        <v>57</v>
      </c>
      <c r="I180">
        <v>84</v>
      </c>
      <c r="J180">
        <f>COUNTIF(Appended_serie_A_table[Club],Appended_serie_A_table[[#This Row],[Club]])</f>
        <v>10</v>
      </c>
    </row>
    <row r="181" spans="1:10" x14ac:dyDescent="0.25">
      <c r="A181">
        <v>2</v>
      </c>
      <c r="B181" t="s">
        <v>825</v>
      </c>
      <c r="C181">
        <v>34</v>
      </c>
      <c r="D181">
        <v>20</v>
      </c>
      <c r="E181">
        <v>5</v>
      </c>
      <c r="F181">
        <v>9</v>
      </c>
      <c r="G181" t="s">
        <v>968</v>
      </c>
      <c r="H181">
        <v>27</v>
      </c>
      <c r="I181">
        <v>65</v>
      </c>
      <c r="J181">
        <f>COUNTIF(Appended_serie_A_table[Club],Appended_serie_A_table[[#This Row],[Club]])</f>
        <v>10</v>
      </c>
    </row>
    <row r="182" spans="1:10" x14ac:dyDescent="0.25">
      <c r="A182">
        <v>3</v>
      </c>
      <c r="B182" t="s">
        <v>808</v>
      </c>
      <c r="C182">
        <v>34</v>
      </c>
      <c r="D182">
        <v>18</v>
      </c>
      <c r="E182">
        <v>7</v>
      </c>
      <c r="F182">
        <v>9</v>
      </c>
      <c r="G182" t="s">
        <v>969</v>
      </c>
      <c r="H182">
        <v>22</v>
      </c>
      <c r="I182">
        <v>61</v>
      </c>
      <c r="J182">
        <f>COUNTIF(Appended_serie_A_table[Club],Appended_serie_A_table[[#This Row],[Club]])</f>
        <v>10</v>
      </c>
    </row>
    <row r="183" spans="1:10" x14ac:dyDescent="0.25">
      <c r="A183">
        <v>4</v>
      </c>
      <c r="B183" t="s">
        <v>809</v>
      </c>
      <c r="C183">
        <v>34</v>
      </c>
      <c r="D183">
        <v>17</v>
      </c>
      <c r="E183">
        <v>9</v>
      </c>
      <c r="F183">
        <v>8</v>
      </c>
      <c r="G183" t="s">
        <v>970</v>
      </c>
      <c r="H183">
        <v>25</v>
      </c>
      <c r="I183">
        <v>60</v>
      </c>
      <c r="J183">
        <f>COUNTIF(Appended_serie_A_table[Club],Appended_serie_A_table[[#This Row],[Club]])</f>
        <v>10</v>
      </c>
    </row>
    <row r="184" spans="1:10" x14ac:dyDescent="0.25">
      <c r="A184">
        <v>5</v>
      </c>
      <c r="B184" t="s">
        <v>811</v>
      </c>
      <c r="C184">
        <v>34</v>
      </c>
      <c r="D184">
        <v>17</v>
      </c>
      <c r="E184">
        <v>9</v>
      </c>
      <c r="F184">
        <v>8</v>
      </c>
      <c r="G184" t="s">
        <v>925</v>
      </c>
      <c r="H184">
        <v>16</v>
      </c>
      <c r="I184">
        <v>60</v>
      </c>
      <c r="J184">
        <f>COUNTIF(Appended_serie_A_table[Club],Appended_serie_A_table[[#This Row],[Club]])</f>
        <v>10</v>
      </c>
    </row>
    <row r="185" spans="1:10" x14ac:dyDescent="0.25">
      <c r="A185">
        <v>6</v>
      </c>
      <c r="B185" t="s">
        <v>806</v>
      </c>
      <c r="C185">
        <v>34</v>
      </c>
      <c r="D185">
        <v>17</v>
      </c>
      <c r="E185">
        <v>6</v>
      </c>
      <c r="F185">
        <v>11</v>
      </c>
      <c r="G185" t="s">
        <v>779</v>
      </c>
      <c r="H185">
        <v>19</v>
      </c>
      <c r="I185">
        <v>57</v>
      </c>
      <c r="J185">
        <f>COUNTIF(Appended_serie_A_table[Club],Appended_serie_A_table[[#This Row],[Club]])</f>
        <v>10</v>
      </c>
    </row>
    <row r="186" spans="1:10" x14ac:dyDescent="0.25">
      <c r="A186">
        <v>7</v>
      </c>
      <c r="B186" t="s">
        <v>863</v>
      </c>
      <c r="C186">
        <v>34</v>
      </c>
      <c r="D186">
        <v>16</v>
      </c>
      <c r="E186">
        <v>9</v>
      </c>
      <c r="F186">
        <v>9</v>
      </c>
      <c r="G186" t="s">
        <v>971</v>
      </c>
      <c r="H186">
        <v>12</v>
      </c>
      <c r="I186">
        <v>57</v>
      </c>
      <c r="J186">
        <f>COUNTIF(Appended_serie_A_table[Club],Appended_serie_A_table[[#This Row],[Club]])</f>
        <v>8</v>
      </c>
    </row>
    <row r="187" spans="1:10" x14ac:dyDescent="0.25">
      <c r="A187">
        <v>8</v>
      </c>
      <c r="B187" t="s">
        <v>911</v>
      </c>
      <c r="C187">
        <v>34</v>
      </c>
      <c r="D187">
        <v>15</v>
      </c>
      <c r="E187">
        <v>7</v>
      </c>
      <c r="F187">
        <v>12</v>
      </c>
      <c r="G187" t="s">
        <v>972</v>
      </c>
      <c r="H187">
        <v>3</v>
      </c>
      <c r="I187">
        <v>52</v>
      </c>
      <c r="J187">
        <f>COUNTIF(Appended_serie_A_table[Club],Appended_serie_A_table[[#This Row],[Club]])</f>
        <v>5</v>
      </c>
    </row>
    <row r="188" spans="1:10" x14ac:dyDescent="0.25">
      <c r="A188">
        <v>9</v>
      </c>
      <c r="B188" t="s">
        <v>898</v>
      </c>
      <c r="C188">
        <v>34</v>
      </c>
      <c r="D188">
        <v>15</v>
      </c>
      <c r="E188">
        <v>5</v>
      </c>
      <c r="F188">
        <v>14</v>
      </c>
      <c r="G188" t="s">
        <v>109</v>
      </c>
      <c r="H188">
        <v>-7</v>
      </c>
      <c r="I188">
        <v>50</v>
      </c>
      <c r="J188">
        <f>COUNTIF(Appended_serie_A_table[Club],Appended_serie_A_table[[#This Row],[Club]])</f>
        <v>6</v>
      </c>
    </row>
    <row r="189" spans="1:10" x14ac:dyDescent="0.25">
      <c r="A189">
        <v>10</v>
      </c>
      <c r="B189" t="s">
        <v>830</v>
      </c>
      <c r="C189">
        <v>34</v>
      </c>
      <c r="D189">
        <v>11</v>
      </c>
      <c r="E189">
        <v>9</v>
      </c>
      <c r="F189">
        <v>14</v>
      </c>
      <c r="G189" t="s">
        <v>973</v>
      </c>
      <c r="H189">
        <v>1</v>
      </c>
      <c r="I189">
        <v>42</v>
      </c>
      <c r="J189">
        <f>COUNTIF(Appended_serie_A_table[Club],Appended_serie_A_table[[#This Row],[Club]])</f>
        <v>8</v>
      </c>
    </row>
    <row r="190" spans="1:10" x14ac:dyDescent="0.25">
      <c r="A190">
        <v>11</v>
      </c>
      <c r="B190" t="s">
        <v>947</v>
      </c>
      <c r="C190">
        <v>34</v>
      </c>
      <c r="D190">
        <v>11</v>
      </c>
      <c r="E190">
        <v>9</v>
      </c>
      <c r="F190">
        <v>14</v>
      </c>
      <c r="G190" t="s">
        <v>974</v>
      </c>
      <c r="H190">
        <v>-3</v>
      </c>
      <c r="I190">
        <v>42</v>
      </c>
      <c r="J190">
        <f>COUNTIF(Appended_serie_A_table[Club],Appended_serie_A_table[[#This Row],[Club]])</f>
        <v>2</v>
      </c>
    </row>
    <row r="191" spans="1:10" x14ac:dyDescent="0.25">
      <c r="A191">
        <v>12</v>
      </c>
      <c r="B191" t="s">
        <v>817</v>
      </c>
      <c r="C191">
        <v>34</v>
      </c>
      <c r="D191">
        <v>13</v>
      </c>
      <c r="E191">
        <v>2</v>
      </c>
      <c r="F191">
        <v>19</v>
      </c>
      <c r="G191" t="s">
        <v>259</v>
      </c>
      <c r="H191">
        <v>1</v>
      </c>
      <c r="I191">
        <v>41</v>
      </c>
      <c r="J191">
        <f>COUNTIF(Appended_serie_A_table[Club],Appended_serie_A_table[[#This Row],[Club]])</f>
        <v>10</v>
      </c>
    </row>
    <row r="192" spans="1:10" x14ac:dyDescent="0.25">
      <c r="A192">
        <v>13</v>
      </c>
      <c r="B192" t="s">
        <v>827</v>
      </c>
      <c r="C192">
        <v>34</v>
      </c>
      <c r="D192">
        <v>8</v>
      </c>
      <c r="E192">
        <v>12</v>
      </c>
      <c r="F192">
        <v>14</v>
      </c>
      <c r="G192" t="s">
        <v>816</v>
      </c>
      <c r="H192">
        <v>-13</v>
      </c>
      <c r="I192">
        <v>36</v>
      </c>
      <c r="J192">
        <f>COUNTIF(Appended_serie_A_table[Club],Appended_serie_A_table[[#This Row],[Club]])</f>
        <v>10</v>
      </c>
    </row>
    <row r="193" spans="1:10" x14ac:dyDescent="0.25">
      <c r="A193">
        <v>14</v>
      </c>
      <c r="B193" t="s">
        <v>818</v>
      </c>
      <c r="C193">
        <v>34</v>
      </c>
      <c r="D193">
        <v>10</v>
      </c>
      <c r="E193">
        <v>6</v>
      </c>
      <c r="F193">
        <v>18</v>
      </c>
      <c r="G193" t="s">
        <v>975</v>
      </c>
      <c r="H193">
        <v>-21</v>
      </c>
      <c r="I193">
        <v>36</v>
      </c>
      <c r="J193">
        <f>COUNTIF(Appended_serie_A_table[Club],Appended_serie_A_table[[#This Row],[Club]])</f>
        <v>9</v>
      </c>
    </row>
    <row r="194" spans="1:10" x14ac:dyDescent="0.25">
      <c r="A194">
        <v>15</v>
      </c>
      <c r="B194" t="s">
        <v>964</v>
      </c>
      <c r="C194">
        <v>34</v>
      </c>
      <c r="D194">
        <v>10</v>
      </c>
      <c r="E194">
        <v>4</v>
      </c>
      <c r="F194">
        <v>20</v>
      </c>
      <c r="G194" t="s">
        <v>920</v>
      </c>
      <c r="H194">
        <v>-31</v>
      </c>
      <c r="I194">
        <v>34</v>
      </c>
      <c r="J194">
        <f>COUNTIF(Appended_serie_A_table[Club],Appended_serie_A_table[[#This Row],[Club]])</f>
        <v>2</v>
      </c>
    </row>
    <row r="195" spans="1:10" x14ac:dyDescent="0.25">
      <c r="A195">
        <v>16</v>
      </c>
      <c r="B195" t="s">
        <v>831</v>
      </c>
      <c r="C195">
        <v>34</v>
      </c>
      <c r="D195">
        <v>8</v>
      </c>
      <c r="E195">
        <v>9</v>
      </c>
      <c r="F195">
        <v>17</v>
      </c>
      <c r="G195" t="s">
        <v>435</v>
      </c>
      <c r="H195">
        <v>-14</v>
      </c>
      <c r="I195">
        <v>33</v>
      </c>
      <c r="J195">
        <f>COUNTIF(Appended_serie_A_table[Club],Appended_serie_A_table[[#This Row],[Club]])</f>
        <v>8</v>
      </c>
    </row>
    <row r="196" spans="1:10" x14ac:dyDescent="0.25">
      <c r="A196">
        <v>17</v>
      </c>
      <c r="B196" t="s">
        <v>813</v>
      </c>
      <c r="C196">
        <v>34</v>
      </c>
      <c r="D196">
        <v>8</v>
      </c>
      <c r="E196">
        <v>6</v>
      </c>
      <c r="F196">
        <v>20</v>
      </c>
      <c r="G196" t="s">
        <v>976</v>
      </c>
      <c r="H196">
        <v>-38</v>
      </c>
      <c r="I196">
        <v>30</v>
      </c>
      <c r="J196">
        <f>COUNTIF(Appended_serie_A_table[Club],Appended_serie_A_table[[#This Row],[Club]])</f>
        <v>8</v>
      </c>
    </row>
    <row r="197" spans="1:10" x14ac:dyDescent="0.25">
      <c r="A197">
        <v>18</v>
      </c>
      <c r="B197" t="s">
        <v>823</v>
      </c>
      <c r="C197">
        <v>34</v>
      </c>
      <c r="D197">
        <v>4</v>
      </c>
      <c r="E197">
        <v>4</v>
      </c>
      <c r="F197">
        <v>26</v>
      </c>
      <c r="G197" t="s">
        <v>977</v>
      </c>
      <c r="H197">
        <v>-56</v>
      </c>
      <c r="I197">
        <v>16</v>
      </c>
      <c r="J197">
        <f>COUNTIF(Appended_serie_A_table[Club],Appended_serie_A_table[[#This Row],[Club]])</f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451E0C-5132-457A-9384-FF7B7842D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EPL 10 YEARS</vt:lpstr>
      <vt:lpstr>LA LIGA 10 YEARS</vt:lpstr>
      <vt:lpstr>BUNDESLIGA 10 YEARS</vt:lpstr>
      <vt:lpstr>SERIE A 10 YEARS</vt:lpstr>
      <vt:lpstr>LIGUE ONE 10 YEARS</vt:lpstr>
      <vt:lpstr>Appended EPL table</vt:lpstr>
      <vt:lpstr>Appended la liga table</vt:lpstr>
      <vt:lpstr>Appended bundesliga table</vt:lpstr>
      <vt:lpstr>Appended seria A table</vt:lpstr>
      <vt:lpstr>Appended ligue one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oduware</dc:creator>
  <cp:lastModifiedBy>praise oduware</cp:lastModifiedBy>
  <dcterms:created xsi:type="dcterms:W3CDTF">2025-09-15T15:20:10Z</dcterms:created>
  <dcterms:modified xsi:type="dcterms:W3CDTF">2025-10-20T20:44:17Z</dcterms:modified>
</cp:coreProperties>
</file>