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B4A0872E-9606-4775-9A89-6B67F6E53A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nential Smooth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C7" i="1"/>
  <c r="D6" i="1"/>
  <c r="E6" i="1" s="1"/>
  <c r="F6" i="1" s="1"/>
  <c r="G6" i="1" s="1"/>
  <c r="H6" i="1" s="1"/>
  <c r="I6" i="1" s="1"/>
  <c r="J6" i="1" s="1"/>
  <c r="K6" i="1" s="1"/>
  <c r="L6" i="1" s="1"/>
  <c r="M6" i="1" s="1"/>
  <c r="C6" i="1"/>
  <c r="D5" i="1"/>
  <c r="E5" i="1" s="1"/>
  <c r="F5" i="1" s="1"/>
  <c r="G5" i="1" s="1"/>
  <c r="H5" i="1" s="1"/>
  <c r="I5" i="1" s="1"/>
  <c r="J5" i="1" s="1"/>
  <c r="K5" i="1" s="1"/>
  <c r="L5" i="1" s="1"/>
  <c r="M5" i="1" s="1"/>
  <c r="C5" i="1"/>
</calcChain>
</file>

<file path=xl/sharedStrings.xml><?xml version="1.0" encoding="utf-8"?>
<sst xmlns="http://schemas.openxmlformats.org/spreadsheetml/2006/main" count="22" uniqueCount="22">
  <si>
    <t>Period  </t>
  </si>
  <si>
    <t> Jan </t>
  </si>
  <si>
    <t> Feb </t>
  </si>
  <si>
    <t> Mar </t>
  </si>
  <si>
    <t> Apr </t>
  </si>
  <si>
    <t> May </t>
  </si>
  <si>
    <t> Jun </t>
  </si>
  <si>
    <t> Jul </t>
  </si>
  <si>
    <t> Aug </t>
  </si>
  <si>
    <t> Sep </t>
  </si>
  <si>
    <t> Oct </t>
  </si>
  <si>
    <t> Nov </t>
  </si>
  <si>
    <t> Dec </t>
  </si>
  <si>
    <t>Actual </t>
  </si>
  <si>
    <t>Alpha 0.1 </t>
  </si>
  <si>
    <t>Fundraising Co. Revenue
Exponential Smoothing</t>
  </si>
  <si>
    <t>Alpha 0.5 </t>
  </si>
  <si>
    <t>Alpha 0.8 </t>
  </si>
  <si>
    <t>alpha = 0.1</t>
  </si>
  <si>
    <t>alpha = 0.5</t>
  </si>
  <si>
    <t>alpha= 0.8</t>
  </si>
  <si>
    <t>From the above charts, the exponential smoothing will be best with an alpha of 0.8, as this alpha best smoothes out the seasonal shifts in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</si>
</sst>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" fontId="2" fillId="0" borderId="0" xfId="0" applyNumberFormat="1" applyFont="1"/>
    <xf numFmtId="0" fontId="4" fillId="0" borderId="0" xfId="0" applyFont="1"/>
    <xf numFmtId="0" fontId="2" fillId="5" borderId="2" xfId="0" applyFont="1" applyFill="1" applyBorder="1"/>
    <xf numFmtId="44" fontId="2" fillId="5" borderId="3" xfId="1" applyNumberFormat="1" applyFont="1" applyFill="1" applyBorder="1"/>
    <xf numFmtId="0" fontId="2" fillId="6" borderId="4" xfId="0" applyFont="1" applyFill="1" applyBorder="1"/>
    <xf numFmtId="0" fontId="2" fillId="5" borderId="4" xfId="0" applyFont="1" applyFill="1" applyBorder="1"/>
    <xf numFmtId="0" fontId="3" fillId="4" borderId="0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44" fontId="0" fillId="0" borderId="0" xfId="0" applyNumberFormat="1"/>
    <xf numFmtId="0" fontId="6" fillId="0" borderId="0" xfId="0" applyFont="1"/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Earnings per monthly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Smoothing'!$B$4:$M$4</c:f>
              <c:numCache>
                <c:formatCode>_("$"* #,##0.00_);_("$"* \(#,##0.00\);_("$"* "-"??_);_(@_)</c:formatCode>
                <c:ptCount val="12"/>
                <c:pt idx="0">
                  <c:v>51375</c:v>
                </c:pt>
                <c:pt idx="1">
                  <c:v>70005</c:v>
                </c:pt>
                <c:pt idx="2">
                  <c:v>51753</c:v>
                </c:pt>
                <c:pt idx="3">
                  <c:v>25179</c:v>
                </c:pt>
                <c:pt idx="4">
                  <c:v>25101</c:v>
                </c:pt>
                <c:pt idx="5">
                  <c:v>21183</c:v>
                </c:pt>
                <c:pt idx="6">
                  <c:v>197089</c:v>
                </c:pt>
                <c:pt idx="7">
                  <c:v>5179</c:v>
                </c:pt>
                <c:pt idx="8">
                  <c:v>7183</c:v>
                </c:pt>
                <c:pt idx="9">
                  <c:v>51977</c:v>
                </c:pt>
                <c:pt idx="10">
                  <c:v>71975</c:v>
                </c:pt>
                <c:pt idx="11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B-48EA-A72B-468BD72F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1151"/>
        <c:axId val="70754079"/>
      </c:lineChart>
      <c:catAx>
        <c:axId val="707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079"/>
        <c:crosses val="autoZero"/>
        <c:auto val="1"/>
        <c:lblAlgn val="ctr"/>
        <c:lblOffset val="100"/>
        <c:noMultiLvlLbl val="0"/>
      </c:catAx>
      <c:valAx>
        <c:axId val="707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Earnings per monthly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Smoothing'!$B$4:$M$4</c:f>
              <c:numCache>
                <c:formatCode>_("$"* #,##0.00_);_("$"* \(#,##0.00\);_("$"* "-"??_);_(@_)</c:formatCode>
                <c:ptCount val="12"/>
                <c:pt idx="0">
                  <c:v>51375</c:v>
                </c:pt>
                <c:pt idx="1">
                  <c:v>70005</c:v>
                </c:pt>
                <c:pt idx="2">
                  <c:v>51753</c:v>
                </c:pt>
                <c:pt idx="3">
                  <c:v>25179</c:v>
                </c:pt>
                <c:pt idx="4">
                  <c:v>25101</c:v>
                </c:pt>
                <c:pt idx="5">
                  <c:v>21183</c:v>
                </c:pt>
                <c:pt idx="6">
                  <c:v>197089</c:v>
                </c:pt>
                <c:pt idx="7">
                  <c:v>5179</c:v>
                </c:pt>
                <c:pt idx="8">
                  <c:v>7183</c:v>
                </c:pt>
                <c:pt idx="9">
                  <c:v>51977</c:v>
                </c:pt>
                <c:pt idx="10">
                  <c:v>71975</c:v>
                </c:pt>
                <c:pt idx="11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D-4745-9F38-ACFBAAE2690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Smoothing'!$B$5:$M$5</c:f>
              <c:numCache>
                <c:formatCode>_("$"* #,##0.00_);_("$"* \(#,##0.00\);_("$"* "-"??_);_(@_)</c:formatCode>
                <c:ptCount val="12"/>
                <c:pt idx="0" formatCode="General">
                  <c:v>#N/A</c:v>
                </c:pt>
                <c:pt idx="1">
                  <c:v>51375</c:v>
                </c:pt>
                <c:pt idx="2" formatCode="General">
                  <c:v>68142</c:v>
                </c:pt>
                <c:pt idx="3" formatCode="General">
                  <c:v>53391.900000000009</c:v>
                </c:pt>
                <c:pt idx="4" formatCode="General">
                  <c:v>28000.290000000005</c:v>
                </c:pt>
                <c:pt idx="5" formatCode="General">
                  <c:v>25390.929000000004</c:v>
                </c:pt>
                <c:pt idx="6" formatCode="General">
                  <c:v>21603.7929</c:v>
                </c:pt>
                <c:pt idx="7" formatCode="General">
                  <c:v>179540.47929000002</c:v>
                </c:pt>
                <c:pt idx="8" formatCode="General">
                  <c:v>22615.147929000006</c:v>
                </c:pt>
                <c:pt idx="9" formatCode="General">
                  <c:v>8726.2147929000002</c:v>
                </c:pt>
                <c:pt idx="10" formatCode="General">
                  <c:v>47651.921479290002</c:v>
                </c:pt>
                <c:pt idx="11" formatCode="General">
                  <c:v>69542.692147929003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D-4745-9F38-ACFBAAE2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1151"/>
        <c:axId val="70754079"/>
      </c:lineChart>
      <c:catAx>
        <c:axId val="707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079"/>
        <c:crosses val="autoZero"/>
        <c:auto val="1"/>
        <c:lblAlgn val="ctr"/>
        <c:lblOffset val="100"/>
        <c:noMultiLvlLbl val="0"/>
      </c:catAx>
      <c:valAx>
        <c:axId val="707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Earnings per monthly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Smoothing'!$B$4:$M$4</c:f>
              <c:numCache>
                <c:formatCode>_("$"* #,##0.00_);_("$"* \(#,##0.00\);_("$"* "-"??_);_(@_)</c:formatCode>
                <c:ptCount val="12"/>
                <c:pt idx="0">
                  <c:v>51375</c:v>
                </c:pt>
                <c:pt idx="1">
                  <c:v>70005</c:v>
                </c:pt>
                <c:pt idx="2">
                  <c:v>51753</c:v>
                </c:pt>
                <c:pt idx="3">
                  <c:v>25179</c:v>
                </c:pt>
                <c:pt idx="4">
                  <c:v>25101</c:v>
                </c:pt>
                <c:pt idx="5">
                  <c:v>21183</c:v>
                </c:pt>
                <c:pt idx="6">
                  <c:v>197089</c:v>
                </c:pt>
                <c:pt idx="7">
                  <c:v>5179</c:v>
                </c:pt>
                <c:pt idx="8">
                  <c:v>7183</c:v>
                </c:pt>
                <c:pt idx="9">
                  <c:v>51977</c:v>
                </c:pt>
                <c:pt idx="10">
                  <c:v>71975</c:v>
                </c:pt>
                <c:pt idx="11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F-4D84-BE2B-F4AD8FDFAD5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Smoothing'!$B$5:$M$5</c:f>
              <c:numCache>
                <c:formatCode>_("$"* #,##0.00_);_("$"* \(#,##0.00\);_("$"* "-"??_);_(@_)</c:formatCode>
                <c:ptCount val="12"/>
                <c:pt idx="0" formatCode="General">
                  <c:v>#N/A</c:v>
                </c:pt>
                <c:pt idx="1">
                  <c:v>51375</c:v>
                </c:pt>
                <c:pt idx="2" formatCode="General">
                  <c:v>68142</c:v>
                </c:pt>
                <c:pt idx="3" formatCode="General">
                  <c:v>53391.900000000009</c:v>
                </c:pt>
                <c:pt idx="4" formatCode="General">
                  <c:v>28000.290000000005</c:v>
                </c:pt>
                <c:pt idx="5" formatCode="General">
                  <c:v>25390.929000000004</c:v>
                </c:pt>
                <c:pt idx="6" formatCode="General">
                  <c:v>21603.7929</c:v>
                </c:pt>
                <c:pt idx="7" formatCode="General">
                  <c:v>179540.47929000002</c:v>
                </c:pt>
                <c:pt idx="8" formatCode="General">
                  <c:v>22615.147929000006</c:v>
                </c:pt>
                <c:pt idx="9" formatCode="General">
                  <c:v>8726.2147929000002</c:v>
                </c:pt>
                <c:pt idx="10" formatCode="General">
                  <c:v>47651.921479290002</c:v>
                </c:pt>
                <c:pt idx="11" formatCode="General">
                  <c:v>69542.692147929003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F-4D84-BE2B-F4AD8FDFAD5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Smoothing'!$B$6:$M$6</c:f>
              <c:numCache>
                <c:formatCode>_("$"* #,##0.00_);_("$"* \(#,##0.00\);_("$"* "-"??_);_(@_)</c:formatCode>
                <c:ptCount val="12"/>
                <c:pt idx="0" formatCode="General">
                  <c:v>#N/A</c:v>
                </c:pt>
                <c:pt idx="1">
                  <c:v>51375</c:v>
                </c:pt>
                <c:pt idx="2" formatCode="General">
                  <c:v>60690</c:v>
                </c:pt>
                <c:pt idx="3" formatCode="General">
                  <c:v>56221.5</c:v>
                </c:pt>
                <c:pt idx="4" formatCode="General">
                  <c:v>40700.25</c:v>
                </c:pt>
                <c:pt idx="5" formatCode="General">
                  <c:v>32900.625</c:v>
                </c:pt>
                <c:pt idx="6" formatCode="General">
                  <c:v>27041.8125</c:v>
                </c:pt>
                <c:pt idx="7" formatCode="General">
                  <c:v>112065.40625</c:v>
                </c:pt>
                <c:pt idx="8" formatCode="General">
                  <c:v>58622.203125</c:v>
                </c:pt>
                <c:pt idx="9" formatCode="General">
                  <c:v>32902.6015625</c:v>
                </c:pt>
                <c:pt idx="10" formatCode="General">
                  <c:v>42439.80078125</c:v>
                </c:pt>
                <c:pt idx="11" formatCode="General">
                  <c:v>57207.400390625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F-4D84-BE2B-F4AD8FDF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1151"/>
        <c:axId val="70754079"/>
      </c:lineChart>
      <c:catAx>
        <c:axId val="707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079"/>
        <c:crosses val="autoZero"/>
        <c:auto val="1"/>
        <c:lblAlgn val="ctr"/>
        <c:lblOffset val="100"/>
        <c:noMultiLvlLbl val="0"/>
      </c:catAx>
      <c:valAx>
        <c:axId val="707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Earnings per monthly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Smoothing'!$B$4:$M$4</c:f>
              <c:numCache>
                <c:formatCode>_("$"* #,##0.00_);_("$"* \(#,##0.00\);_("$"* "-"??_);_(@_)</c:formatCode>
                <c:ptCount val="12"/>
                <c:pt idx="0">
                  <c:v>51375</c:v>
                </c:pt>
                <c:pt idx="1">
                  <c:v>70005</c:v>
                </c:pt>
                <c:pt idx="2">
                  <c:v>51753</c:v>
                </c:pt>
                <c:pt idx="3">
                  <c:v>25179</c:v>
                </c:pt>
                <c:pt idx="4">
                  <c:v>25101</c:v>
                </c:pt>
                <c:pt idx="5">
                  <c:v>21183</c:v>
                </c:pt>
                <c:pt idx="6">
                  <c:v>197089</c:v>
                </c:pt>
                <c:pt idx="7">
                  <c:v>5179</c:v>
                </c:pt>
                <c:pt idx="8">
                  <c:v>7183</c:v>
                </c:pt>
                <c:pt idx="9">
                  <c:v>51977</c:v>
                </c:pt>
                <c:pt idx="10">
                  <c:v>71975</c:v>
                </c:pt>
                <c:pt idx="11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4-4ABF-BA6E-2112D79532B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Smoothing'!$B$5:$M$5</c:f>
              <c:numCache>
                <c:formatCode>_("$"* #,##0.00_);_("$"* \(#,##0.00\);_("$"* "-"??_);_(@_)</c:formatCode>
                <c:ptCount val="12"/>
                <c:pt idx="0" formatCode="General">
                  <c:v>#N/A</c:v>
                </c:pt>
                <c:pt idx="1">
                  <c:v>51375</c:v>
                </c:pt>
                <c:pt idx="2" formatCode="General">
                  <c:v>68142</c:v>
                </c:pt>
                <c:pt idx="3" formatCode="General">
                  <c:v>53391.900000000009</c:v>
                </c:pt>
                <c:pt idx="4" formatCode="General">
                  <c:v>28000.290000000005</c:v>
                </c:pt>
                <c:pt idx="5" formatCode="General">
                  <c:v>25390.929000000004</c:v>
                </c:pt>
                <c:pt idx="6" formatCode="General">
                  <c:v>21603.7929</c:v>
                </c:pt>
                <c:pt idx="7" formatCode="General">
                  <c:v>179540.47929000002</c:v>
                </c:pt>
                <c:pt idx="8" formatCode="General">
                  <c:v>22615.147929000006</c:v>
                </c:pt>
                <c:pt idx="9" formatCode="General">
                  <c:v>8726.2147929000002</c:v>
                </c:pt>
                <c:pt idx="10" formatCode="General">
                  <c:v>47651.921479290002</c:v>
                </c:pt>
                <c:pt idx="11" formatCode="General">
                  <c:v>69542.692147929003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4-4ABF-BA6E-2112D79532B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Smoothing'!$B$6:$M$6</c:f>
              <c:numCache>
                <c:formatCode>_("$"* #,##0.00_);_("$"* \(#,##0.00\);_("$"* "-"??_);_(@_)</c:formatCode>
                <c:ptCount val="12"/>
                <c:pt idx="0" formatCode="General">
                  <c:v>#N/A</c:v>
                </c:pt>
                <c:pt idx="1">
                  <c:v>51375</c:v>
                </c:pt>
                <c:pt idx="2" formatCode="General">
                  <c:v>60690</c:v>
                </c:pt>
                <c:pt idx="3" formatCode="General">
                  <c:v>56221.5</c:v>
                </c:pt>
                <c:pt idx="4" formatCode="General">
                  <c:v>40700.25</c:v>
                </c:pt>
                <c:pt idx="5" formatCode="General">
                  <c:v>32900.625</c:v>
                </c:pt>
                <c:pt idx="6" formatCode="General">
                  <c:v>27041.8125</c:v>
                </c:pt>
                <c:pt idx="7" formatCode="General">
                  <c:v>112065.40625</c:v>
                </c:pt>
                <c:pt idx="8" formatCode="General">
                  <c:v>58622.203125</c:v>
                </c:pt>
                <c:pt idx="9" formatCode="General">
                  <c:v>32902.6015625</c:v>
                </c:pt>
                <c:pt idx="10" formatCode="General">
                  <c:v>42439.80078125</c:v>
                </c:pt>
                <c:pt idx="11" formatCode="General">
                  <c:v>57207.400390625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4-4ABF-BA6E-2112D79532B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'Exponential Smoothing'!$B$3:$M$3</c:f>
              <c:strCache>
                <c:ptCount val="12"/>
                <c:pt idx="0">
                  <c:v> Jan </c:v>
                </c:pt>
                <c:pt idx="1">
                  <c:v> Feb </c:v>
                </c:pt>
                <c:pt idx="2">
                  <c:v> Mar </c:v>
                </c:pt>
                <c:pt idx="3">
                  <c:v> Apr </c:v>
                </c:pt>
                <c:pt idx="4">
                  <c:v> May </c:v>
                </c:pt>
                <c:pt idx="5">
                  <c:v> Jun </c:v>
                </c:pt>
                <c:pt idx="6">
                  <c:v> Jul </c:v>
                </c:pt>
                <c:pt idx="7">
                  <c:v> Aug </c:v>
                </c:pt>
                <c:pt idx="8">
                  <c:v> Sep </c:v>
                </c:pt>
                <c:pt idx="9">
                  <c:v> Oct </c:v>
                </c:pt>
                <c:pt idx="10">
                  <c:v> Nov </c:v>
                </c:pt>
                <c:pt idx="11">
                  <c:v> Dec </c:v>
                </c:pt>
              </c:strCache>
            </c:strRef>
          </c:cat>
          <c:val>
            <c:numRef>
              <c:f>'Exponential Smoothing'!$B$7:$M$7</c:f>
              <c:numCache>
                <c:formatCode>_("$"* #,##0.00_);_("$"* \(#,##0.00\);_("$"* "-"??_);_(@_)</c:formatCode>
                <c:ptCount val="12"/>
                <c:pt idx="0" formatCode="General">
                  <c:v>#N/A</c:v>
                </c:pt>
                <c:pt idx="1">
                  <c:v>51375</c:v>
                </c:pt>
                <c:pt idx="2" formatCode="General">
                  <c:v>55101</c:v>
                </c:pt>
                <c:pt idx="3" formatCode="General">
                  <c:v>54431.4</c:v>
                </c:pt>
                <c:pt idx="4" formatCode="General">
                  <c:v>48580.920000000006</c:v>
                </c:pt>
                <c:pt idx="5" formatCode="General">
                  <c:v>43884.936000000002</c:v>
                </c:pt>
                <c:pt idx="6" formatCode="General">
                  <c:v>39344.548800000004</c:v>
                </c:pt>
                <c:pt idx="7" formatCode="General">
                  <c:v>70893.439040000012</c:v>
                </c:pt>
                <c:pt idx="8" formatCode="General">
                  <c:v>57750.551232000013</c:v>
                </c:pt>
                <c:pt idx="9" formatCode="General">
                  <c:v>47637.040985600011</c:v>
                </c:pt>
                <c:pt idx="10" formatCode="General">
                  <c:v>48505.032788480014</c:v>
                </c:pt>
                <c:pt idx="11" formatCode="General">
                  <c:v>53199.026230784009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4-4ABF-BA6E-2112D795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1151"/>
        <c:axId val="70754079"/>
      </c:lineChart>
      <c:catAx>
        <c:axId val="707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079"/>
        <c:crosses val="autoZero"/>
        <c:auto val="1"/>
        <c:lblAlgn val="ctr"/>
        <c:lblOffset val="100"/>
        <c:noMultiLvlLbl val="0"/>
      </c:catAx>
      <c:valAx>
        <c:axId val="707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0</xdr:row>
      <xdr:rowOff>185737</xdr:rowOff>
    </xdr:from>
    <xdr:to>
      <xdr:col>22</xdr:col>
      <xdr:colOff>171450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5FF75-9797-CCAB-47F5-165950861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</xdr:rowOff>
    </xdr:from>
    <xdr:to>
      <xdr:col>6</xdr:col>
      <xdr:colOff>95250</xdr:colOff>
      <xdr:row>31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A1275-8F5D-4E84-8708-1BEFEA0A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16</xdr:row>
      <xdr:rowOff>142874</xdr:rowOff>
    </xdr:from>
    <xdr:to>
      <xdr:col>14</xdr:col>
      <xdr:colOff>361950</xdr:colOff>
      <xdr:row>34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6FC0C2-9FC9-4B80-AD54-CE1B178FD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371476</xdr:colOff>
      <xdr:row>17</xdr:row>
      <xdr:rowOff>0</xdr:rowOff>
    </xdr:from>
    <xdr:to>
      <xdr:col>25</xdr:col>
      <xdr:colOff>295276</xdr:colOff>
      <xdr:row>38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C98ECE-FAC5-49C1-AB3F-A8B15431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I45" sqref="I45"/>
    </sheetView>
  </sheetViews>
  <sheetFormatPr defaultRowHeight="11.25" x14ac:dyDescent="0.2"/>
  <cols>
    <col min="1" max="1" width="8.42578125" style="2" bestFit="1" customWidth="1"/>
    <col min="2" max="7" width="11.5703125" style="2" bestFit="1" customWidth="1"/>
    <col min="8" max="8" width="12.5703125" style="2" bestFit="1" customWidth="1"/>
    <col min="9" max="10" width="11" style="2" bestFit="1" customWidth="1"/>
    <col min="11" max="12" width="11.5703125" style="2" bestFit="1" customWidth="1"/>
    <col min="13" max="13" width="10.5703125" style="2" bestFit="1" customWidth="1"/>
    <col min="14" max="16384" width="9.140625" style="2"/>
  </cols>
  <sheetData>
    <row r="1" spans="1:17" ht="56.25" customHeight="1" x14ac:dyDescent="0.2">
      <c r="A1" s="12" t="s">
        <v>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7" ht="12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 ht="12" thickBot="1" x14ac:dyDescent="0.25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</row>
    <row r="4" spans="1:17" ht="12" thickTop="1" x14ac:dyDescent="0.2">
      <c r="A4" s="3" t="s">
        <v>13</v>
      </c>
      <c r="B4" s="4">
        <v>51375</v>
      </c>
      <c r="C4" s="4">
        <v>70005</v>
      </c>
      <c r="D4" s="4">
        <v>51753</v>
      </c>
      <c r="E4" s="4">
        <v>25179</v>
      </c>
      <c r="F4" s="4">
        <v>25101</v>
      </c>
      <c r="G4" s="4">
        <v>21183</v>
      </c>
      <c r="H4" s="4">
        <v>197089</v>
      </c>
      <c r="I4" s="4">
        <v>5179</v>
      </c>
      <c r="J4" s="4">
        <v>7183</v>
      </c>
      <c r="K4" s="4">
        <v>51977</v>
      </c>
      <c r="L4" s="4">
        <v>71975</v>
      </c>
      <c r="M4" s="4">
        <v>3061</v>
      </c>
    </row>
    <row r="5" spans="1:17" ht="15" x14ac:dyDescent="0.25">
      <c r="A5" s="5" t="s">
        <v>14</v>
      </c>
      <c r="B5" t="e">
        <v>#N/A</v>
      </c>
      <c r="C5" s="9">
        <f>B4</f>
        <v>51375</v>
      </c>
      <c r="D5">
        <f t="shared" ref="D5:M5" si="0">0.9*C4+0.1*C5</f>
        <v>68142</v>
      </c>
      <c r="E5">
        <f t="shared" si="0"/>
        <v>53391.900000000009</v>
      </c>
      <c r="F5">
        <f t="shared" si="0"/>
        <v>28000.290000000005</v>
      </c>
      <c r="G5">
        <f t="shared" si="0"/>
        <v>25390.929000000004</v>
      </c>
      <c r="H5">
        <f t="shared" si="0"/>
        <v>21603.7929</v>
      </c>
      <c r="I5">
        <f t="shared" si="0"/>
        <v>179540.47929000002</v>
      </c>
      <c r="J5">
        <f t="shared" si="0"/>
        <v>22615.147929000006</v>
      </c>
      <c r="K5">
        <f t="shared" si="0"/>
        <v>8726.2147929000002</v>
      </c>
      <c r="L5">
        <f t="shared" si="0"/>
        <v>47651.921479290002</v>
      </c>
      <c r="M5">
        <f t="shared" si="0"/>
        <v>69542.692147929003</v>
      </c>
    </row>
    <row r="6" spans="1:17" ht="15" x14ac:dyDescent="0.25">
      <c r="A6" s="6" t="s">
        <v>16</v>
      </c>
      <c r="B6" t="e">
        <v>#N/A</v>
      </c>
      <c r="C6" s="9">
        <f>B4</f>
        <v>51375</v>
      </c>
      <c r="D6">
        <f t="shared" ref="D6:M6" si="1">0.5*C4+0.5*C6</f>
        <v>60690</v>
      </c>
      <c r="E6">
        <f t="shared" si="1"/>
        <v>56221.5</v>
      </c>
      <c r="F6">
        <f t="shared" si="1"/>
        <v>40700.25</v>
      </c>
      <c r="G6">
        <f t="shared" si="1"/>
        <v>32900.625</v>
      </c>
      <c r="H6">
        <f t="shared" si="1"/>
        <v>27041.8125</v>
      </c>
      <c r="I6">
        <f t="shared" si="1"/>
        <v>112065.40625</v>
      </c>
      <c r="J6">
        <f t="shared" si="1"/>
        <v>58622.203125</v>
      </c>
      <c r="K6">
        <f t="shared" si="1"/>
        <v>32902.6015625</v>
      </c>
      <c r="L6">
        <f t="shared" si="1"/>
        <v>42439.80078125</v>
      </c>
      <c r="M6">
        <f t="shared" si="1"/>
        <v>57207.400390625</v>
      </c>
    </row>
    <row r="7" spans="1:17" ht="15" x14ac:dyDescent="0.25">
      <c r="A7" s="5" t="s">
        <v>17</v>
      </c>
      <c r="B7" t="e">
        <v>#N/A</v>
      </c>
      <c r="C7" s="9">
        <f>B4</f>
        <v>51375</v>
      </c>
      <c r="D7">
        <f t="shared" ref="D7:M7" si="2">0.2*C4+0.8*C7</f>
        <v>55101</v>
      </c>
      <c r="E7">
        <f t="shared" si="2"/>
        <v>54431.4</v>
      </c>
      <c r="F7">
        <f t="shared" si="2"/>
        <v>48580.920000000006</v>
      </c>
      <c r="G7">
        <f t="shared" si="2"/>
        <v>43884.936000000002</v>
      </c>
      <c r="H7">
        <f t="shared" si="2"/>
        <v>39344.548800000004</v>
      </c>
      <c r="I7">
        <f t="shared" si="2"/>
        <v>70893.439040000012</v>
      </c>
      <c r="J7">
        <f t="shared" si="2"/>
        <v>57750.551232000013</v>
      </c>
      <c r="K7">
        <f t="shared" si="2"/>
        <v>47637.040985600011</v>
      </c>
      <c r="L7">
        <f t="shared" si="2"/>
        <v>48505.032788480014</v>
      </c>
      <c r="M7">
        <f t="shared" si="2"/>
        <v>53199.026230784009</v>
      </c>
    </row>
    <row r="10" spans="1:17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6" spans="1:17" x14ac:dyDescent="0.2">
      <c r="A16" s="2" t="s">
        <v>18</v>
      </c>
      <c r="I16" s="2" t="s">
        <v>19</v>
      </c>
      <c r="Q16" s="2" t="s">
        <v>20</v>
      </c>
    </row>
    <row r="45" spans="9:10" ht="15.75" x14ac:dyDescent="0.25">
      <c r="I45" s="11">
        <v>2</v>
      </c>
      <c r="J45" s="10" t="s">
        <v>21</v>
      </c>
    </row>
  </sheetData>
  <mergeCells count="2">
    <mergeCell ref="A1:M1"/>
    <mergeCell ref="A2:M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 Smoothing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Durojaiye</dc:creator>
  <cp:lastModifiedBy>Dell</cp:lastModifiedBy>
  <dcterms:created xsi:type="dcterms:W3CDTF">2019-09-16T18:04:50Z</dcterms:created>
  <dcterms:modified xsi:type="dcterms:W3CDTF">2022-11-07T11:40:06Z</dcterms:modified>
</cp:coreProperties>
</file>