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kkarlsson/Documents/analytics_work_sample/work_sample/"/>
    </mc:Choice>
  </mc:AlternateContent>
  <xr:revisionPtr revIDLastSave="0" documentId="13_ncr:1_{4D62DA2B-DC5F-3849-81C5-EE981D3E752F}" xr6:coauthVersionLast="45" xr6:coauthVersionMax="45" xr10:uidLastSave="{00000000-0000-0000-0000-000000000000}"/>
  <bookViews>
    <workbookView xWindow="180" yWindow="460" windowWidth="30740" windowHeight="24560" xr2:uid="{64C8CE25-E725-9F48-BDDA-346EA401B181}"/>
  </bookViews>
  <sheets>
    <sheet name="Overview" sheetId="1" r:id="rId1"/>
    <sheet name="Master Questionnaire" sheetId="2" r:id="rId2"/>
    <sheet name="Brand 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2" l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1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45" i="2"/>
  <c r="E103" i="2" l="1"/>
  <c r="E102" i="2"/>
  <c r="E101" i="2"/>
  <c r="E100" i="2"/>
  <c r="E99" i="2"/>
  <c r="E98" i="2"/>
  <c r="E97" i="2"/>
  <c r="E96" i="2"/>
  <c r="E95" i="2"/>
  <c r="E94" i="2"/>
  <c r="E91" i="2"/>
  <c r="E90" i="2"/>
  <c r="E89" i="2"/>
  <c r="E88" i="2"/>
  <c r="E87" i="2"/>
  <c r="E86" i="2"/>
  <c r="E85" i="2"/>
  <c r="E84" i="2"/>
  <c r="E83" i="2"/>
  <c r="E82" i="2"/>
  <c r="E71" i="2"/>
  <c r="E72" i="2"/>
  <c r="E73" i="2"/>
  <c r="E74" i="2"/>
  <c r="E75" i="2"/>
  <c r="E76" i="2"/>
  <c r="E77" i="2"/>
  <c r="E78" i="2"/>
  <c r="E79" i="2"/>
  <c r="E70" i="2"/>
  <c r="C95" i="2"/>
  <c r="C96" i="2"/>
  <c r="C97" i="2"/>
  <c r="C98" i="2"/>
  <c r="C99" i="2"/>
  <c r="C100" i="2"/>
  <c r="C101" i="2"/>
  <c r="C102" i="2"/>
  <c r="C103" i="2"/>
  <c r="C94" i="2"/>
  <c r="C83" i="2"/>
  <c r="C84" i="2"/>
  <c r="C85" i="2"/>
  <c r="C86" i="2"/>
  <c r="C87" i="2"/>
  <c r="C88" i="2"/>
  <c r="C89" i="2"/>
  <c r="C90" i="2"/>
  <c r="C91" i="2"/>
  <c r="G91" i="2" s="1"/>
  <c r="C82" i="2"/>
  <c r="C71" i="2"/>
  <c r="G83" i="2" s="1"/>
  <c r="C72" i="2"/>
  <c r="C73" i="2"/>
  <c r="C74" i="2"/>
  <c r="C75" i="2"/>
  <c r="C76" i="2"/>
  <c r="C77" i="2"/>
  <c r="C78" i="2"/>
  <c r="C79" i="2"/>
  <c r="G79" i="2" s="1"/>
  <c r="C70" i="2"/>
  <c r="C5" i="2"/>
  <c r="G82" i="2" l="1"/>
  <c r="G97" i="2"/>
  <c r="G101" i="2"/>
  <c r="G96" i="2"/>
  <c r="G102" i="2"/>
  <c r="G90" i="2"/>
  <c r="G100" i="2"/>
  <c r="G99" i="2"/>
  <c r="G98" i="2"/>
  <c r="G95" i="2"/>
  <c r="G94" i="2"/>
  <c r="G89" i="2"/>
  <c r="G88" i="2"/>
  <c r="G87" i="2"/>
  <c r="G86" i="2"/>
  <c r="G85" i="2"/>
  <c r="G84" i="2"/>
</calcChain>
</file>

<file path=xl/sharedStrings.xml><?xml version="1.0" encoding="utf-8"?>
<sst xmlns="http://schemas.openxmlformats.org/spreadsheetml/2006/main" count="170" uniqueCount="117">
  <si>
    <t>Population age 18 and older that have purchased online during the past 12 months</t>
  </si>
  <si>
    <t>Screening</t>
  </si>
  <si>
    <t>Start Screening</t>
  </si>
  <si>
    <t>Q topic</t>
  </si>
  <si>
    <t>Q type</t>
  </si>
  <si>
    <t>Condition</t>
  </si>
  <si>
    <t>Scripting</t>
  </si>
  <si>
    <t>age</t>
  </si>
  <si>
    <t>How old are you?</t>
  </si>
  <si>
    <t>condition</t>
  </si>
  <si>
    <t>label</t>
  </si>
  <si>
    <t>variable</t>
  </si>
  <si>
    <t>Male</t>
  </si>
  <si>
    <t>Female</t>
  </si>
  <si>
    <t>Open end numeric</t>
  </si>
  <si>
    <t>Refuse to answer</t>
  </si>
  <si>
    <t>value</t>
  </si>
  <si>
    <t>Quit survey</t>
  </si>
  <si>
    <t>Are you...?</t>
  </si>
  <si>
    <t>I don't define myself with a specific gender</t>
  </si>
  <si>
    <t>Single choice</t>
  </si>
  <si>
    <t>gender</t>
  </si>
  <si>
    <t>Where do you live?</t>
  </si>
  <si>
    <t>Region 1</t>
  </si>
  <si>
    <t>Region 2</t>
  </si>
  <si>
    <t>Region 3</t>
  </si>
  <si>
    <t>Region 4</t>
  </si>
  <si>
    <t>Region</t>
  </si>
  <si>
    <t>Multiple choice</t>
  </si>
  <si>
    <t>You as a shopper</t>
  </si>
  <si>
    <t>Exclusive</t>
  </si>
  <si>
    <t>Randomized order</t>
  </si>
  <si>
    <t>Comment</t>
  </si>
  <si>
    <t>Start brand funnel</t>
  </si>
  <si>
    <t>All</t>
  </si>
  <si>
    <t>brand3</t>
  </si>
  <si>
    <t>brand4</t>
  </si>
  <si>
    <t>brand5</t>
  </si>
  <si>
    <t>brand6</t>
  </si>
  <si>
    <t>brand7</t>
  </si>
  <si>
    <t>brand8</t>
  </si>
  <si>
    <t>brand9</t>
  </si>
  <si>
    <t>Awareness</t>
  </si>
  <si>
    <t>None of these</t>
  </si>
  <si>
    <t>Usage</t>
  </si>
  <si>
    <t>App</t>
  </si>
  <si>
    <t>Consideration</t>
  </si>
  <si>
    <t>Satisfy needs</t>
  </si>
  <si>
    <t>number</t>
  </si>
  <si>
    <t>grid column</t>
  </si>
  <si>
    <t>Age</t>
  </si>
  <si>
    <t>Gender</t>
  </si>
  <si>
    <t>Needs</t>
  </si>
  <si>
    <t>Functional need online payment</t>
  </si>
  <si>
    <t>Brand funnel</t>
  </si>
  <si>
    <t>Target group:</t>
  </si>
  <si>
    <t>Number of respondents:</t>
  </si>
  <si>
    <t>brand1</t>
  </si>
  <si>
    <t>brand2</t>
  </si>
  <si>
    <t>brand</t>
  </si>
  <si>
    <t>region</t>
  </si>
  <si>
    <t>Which of the following brands methods are you aware of and know by name?</t>
  </si>
  <si>
    <t xml:space="preserve">Which of the following brands do you currently use or have used during the last 12 months?  </t>
  </si>
  <si>
    <t xml:space="preserve">Which of the following brands would you consider to use?  </t>
  </si>
  <si>
    <t>bf1</t>
  </si>
  <si>
    <t>bf2</t>
  </si>
  <si>
    <t>bf3</t>
  </si>
  <si>
    <t>Functional needs online payment</t>
  </si>
  <si>
    <t>o1</t>
  </si>
  <si>
    <t xml:space="preserve">If you think about choosing a payment method for your purchase. What of the following would you say categorises your ideal online payment? 
Select minimum 3 and maximum 8 alternatives. </t>
  </si>
  <si>
    <t>Easy overview of historical payments &amp; purchases</t>
  </si>
  <si>
    <t>Can pay via link in e-mail</t>
  </si>
  <si>
    <t>Can pay via banking app</t>
  </si>
  <si>
    <t>Can pay via QR code</t>
  </si>
  <si>
    <t xml:space="preserve">Payment can be done after I have seen/tried the products </t>
  </si>
  <si>
    <t>Seeing pictures of the ordered products in my purchase overview</t>
  </si>
  <si>
    <t>Payment is direct withdrawn from the bank account</t>
  </si>
  <si>
    <t>No extra personal details/devices (like scanners) need to be filled in the check out</t>
  </si>
  <si>
    <t>Payment can be done at the moment I prefer (able to see/try the products before I pay)</t>
  </si>
  <si>
    <t>Purchase insurance is included</t>
  </si>
  <si>
    <t>Payment method is available at a lot of different shops</t>
  </si>
  <si>
    <t>Payment method is available in both stores and in online webshops</t>
  </si>
  <si>
    <t>The payment method is secure and trustworthy</t>
  </si>
  <si>
    <t>No additional costs for using the payment method</t>
  </si>
  <si>
    <t>Can be used for international payments</t>
  </si>
  <si>
    <t>I can split the payment over several months so I can control my monthly spend</t>
  </si>
  <si>
    <t>A payment method I have previous experience with</t>
  </si>
  <si>
    <t>The payment is made easy and fast in checkout</t>
  </si>
  <si>
    <t>The payment method can be used  by several persons in my family so we can have an overview of our total spend</t>
  </si>
  <si>
    <t>The payment method is connected to my credit card</t>
  </si>
  <si>
    <t>I can share and split the payment with friends (like splitting the restaurant receipt)</t>
  </si>
  <si>
    <t>The payment method is connected to a loyalty program where I earn points and discounts.</t>
  </si>
  <si>
    <t>s4c</t>
  </si>
  <si>
    <t xml:space="preserve">And which of the following statements would you agree with? </t>
  </si>
  <si>
    <t>I follow trends and modern brands and make sure to purchase what is trendy</t>
  </si>
  <si>
    <t>I shop online to save time and being efficient</t>
  </si>
  <si>
    <t>Randomized order, None fixed position</t>
  </si>
  <si>
    <t>I shop online because it’s convenient to get the delivery home</t>
  </si>
  <si>
    <t>I take my shopping decisions based on delivery method and delivery time</t>
  </si>
  <si>
    <t>I only shop with webshops that signal a strong level of trust and security</t>
  </si>
  <si>
    <t>I mainly shop from my mobile when I’m on the go or have some time over</t>
  </si>
  <si>
    <t>I get inspired in new products via social media and later hunt the best deal using price comparison services</t>
  </si>
  <si>
    <t>I often use the same set of webshops when I purchase online</t>
  </si>
  <si>
    <t>I like to try different and new webshops when I purchase online</t>
  </si>
  <si>
    <t xml:space="preserve">I only shop items for myself </t>
  </si>
  <si>
    <t>I shop a lot of items for family members</t>
  </si>
  <si>
    <t>I do more or less all my shopping online</t>
  </si>
  <si>
    <t>I do most of my shopping in physical stores, but shop online occasionally</t>
  </si>
  <si>
    <t>I invest a lot of time in comparing shops based on price, assortment and user experience</t>
  </si>
  <si>
    <t>I am loyal to the shops where I do my purchases</t>
  </si>
  <si>
    <t>I am very price conscious</t>
  </si>
  <si>
    <t>I use discount codes as often as I can</t>
  </si>
  <si>
    <t>I subscribe to newsletters from various shops</t>
  </si>
  <si>
    <t>I tend to be careful with what I spend online</t>
  </si>
  <si>
    <t>I often order multiple items and return the ones I don’t want to have</t>
  </si>
  <si>
    <t>I tend to keep the items I order, and very seldomly return any items</t>
  </si>
  <si>
    <t>Start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</si>
</sst>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wrapText="1"/>
    </xf>
    <xf numFmtId="0" fontId="1" fillId="3" borderId="0" xfId="0" applyFont="1" applyFill="1"/>
    <xf numFmtId="0" fontId="0" fillId="4" borderId="0" xfId="0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1" fillId="3" borderId="0" xfId="0" applyFont="1" applyFill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53B4-4C9D-BB48-9692-0A56C0D9A9CC}">
  <dimension ref="A2:B14"/>
  <sheetViews>
    <sheetView showGridLines="0" tabSelected="1" workbookViewId="0">
      <selection activeCell="B4" sqref="B4"/>
    </sheetView>
  </sheetViews>
  <sheetFormatPr baseColWidth="10" defaultRowHeight="16" x14ac:dyDescent="0.2"/>
  <cols>
    <col min="1" max="1" width="21.5" customWidth="1"/>
    <col min="2" max="2" width="41.6640625" customWidth="1"/>
  </cols>
  <sheetData>
    <row r="2" spans="1:2" x14ac:dyDescent="0.2">
      <c r="A2" t="s">
        <v>55</v>
      </c>
      <c r="B2" t="s">
        <v>0</v>
      </c>
    </row>
    <row r="3" spans="1:2" x14ac:dyDescent="0.2">
      <c r="A3" t="s">
        <v>56</v>
      </c>
      <c r="B3" s="14">
        <v>2585</v>
      </c>
    </row>
    <row r="6" spans="1:2" x14ac:dyDescent="0.2">
      <c r="A6" s="19" t="s">
        <v>1</v>
      </c>
      <c r="B6" s="18" t="s">
        <v>50</v>
      </c>
    </row>
    <row r="7" spans="1:2" x14ac:dyDescent="0.2">
      <c r="A7" s="19"/>
      <c r="B7" s="18" t="s">
        <v>51</v>
      </c>
    </row>
    <row r="8" spans="1:2" x14ac:dyDescent="0.2">
      <c r="A8" s="19" t="s">
        <v>52</v>
      </c>
      <c r="B8" s="18" t="s">
        <v>29</v>
      </c>
    </row>
    <row r="9" spans="1:2" x14ac:dyDescent="0.2">
      <c r="A9" s="19"/>
      <c r="B9" s="18" t="s">
        <v>53</v>
      </c>
    </row>
    <row r="10" spans="1:2" x14ac:dyDescent="0.2">
      <c r="A10" s="19" t="s">
        <v>54</v>
      </c>
      <c r="B10" s="18" t="s">
        <v>42</v>
      </c>
    </row>
    <row r="11" spans="1:2" x14ac:dyDescent="0.2">
      <c r="A11" s="19"/>
      <c r="B11" s="18" t="s">
        <v>44</v>
      </c>
    </row>
    <row r="12" spans="1:2" x14ac:dyDescent="0.2">
      <c r="A12" s="19"/>
      <c r="B12" s="18" t="s">
        <v>45</v>
      </c>
    </row>
    <row r="13" spans="1:2" x14ac:dyDescent="0.2">
      <c r="A13" s="19"/>
      <c r="B13" s="18" t="s">
        <v>46</v>
      </c>
    </row>
    <row r="14" spans="1:2" x14ac:dyDescent="0.2">
      <c r="A14" s="19"/>
      <c r="B14" s="18" t="s">
        <v>47</v>
      </c>
    </row>
  </sheetData>
  <mergeCells count="3">
    <mergeCell ref="A6:A7"/>
    <mergeCell ref="A8:A9"/>
    <mergeCell ref="A10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64D4-F0A1-6647-AECA-3ADBD91D6250}">
  <dimension ref="A1:H103"/>
  <sheetViews>
    <sheetView workbookViewId="0">
      <pane xSplit="3" ySplit="1" topLeftCell="D4" activePane="bottomRight" state="frozen"/>
      <selection pane="topRight" activeCell="D1" sqref="D1"/>
      <selection pane="bottomLeft" activeCell="A2" sqref="A2"/>
      <selection pane="bottomRight" activeCell="E43" sqref="E43"/>
    </sheetView>
  </sheetViews>
  <sheetFormatPr baseColWidth="10" defaultRowHeight="16" x14ac:dyDescent="0.2"/>
  <cols>
    <col min="1" max="1" width="15.6640625" customWidth="1"/>
    <col min="2" max="2" width="22.1640625" style="1" customWidth="1"/>
    <col min="3" max="3" width="11.5" style="3" customWidth="1"/>
    <col min="4" max="4" width="11.83203125" style="3" customWidth="1"/>
    <col min="5" max="5" width="60.83203125" customWidth="1"/>
    <col min="6" max="6" width="24.83203125" customWidth="1"/>
    <col min="7" max="7" width="44.6640625" bestFit="1" customWidth="1"/>
  </cols>
  <sheetData>
    <row r="1" spans="1:8" x14ac:dyDescent="0.2">
      <c r="C1" s="3" t="s">
        <v>11</v>
      </c>
      <c r="D1" s="3" t="s">
        <v>16</v>
      </c>
      <c r="E1" t="s">
        <v>10</v>
      </c>
      <c r="F1" t="s">
        <v>49</v>
      </c>
      <c r="G1" t="s">
        <v>9</v>
      </c>
      <c r="H1" t="s">
        <v>32</v>
      </c>
    </row>
    <row r="2" spans="1:8" s="2" customFormat="1" ht="17" x14ac:dyDescent="0.2">
      <c r="B2" s="5" t="s">
        <v>2</v>
      </c>
      <c r="C2" s="4"/>
      <c r="D2" s="4"/>
    </row>
    <row r="3" spans="1:8" s="6" customFormat="1" ht="17" x14ac:dyDescent="0.2">
      <c r="A3" s="6" t="s">
        <v>3</v>
      </c>
      <c r="B3" s="7" t="s">
        <v>7</v>
      </c>
      <c r="C3" s="8"/>
      <c r="D3" s="8" t="s">
        <v>7</v>
      </c>
      <c r="E3" s="16" t="s">
        <v>8</v>
      </c>
      <c r="F3" s="16"/>
    </row>
    <row r="4" spans="1:8" s="6" customFormat="1" ht="17" x14ac:dyDescent="0.2">
      <c r="A4" s="6" t="s">
        <v>4</v>
      </c>
      <c r="B4" s="7" t="s">
        <v>14</v>
      </c>
      <c r="C4" s="8" t="s">
        <v>7</v>
      </c>
      <c r="D4" s="8">
        <v>1</v>
      </c>
    </row>
    <row r="5" spans="1:8" s="6" customFormat="1" ht="17" x14ac:dyDescent="0.2">
      <c r="A5" s="6" t="s">
        <v>5</v>
      </c>
      <c r="B5" s="7" t="s">
        <v>34</v>
      </c>
      <c r="C5" s="8" t="str">
        <f>$D$3&amp;"_"&amp;D5</f>
        <v>age_99</v>
      </c>
      <c r="D5" s="8">
        <v>99</v>
      </c>
      <c r="E5" s="6" t="s">
        <v>15</v>
      </c>
      <c r="G5" s="13" t="s">
        <v>17</v>
      </c>
    </row>
    <row r="6" spans="1:8" s="6" customFormat="1" x14ac:dyDescent="0.2">
      <c r="A6" s="6" t="s">
        <v>6</v>
      </c>
      <c r="B6" s="7"/>
      <c r="C6" s="8"/>
      <c r="D6" s="8"/>
    </row>
    <row r="8" spans="1:8" s="6" customFormat="1" ht="17" x14ac:dyDescent="0.2">
      <c r="A8" s="6" t="s">
        <v>3</v>
      </c>
      <c r="B8" s="7" t="s">
        <v>21</v>
      </c>
      <c r="C8" s="8" t="s">
        <v>21</v>
      </c>
      <c r="D8" s="8" t="s">
        <v>21</v>
      </c>
      <c r="E8" s="16" t="s">
        <v>18</v>
      </c>
      <c r="F8" s="16"/>
    </row>
    <row r="9" spans="1:8" s="6" customFormat="1" ht="17" x14ac:dyDescent="0.2">
      <c r="A9" s="6" t="s">
        <v>4</v>
      </c>
      <c r="B9" s="7" t="s">
        <v>20</v>
      </c>
      <c r="C9" s="8"/>
      <c r="D9" s="8">
        <v>1</v>
      </c>
      <c r="E9" s="6" t="s">
        <v>12</v>
      </c>
    </row>
    <row r="10" spans="1:8" s="6" customFormat="1" ht="17" x14ac:dyDescent="0.2">
      <c r="A10" s="6" t="s">
        <v>5</v>
      </c>
      <c r="B10" s="7" t="s">
        <v>34</v>
      </c>
      <c r="C10" s="8"/>
      <c r="D10" s="8">
        <v>2</v>
      </c>
      <c r="E10" s="6" t="s">
        <v>13</v>
      </c>
    </row>
    <row r="11" spans="1:8" s="6" customFormat="1" x14ac:dyDescent="0.2">
      <c r="A11" s="6" t="s">
        <v>6</v>
      </c>
      <c r="B11" s="7"/>
      <c r="C11" s="8"/>
      <c r="D11" s="8">
        <v>3</v>
      </c>
      <c r="E11" s="6" t="s">
        <v>19</v>
      </c>
    </row>
    <row r="13" spans="1:8" s="6" customFormat="1" ht="17" x14ac:dyDescent="0.2">
      <c r="A13" s="6" t="s">
        <v>3</v>
      </c>
      <c r="B13" s="7" t="s">
        <v>27</v>
      </c>
      <c r="C13" s="8" t="s">
        <v>60</v>
      </c>
      <c r="D13" s="8" t="s">
        <v>60</v>
      </c>
      <c r="E13" s="16" t="s">
        <v>22</v>
      </c>
      <c r="F13" s="16"/>
    </row>
    <row r="14" spans="1:8" s="6" customFormat="1" ht="17" x14ac:dyDescent="0.2">
      <c r="A14" s="6" t="s">
        <v>4</v>
      </c>
      <c r="B14" s="7" t="s">
        <v>20</v>
      </c>
      <c r="C14" s="8"/>
      <c r="D14" s="8">
        <v>1</v>
      </c>
      <c r="E14" s="6" t="s">
        <v>23</v>
      </c>
    </row>
    <row r="15" spans="1:8" s="6" customFormat="1" ht="17" x14ac:dyDescent="0.2">
      <c r="A15" s="6" t="s">
        <v>5</v>
      </c>
      <c r="B15" s="7" t="s">
        <v>34</v>
      </c>
      <c r="C15" s="8"/>
      <c r="D15" s="8">
        <v>2</v>
      </c>
      <c r="E15" s="6" t="s">
        <v>24</v>
      </c>
    </row>
    <row r="16" spans="1:8" s="6" customFormat="1" x14ac:dyDescent="0.2">
      <c r="A16" s="6" t="s">
        <v>6</v>
      </c>
      <c r="B16" s="7"/>
      <c r="C16" s="8"/>
      <c r="D16" s="8">
        <v>3</v>
      </c>
      <c r="E16" s="6" t="s">
        <v>25</v>
      </c>
    </row>
    <row r="17" spans="1:6" s="6" customFormat="1" x14ac:dyDescent="0.2">
      <c r="B17" s="7"/>
      <c r="C17" s="8"/>
      <c r="D17" s="8">
        <v>4</v>
      </c>
      <c r="E17" s="6" t="s">
        <v>26</v>
      </c>
    </row>
    <row r="18" spans="1:6" s="9" customFormat="1" x14ac:dyDescent="0.2">
      <c r="B18" s="10"/>
      <c r="C18" s="11"/>
      <c r="D18" s="11"/>
    </row>
    <row r="19" spans="1:6" s="2" customFormat="1" ht="17" x14ac:dyDescent="0.2">
      <c r="B19" s="12" t="s">
        <v>116</v>
      </c>
      <c r="C19" s="4"/>
      <c r="D19" s="4"/>
    </row>
    <row r="20" spans="1:6" s="6" customFormat="1" ht="17" x14ac:dyDescent="0.2">
      <c r="A20" s="6" t="s">
        <v>3</v>
      </c>
      <c r="B20" s="7" t="s">
        <v>29</v>
      </c>
      <c r="C20" s="8"/>
      <c r="D20" s="8" t="s">
        <v>92</v>
      </c>
      <c r="E20" s="16" t="s">
        <v>93</v>
      </c>
      <c r="F20" s="16"/>
    </row>
    <row r="21" spans="1:6" s="6" customFormat="1" ht="17" x14ac:dyDescent="0.2">
      <c r="A21" s="6" t="s">
        <v>4</v>
      </c>
      <c r="B21" s="7" t="s">
        <v>28</v>
      </c>
      <c r="C21" s="8" t="str">
        <f>IF($B$21="Multiple choice",$D$20&amp;"_"&amp;D21,$D$20)</f>
        <v>s4c_1</v>
      </c>
      <c r="D21" s="8">
        <v>1</v>
      </c>
      <c r="E21" s="6" t="s">
        <v>94</v>
      </c>
    </row>
    <row r="22" spans="1:6" s="6" customFormat="1" ht="17" x14ac:dyDescent="0.2">
      <c r="A22" s="6" t="s">
        <v>5</v>
      </c>
      <c r="B22" s="7" t="s">
        <v>34</v>
      </c>
      <c r="C22" s="8" t="str">
        <f t="shared" ref="C22:C40" si="0">IF($B$21="Multiple choice",$D$20&amp;"_"&amp;D22,$D$20)</f>
        <v>s4c_2</v>
      </c>
      <c r="D22" s="8">
        <v>2</v>
      </c>
      <c r="E22" s="6" t="s">
        <v>95</v>
      </c>
    </row>
    <row r="23" spans="1:6" s="6" customFormat="1" ht="34" x14ac:dyDescent="0.2">
      <c r="A23" s="6" t="s">
        <v>6</v>
      </c>
      <c r="B23" s="17" t="s">
        <v>96</v>
      </c>
      <c r="C23" s="8" t="str">
        <f t="shared" si="0"/>
        <v>s4c_3</v>
      </c>
      <c r="D23" s="8">
        <v>3</v>
      </c>
      <c r="E23" s="6" t="s">
        <v>97</v>
      </c>
    </row>
    <row r="24" spans="1:6" s="6" customFormat="1" x14ac:dyDescent="0.2">
      <c r="B24" s="7"/>
      <c r="C24" s="8" t="str">
        <f t="shared" si="0"/>
        <v>s4c_4</v>
      </c>
      <c r="D24" s="8">
        <v>4</v>
      </c>
      <c r="E24" s="6" t="s">
        <v>98</v>
      </c>
    </row>
    <row r="25" spans="1:6" s="6" customFormat="1" x14ac:dyDescent="0.2">
      <c r="B25" s="7"/>
      <c r="C25" s="8" t="str">
        <f t="shared" si="0"/>
        <v>s4c_5</v>
      </c>
      <c r="D25" s="8">
        <v>5</v>
      </c>
      <c r="E25" s="6" t="s">
        <v>99</v>
      </c>
    </row>
    <row r="26" spans="1:6" s="6" customFormat="1" x14ac:dyDescent="0.2">
      <c r="B26" s="7"/>
      <c r="C26" s="8" t="str">
        <f t="shared" si="0"/>
        <v>s4c_6</v>
      </c>
      <c r="D26" s="8">
        <v>6</v>
      </c>
      <c r="E26" s="6" t="s">
        <v>100</v>
      </c>
    </row>
    <row r="27" spans="1:6" s="6" customFormat="1" x14ac:dyDescent="0.2">
      <c r="B27" s="7"/>
      <c r="C27" s="8" t="str">
        <f t="shared" si="0"/>
        <v>s4c_7</v>
      </c>
      <c r="D27" s="8">
        <v>7</v>
      </c>
      <c r="E27" s="6" t="s">
        <v>101</v>
      </c>
    </row>
    <row r="28" spans="1:6" s="6" customFormat="1" x14ac:dyDescent="0.2">
      <c r="B28" s="7"/>
      <c r="C28" s="8" t="str">
        <f t="shared" si="0"/>
        <v>s4c_8</v>
      </c>
      <c r="D28" s="8">
        <v>8</v>
      </c>
      <c r="E28" s="6" t="s">
        <v>102</v>
      </c>
    </row>
    <row r="29" spans="1:6" s="6" customFormat="1" x14ac:dyDescent="0.2">
      <c r="B29" s="7"/>
      <c r="C29" s="8" t="str">
        <f t="shared" si="0"/>
        <v>s4c_9</v>
      </c>
      <c r="D29" s="8">
        <v>9</v>
      </c>
      <c r="E29" s="6" t="s">
        <v>103</v>
      </c>
    </row>
    <row r="30" spans="1:6" s="6" customFormat="1" x14ac:dyDescent="0.2">
      <c r="B30" s="7"/>
      <c r="C30" s="8" t="str">
        <f t="shared" si="0"/>
        <v>s4c_10</v>
      </c>
      <c r="D30" s="8">
        <v>10</v>
      </c>
      <c r="E30" s="6" t="s">
        <v>104</v>
      </c>
    </row>
    <row r="31" spans="1:6" s="6" customFormat="1" x14ac:dyDescent="0.2">
      <c r="B31" s="7"/>
      <c r="C31" s="8" t="str">
        <f t="shared" si="0"/>
        <v>s4c_11</v>
      </c>
      <c r="D31" s="8">
        <v>11</v>
      </c>
      <c r="E31" s="6" t="s">
        <v>105</v>
      </c>
    </row>
    <row r="32" spans="1:6" s="6" customFormat="1" x14ac:dyDescent="0.2">
      <c r="B32" s="7"/>
      <c r="C32" s="8" t="str">
        <f t="shared" si="0"/>
        <v>s4c_12</v>
      </c>
      <c r="D32" s="8">
        <v>12</v>
      </c>
      <c r="E32" s="6" t="s">
        <v>106</v>
      </c>
    </row>
    <row r="33" spans="1:6" s="6" customFormat="1" x14ac:dyDescent="0.2">
      <c r="B33" s="7"/>
      <c r="C33" s="8" t="str">
        <f t="shared" si="0"/>
        <v>s4c_13</v>
      </c>
      <c r="D33" s="8">
        <v>13</v>
      </c>
      <c r="E33" s="6" t="s">
        <v>107</v>
      </c>
    </row>
    <row r="34" spans="1:6" s="6" customFormat="1" x14ac:dyDescent="0.2">
      <c r="B34" s="7"/>
      <c r="C34" s="8" t="str">
        <f t="shared" si="0"/>
        <v>s4c_14</v>
      </c>
      <c r="D34" s="8">
        <v>14</v>
      </c>
      <c r="E34" s="6" t="s">
        <v>108</v>
      </c>
    </row>
    <row r="35" spans="1:6" s="6" customFormat="1" x14ac:dyDescent="0.2">
      <c r="B35" s="7"/>
      <c r="C35" s="8" t="str">
        <f t="shared" si="0"/>
        <v>s4c_15</v>
      </c>
      <c r="D35" s="8">
        <v>15</v>
      </c>
      <c r="E35" s="6" t="s">
        <v>109</v>
      </c>
    </row>
    <row r="36" spans="1:6" s="6" customFormat="1" x14ac:dyDescent="0.2">
      <c r="B36" s="7"/>
      <c r="C36" s="8" t="str">
        <f t="shared" si="0"/>
        <v>s4c_16</v>
      </c>
      <c r="D36" s="8">
        <v>16</v>
      </c>
      <c r="E36" s="6" t="s">
        <v>110</v>
      </c>
    </row>
    <row r="37" spans="1:6" s="6" customFormat="1" x14ac:dyDescent="0.2">
      <c r="B37" s="7"/>
      <c r="C37" s="8" t="str">
        <f t="shared" si="0"/>
        <v>s4c_17</v>
      </c>
      <c r="D37" s="8">
        <v>17</v>
      </c>
      <c r="E37" s="6" t="s">
        <v>111</v>
      </c>
    </row>
    <row r="38" spans="1:6" s="6" customFormat="1" x14ac:dyDescent="0.2">
      <c r="B38" s="7"/>
      <c r="C38" s="8" t="str">
        <f t="shared" si="0"/>
        <v>s4c_18</v>
      </c>
      <c r="D38" s="8">
        <v>18</v>
      </c>
      <c r="E38" s="6" t="s">
        <v>112</v>
      </c>
    </row>
    <row r="39" spans="1:6" s="6" customFormat="1" x14ac:dyDescent="0.2">
      <c r="B39" s="7"/>
      <c r="C39" s="8" t="str">
        <f t="shared" si="0"/>
        <v>s4c_19</v>
      </c>
      <c r="D39" s="8">
        <v>19</v>
      </c>
      <c r="E39" s="6" t="s">
        <v>113</v>
      </c>
    </row>
    <row r="40" spans="1:6" s="6" customFormat="1" x14ac:dyDescent="0.2">
      <c r="B40" s="7"/>
      <c r="C40" s="8" t="str">
        <f t="shared" si="0"/>
        <v>s4c_20</v>
      </c>
      <c r="D40" s="8">
        <v>20</v>
      </c>
      <c r="E40" s="6" t="s">
        <v>114</v>
      </c>
    </row>
    <row r="41" spans="1:6" s="6" customFormat="1" x14ac:dyDescent="0.2">
      <c r="B41" s="7"/>
      <c r="C41" s="8" t="str">
        <f>IF($B$21="Multiple choice",$D$20&amp;"_"&amp;D41,$D$20)</f>
        <v>s4c_21</v>
      </c>
      <c r="D41" s="8">
        <v>21</v>
      </c>
      <c r="E41" s="6" t="s">
        <v>115</v>
      </c>
    </row>
    <row r="42" spans="1:6" s="6" customFormat="1" x14ac:dyDescent="0.2">
      <c r="B42" s="7"/>
      <c r="C42" s="8" t="str">
        <f>IF($B$21="Multiple choice",$D$20&amp;"_"&amp;D42,$D$20)</f>
        <v>s4c_98</v>
      </c>
      <c r="D42" s="8">
        <v>98</v>
      </c>
      <c r="E42" s="6" t="s">
        <v>43</v>
      </c>
    </row>
    <row r="44" spans="1:6" s="6" customFormat="1" ht="85" x14ac:dyDescent="0.2">
      <c r="A44" s="6" t="s">
        <v>3</v>
      </c>
      <c r="B44" s="7" t="s">
        <v>67</v>
      </c>
      <c r="C44" s="8"/>
      <c r="D44" s="8" t="s">
        <v>68</v>
      </c>
      <c r="E44" s="15" t="s">
        <v>69</v>
      </c>
      <c r="F44" s="15"/>
    </row>
    <row r="45" spans="1:6" s="6" customFormat="1" ht="17" x14ac:dyDescent="0.2">
      <c r="A45" s="6" t="s">
        <v>4</v>
      </c>
      <c r="B45" s="7" t="s">
        <v>28</v>
      </c>
      <c r="C45" s="8" t="str">
        <f>$D$44&amp;"_"&amp;D45</f>
        <v>o1_1</v>
      </c>
      <c r="D45" s="8">
        <v>1</v>
      </c>
      <c r="E45" s="6" t="s">
        <v>70</v>
      </c>
    </row>
    <row r="46" spans="1:6" s="6" customFormat="1" ht="17" x14ac:dyDescent="0.2">
      <c r="A46" s="6" t="s">
        <v>5</v>
      </c>
      <c r="B46" s="7" t="s">
        <v>34</v>
      </c>
      <c r="C46" s="8" t="str">
        <f t="shared" ref="C46:C66" si="1">$D$44&amp;"_"&amp;D46</f>
        <v>o1_2</v>
      </c>
      <c r="D46" s="8">
        <v>2</v>
      </c>
      <c r="E46" s="6" t="s">
        <v>71</v>
      </c>
    </row>
    <row r="47" spans="1:6" s="6" customFormat="1" ht="17" x14ac:dyDescent="0.2">
      <c r="A47" s="6" t="s">
        <v>6</v>
      </c>
      <c r="B47" s="17" t="s">
        <v>31</v>
      </c>
      <c r="C47" s="8" t="str">
        <f t="shared" si="1"/>
        <v>o1_3</v>
      </c>
      <c r="D47" s="8">
        <v>3</v>
      </c>
      <c r="E47" s="6" t="s">
        <v>72</v>
      </c>
    </row>
    <row r="48" spans="1:6" s="6" customFormat="1" x14ac:dyDescent="0.2">
      <c r="B48" s="7"/>
      <c r="C48" s="8" t="str">
        <f t="shared" si="1"/>
        <v>o1_4</v>
      </c>
      <c r="D48" s="8">
        <v>4</v>
      </c>
      <c r="E48" s="6" t="s">
        <v>73</v>
      </c>
    </row>
    <row r="49" spans="2:5" s="6" customFormat="1" x14ac:dyDescent="0.2">
      <c r="B49" s="7"/>
      <c r="C49" s="8" t="str">
        <f t="shared" si="1"/>
        <v>o1_5</v>
      </c>
      <c r="D49" s="8">
        <v>5</v>
      </c>
      <c r="E49" s="6" t="s">
        <v>74</v>
      </c>
    </row>
    <row r="50" spans="2:5" s="6" customFormat="1" x14ac:dyDescent="0.2">
      <c r="B50" s="7"/>
      <c r="C50" s="8" t="str">
        <f t="shared" si="1"/>
        <v>o1_6</v>
      </c>
      <c r="D50" s="8">
        <v>6</v>
      </c>
      <c r="E50" s="6" t="s">
        <v>75</v>
      </c>
    </row>
    <row r="51" spans="2:5" s="6" customFormat="1" x14ac:dyDescent="0.2">
      <c r="B51" s="7"/>
      <c r="C51" s="8" t="str">
        <f t="shared" si="1"/>
        <v>o1_7</v>
      </c>
      <c r="D51" s="8">
        <v>7</v>
      </c>
      <c r="E51" s="6" t="s">
        <v>76</v>
      </c>
    </row>
    <row r="52" spans="2:5" s="6" customFormat="1" x14ac:dyDescent="0.2">
      <c r="B52" s="7"/>
      <c r="C52" s="8" t="str">
        <f t="shared" si="1"/>
        <v>o1_8</v>
      </c>
      <c r="D52" s="8">
        <v>8</v>
      </c>
      <c r="E52" s="6" t="s">
        <v>77</v>
      </c>
    </row>
    <row r="53" spans="2:5" s="6" customFormat="1" x14ac:dyDescent="0.2">
      <c r="B53" s="7"/>
      <c r="C53" s="8" t="str">
        <f t="shared" si="1"/>
        <v>o1_9</v>
      </c>
      <c r="D53" s="8">
        <v>9</v>
      </c>
      <c r="E53" s="6" t="s">
        <v>78</v>
      </c>
    </row>
    <row r="54" spans="2:5" s="6" customFormat="1" x14ac:dyDescent="0.2">
      <c r="B54" s="7"/>
      <c r="C54" s="8" t="str">
        <f t="shared" si="1"/>
        <v>o1_10</v>
      </c>
      <c r="D54" s="8">
        <v>10</v>
      </c>
      <c r="E54" s="6" t="s">
        <v>79</v>
      </c>
    </row>
    <row r="55" spans="2:5" s="6" customFormat="1" x14ac:dyDescent="0.2">
      <c r="B55" s="7"/>
      <c r="C55" s="8" t="str">
        <f t="shared" si="1"/>
        <v>o1_11</v>
      </c>
      <c r="D55" s="8">
        <v>11</v>
      </c>
      <c r="E55" s="6" t="s">
        <v>80</v>
      </c>
    </row>
    <row r="56" spans="2:5" s="6" customFormat="1" x14ac:dyDescent="0.2">
      <c r="B56" s="7"/>
      <c r="C56" s="8" t="str">
        <f t="shared" si="1"/>
        <v>o1_12</v>
      </c>
      <c r="D56" s="8">
        <v>12</v>
      </c>
      <c r="E56" s="6" t="s">
        <v>81</v>
      </c>
    </row>
    <row r="57" spans="2:5" s="6" customFormat="1" x14ac:dyDescent="0.2">
      <c r="B57" s="7"/>
      <c r="C57" s="8" t="str">
        <f t="shared" si="1"/>
        <v>o1_13</v>
      </c>
      <c r="D57" s="8">
        <v>13</v>
      </c>
      <c r="E57" s="6" t="s">
        <v>82</v>
      </c>
    </row>
    <row r="58" spans="2:5" s="6" customFormat="1" x14ac:dyDescent="0.2">
      <c r="B58" s="7"/>
      <c r="C58" s="8" t="str">
        <f t="shared" si="1"/>
        <v>o1_14</v>
      </c>
      <c r="D58" s="8">
        <v>14</v>
      </c>
      <c r="E58" s="6" t="s">
        <v>83</v>
      </c>
    </row>
    <row r="59" spans="2:5" s="6" customFormat="1" x14ac:dyDescent="0.2">
      <c r="B59" s="7"/>
      <c r="C59" s="8" t="str">
        <f t="shared" si="1"/>
        <v>o1_15</v>
      </c>
      <c r="D59" s="8">
        <v>15</v>
      </c>
      <c r="E59" s="6" t="s">
        <v>84</v>
      </c>
    </row>
    <row r="60" spans="2:5" s="6" customFormat="1" x14ac:dyDescent="0.2">
      <c r="B60" s="7"/>
      <c r="C60" s="8" t="str">
        <f t="shared" si="1"/>
        <v>o1_16</v>
      </c>
      <c r="D60" s="8">
        <v>16</v>
      </c>
      <c r="E60" s="6" t="s">
        <v>85</v>
      </c>
    </row>
    <row r="61" spans="2:5" s="6" customFormat="1" x14ac:dyDescent="0.2">
      <c r="B61" s="7"/>
      <c r="C61" s="8" t="str">
        <f t="shared" si="1"/>
        <v>o1_17</v>
      </c>
      <c r="D61" s="8">
        <v>17</v>
      </c>
      <c r="E61" s="6" t="s">
        <v>86</v>
      </c>
    </row>
    <row r="62" spans="2:5" s="6" customFormat="1" x14ac:dyDescent="0.2">
      <c r="B62" s="7"/>
      <c r="C62" s="8" t="str">
        <f t="shared" si="1"/>
        <v>o1_18</v>
      </c>
      <c r="D62" s="8">
        <v>18</v>
      </c>
      <c r="E62" s="6" t="s">
        <v>87</v>
      </c>
    </row>
    <row r="63" spans="2:5" s="6" customFormat="1" x14ac:dyDescent="0.2">
      <c r="B63" s="7"/>
      <c r="C63" s="8" t="str">
        <f t="shared" si="1"/>
        <v>o1_19</v>
      </c>
      <c r="D63" s="8">
        <v>19</v>
      </c>
      <c r="E63" s="6" t="s">
        <v>88</v>
      </c>
    </row>
    <row r="64" spans="2:5" s="6" customFormat="1" x14ac:dyDescent="0.2">
      <c r="B64" s="7"/>
      <c r="C64" s="8" t="str">
        <f t="shared" si="1"/>
        <v>o1_20</v>
      </c>
      <c r="D64" s="8">
        <v>20</v>
      </c>
      <c r="E64" s="6" t="s">
        <v>89</v>
      </c>
    </row>
    <row r="65" spans="1:7" s="6" customFormat="1" x14ac:dyDescent="0.2">
      <c r="B65" s="7"/>
      <c r="C65" s="8" t="str">
        <f t="shared" si="1"/>
        <v>o1_21</v>
      </c>
      <c r="D65" s="8">
        <v>21</v>
      </c>
      <c r="E65" s="6" t="s">
        <v>90</v>
      </c>
    </row>
    <row r="66" spans="1:7" s="6" customFormat="1" x14ac:dyDescent="0.2">
      <c r="B66" s="7"/>
      <c r="C66" s="8" t="str">
        <f t="shared" si="1"/>
        <v>o1_22</v>
      </c>
      <c r="D66" s="8">
        <v>22</v>
      </c>
      <c r="E66" s="6" t="s">
        <v>91</v>
      </c>
    </row>
    <row r="67" spans="1:7" s="9" customFormat="1" x14ac:dyDescent="0.2">
      <c r="B67" s="10"/>
      <c r="C67" s="11"/>
      <c r="D67" s="11"/>
    </row>
    <row r="68" spans="1:7" s="2" customFormat="1" ht="17" x14ac:dyDescent="0.2">
      <c r="B68" s="12" t="s">
        <v>33</v>
      </c>
      <c r="C68" s="4"/>
      <c r="D68" s="4"/>
    </row>
    <row r="69" spans="1:7" s="6" customFormat="1" ht="34" x14ac:dyDescent="0.2">
      <c r="A69" s="6" t="s">
        <v>3</v>
      </c>
      <c r="B69" s="7" t="s">
        <v>42</v>
      </c>
      <c r="C69" s="8"/>
      <c r="D69" s="8" t="s">
        <v>64</v>
      </c>
      <c r="E69" s="15" t="s">
        <v>61</v>
      </c>
      <c r="F69" s="15"/>
    </row>
    <row r="70" spans="1:7" s="6" customFormat="1" ht="17" x14ac:dyDescent="0.2">
      <c r="A70" s="6" t="s">
        <v>4</v>
      </c>
      <c r="B70" s="7" t="s">
        <v>28</v>
      </c>
      <c r="C70" s="8" t="str">
        <f t="shared" ref="C70:C79" si="2">$D$69&amp;"_"&amp;D70</f>
        <v>bf1_1</v>
      </c>
      <c r="D70" s="7">
        <v>1</v>
      </c>
      <c r="E70" s="7" t="str">
        <f>VLOOKUP(D70,'Brand list'!$A$1:$B$11,2,0)</f>
        <v>brand1</v>
      </c>
      <c r="F70" s="7"/>
    </row>
    <row r="71" spans="1:7" s="6" customFormat="1" ht="17" x14ac:dyDescent="0.2">
      <c r="A71" s="6" t="s">
        <v>5</v>
      </c>
      <c r="B71" s="7" t="s">
        <v>34</v>
      </c>
      <c r="C71" s="8" t="str">
        <f t="shared" si="2"/>
        <v>bf1_2</v>
      </c>
      <c r="D71" s="7">
        <v>2</v>
      </c>
      <c r="E71" s="7" t="str">
        <f>VLOOKUP(D71,'Brand list'!$A$1:$B$11,2,0)</f>
        <v>brand2</v>
      </c>
      <c r="F71" s="7"/>
    </row>
    <row r="72" spans="1:7" s="6" customFormat="1" ht="17" x14ac:dyDescent="0.2">
      <c r="A72" s="6" t="s">
        <v>6</v>
      </c>
      <c r="B72" s="17" t="s">
        <v>31</v>
      </c>
      <c r="C72" s="8" t="str">
        <f t="shared" si="2"/>
        <v>bf1_3</v>
      </c>
      <c r="D72" s="7">
        <v>3</v>
      </c>
      <c r="E72" s="7" t="str">
        <f>VLOOKUP(D72,'Brand list'!$A$1:$B$11,2,0)</f>
        <v>brand3</v>
      </c>
      <c r="F72" s="7"/>
    </row>
    <row r="73" spans="1:7" s="6" customFormat="1" ht="17" x14ac:dyDescent="0.2">
      <c r="B73" s="7"/>
      <c r="C73" s="8" t="str">
        <f t="shared" si="2"/>
        <v>bf1_4</v>
      </c>
      <c r="D73" s="7">
        <v>4</v>
      </c>
      <c r="E73" s="7" t="str">
        <f>VLOOKUP(D73,'Brand list'!$A$1:$B$11,2,0)</f>
        <v>brand4</v>
      </c>
      <c r="F73" s="7"/>
    </row>
    <row r="74" spans="1:7" s="6" customFormat="1" ht="17" x14ac:dyDescent="0.2">
      <c r="B74" s="7"/>
      <c r="C74" s="8" t="str">
        <f t="shared" si="2"/>
        <v>bf1_5</v>
      </c>
      <c r="D74" s="7">
        <v>5</v>
      </c>
      <c r="E74" s="7" t="str">
        <f>VLOOKUP(D74,'Brand list'!$A$1:$B$11,2,0)</f>
        <v>brand5</v>
      </c>
      <c r="F74" s="7"/>
    </row>
    <row r="75" spans="1:7" s="6" customFormat="1" ht="17" x14ac:dyDescent="0.2">
      <c r="B75" s="7"/>
      <c r="C75" s="8" t="str">
        <f t="shared" si="2"/>
        <v>bf1_6</v>
      </c>
      <c r="D75" s="7">
        <v>6</v>
      </c>
      <c r="E75" s="7" t="str">
        <f>VLOOKUP(D75,'Brand list'!$A$1:$B$11,2,0)</f>
        <v>brand6</v>
      </c>
      <c r="F75" s="7"/>
    </row>
    <row r="76" spans="1:7" s="6" customFormat="1" ht="17" x14ac:dyDescent="0.2">
      <c r="B76" s="7"/>
      <c r="C76" s="8" t="str">
        <f t="shared" si="2"/>
        <v>bf1_7</v>
      </c>
      <c r="D76" s="7">
        <v>7</v>
      </c>
      <c r="E76" s="7" t="str">
        <f>VLOOKUP(D76,'Brand list'!$A$1:$B$11,2,0)</f>
        <v>brand7</v>
      </c>
      <c r="F76" s="7"/>
    </row>
    <row r="77" spans="1:7" s="6" customFormat="1" ht="17" x14ac:dyDescent="0.2">
      <c r="B77" s="7"/>
      <c r="C77" s="8" t="str">
        <f t="shared" si="2"/>
        <v>bf1_8</v>
      </c>
      <c r="D77" s="7">
        <v>8</v>
      </c>
      <c r="E77" s="7" t="str">
        <f>VLOOKUP(D77,'Brand list'!$A$1:$B$11,2,0)</f>
        <v>brand8</v>
      </c>
      <c r="F77" s="7"/>
    </row>
    <row r="78" spans="1:7" s="6" customFormat="1" ht="17" x14ac:dyDescent="0.2">
      <c r="B78" s="7"/>
      <c r="C78" s="8" t="str">
        <f t="shared" si="2"/>
        <v>bf1_9</v>
      </c>
      <c r="D78" s="7">
        <v>9</v>
      </c>
      <c r="E78" s="7" t="str">
        <f>VLOOKUP(D78,'Brand list'!$A$1:$B$11,2,0)</f>
        <v>brand9</v>
      </c>
      <c r="F78" s="7"/>
    </row>
    <row r="79" spans="1:7" s="6" customFormat="1" ht="17" x14ac:dyDescent="0.2">
      <c r="B79" s="7"/>
      <c r="C79" s="8" t="str">
        <f t="shared" si="2"/>
        <v>bf1_99</v>
      </c>
      <c r="D79" s="7">
        <v>99</v>
      </c>
      <c r="E79" s="7" t="str">
        <f>VLOOKUP(D79,'Brand list'!$A$1:$B$11,2,0)</f>
        <v>None of these</v>
      </c>
      <c r="F79" s="7"/>
      <c r="G79" s="13" t="str">
        <f>"Exclusive, If "&amp;C79&amp;" = 1 then go to bh1"</f>
        <v>Exclusive, If bf1_99 = 1 then go to bh1</v>
      </c>
    </row>
    <row r="81" spans="1:7" s="6" customFormat="1" ht="34" x14ac:dyDescent="0.2">
      <c r="A81" s="6" t="s">
        <v>3</v>
      </c>
      <c r="B81" s="7" t="s">
        <v>44</v>
      </c>
      <c r="C81" s="8"/>
      <c r="D81" s="8" t="s">
        <v>65</v>
      </c>
      <c r="E81" s="15" t="s">
        <v>62</v>
      </c>
      <c r="F81" s="15"/>
    </row>
    <row r="82" spans="1:7" s="6" customFormat="1" ht="17" x14ac:dyDescent="0.2">
      <c r="A82" s="6" t="s">
        <v>4</v>
      </c>
      <c r="B82" s="7" t="s">
        <v>28</v>
      </c>
      <c r="C82" s="8" t="str">
        <f t="shared" ref="C82:C91" si="3">$D$81&amp;"_"&amp;D82</f>
        <v>bf2_1</v>
      </c>
      <c r="D82" s="7">
        <v>1</v>
      </c>
      <c r="E82" s="7" t="str">
        <f>VLOOKUP(D82,'Brand list'!$A$1:$B$11,2,0)</f>
        <v>brand1</v>
      </c>
      <c r="F82" s="7"/>
      <c r="G82" s="6" t="str">
        <f t="shared" ref="G82:G90" si="4">"Show if "&amp;C70&amp;" = 1"</f>
        <v>Show if bf1_1 = 1</v>
      </c>
    </row>
    <row r="83" spans="1:7" s="6" customFormat="1" ht="17" x14ac:dyDescent="0.2">
      <c r="A83" s="6" t="s">
        <v>5</v>
      </c>
      <c r="B83" s="7" t="s">
        <v>34</v>
      </c>
      <c r="C83" s="8" t="str">
        <f t="shared" si="3"/>
        <v>bf2_2</v>
      </c>
      <c r="D83" s="7">
        <v>2</v>
      </c>
      <c r="E83" s="7" t="str">
        <f>VLOOKUP(D83,'Brand list'!$A$1:$B$11,2,0)</f>
        <v>brand2</v>
      </c>
      <c r="F83" s="7"/>
      <c r="G83" s="6" t="str">
        <f t="shared" si="4"/>
        <v>Show if bf1_2 = 1</v>
      </c>
    </row>
    <row r="84" spans="1:7" s="6" customFormat="1" ht="17" x14ac:dyDescent="0.2">
      <c r="A84" s="6" t="s">
        <v>6</v>
      </c>
      <c r="B84" s="17" t="s">
        <v>31</v>
      </c>
      <c r="C84" s="8" t="str">
        <f t="shared" si="3"/>
        <v>bf2_3</v>
      </c>
      <c r="D84" s="7">
        <v>3</v>
      </c>
      <c r="E84" s="7" t="str">
        <f>VLOOKUP(D84,'Brand list'!$A$1:$B$11,2,0)</f>
        <v>brand3</v>
      </c>
      <c r="F84" s="7"/>
      <c r="G84" s="6" t="str">
        <f t="shared" si="4"/>
        <v>Show if bf1_3 = 1</v>
      </c>
    </row>
    <row r="85" spans="1:7" s="6" customFormat="1" ht="17" x14ac:dyDescent="0.2">
      <c r="B85" s="7"/>
      <c r="C85" s="8" t="str">
        <f t="shared" si="3"/>
        <v>bf2_4</v>
      </c>
      <c r="D85" s="7">
        <v>4</v>
      </c>
      <c r="E85" s="7" t="str">
        <f>VLOOKUP(D85,'Brand list'!$A$1:$B$11,2,0)</f>
        <v>brand4</v>
      </c>
      <c r="F85" s="7"/>
      <c r="G85" s="6" t="str">
        <f t="shared" si="4"/>
        <v>Show if bf1_4 = 1</v>
      </c>
    </row>
    <row r="86" spans="1:7" s="6" customFormat="1" ht="17" x14ac:dyDescent="0.2">
      <c r="B86" s="7"/>
      <c r="C86" s="8" t="str">
        <f t="shared" si="3"/>
        <v>bf2_5</v>
      </c>
      <c r="D86" s="7">
        <v>5</v>
      </c>
      <c r="E86" s="7" t="str">
        <f>VLOOKUP(D86,'Brand list'!$A$1:$B$11,2,0)</f>
        <v>brand5</v>
      </c>
      <c r="F86" s="7"/>
      <c r="G86" s="6" t="str">
        <f t="shared" si="4"/>
        <v>Show if bf1_5 = 1</v>
      </c>
    </row>
    <row r="87" spans="1:7" s="6" customFormat="1" ht="17" x14ac:dyDescent="0.2">
      <c r="B87" s="7"/>
      <c r="C87" s="8" t="str">
        <f t="shared" si="3"/>
        <v>bf2_6</v>
      </c>
      <c r="D87" s="7">
        <v>6</v>
      </c>
      <c r="E87" s="7" t="str">
        <f>VLOOKUP(D87,'Brand list'!$A$1:$B$11,2,0)</f>
        <v>brand6</v>
      </c>
      <c r="F87" s="7"/>
      <c r="G87" s="6" t="str">
        <f t="shared" si="4"/>
        <v>Show if bf1_6 = 1</v>
      </c>
    </row>
    <row r="88" spans="1:7" s="6" customFormat="1" ht="17" x14ac:dyDescent="0.2">
      <c r="B88" s="7"/>
      <c r="C88" s="8" t="str">
        <f t="shared" si="3"/>
        <v>bf2_7</v>
      </c>
      <c r="D88" s="7">
        <v>7</v>
      </c>
      <c r="E88" s="7" t="str">
        <f>VLOOKUP(D88,'Brand list'!$A$1:$B$11,2,0)</f>
        <v>brand7</v>
      </c>
      <c r="F88" s="7"/>
      <c r="G88" s="6" t="str">
        <f t="shared" si="4"/>
        <v>Show if bf1_7 = 1</v>
      </c>
    </row>
    <row r="89" spans="1:7" s="6" customFormat="1" ht="17" x14ac:dyDescent="0.2">
      <c r="B89" s="7"/>
      <c r="C89" s="8" t="str">
        <f t="shared" si="3"/>
        <v>bf2_8</v>
      </c>
      <c r="D89" s="7">
        <v>8</v>
      </c>
      <c r="E89" s="7" t="str">
        <f>VLOOKUP(D89,'Brand list'!$A$1:$B$11,2,0)</f>
        <v>brand8</v>
      </c>
      <c r="F89" s="7"/>
      <c r="G89" s="6" t="str">
        <f t="shared" si="4"/>
        <v>Show if bf1_8 = 1</v>
      </c>
    </row>
    <row r="90" spans="1:7" s="6" customFormat="1" ht="17" x14ac:dyDescent="0.2">
      <c r="B90" s="7"/>
      <c r="C90" s="8" t="str">
        <f t="shared" si="3"/>
        <v>bf2_9</v>
      </c>
      <c r="D90" s="7">
        <v>9</v>
      </c>
      <c r="E90" s="7" t="str">
        <f>VLOOKUP(D90,'Brand list'!$A$1:$B$11,2,0)</f>
        <v>brand9</v>
      </c>
      <c r="F90" s="7"/>
      <c r="G90" s="6" t="str">
        <f t="shared" si="4"/>
        <v>Show if bf1_9 = 1</v>
      </c>
    </row>
    <row r="91" spans="1:7" s="6" customFormat="1" ht="17" x14ac:dyDescent="0.2">
      <c r="B91" s="7"/>
      <c r="C91" s="8" t="str">
        <f t="shared" si="3"/>
        <v>bf2_99</v>
      </c>
      <c r="D91" s="7">
        <v>99</v>
      </c>
      <c r="E91" s="7" t="str">
        <f>VLOOKUP(D91,'Brand list'!$A$1:$B$11,2,0)</f>
        <v>None of these</v>
      </c>
      <c r="F91" s="7"/>
      <c r="G91" s="13" t="str">
        <f>"Exclusive, If "&amp;C91&amp;" = 1 then go to bf3"</f>
        <v>Exclusive, If bf2_99 = 1 then go to bf3</v>
      </c>
    </row>
    <row r="93" spans="1:7" s="6" customFormat="1" ht="17" x14ac:dyDescent="0.2">
      <c r="A93" s="6" t="s">
        <v>3</v>
      </c>
      <c r="B93" s="7" t="s">
        <v>46</v>
      </c>
      <c r="C93" s="8"/>
      <c r="D93" s="8" t="s">
        <v>66</v>
      </c>
      <c r="E93" s="15" t="s">
        <v>63</v>
      </c>
      <c r="F93" s="15"/>
    </row>
    <row r="94" spans="1:7" s="6" customFormat="1" ht="17" x14ac:dyDescent="0.2">
      <c r="A94" s="6" t="s">
        <v>4</v>
      </c>
      <c r="B94" s="7" t="s">
        <v>28</v>
      </c>
      <c r="C94" s="8" t="str">
        <f t="shared" ref="C94:C103" si="5">$D$93&amp;"_"&amp;D94</f>
        <v>bf3_1</v>
      </c>
      <c r="D94" s="7">
        <v>1</v>
      </c>
      <c r="E94" s="7" t="str">
        <f>VLOOKUP(D94,'Brand list'!$A$1:$B$11,2,0)</f>
        <v>brand1</v>
      </c>
      <c r="F94" s="7"/>
      <c r="G94" s="6" t="str">
        <f t="shared" ref="G94:G102" si="6">"Show if "&amp;C70&amp;" = 1 and "&amp;C82&amp;" = 0"</f>
        <v>Show if bf1_1 = 1 and bf2_1 = 0</v>
      </c>
    </row>
    <row r="95" spans="1:7" s="6" customFormat="1" ht="17" x14ac:dyDescent="0.2">
      <c r="A95" s="6" t="s">
        <v>5</v>
      </c>
      <c r="B95" s="7" t="s">
        <v>34</v>
      </c>
      <c r="C95" s="8" t="str">
        <f t="shared" si="5"/>
        <v>bf3_2</v>
      </c>
      <c r="D95" s="7">
        <v>2</v>
      </c>
      <c r="E95" s="7" t="str">
        <f>VLOOKUP(D95,'Brand list'!$A$1:$B$11,2,0)</f>
        <v>brand2</v>
      </c>
      <c r="F95" s="7"/>
      <c r="G95" s="6" t="str">
        <f t="shared" si="6"/>
        <v>Show if bf1_2 = 1 and bf2_2 = 0</v>
      </c>
    </row>
    <row r="96" spans="1:7" s="6" customFormat="1" ht="17" x14ac:dyDescent="0.2">
      <c r="A96" s="6" t="s">
        <v>6</v>
      </c>
      <c r="B96" s="17" t="s">
        <v>31</v>
      </c>
      <c r="C96" s="8" t="str">
        <f t="shared" si="5"/>
        <v>bf3_3</v>
      </c>
      <c r="D96" s="7">
        <v>3</v>
      </c>
      <c r="E96" s="7" t="str">
        <f>VLOOKUP(D96,'Brand list'!$A$1:$B$11,2,0)</f>
        <v>brand3</v>
      </c>
      <c r="F96" s="7"/>
      <c r="G96" s="6" t="str">
        <f t="shared" si="6"/>
        <v>Show if bf1_3 = 1 and bf2_3 = 0</v>
      </c>
    </row>
    <row r="97" spans="2:7" s="6" customFormat="1" ht="17" x14ac:dyDescent="0.2">
      <c r="B97" s="7"/>
      <c r="C97" s="8" t="str">
        <f t="shared" si="5"/>
        <v>bf3_4</v>
      </c>
      <c r="D97" s="7">
        <v>4</v>
      </c>
      <c r="E97" s="7" t="str">
        <f>VLOOKUP(D97,'Brand list'!$A$1:$B$11,2,0)</f>
        <v>brand4</v>
      </c>
      <c r="F97" s="7"/>
      <c r="G97" s="6" t="str">
        <f t="shared" si="6"/>
        <v>Show if bf1_4 = 1 and bf2_4 = 0</v>
      </c>
    </row>
    <row r="98" spans="2:7" s="6" customFormat="1" ht="17" x14ac:dyDescent="0.2">
      <c r="B98" s="7"/>
      <c r="C98" s="8" t="str">
        <f t="shared" si="5"/>
        <v>bf3_5</v>
      </c>
      <c r="D98" s="7">
        <v>5</v>
      </c>
      <c r="E98" s="7" t="str">
        <f>VLOOKUP(D98,'Brand list'!$A$1:$B$11,2,0)</f>
        <v>brand5</v>
      </c>
      <c r="F98" s="7"/>
      <c r="G98" s="6" t="str">
        <f t="shared" si="6"/>
        <v>Show if bf1_5 = 1 and bf2_5 = 0</v>
      </c>
    </row>
    <row r="99" spans="2:7" s="6" customFormat="1" ht="17" x14ac:dyDescent="0.2">
      <c r="B99" s="7"/>
      <c r="C99" s="8" t="str">
        <f t="shared" si="5"/>
        <v>bf3_6</v>
      </c>
      <c r="D99" s="7">
        <v>6</v>
      </c>
      <c r="E99" s="7" t="str">
        <f>VLOOKUP(D99,'Brand list'!$A$1:$B$11,2,0)</f>
        <v>brand6</v>
      </c>
      <c r="F99" s="7"/>
      <c r="G99" s="6" t="str">
        <f t="shared" si="6"/>
        <v>Show if bf1_6 = 1 and bf2_6 = 0</v>
      </c>
    </row>
    <row r="100" spans="2:7" s="6" customFormat="1" ht="17" x14ac:dyDescent="0.2">
      <c r="B100" s="7"/>
      <c r="C100" s="8" t="str">
        <f t="shared" si="5"/>
        <v>bf3_7</v>
      </c>
      <c r="D100" s="7">
        <v>7</v>
      </c>
      <c r="E100" s="7" t="str">
        <f>VLOOKUP(D100,'Brand list'!$A$1:$B$11,2,0)</f>
        <v>brand7</v>
      </c>
      <c r="F100" s="7"/>
      <c r="G100" s="6" t="str">
        <f t="shared" si="6"/>
        <v>Show if bf1_7 = 1 and bf2_7 = 0</v>
      </c>
    </row>
    <row r="101" spans="2:7" s="6" customFormat="1" ht="17" x14ac:dyDescent="0.2">
      <c r="B101" s="7"/>
      <c r="C101" s="8" t="str">
        <f t="shared" si="5"/>
        <v>bf3_8</v>
      </c>
      <c r="D101" s="7">
        <v>8</v>
      </c>
      <c r="E101" s="7" t="str">
        <f>VLOOKUP(D101,'Brand list'!$A$1:$B$11,2,0)</f>
        <v>brand8</v>
      </c>
      <c r="F101" s="7"/>
      <c r="G101" s="6" t="str">
        <f t="shared" si="6"/>
        <v>Show if bf1_8 = 1 and bf2_8 = 0</v>
      </c>
    </row>
    <row r="102" spans="2:7" s="6" customFormat="1" ht="17" x14ac:dyDescent="0.2">
      <c r="B102" s="7"/>
      <c r="C102" s="8" t="str">
        <f t="shared" si="5"/>
        <v>bf3_9</v>
      </c>
      <c r="D102" s="7">
        <v>9</v>
      </c>
      <c r="E102" s="7" t="str">
        <f>VLOOKUP(D102,'Brand list'!$A$1:$B$11,2,0)</f>
        <v>brand9</v>
      </c>
      <c r="F102" s="7"/>
      <c r="G102" s="6" t="str">
        <f t="shared" si="6"/>
        <v>Show if bf1_9 = 1 and bf2_9 = 0</v>
      </c>
    </row>
    <row r="103" spans="2:7" s="6" customFormat="1" ht="17" x14ac:dyDescent="0.2">
      <c r="B103" s="7"/>
      <c r="C103" s="8" t="str">
        <f t="shared" si="5"/>
        <v>bf3_99</v>
      </c>
      <c r="D103" s="7">
        <v>99</v>
      </c>
      <c r="E103" s="7" t="str">
        <f>VLOOKUP(D103,'Brand list'!$A$1:$B$11,2,0)</f>
        <v>None of these</v>
      </c>
      <c r="F103" s="7"/>
      <c r="G103" s="13" t="s">
        <v>30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A07D-07A1-6B49-9F6D-A73DCA1EF8DA}">
  <dimension ref="A1:B11"/>
  <sheetViews>
    <sheetView workbookViewId="0">
      <selection activeCell="B11" sqref="A11:B11"/>
    </sheetView>
  </sheetViews>
  <sheetFormatPr baseColWidth="10" defaultRowHeight="16" x14ac:dyDescent="0.2"/>
  <sheetData>
    <row r="1" spans="1:2" x14ac:dyDescent="0.2">
      <c r="A1" t="s">
        <v>48</v>
      </c>
      <c r="B1" t="s">
        <v>59</v>
      </c>
    </row>
    <row r="2" spans="1:2" x14ac:dyDescent="0.2">
      <c r="A2">
        <v>1</v>
      </c>
      <c r="B2" t="s">
        <v>57</v>
      </c>
    </row>
    <row r="3" spans="1:2" x14ac:dyDescent="0.2">
      <c r="A3">
        <v>2</v>
      </c>
      <c r="B3" t="s">
        <v>58</v>
      </c>
    </row>
    <row r="4" spans="1:2" x14ac:dyDescent="0.2">
      <c r="A4">
        <v>3</v>
      </c>
      <c r="B4" t="s">
        <v>35</v>
      </c>
    </row>
    <row r="5" spans="1:2" x14ac:dyDescent="0.2">
      <c r="A5">
        <v>4</v>
      </c>
      <c r="B5" t="s">
        <v>36</v>
      </c>
    </row>
    <row r="6" spans="1:2" x14ac:dyDescent="0.2">
      <c r="A6">
        <v>5</v>
      </c>
      <c r="B6" t="s">
        <v>37</v>
      </c>
    </row>
    <row r="7" spans="1:2" x14ac:dyDescent="0.2">
      <c r="A7">
        <v>6</v>
      </c>
      <c r="B7" t="s">
        <v>38</v>
      </c>
    </row>
    <row r="8" spans="1:2" x14ac:dyDescent="0.2">
      <c r="A8">
        <v>7</v>
      </c>
      <c r="B8" t="s">
        <v>39</v>
      </c>
    </row>
    <row r="9" spans="1:2" x14ac:dyDescent="0.2">
      <c r="A9">
        <v>8</v>
      </c>
      <c r="B9" t="s">
        <v>40</v>
      </c>
    </row>
    <row r="10" spans="1:2" x14ac:dyDescent="0.2">
      <c r="A10">
        <v>9</v>
      </c>
      <c r="B10" t="s">
        <v>41</v>
      </c>
    </row>
    <row r="11" spans="1:2" x14ac:dyDescent="0.2">
      <c r="A11">
        <v>99</v>
      </c>
      <c r="B11" t="s">
        <v>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Master Questionnaire</vt:lpstr>
      <vt:lpstr>Brand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Karlsson</dc:creator>
  <cp:lastModifiedBy>Henrik Karlsson</cp:lastModifiedBy>
  <dcterms:created xsi:type="dcterms:W3CDTF">2019-11-27T10:05:00Z</dcterms:created>
  <dcterms:modified xsi:type="dcterms:W3CDTF">2020-02-12T14:47:03Z</dcterms:modified>
</cp:coreProperties>
</file>