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13_ncr:1_{6A3F7BF1-CB91-7E46-A0F3-7C9D643ACF36}" xr6:coauthVersionLast="36" xr6:coauthVersionMax="36" xr10:uidLastSave="{00000000-0000-0000-0000-000000000000}"/>
  <bookViews>
    <workbookView xWindow="160" yWindow="2520" windowWidth="22560" windowHeight="15480" activeTab="1" xr2:uid="{00000000-000D-0000-FFFF-FFFF00000000}"/>
  </bookViews>
  <sheets>
    <sheet name="Raw Data" sheetId="3" r:id="rId1"/>
    <sheet name="Sheet1" sheetId="8" r:id="rId2"/>
    <sheet name="Sheet2" sheetId="9" r:id="rId3"/>
    <sheet name="Q1 - Q9" sheetId="4" r:id="rId4"/>
    <sheet name="Q10" sheetId="5" r:id="rId5"/>
    <sheet name="Q11" sheetId="6" r:id="rId6"/>
    <sheet name="Q12" sheetId="7" r:id="rId7"/>
    <sheet name="Sheet3" sheetId="10" r:id="rId8"/>
  </sheets>
  <calcPr calcId="181029"/>
</workbook>
</file>

<file path=xl/calcChain.xml><?xml version="1.0" encoding="utf-8"?>
<calcChain xmlns="http://schemas.openxmlformats.org/spreadsheetml/2006/main">
  <c r="L2" i="9" l="1"/>
  <c r="M2" i="9"/>
  <c r="N2" i="9"/>
  <c r="O2" i="9"/>
  <c r="P2" i="9"/>
  <c r="Q2" i="9"/>
  <c r="R2" i="9"/>
  <c r="S2" i="9"/>
  <c r="T2" i="9"/>
  <c r="U2" i="9"/>
  <c r="V2" i="9"/>
  <c r="W2" i="9"/>
  <c r="X2" i="9"/>
  <c r="Y2" i="9"/>
  <c r="Z2" i="9"/>
  <c r="AA2" i="9"/>
  <c r="AB2" i="9"/>
  <c r="AC2" i="9"/>
  <c r="AD2" i="9"/>
  <c r="AE2" i="9"/>
  <c r="L3" i="9"/>
  <c r="M3" i="9"/>
  <c r="N3" i="9"/>
  <c r="O3" i="9"/>
  <c r="P3" i="9"/>
  <c r="Q3" i="9"/>
  <c r="R3" i="9"/>
  <c r="S3" i="9"/>
  <c r="T3" i="9"/>
  <c r="U3" i="9"/>
  <c r="V3" i="9"/>
  <c r="W3" i="9"/>
  <c r="X3" i="9"/>
  <c r="Y3" i="9"/>
  <c r="Z3" i="9"/>
  <c r="AA3" i="9"/>
  <c r="AB3" i="9"/>
  <c r="AC3" i="9"/>
  <c r="AD3" i="9"/>
  <c r="AE3" i="9"/>
  <c r="L4" i="9"/>
  <c r="M4" i="9"/>
  <c r="N4" i="9"/>
  <c r="O4" i="9"/>
  <c r="P4" i="9"/>
  <c r="Q4" i="9"/>
  <c r="R4" i="9"/>
  <c r="S4" i="9"/>
  <c r="T4" i="9"/>
  <c r="U4" i="9"/>
  <c r="V4" i="9"/>
  <c r="W4" i="9"/>
  <c r="X4" i="9"/>
  <c r="Y4" i="9"/>
  <c r="Z4" i="9"/>
  <c r="AA4" i="9"/>
  <c r="AB4" i="9"/>
  <c r="AC4" i="9"/>
  <c r="AD4" i="9"/>
  <c r="AE4" i="9"/>
  <c r="L5" i="9"/>
  <c r="M5" i="9"/>
  <c r="N5" i="9"/>
  <c r="O5" i="9"/>
  <c r="P5" i="9"/>
  <c r="Q5" i="9"/>
  <c r="R5" i="9"/>
  <c r="S5" i="9"/>
  <c r="T5" i="9"/>
  <c r="U5" i="9"/>
  <c r="V5" i="9"/>
  <c r="W5" i="9"/>
  <c r="X5" i="9"/>
  <c r="Y5" i="9"/>
  <c r="Z5" i="9"/>
  <c r="AA5" i="9"/>
  <c r="AB5" i="9"/>
  <c r="AC5" i="9"/>
  <c r="AD5" i="9"/>
  <c r="AE5" i="9"/>
  <c r="C2" i="9"/>
  <c r="D2" i="9"/>
  <c r="E2" i="9"/>
  <c r="F2" i="9"/>
  <c r="G2" i="9"/>
  <c r="H2" i="9"/>
  <c r="I2" i="9"/>
  <c r="J2" i="9"/>
  <c r="K2" i="9"/>
  <c r="C3" i="9"/>
  <c r="D3" i="9"/>
  <c r="E3" i="9"/>
  <c r="F3" i="9"/>
  <c r="G3" i="9"/>
  <c r="H3" i="9"/>
  <c r="I3" i="9"/>
  <c r="J3" i="9"/>
  <c r="K3" i="9"/>
  <c r="C4" i="9"/>
  <c r="D4" i="9"/>
  <c r="E4" i="9"/>
  <c r="F4" i="9"/>
  <c r="G4" i="9"/>
  <c r="H4" i="9"/>
  <c r="I4" i="9"/>
  <c r="J4" i="9"/>
  <c r="K4" i="9"/>
  <c r="C5" i="9"/>
  <c r="D5" i="9"/>
  <c r="E5" i="9"/>
  <c r="F5" i="9"/>
  <c r="G5" i="9"/>
  <c r="H5" i="9"/>
  <c r="I5" i="9"/>
  <c r="J5" i="9"/>
  <c r="K5" i="9"/>
  <c r="B5" i="9"/>
  <c r="B4" i="9"/>
  <c r="B3" i="9"/>
  <c r="B2" i="9"/>
  <c r="B35" i="8"/>
  <c r="C35" i="8"/>
  <c r="D35" i="8"/>
  <c r="E35" i="8"/>
  <c r="F35" i="8"/>
  <c r="G35" i="8"/>
  <c r="H35" i="8"/>
  <c r="C45" i="8"/>
  <c r="L35" i="8"/>
  <c r="M35" i="8"/>
  <c r="N35" i="8"/>
  <c r="O35" i="8"/>
  <c r="P35" i="8"/>
  <c r="Q35" i="8"/>
  <c r="R35" i="8"/>
  <c r="S35" i="8"/>
  <c r="T35" i="8"/>
  <c r="U35" i="8"/>
  <c r="V35" i="8"/>
  <c r="W35" i="8"/>
  <c r="X35" i="8"/>
  <c r="Y35" i="8"/>
  <c r="Z35" i="8"/>
  <c r="AA35" i="8"/>
  <c r="AB35" i="8"/>
  <c r="AC35" i="8"/>
  <c r="AD35" i="8"/>
  <c r="AE35" i="8"/>
  <c r="L36" i="8"/>
  <c r="M36" i="8"/>
  <c r="N36" i="8"/>
  <c r="O36" i="8"/>
  <c r="P36" i="8"/>
  <c r="Q36" i="8"/>
  <c r="R36" i="8"/>
  <c r="S36" i="8"/>
  <c r="T36" i="8"/>
  <c r="U36" i="8"/>
  <c r="V36" i="8"/>
  <c r="W36" i="8"/>
  <c r="X36" i="8"/>
  <c r="Y36" i="8"/>
  <c r="Z36" i="8"/>
  <c r="AA36" i="8"/>
  <c r="AB36" i="8"/>
  <c r="AC36" i="8"/>
  <c r="AD36" i="8"/>
  <c r="AE36" i="8"/>
  <c r="L37" i="8"/>
  <c r="M37" i="8"/>
  <c r="N37" i="8"/>
  <c r="O37" i="8"/>
  <c r="P37" i="8"/>
  <c r="Q37" i="8"/>
  <c r="R37" i="8"/>
  <c r="S37" i="8"/>
  <c r="T37" i="8"/>
  <c r="U37" i="8"/>
  <c r="V37" i="8"/>
  <c r="W37" i="8"/>
  <c r="X37" i="8"/>
  <c r="Y37" i="8"/>
  <c r="Z37" i="8"/>
  <c r="AA37" i="8"/>
  <c r="AB37" i="8"/>
  <c r="AC37" i="8"/>
  <c r="AD37" i="8"/>
  <c r="AE37" i="8"/>
  <c r="L38" i="8"/>
  <c r="M38" i="8"/>
  <c r="N38" i="8"/>
  <c r="O38" i="8"/>
  <c r="P38" i="8"/>
  <c r="Q38" i="8"/>
  <c r="R38" i="8"/>
  <c r="S38" i="8"/>
  <c r="T38" i="8"/>
  <c r="U38" i="8"/>
  <c r="V38" i="8"/>
  <c r="W38" i="8"/>
  <c r="X38" i="8"/>
  <c r="Y38" i="8"/>
  <c r="Z38" i="8"/>
  <c r="AA38" i="8"/>
  <c r="AB38" i="8"/>
  <c r="AC38" i="8"/>
  <c r="AD38" i="8"/>
  <c r="AE38" i="8"/>
  <c r="K38" i="8"/>
  <c r="J38" i="8"/>
  <c r="I38" i="8"/>
  <c r="H38" i="8"/>
  <c r="G38" i="8"/>
  <c r="F38" i="8"/>
  <c r="E38" i="8"/>
  <c r="D38" i="8"/>
  <c r="C38" i="8"/>
  <c r="K37" i="8"/>
  <c r="J37" i="8"/>
  <c r="I37" i="8"/>
  <c r="H37" i="8"/>
  <c r="G37" i="8"/>
  <c r="F37" i="8"/>
  <c r="E37" i="8"/>
  <c r="D37" i="8"/>
  <c r="C37" i="8"/>
  <c r="K36" i="8"/>
  <c r="J36" i="8"/>
  <c r="I36" i="8"/>
  <c r="H36" i="8"/>
  <c r="G36" i="8"/>
  <c r="F36" i="8"/>
  <c r="E36" i="8"/>
  <c r="D36" i="8"/>
  <c r="C36" i="8"/>
  <c r="K35" i="8"/>
  <c r="J35" i="8"/>
  <c r="I35" i="8"/>
  <c r="B38" i="8"/>
  <c r="B37" i="8"/>
  <c r="B36" i="8"/>
</calcChain>
</file>

<file path=xl/sharedStrings.xml><?xml version="1.0" encoding="utf-8"?>
<sst xmlns="http://schemas.openxmlformats.org/spreadsheetml/2006/main" count="706" uniqueCount="209">
  <si>
    <t>Completed</t>
  </si>
  <si>
    <t>Response ID</t>
  </si>
  <si>
    <t>Response Status</t>
  </si>
  <si>
    <t>IP Address</t>
  </si>
  <si>
    <t>Timestamp (mm/dd/yyyy)</t>
  </si>
  <si>
    <t>Duplicate</t>
  </si>
  <si>
    <t>Time Taken to Complete (Seconds)</t>
  </si>
  <si>
    <t>Seq. Number</t>
  </si>
  <si>
    <t>Country Code</t>
  </si>
  <si>
    <t>Region</t>
  </si>
  <si>
    <t>Dear Expert,You are invited to participate in this survey aimed at gaining your insights on how you would estimate which adolescent girls are likely to benefit from an after-school club program to improve their vocational and life skills. Specifically, you will be asked to estimate which profiles of adolescent girls are more likely to be receptive to a vocational and life skills program. The outcomes of this survey will be used to compare experts' predictions with machine learning predictions, with the goal of improving policymakers' capacity to allocate such programs in an informed manner. The research aims to improve the capacity of policymakers to target skill programs.It will take 5 minutes to complete the questionnaire. Your participation in this study is completely voluntary and there are no foreseeable risks associated with this project. However, if you feel uncomfortable answering any questions, you can withdraw from the survey at any point. Your personal information will not be published and data from this research will be reported only in the aggregate and according to the General Data and Protection Regulation (GDPR). If you have questions at any time about the survey or the procedures of our Master Thesis at the Hertie School, please don't hesitate to contact Ofer Dotan at o.dotan@mpp.hertie-school.org or Mariana Saldarriaga at m.saldarriaga@mpp.hertie-school.org.  Thank you very much for your time and support. Please start the survey by clicking on the Continue button below.</t>
  </si>
  <si>
    <t>Please read the description of the program and answer the following questions based on this information.</t>
  </si>
  <si>
    <t>The program is implemented mostly in East Africa in after-school youth clubs. It aims to combat low labour force participation and high fertility by promoting human capital accumulation focusing on two dimensions:  i) Vocational skills to enable adolescent girls to start small-scale income-generating activities; The program focuses on helping the adolescent girls to set up their own small-scale enterprise. Additionally, it teaches the participants a range of income-generating skills, such as hair-dressing, tailoring, computing, agriculture, poultry rearing and small trades operation ii) Life skills to build knowledge enabling girls to make informed choices about sex, reproduction and marriageTraining sessions covered topics such as sexual and reproductive health, menstruation and menstrual disorders,  pregnancy,  sexually transmitted infections,  HIV/AIDS awareness, family planning and rape. Next to that, other sessions focused on negotiations and conflict resolution, as well as leadership and management skills and legal information relating women’s issues (e.g. child marriage, violence against women and bride prices).Descriptions modified from source 1 (listed at the end of the survey) </t>
  </si>
  <si>
    <t>The program measures impact on three main outcomes:1. Economic empowermentMeasured by the acquisition of the business and entrepreneurial skills, engagement in income-generating activities, scores on gender empowerment index2. Control over bodyMeasured by marriage behaviour, childbearing, sexual violence, knowledge on contraception 3. Aspirations related to marriage and child-bearingAttitudes toward family planning, e.g. appropriate age for marriage, childbearing</t>
  </si>
  <si>
    <t xml:space="preserve">On a scale from 1-Strongly disagree to 100-Strongly agree (50-Undecided), how fair is it to prioritize those who are likely to benefit most from a skill program compared to those who are most in need? </t>
  </si>
  <si>
    <t>Personal Information</t>
  </si>
  <si>
    <t>What is your name?</t>
  </si>
  <si>
    <t>What is your profession? </t>
  </si>
  <si>
    <t>What organization/s are you affiliated with?</t>
  </si>
  <si>
    <t>What is your job position?</t>
  </si>
  <si>
    <t>You have answered all the questions. Do you have any additional comments? If not, please press submit</t>
  </si>
  <si>
    <t/>
  </si>
  <si>
    <t>Married or cohabitating</t>
  </si>
  <si>
    <t>Has one or more children</t>
  </si>
  <si>
    <t>Lives in a rural area</t>
  </si>
  <si>
    <t>Enrolled in school</t>
  </si>
  <si>
    <t>Subjectively satisfied with her earnings </t>
  </si>
  <si>
    <t>Older than 16 when program starts</t>
  </si>
  <si>
    <t>Attends school regularly</t>
  </si>
  <si>
    <t>Rarely attends school</t>
  </si>
  <si>
    <t>Has more traditional gender roles attitudes</t>
  </si>
  <si>
    <t>Relatively rich</t>
  </si>
  <si>
    <t>Subjectively satisfaction with her earnings</t>
  </si>
  <si>
    <t>Subjectively satisfied with her earnings</t>
  </si>
  <si>
    <t>131.111.5.181</t>
  </si>
  <si>
    <t>GB</t>
  </si>
  <si>
    <t>C3</t>
  </si>
  <si>
    <t>tess</t>
  </si>
  <si>
    <t>student</t>
  </si>
  <si>
    <t>uni of cambridge</t>
  </si>
  <si>
    <t>186.84.6.214</t>
  </si>
  <si>
    <t>CO</t>
  </si>
  <si>
    <t>34</t>
  </si>
  <si>
    <t>David Katz</t>
  </si>
  <si>
    <t>Public Server</t>
  </si>
  <si>
    <t>none</t>
  </si>
  <si>
    <t>190.157.140.135</t>
  </si>
  <si>
    <t>Roberto Hinestrosa</t>
  </si>
  <si>
    <t>Postraduate in Philosophy</t>
  </si>
  <si>
    <t>Colombia's Presidential Council for the Youth</t>
  </si>
  <si>
    <t>186.84.90.167</t>
  </si>
  <si>
    <t>Juliana Robles</t>
  </si>
  <si>
    <t>Sociologist</t>
  </si>
  <si>
    <t>Jurisdicción especial para la paz - Colombia</t>
  </si>
  <si>
    <t>84.18.130.66</t>
  </si>
  <si>
    <t>IT</t>
  </si>
  <si>
    <t>17</t>
  </si>
  <si>
    <t>Franz Ferdinand</t>
  </si>
  <si>
    <t>Student</t>
  </si>
  <si>
    <t>GIZ</t>
  </si>
  <si>
    <t>89.12.67.255</t>
  </si>
  <si>
    <t>DE</t>
  </si>
  <si>
    <t>16</t>
  </si>
  <si>
    <t>Adina Spertus-Melhus</t>
  </si>
  <si>
    <t>Hertie school</t>
  </si>
  <si>
    <t>Started</t>
  </si>
  <si>
    <t>80.110.125.14</t>
  </si>
  <si>
    <t>AT</t>
  </si>
  <si>
    <t>09</t>
  </si>
  <si>
    <t>Leonardo Iacovone</t>
  </si>
  <si>
    <t xml:space="preserve">Economist </t>
  </si>
  <si>
    <t>World Bank and Hertie School</t>
  </si>
  <si>
    <t>91.59.239.148</t>
  </si>
  <si>
    <t>02</t>
  </si>
  <si>
    <t>Noah Schöppl</t>
  </si>
  <si>
    <t>Strategic Program Lead</t>
  </si>
  <si>
    <t>ProjectTogether</t>
  </si>
  <si>
    <t>41.112.174.127</t>
  </si>
  <si>
    <t>ZA</t>
  </si>
  <si>
    <t>Thomas Ferreira</t>
  </si>
  <si>
    <t>Development Economist</t>
  </si>
  <si>
    <t>J-PAL Africa</t>
  </si>
  <si>
    <t xml:space="preserve">World Bank Lead Economist and Hertie School Adjunct Professor </t>
  </si>
  <si>
    <t>FR</t>
  </si>
  <si>
    <t>A8</t>
  </si>
  <si>
    <t>mso</t>
  </si>
  <si>
    <t>j</t>
  </si>
  <si>
    <t>n</t>
  </si>
  <si>
    <t>149.233.48.156</t>
  </si>
  <si>
    <t xml:space="preserve">Kindye Atnafu Adugna </t>
  </si>
  <si>
    <t>Economist</t>
  </si>
  <si>
    <t>88.130.49.57</t>
  </si>
  <si>
    <t>Daniel Peña Ortiz</t>
  </si>
  <si>
    <t>Advisor</t>
  </si>
  <si>
    <t>The Idea of Justice - Amartya Sen</t>
  </si>
  <si>
    <t>07</t>
  </si>
  <si>
    <t>Sangeeth</t>
  </si>
  <si>
    <t>IL</t>
  </si>
  <si>
    <t>05</t>
  </si>
  <si>
    <t>176.12.181.228</t>
  </si>
  <si>
    <t>Shahat Vittenberg</t>
  </si>
  <si>
    <t>Occupational therapist</t>
  </si>
  <si>
    <t>Hebrew university jerusalem</t>
  </si>
  <si>
    <t>Key variables that affects the effectiveness of life and vocational skills development programs are participants motivation and the type of program - that is, whether it is a program based on cognitive versus behavioral models, whether problem-solving tools are provided and whether the program has follow-up.</t>
  </si>
  <si>
    <t>79.183.97.67</t>
  </si>
  <si>
    <t>Ofir Reich</t>
  </si>
  <si>
    <t>Data Scientist</t>
  </si>
  <si>
    <t>Google</t>
  </si>
  <si>
    <t>1) It would be good to reiterate the definitions when asking for the effects. Just copy-paste your definitions there, it would help. :)
2) Not sure all respondents would understand you're asking about an interaction effect.
3) Responding 'no effect' depends on the sample size. I predict some of these things have effects, but unless you have a very large sample I don't think you'll be able to find them.
4) It's worth explaining your sample population a bit. Some are rural, some are urban? Median age? Etc.
But quite possibly I'm overthinking this. Good luck!</t>
  </si>
  <si>
    <t>78.134.46.67</t>
  </si>
  <si>
    <t>Alessia Mortara</t>
  </si>
  <si>
    <t>Policy Manager</t>
  </si>
  <si>
    <t>109.186.36.51</t>
  </si>
  <si>
    <t>Rebecca Ross</t>
  </si>
  <si>
    <t xml:space="preserve">Professional Basketball player and coach </t>
  </si>
  <si>
    <t xml:space="preserve">Peaceplayers International </t>
  </si>
  <si>
    <t>Ivan</t>
  </si>
  <si>
    <t>I probably haven't understood the exercise. Also being familiar with the study and heterogenous effects this might not be a 'fair comparison'. However I do want to say that since this programme is 'opt in' - some of the criteria you mentioned (like having children) will not necessarily lead to more or less positive effects from the programme, but it may lead girls not to opt in. For example, it's likely that a girl, after the age of 16 who is married is unlikely to attend, due to competing family duties and sense of appropriateness in certain contexts. I also suspect that many  of these factors will depend on how the programme is designed. In the case of ELA, vocational skills might be relevant to girls across income and educationlevels, so economic efects are likely to be heterogenous, however depending on the type of RH skills that are taught it may be more or less relevant to certain girls, affecting attendance rather than outcomes.</t>
  </si>
  <si>
    <t>196.189.89.244</t>
  </si>
  <si>
    <t>ET</t>
  </si>
  <si>
    <t>Sophia</t>
  </si>
  <si>
    <t>project management</t>
  </si>
  <si>
    <t>Head of Programme</t>
  </si>
  <si>
    <t>213.39.19.38</t>
  </si>
  <si>
    <t>Ivan Postel-Vinay</t>
  </si>
  <si>
    <t>Program manager</t>
  </si>
  <si>
    <t>AFD</t>
  </si>
  <si>
    <t>Task team leader</t>
  </si>
  <si>
    <t>Concerning the last question, my opinion is that although targeting those who will benefit most from the program is very important, one should nevertheless take vulnerability into account in targeting, so as to avoid both excessive social homogeneity in groups and exclusion of vulnerable people from the program.</t>
  </si>
  <si>
    <t>92.132.192.20</t>
  </si>
  <si>
    <t>Lea Rouanet</t>
  </si>
  <si>
    <t>World Bank</t>
  </si>
  <si>
    <t>2.51.30.65</t>
  </si>
  <si>
    <t>AE</t>
  </si>
  <si>
    <t>03</t>
  </si>
  <si>
    <t xml:space="preserve">tara </t>
  </si>
  <si>
    <t xml:space="preserve">researcher </t>
  </si>
  <si>
    <t xml:space="preserve">government organization </t>
  </si>
  <si>
    <t>research manager</t>
  </si>
  <si>
    <t xml:space="preserve">I would like to say that all women of any age should be given equal opportunity to learn and be independent. Of course the younger they are the earlier they can learn to stand on their own two feet, it because more difficult at 16, being married, and having children - you don't have the same mental capacity and freedom. Especially for young married woman who their husbands are old school and not encourage them. </t>
  </si>
  <si>
    <t>203.171.112.86</t>
  </si>
  <si>
    <t>AU</t>
  </si>
  <si>
    <t>Najeebullah Yalghoz</t>
  </si>
  <si>
    <t>Lawyer</t>
  </si>
  <si>
    <t>GIZ Promotion of the Rule of Law Project</t>
  </si>
  <si>
    <t>Program Officer</t>
  </si>
  <si>
    <t>94.134.93.12</t>
  </si>
  <si>
    <t>01</t>
  </si>
  <si>
    <t>Inge</t>
  </si>
  <si>
    <t>political science</t>
  </si>
  <si>
    <t>project manager</t>
  </si>
  <si>
    <t>78.35.96.207</t>
  </si>
  <si>
    <t>182.188.171.184</t>
  </si>
  <si>
    <t>PK</t>
  </si>
  <si>
    <t>Q18</t>
  </si>
  <si>
    <t>How do you anticipate each baseline characteristic would influence the effectiveness of the skills program on a treated adolescent girl&amp;#39;s (1) economic empowerment? ((1) Measured by the acquisition of the business and entrepreneurial skills, engagement in income-generating activities, scores on gender empowerment index)</t>
  </si>
  <si>
    <t>Negative effect</t>
  </si>
  <si>
    <t>No effect</t>
  </si>
  <si>
    <t>Positive effect</t>
  </si>
  <si>
    <t>Not sure</t>
  </si>
  <si>
    <t>Total</t>
  </si>
  <si>
    <t>Mean</t>
  </si>
  <si>
    <t>Standard Dev.</t>
  </si>
  <si>
    <t>Variance</t>
  </si>
  <si>
    <t>Average</t>
  </si>
  <si>
    <t>Q19</t>
  </si>
  <si>
    <t>How do you anticipate each baseline characteristic would influence the effectiveness of the skills program on a treated adolescent girl&amp;#39;s (2) Aspirations Related to Marriage and Child-Bearing? ((2) Measured by marriage behaviour, childbearing, sexual violence, knowledge on contraception)</t>
  </si>
  <si>
    <t>Q20</t>
  </si>
  <si>
    <t>How do you anticipate each baseline characteristic would influence the effectiveness of the skills program on a treated adolescent girl&amp;#39;s (3) control over their bodies? ((3) Attitudes toward family planning, e.g. appropriate age for marriage, childbearing)</t>
  </si>
  <si>
    <t>Q12</t>
  </si>
  <si>
    <t>On a scale from 1-Strongly disagree to 100-Strongly agree (50-Undecided), how fair is it to prioritize those who are likely to benefit most from a skill program compared to those who are most in need?</t>
  </si>
  <si>
    <t>Open Ended Text Data</t>
  </si>
  <si>
    <t>Q3</t>
  </si>
  <si>
    <t>No.</t>
  </si>
  <si>
    <t>Data</t>
  </si>
  <si>
    <t>Q4</t>
  </si>
  <si>
    <t>-</t>
  </si>
  <si>
    <t>Q22</t>
  </si>
  <si>
    <t>Econ.Married or cohabitating</t>
  </si>
  <si>
    <t>Econ.Has one or more children</t>
  </si>
  <si>
    <t>Econ.Lives in a rural area</t>
  </si>
  <si>
    <t>Econ.Enrolled in school</t>
  </si>
  <si>
    <t>Econ.Subjectively satisfied with her earnings </t>
  </si>
  <si>
    <t>Econ.Older than 16 when program starts</t>
  </si>
  <si>
    <t>Econ.Attends school regularly</t>
  </si>
  <si>
    <t>Econ.Rarely attends school</t>
  </si>
  <si>
    <t>Econ.Has more traditional gender roles attitudes</t>
  </si>
  <si>
    <t>Econ.Relatively rich</t>
  </si>
  <si>
    <t>Aspir.Married or cohabitating</t>
  </si>
  <si>
    <t>Aspir.Has one or more children</t>
  </si>
  <si>
    <t>Aspir.Lives in a rural area</t>
  </si>
  <si>
    <t>Aspir.Enrolled in school</t>
  </si>
  <si>
    <t>Aspir.Subjectively satisfaction with her earnings</t>
  </si>
  <si>
    <t>Aspir.Older than 16 when program starts</t>
  </si>
  <si>
    <t>Aspir.Attends school regularly</t>
  </si>
  <si>
    <t>Aspir.Rarely attends school</t>
  </si>
  <si>
    <t>Aspir.Has more traditional gender roles attitudes</t>
  </si>
  <si>
    <t>Aspir.Relatively rich</t>
  </si>
  <si>
    <t>COB.Married or cohabitating</t>
  </si>
  <si>
    <t>COB.Has one or more children</t>
  </si>
  <si>
    <t>COB.Lives in a rural area</t>
  </si>
  <si>
    <t>COB.Enrolled in school</t>
  </si>
  <si>
    <t>COB.Subjectively satisfied with her earnings</t>
  </si>
  <si>
    <t>COB.Older than 16 when program starts</t>
  </si>
  <si>
    <t>COB.Attends school regularly</t>
  </si>
  <si>
    <t>COB.Rarely attends school</t>
  </si>
  <si>
    <t>COB.Has more traditional gender roles attitudes</t>
  </si>
  <si>
    <t>COB.Relatively rich</t>
  </si>
  <si>
    <t>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</si>
</sst>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5" x14ac:knownFonts="1">
    <font>
      <sz val="11"/>
      <color indexed="8"/>
      <name val="Calibri"/>
      <family val="2"/>
      <scheme val="minor"/>
    </font>
    <font>
      <b/>
      <sz val="11"/>
      <color indexed="9"/>
      <name val="Calibri"/>
      <family val="2"/>
    </font>
    <font>
      <sz val="8"/>
      <name val="Calibri"/>
      <family val="2"/>
    </font>
    <font>
      <b/>
      <sz val="8"/>
      <name val="Calibri"/>
      <family val="2"/>
    </font>
    <font>
      <sz val="11"/>
      <name val="Calibri"/>
      <family val="2"/>
    </font>
  </fonts>
  <fills count="4">
    <fill>
      <patternFill patternType="none"/>
    </fill>
    <fill>
      <patternFill patternType="gray125"/>
    </fill>
    <fill>
      <patternFill patternType="solid">
        <fgColor rgb="FF1B3380"/>
      </patternFill>
    </fill>
    <fill>
      <patternFill patternType="solid">
        <fgColor rgb="FF1B87E6"/>
      </patternFill>
    </fill>
  </fills>
  <borders count="9">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2" fillId="0" borderId="0" xfId="0" applyFont="1"/>
    <xf numFmtId="0" fontId="3" fillId="0" borderId="0" xfId="0" applyFont="1"/>
    <xf numFmtId="164"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0" fontId="1" fillId="2" borderId="0" xfId="0" applyFont="1" applyFill="1"/>
    <xf numFmtId="0" fontId="1" fillId="3" borderId="0" xfId="0" applyFont="1" applyFill="1"/>
    <xf numFmtId="0" fontId="3" fillId="0" borderId="1" xfId="0" applyFont="1" applyBorder="1"/>
    <xf numFmtId="0" fontId="0" fillId="0" borderId="1" xfId="0" applyBorder="1"/>
    <xf numFmtId="0" fontId="2" fillId="0" borderId="1" xfId="0" applyFont="1" applyBorder="1" applyAlignment="1">
      <alignment wrapText="1"/>
    </xf>
    <xf numFmtId="0" fontId="3" fillId="0" borderId="2" xfId="0" applyFont="1" applyBorder="1"/>
    <xf numFmtId="0" fontId="3" fillId="0" borderId="3" xfId="0" applyFont="1" applyBorder="1"/>
    <xf numFmtId="0" fontId="3" fillId="0" borderId="4" xfId="0" applyFont="1" applyBorder="1"/>
    <xf numFmtId="0" fontId="2" fillId="0" borderId="0" xfId="0" applyFont="1" applyBorder="1" applyAlignment="1">
      <alignment wrapText="1"/>
    </xf>
    <xf numFmtId="0" fontId="0" fillId="0" borderId="0" xfId="0" applyBorder="1"/>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27"/>
  <sheetViews>
    <sheetView topLeftCell="D1" workbookViewId="0">
      <selection activeCell="N2" sqref="N2:AQ10"/>
    </sheetView>
  </sheetViews>
  <sheetFormatPr baseColWidth="10" defaultColWidth="8.83203125" defaultRowHeight="15" x14ac:dyDescent="0.2"/>
  <cols>
    <col min="2" max="2" width="9.83203125" customWidth="1"/>
    <col min="3" max="3" width="13.6640625" customWidth="1"/>
  </cols>
  <sheetData>
    <row r="1" spans="1:49" x14ac:dyDescent="0.2">
      <c r="A1" s="2" t="s">
        <v>1</v>
      </c>
      <c r="B1" s="2" t="s">
        <v>2</v>
      </c>
      <c r="C1" s="2" t="s">
        <v>3</v>
      </c>
      <c r="D1" s="2" t="s">
        <v>4</v>
      </c>
      <c r="E1" s="2" t="s">
        <v>5</v>
      </c>
      <c r="F1" s="2" t="s">
        <v>6</v>
      </c>
      <c r="G1" s="2" t="s">
        <v>7</v>
      </c>
      <c r="H1" s="2" t="s">
        <v>8</v>
      </c>
      <c r="I1" s="2" t="s">
        <v>9</v>
      </c>
      <c r="J1" s="2" t="s">
        <v>10</v>
      </c>
      <c r="K1" s="2" t="s">
        <v>11</v>
      </c>
      <c r="L1" s="2" t="s">
        <v>12</v>
      </c>
      <c r="M1" s="2" t="s">
        <v>13</v>
      </c>
      <c r="N1" s="2" t="s">
        <v>178</v>
      </c>
      <c r="O1" s="2" t="s">
        <v>179</v>
      </c>
      <c r="P1" s="2" t="s">
        <v>180</v>
      </c>
      <c r="Q1" s="2" t="s">
        <v>181</v>
      </c>
      <c r="R1" s="2" t="s">
        <v>182</v>
      </c>
      <c r="S1" s="2" t="s">
        <v>183</v>
      </c>
      <c r="T1" s="2" t="s">
        <v>184</v>
      </c>
      <c r="U1" s="2" t="s">
        <v>185</v>
      </c>
      <c r="V1" s="2" t="s">
        <v>186</v>
      </c>
      <c r="W1" s="2" t="s">
        <v>187</v>
      </c>
      <c r="X1" s="2" t="s">
        <v>188</v>
      </c>
      <c r="Y1" s="2" t="s">
        <v>189</v>
      </c>
      <c r="Z1" s="2" t="s">
        <v>190</v>
      </c>
      <c r="AA1" s="2" t="s">
        <v>191</v>
      </c>
      <c r="AB1" s="2" t="s">
        <v>192</v>
      </c>
      <c r="AC1" s="2" t="s">
        <v>193</v>
      </c>
      <c r="AD1" s="2" t="s">
        <v>194</v>
      </c>
      <c r="AE1" s="2" t="s">
        <v>195</v>
      </c>
      <c r="AF1" s="2" t="s">
        <v>196</v>
      </c>
      <c r="AG1" s="2" t="s">
        <v>197</v>
      </c>
      <c r="AH1" s="2" t="s">
        <v>198</v>
      </c>
      <c r="AI1" s="2" t="s">
        <v>199</v>
      </c>
      <c r="AJ1" s="2" t="s">
        <v>200</v>
      </c>
      <c r="AK1" s="2" t="s">
        <v>201</v>
      </c>
      <c r="AL1" s="2" t="s">
        <v>202</v>
      </c>
      <c r="AM1" s="2" t="s">
        <v>203</v>
      </c>
      <c r="AN1" s="2" t="s">
        <v>204</v>
      </c>
      <c r="AO1" s="2" t="s">
        <v>205</v>
      </c>
      <c r="AP1" s="2" t="s">
        <v>206</v>
      </c>
      <c r="AQ1" s="2" t="s">
        <v>207</v>
      </c>
      <c r="AR1" s="2" t="s">
        <v>14</v>
      </c>
      <c r="AS1" s="2" t="s">
        <v>15</v>
      </c>
      <c r="AT1" s="2" t="s">
        <v>16</v>
      </c>
      <c r="AU1" s="2" t="s">
        <v>17</v>
      </c>
      <c r="AV1" s="2" t="s">
        <v>18</v>
      </c>
      <c r="AW1" s="2" t="s">
        <v>19</v>
      </c>
    </row>
    <row r="2" spans="1:49" ht="25" x14ac:dyDescent="0.2">
      <c r="A2" s="1">
        <v>665664</v>
      </c>
      <c r="B2" s="1" t="s">
        <v>0</v>
      </c>
      <c r="C2" s="1" t="s">
        <v>34</v>
      </c>
      <c r="D2" s="3">
        <v>44210.873831018522</v>
      </c>
      <c r="E2" s="1" t="b">
        <v>0</v>
      </c>
      <c r="F2" s="1">
        <v>742</v>
      </c>
      <c r="G2" s="1">
        <v>1</v>
      </c>
      <c r="H2" s="1" t="s">
        <v>35</v>
      </c>
      <c r="I2" s="1" t="s">
        <v>36</v>
      </c>
      <c r="N2" s="4">
        <v>2</v>
      </c>
      <c r="O2" s="4">
        <v>2</v>
      </c>
      <c r="P2" s="4">
        <v>2</v>
      </c>
      <c r="Q2" s="4">
        <v>4</v>
      </c>
      <c r="R2" s="4">
        <v>3</v>
      </c>
      <c r="S2" s="4">
        <v>1</v>
      </c>
      <c r="U2" s="4">
        <v>2</v>
      </c>
      <c r="V2" s="4">
        <v>3</v>
      </c>
      <c r="W2" s="4">
        <v>3</v>
      </c>
      <c r="Y2" s="4">
        <v>4</v>
      </c>
      <c r="Z2" s="4">
        <v>4</v>
      </c>
      <c r="AA2" s="4">
        <v>3</v>
      </c>
      <c r="AB2" s="4">
        <v>4</v>
      </c>
      <c r="AC2" s="4">
        <v>4</v>
      </c>
      <c r="AD2" s="4">
        <v>2</v>
      </c>
      <c r="AE2" s="4">
        <v>2</v>
      </c>
      <c r="AF2" s="4">
        <v>2</v>
      </c>
      <c r="AG2" s="4">
        <v>4</v>
      </c>
      <c r="AH2" s="4">
        <v>2</v>
      </c>
      <c r="AI2" s="4">
        <v>3</v>
      </c>
      <c r="AJ2" s="4">
        <v>3</v>
      </c>
      <c r="AK2" s="4">
        <v>4</v>
      </c>
      <c r="AL2" s="4">
        <v>4</v>
      </c>
      <c r="AM2" s="4">
        <v>1</v>
      </c>
      <c r="AN2" s="4">
        <v>3</v>
      </c>
      <c r="AO2" s="4">
        <v>3</v>
      </c>
      <c r="AP2" s="4">
        <v>4</v>
      </c>
      <c r="AQ2" s="4">
        <v>4</v>
      </c>
      <c r="AT2" s="4" t="s">
        <v>37</v>
      </c>
      <c r="AU2" s="4" t="s">
        <v>38</v>
      </c>
      <c r="AV2" s="4" t="s">
        <v>39</v>
      </c>
    </row>
    <row r="3" spans="1:49" x14ac:dyDescent="0.2">
      <c r="A3" s="1">
        <v>665839</v>
      </c>
      <c r="B3" s="1" t="s">
        <v>0</v>
      </c>
      <c r="C3" s="1" t="s">
        <v>40</v>
      </c>
      <c r="D3" s="3">
        <v>44210.936678240738</v>
      </c>
      <c r="E3" s="1" t="b">
        <v>0</v>
      </c>
      <c r="F3" s="1">
        <v>1860</v>
      </c>
      <c r="G3" s="1">
        <v>1</v>
      </c>
      <c r="H3" s="1" t="s">
        <v>41</v>
      </c>
      <c r="I3" s="1" t="s">
        <v>42</v>
      </c>
      <c r="N3" s="4">
        <v>1</v>
      </c>
      <c r="O3" s="4">
        <v>1</v>
      </c>
      <c r="P3" s="4">
        <v>2</v>
      </c>
      <c r="Q3" s="4">
        <v>4</v>
      </c>
      <c r="S3" s="4">
        <v>1</v>
      </c>
      <c r="T3" s="4">
        <v>3</v>
      </c>
      <c r="U3" s="4">
        <v>4</v>
      </c>
      <c r="V3" s="4">
        <v>1</v>
      </c>
      <c r="W3" s="4">
        <v>2</v>
      </c>
      <c r="X3" s="4">
        <v>1</v>
      </c>
      <c r="Y3" s="4">
        <v>1</v>
      </c>
      <c r="Z3" s="4">
        <v>1</v>
      </c>
      <c r="AA3" s="4">
        <v>4</v>
      </c>
      <c r="AB3" s="4">
        <v>4</v>
      </c>
      <c r="AC3" s="4">
        <v>1</v>
      </c>
      <c r="AD3" s="4">
        <v>2</v>
      </c>
      <c r="AE3" s="4">
        <v>4</v>
      </c>
      <c r="AF3" s="4">
        <v>4</v>
      </c>
      <c r="AG3" s="4">
        <v>2</v>
      </c>
      <c r="AH3" s="4">
        <v>2</v>
      </c>
      <c r="AI3" s="4">
        <v>2</v>
      </c>
      <c r="AJ3" s="4">
        <v>2</v>
      </c>
      <c r="AK3" s="4">
        <v>4</v>
      </c>
      <c r="AL3" s="4">
        <v>4</v>
      </c>
      <c r="AM3" s="4">
        <v>2</v>
      </c>
      <c r="AN3" s="4">
        <v>2</v>
      </c>
      <c r="AO3" s="4">
        <v>4</v>
      </c>
      <c r="AP3" s="4">
        <v>4</v>
      </c>
      <c r="AQ3" s="4">
        <v>4</v>
      </c>
      <c r="AT3" s="4" t="s">
        <v>43</v>
      </c>
      <c r="AU3" s="4" t="s">
        <v>44</v>
      </c>
      <c r="AV3" s="4" t="s">
        <v>45</v>
      </c>
    </row>
    <row r="4" spans="1:49" ht="49" x14ac:dyDescent="0.2">
      <c r="A4" s="1">
        <v>666781</v>
      </c>
      <c r="B4" s="1" t="s">
        <v>0</v>
      </c>
      <c r="C4" s="1" t="s">
        <v>46</v>
      </c>
      <c r="D4" s="3">
        <v>44211.051342592589</v>
      </c>
      <c r="E4" s="1" t="b">
        <v>0</v>
      </c>
      <c r="F4" s="1">
        <v>1670</v>
      </c>
      <c r="G4" s="1">
        <v>1</v>
      </c>
      <c r="H4" s="1" t="s">
        <v>41</v>
      </c>
      <c r="I4" s="1" t="s">
        <v>42</v>
      </c>
      <c r="N4" s="4">
        <v>2</v>
      </c>
      <c r="Q4" s="4">
        <v>4</v>
      </c>
      <c r="R4" s="4">
        <v>4</v>
      </c>
      <c r="S4" s="4">
        <v>3</v>
      </c>
      <c r="U4" s="4">
        <v>4</v>
      </c>
      <c r="V4" s="4">
        <v>4</v>
      </c>
      <c r="W4" s="4">
        <v>4</v>
      </c>
      <c r="X4" s="4">
        <v>1</v>
      </c>
      <c r="Y4" s="4">
        <v>1</v>
      </c>
      <c r="Z4" s="4">
        <v>2</v>
      </c>
      <c r="AA4" s="4">
        <v>4</v>
      </c>
      <c r="AC4" s="4">
        <v>2</v>
      </c>
      <c r="AD4" s="4">
        <v>2</v>
      </c>
      <c r="AF4" s="4">
        <v>4</v>
      </c>
      <c r="AG4" s="4">
        <v>4</v>
      </c>
      <c r="AH4" s="4">
        <v>1</v>
      </c>
      <c r="AI4" s="4">
        <v>2</v>
      </c>
      <c r="AJ4" s="4">
        <v>2</v>
      </c>
      <c r="AK4" s="4">
        <v>4</v>
      </c>
      <c r="AL4" s="4">
        <v>3</v>
      </c>
      <c r="AM4" s="4">
        <v>3</v>
      </c>
      <c r="AN4" s="4">
        <v>3</v>
      </c>
      <c r="AP4" s="4">
        <v>4</v>
      </c>
      <c r="AQ4" s="4">
        <v>3</v>
      </c>
      <c r="AT4" s="4" t="s">
        <v>47</v>
      </c>
      <c r="AU4" s="4" t="s">
        <v>48</v>
      </c>
      <c r="AV4" s="4" t="s">
        <v>49</v>
      </c>
    </row>
    <row r="5" spans="1:49" ht="49" x14ac:dyDescent="0.2">
      <c r="A5" s="1">
        <v>671761</v>
      </c>
      <c r="B5" s="1" t="s">
        <v>0</v>
      </c>
      <c r="C5" s="1" t="s">
        <v>50</v>
      </c>
      <c r="D5" s="3">
        <v>44211.600358796299</v>
      </c>
      <c r="E5" s="1" t="b">
        <v>0</v>
      </c>
      <c r="F5" s="1">
        <v>1562</v>
      </c>
      <c r="G5" s="1">
        <v>1</v>
      </c>
      <c r="H5" s="1" t="s">
        <v>41</v>
      </c>
      <c r="I5" s="1" t="s">
        <v>42</v>
      </c>
      <c r="N5" s="4">
        <v>2</v>
      </c>
      <c r="O5" s="4">
        <v>3</v>
      </c>
      <c r="P5" s="4">
        <v>2</v>
      </c>
      <c r="Q5" s="4">
        <v>4</v>
      </c>
      <c r="S5" s="4">
        <v>3</v>
      </c>
      <c r="T5" s="4">
        <v>4</v>
      </c>
      <c r="U5" s="4">
        <v>2</v>
      </c>
      <c r="V5" s="4">
        <v>4</v>
      </c>
      <c r="W5" s="4">
        <v>4</v>
      </c>
      <c r="X5" s="4">
        <v>4</v>
      </c>
      <c r="Z5" s="4">
        <v>3</v>
      </c>
      <c r="AA5" s="4">
        <v>3</v>
      </c>
      <c r="AB5" s="4">
        <v>4</v>
      </c>
      <c r="AC5" s="4">
        <v>4</v>
      </c>
      <c r="AE5" s="4">
        <v>3</v>
      </c>
      <c r="AG5" s="4">
        <v>3</v>
      </c>
      <c r="AH5" s="4">
        <v>4</v>
      </c>
      <c r="AJ5" s="4">
        <v>3</v>
      </c>
      <c r="AK5" s="4">
        <v>3</v>
      </c>
      <c r="AM5" s="4">
        <v>2</v>
      </c>
      <c r="AN5" s="4">
        <v>2</v>
      </c>
      <c r="AP5" s="4">
        <v>4</v>
      </c>
      <c r="AQ5" s="4">
        <v>3</v>
      </c>
      <c r="AT5" s="4" t="s">
        <v>51</v>
      </c>
      <c r="AU5" s="4" t="s">
        <v>52</v>
      </c>
      <c r="AV5" s="4" t="s">
        <v>53</v>
      </c>
    </row>
    <row r="6" spans="1:49" ht="25" x14ac:dyDescent="0.2">
      <c r="A6" s="1">
        <v>672315</v>
      </c>
      <c r="B6" s="1" t="s">
        <v>0</v>
      </c>
      <c r="C6" s="1" t="s">
        <v>54</v>
      </c>
      <c r="D6" s="3">
        <v>44211.782164351855</v>
      </c>
      <c r="E6" s="1" t="b">
        <v>0</v>
      </c>
      <c r="F6" s="1">
        <v>1194</v>
      </c>
      <c r="G6" s="1">
        <v>1</v>
      </c>
      <c r="H6" s="1" t="s">
        <v>55</v>
      </c>
      <c r="I6" s="1" t="s">
        <v>56</v>
      </c>
      <c r="N6" s="4">
        <v>4</v>
      </c>
      <c r="O6" s="4">
        <v>4</v>
      </c>
      <c r="P6" s="4">
        <v>1</v>
      </c>
      <c r="Q6" s="4">
        <v>4</v>
      </c>
      <c r="R6" s="4">
        <v>4</v>
      </c>
      <c r="S6" s="4">
        <v>2</v>
      </c>
      <c r="T6" s="4">
        <v>2</v>
      </c>
      <c r="U6" s="4">
        <v>3</v>
      </c>
      <c r="V6" s="4">
        <v>3</v>
      </c>
      <c r="W6" s="4">
        <v>2</v>
      </c>
      <c r="X6" s="4">
        <v>3</v>
      </c>
      <c r="Y6" s="4">
        <v>1</v>
      </c>
      <c r="Z6" s="4">
        <v>1</v>
      </c>
      <c r="AA6" s="4">
        <v>4</v>
      </c>
      <c r="AB6" s="4">
        <v>4</v>
      </c>
      <c r="AC6" s="4">
        <v>2</v>
      </c>
      <c r="AD6" s="4">
        <v>3</v>
      </c>
      <c r="AE6" s="4">
        <v>1</v>
      </c>
      <c r="AF6" s="4">
        <v>3</v>
      </c>
      <c r="AG6" s="4">
        <v>2</v>
      </c>
      <c r="AH6" s="4">
        <v>1</v>
      </c>
      <c r="AI6" s="4">
        <v>1</v>
      </c>
      <c r="AJ6" s="4">
        <v>2</v>
      </c>
      <c r="AK6" s="4">
        <v>4</v>
      </c>
      <c r="AL6" s="4">
        <v>4</v>
      </c>
      <c r="AM6" s="4">
        <v>2</v>
      </c>
      <c r="AN6" s="4">
        <v>2</v>
      </c>
      <c r="AO6" s="4">
        <v>3</v>
      </c>
      <c r="AP6" s="4">
        <v>3</v>
      </c>
      <c r="AQ6" s="4">
        <v>2</v>
      </c>
      <c r="AT6" s="4" t="s">
        <v>57</v>
      </c>
      <c r="AU6" s="4" t="s">
        <v>58</v>
      </c>
      <c r="AV6" s="4" t="s">
        <v>59</v>
      </c>
    </row>
    <row r="7" spans="1:49" ht="25" x14ac:dyDescent="0.2">
      <c r="A7" s="1">
        <v>683285</v>
      </c>
      <c r="B7" s="1" t="s">
        <v>0</v>
      </c>
      <c r="C7" s="1" t="s">
        <v>60</v>
      </c>
      <c r="D7" s="3">
        <v>44212.422094907408</v>
      </c>
      <c r="E7" s="1" t="b">
        <v>0</v>
      </c>
      <c r="F7" s="1">
        <v>2682</v>
      </c>
      <c r="G7" s="1">
        <v>1</v>
      </c>
      <c r="H7" s="1" t="s">
        <v>61</v>
      </c>
      <c r="I7" s="1" t="s">
        <v>62</v>
      </c>
      <c r="N7" s="4">
        <v>2</v>
      </c>
      <c r="O7" s="4">
        <v>2</v>
      </c>
      <c r="P7" s="4">
        <v>2</v>
      </c>
      <c r="Q7" s="4">
        <v>4</v>
      </c>
      <c r="S7" s="4">
        <v>2</v>
      </c>
      <c r="U7" s="4">
        <v>2</v>
      </c>
      <c r="V7" s="4">
        <v>4</v>
      </c>
      <c r="W7" s="4">
        <v>2</v>
      </c>
      <c r="X7" s="4">
        <v>4</v>
      </c>
      <c r="Z7" s="4">
        <v>4</v>
      </c>
      <c r="AA7" s="4">
        <v>4</v>
      </c>
      <c r="AB7" s="4">
        <v>4</v>
      </c>
      <c r="AC7" s="4">
        <v>3</v>
      </c>
      <c r="AD7" s="4">
        <v>1</v>
      </c>
      <c r="AE7" s="4">
        <v>2</v>
      </c>
      <c r="AF7" s="4">
        <v>3</v>
      </c>
      <c r="AG7" s="4">
        <v>3</v>
      </c>
      <c r="AH7" s="4">
        <v>3</v>
      </c>
      <c r="AI7" s="4">
        <v>2</v>
      </c>
      <c r="AJ7" s="4">
        <v>2</v>
      </c>
      <c r="AK7" s="4">
        <v>3</v>
      </c>
      <c r="AM7" s="4">
        <v>2</v>
      </c>
      <c r="AN7" s="4">
        <v>3</v>
      </c>
      <c r="AO7" s="4">
        <v>3</v>
      </c>
      <c r="AP7" s="4">
        <v>4</v>
      </c>
      <c r="AQ7" s="4">
        <v>4</v>
      </c>
      <c r="AT7" s="4" t="s">
        <v>63</v>
      </c>
      <c r="AU7" s="4" t="s">
        <v>38</v>
      </c>
      <c r="AV7" s="4" t="s">
        <v>64</v>
      </c>
    </row>
    <row r="8" spans="1:49" ht="37" x14ac:dyDescent="0.2">
      <c r="A8" s="1">
        <v>685550</v>
      </c>
      <c r="B8" s="1" t="s">
        <v>65</v>
      </c>
      <c r="C8" s="1" t="s">
        <v>66</v>
      </c>
      <c r="D8" s="3">
        <v>44213.850312499999</v>
      </c>
      <c r="E8" s="1" t="b">
        <v>0</v>
      </c>
      <c r="F8" s="1">
        <v>504</v>
      </c>
      <c r="G8" s="1">
        <v>1</v>
      </c>
      <c r="H8" s="1" t="s">
        <v>67</v>
      </c>
      <c r="I8" s="1" t="s">
        <v>68</v>
      </c>
      <c r="N8" s="4">
        <v>3</v>
      </c>
      <c r="O8" s="4">
        <v>2</v>
      </c>
      <c r="P8" s="4">
        <v>3</v>
      </c>
      <c r="Q8" s="4">
        <v>3</v>
      </c>
      <c r="R8" s="4">
        <v>4</v>
      </c>
      <c r="S8" s="4">
        <v>4</v>
      </c>
      <c r="T8" s="4">
        <v>2</v>
      </c>
      <c r="U8" s="4">
        <v>4</v>
      </c>
      <c r="V8" s="4">
        <v>4</v>
      </c>
      <c r="W8" s="4">
        <v>3</v>
      </c>
      <c r="AT8" s="4" t="s">
        <v>69</v>
      </c>
      <c r="AU8" s="4" t="s">
        <v>70</v>
      </c>
      <c r="AV8" s="4" t="s">
        <v>71</v>
      </c>
    </row>
    <row r="9" spans="1:49" ht="25" x14ac:dyDescent="0.2">
      <c r="A9" s="1">
        <v>695276</v>
      </c>
      <c r="B9" s="1" t="s">
        <v>0</v>
      </c>
      <c r="C9" s="1" t="s">
        <v>72</v>
      </c>
      <c r="D9" s="3">
        <v>44215.887719907405</v>
      </c>
      <c r="E9" s="1" t="b">
        <v>0</v>
      </c>
      <c r="F9" s="1">
        <v>1586</v>
      </c>
      <c r="G9" s="1">
        <v>1</v>
      </c>
      <c r="H9" s="1" t="s">
        <v>61</v>
      </c>
      <c r="I9" s="1" t="s">
        <v>73</v>
      </c>
      <c r="N9" s="4">
        <v>4</v>
      </c>
      <c r="O9" s="4">
        <v>2</v>
      </c>
      <c r="P9" s="4">
        <v>2</v>
      </c>
      <c r="Q9" s="4">
        <v>4</v>
      </c>
      <c r="R9" s="4">
        <v>4</v>
      </c>
      <c r="S9" s="4">
        <v>2</v>
      </c>
      <c r="T9" s="4">
        <v>4</v>
      </c>
      <c r="U9" s="4">
        <v>2</v>
      </c>
      <c r="V9" s="4">
        <v>4</v>
      </c>
      <c r="W9" s="4">
        <v>2</v>
      </c>
      <c r="X9" s="4">
        <v>2</v>
      </c>
      <c r="Y9" s="4">
        <v>2</v>
      </c>
      <c r="Z9" s="4">
        <v>2</v>
      </c>
      <c r="AA9" s="4">
        <v>4</v>
      </c>
      <c r="AB9" s="4">
        <v>4</v>
      </c>
      <c r="AC9" s="4">
        <v>2</v>
      </c>
      <c r="AD9" s="4">
        <v>2</v>
      </c>
      <c r="AE9" s="4">
        <v>4</v>
      </c>
      <c r="AF9" s="4">
        <v>4</v>
      </c>
      <c r="AG9" s="4">
        <v>2</v>
      </c>
      <c r="AH9" s="4">
        <v>2</v>
      </c>
      <c r="AI9" s="4">
        <v>2</v>
      </c>
      <c r="AJ9" s="4">
        <v>3</v>
      </c>
      <c r="AK9" s="4">
        <v>3</v>
      </c>
      <c r="AL9" s="4">
        <v>4</v>
      </c>
      <c r="AM9" s="4">
        <v>2</v>
      </c>
      <c r="AN9" s="4">
        <v>3</v>
      </c>
      <c r="AO9" s="4">
        <v>3</v>
      </c>
      <c r="AP9" s="4">
        <v>4</v>
      </c>
      <c r="AQ9" s="4">
        <v>2</v>
      </c>
      <c r="AT9" s="4" t="s">
        <v>74</v>
      </c>
      <c r="AU9" s="4" t="s">
        <v>75</v>
      </c>
      <c r="AV9" s="4" t="s">
        <v>76</v>
      </c>
    </row>
    <row r="10" spans="1:49" ht="25" x14ac:dyDescent="0.2">
      <c r="A10" s="1">
        <v>761623</v>
      </c>
      <c r="B10" s="1" t="s">
        <v>0</v>
      </c>
      <c r="C10" s="1" t="s">
        <v>77</v>
      </c>
      <c r="D10" s="3">
        <v>44221.515185185184</v>
      </c>
      <c r="E10" s="1" t="b">
        <v>0</v>
      </c>
      <c r="F10" s="1">
        <v>927</v>
      </c>
      <c r="G10" s="1">
        <v>1</v>
      </c>
      <c r="H10" s="1" t="s">
        <v>78</v>
      </c>
      <c r="I10" s="1"/>
      <c r="N10" s="4">
        <v>2</v>
      </c>
      <c r="O10" s="4">
        <v>2</v>
      </c>
      <c r="P10" s="4">
        <v>2</v>
      </c>
      <c r="Q10" s="4">
        <v>4</v>
      </c>
      <c r="R10" s="4">
        <v>4</v>
      </c>
      <c r="S10" s="4">
        <v>3</v>
      </c>
      <c r="U10" s="4">
        <v>3</v>
      </c>
      <c r="V10" s="4">
        <v>4</v>
      </c>
      <c r="W10" s="4">
        <v>4</v>
      </c>
      <c r="X10" s="4">
        <v>1</v>
      </c>
      <c r="Y10" s="4">
        <v>1</v>
      </c>
      <c r="Z10" s="4">
        <v>2</v>
      </c>
      <c r="AA10" s="4">
        <v>4</v>
      </c>
      <c r="AB10" s="4">
        <v>3</v>
      </c>
      <c r="AC10" s="4">
        <v>2</v>
      </c>
      <c r="AD10" s="4">
        <v>4</v>
      </c>
      <c r="AE10" s="4">
        <v>2</v>
      </c>
      <c r="AF10" s="4">
        <v>4</v>
      </c>
      <c r="AG10" s="4">
        <v>4</v>
      </c>
      <c r="AH10" s="4">
        <v>1</v>
      </c>
      <c r="AI10" s="4">
        <v>2</v>
      </c>
      <c r="AJ10" s="4">
        <v>2</v>
      </c>
      <c r="AK10" s="4">
        <v>3</v>
      </c>
      <c r="AL10" s="4">
        <v>4</v>
      </c>
      <c r="AM10" s="4">
        <v>2</v>
      </c>
      <c r="AN10" s="4">
        <v>2</v>
      </c>
      <c r="AO10" s="4">
        <v>3</v>
      </c>
      <c r="AP10" s="4">
        <v>4</v>
      </c>
      <c r="AQ10" s="4">
        <v>4</v>
      </c>
      <c r="AR10" s="4">
        <v>66</v>
      </c>
      <c r="AT10" s="4" t="s">
        <v>79</v>
      </c>
      <c r="AU10" s="4" t="s">
        <v>80</v>
      </c>
      <c r="AV10" s="4" t="s">
        <v>81</v>
      </c>
    </row>
    <row r="11" spans="1:49" ht="73" x14ac:dyDescent="0.2">
      <c r="A11" s="1">
        <v>762596</v>
      </c>
      <c r="B11" s="1" t="s">
        <v>0</v>
      </c>
      <c r="C11" s="1" t="s">
        <v>66</v>
      </c>
      <c r="D11" s="3">
        <v>44221.675486111111</v>
      </c>
      <c r="E11" s="1" t="b">
        <v>0</v>
      </c>
      <c r="F11" s="1">
        <v>2029</v>
      </c>
      <c r="G11" s="1">
        <v>1</v>
      </c>
      <c r="H11" s="1" t="s">
        <v>67</v>
      </c>
      <c r="I11" s="1" t="s">
        <v>68</v>
      </c>
      <c r="N11" s="4">
        <v>4</v>
      </c>
      <c r="O11" s="4">
        <v>3</v>
      </c>
      <c r="P11" s="4">
        <v>3</v>
      </c>
      <c r="Q11" s="4">
        <v>2</v>
      </c>
      <c r="R11" s="4">
        <v>3</v>
      </c>
      <c r="S11" s="4">
        <v>4</v>
      </c>
      <c r="T11" s="4">
        <v>4</v>
      </c>
      <c r="U11" s="4">
        <v>2</v>
      </c>
      <c r="V11" s="4">
        <v>3</v>
      </c>
      <c r="W11" s="4">
        <v>2</v>
      </c>
      <c r="X11" s="4">
        <v>4</v>
      </c>
      <c r="Y11" s="4">
        <v>4</v>
      </c>
      <c r="Z11" s="4">
        <v>4</v>
      </c>
      <c r="AA11" s="4">
        <v>2</v>
      </c>
      <c r="AB11" s="4">
        <v>3</v>
      </c>
      <c r="AC11" s="4">
        <v>3</v>
      </c>
      <c r="AD11" s="4">
        <v>3</v>
      </c>
      <c r="AE11" s="4">
        <v>3</v>
      </c>
      <c r="AF11" s="4">
        <v>2</v>
      </c>
      <c r="AG11" s="4">
        <v>2</v>
      </c>
      <c r="AH11" s="4">
        <v>3</v>
      </c>
      <c r="AI11" s="4">
        <v>4</v>
      </c>
      <c r="AJ11" s="4">
        <v>4</v>
      </c>
      <c r="AK11" s="4">
        <v>2</v>
      </c>
      <c r="AL11" s="4">
        <v>2</v>
      </c>
      <c r="AM11" s="4">
        <v>4</v>
      </c>
      <c r="AN11" s="4">
        <v>3</v>
      </c>
      <c r="AO11" s="4">
        <v>3</v>
      </c>
      <c r="AP11" s="4">
        <v>3</v>
      </c>
      <c r="AQ11" s="4">
        <v>3</v>
      </c>
      <c r="AR11" s="4">
        <v>85</v>
      </c>
      <c r="AT11" s="4" t="s">
        <v>69</v>
      </c>
      <c r="AU11" s="4" t="s">
        <v>82</v>
      </c>
      <c r="AV11" s="4" t="s">
        <v>71</v>
      </c>
    </row>
    <row r="12" spans="1:49" ht="25" x14ac:dyDescent="0.2">
      <c r="A12" s="1">
        <v>805970</v>
      </c>
      <c r="B12" s="1" t="s">
        <v>0</v>
      </c>
      <c r="C12" s="1" t="s">
        <v>88</v>
      </c>
      <c r="D12" s="3">
        <v>44225.756307870368</v>
      </c>
      <c r="E12" s="1" t="b">
        <v>0</v>
      </c>
      <c r="F12" s="1">
        <v>254</v>
      </c>
      <c r="G12" s="1">
        <v>1</v>
      </c>
      <c r="H12" s="1" t="s">
        <v>61</v>
      </c>
      <c r="I12" s="1" t="s">
        <v>62</v>
      </c>
      <c r="N12" s="4">
        <v>4</v>
      </c>
      <c r="O12" s="4">
        <v>2</v>
      </c>
      <c r="P12" s="4">
        <v>1</v>
      </c>
      <c r="Q12" s="4">
        <v>3</v>
      </c>
      <c r="R12" s="4">
        <v>2</v>
      </c>
      <c r="S12" s="4">
        <v>3</v>
      </c>
      <c r="T12" s="4">
        <v>3</v>
      </c>
      <c r="U12" s="4">
        <v>3</v>
      </c>
      <c r="V12" s="4">
        <v>3</v>
      </c>
      <c r="W12" s="4">
        <v>3</v>
      </c>
      <c r="X12" s="4">
        <v>4</v>
      </c>
      <c r="Y12" s="4">
        <v>1</v>
      </c>
      <c r="Z12" s="4">
        <v>3</v>
      </c>
      <c r="AA12" s="4">
        <v>4</v>
      </c>
      <c r="AB12" s="4">
        <v>3</v>
      </c>
      <c r="AC12" s="4">
        <v>4</v>
      </c>
      <c r="AD12" s="4">
        <v>4</v>
      </c>
      <c r="AE12" s="4">
        <v>3</v>
      </c>
      <c r="AF12" s="4">
        <v>1</v>
      </c>
      <c r="AG12" s="4">
        <v>4</v>
      </c>
      <c r="AH12" s="4">
        <v>1</v>
      </c>
      <c r="AI12" s="4">
        <v>1</v>
      </c>
      <c r="AJ12" s="4">
        <v>1</v>
      </c>
      <c r="AK12" s="4">
        <v>3</v>
      </c>
      <c r="AL12" s="4">
        <v>3</v>
      </c>
      <c r="AM12" s="4">
        <v>4</v>
      </c>
      <c r="AN12" s="4">
        <v>4</v>
      </c>
      <c r="AO12" s="4">
        <v>1</v>
      </c>
      <c r="AP12" s="4">
        <v>1</v>
      </c>
      <c r="AQ12" s="4">
        <v>3</v>
      </c>
      <c r="AR12" s="4">
        <v>30</v>
      </c>
      <c r="AT12" s="4" t="s">
        <v>89</v>
      </c>
      <c r="AU12" s="4" t="s">
        <v>90</v>
      </c>
      <c r="AV12" s="4" t="s">
        <v>21</v>
      </c>
    </row>
    <row r="13" spans="1:49" ht="25" x14ac:dyDescent="0.2">
      <c r="A13" s="1">
        <v>806126</v>
      </c>
      <c r="B13" s="1" t="s">
        <v>65</v>
      </c>
      <c r="C13" s="1" t="s">
        <v>91</v>
      </c>
      <c r="D13" s="3">
        <v>44225.810208333336</v>
      </c>
      <c r="E13" s="1" t="b">
        <v>0</v>
      </c>
      <c r="F13" s="1">
        <v>541</v>
      </c>
      <c r="G13" s="1">
        <v>1</v>
      </c>
      <c r="H13" s="1" t="s">
        <v>61</v>
      </c>
      <c r="I13" s="1" t="s">
        <v>62</v>
      </c>
      <c r="N13" s="4">
        <v>1</v>
      </c>
      <c r="O13" s="4">
        <v>1</v>
      </c>
      <c r="P13" s="4">
        <v>3</v>
      </c>
      <c r="Q13" s="4">
        <v>3</v>
      </c>
      <c r="R13" s="4">
        <v>4</v>
      </c>
      <c r="S13" s="4">
        <v>3</v>
      </c>
      <c r="T13" s="4">
        <v>3</v>
      </c>
      <c r="U13" s="4">
        <v>2</v>
      </c>
      <c r="V13" s="4">
        <v>1</v>
      </c>
      <c r="W13" s="4">
        <v>4</v>
      </c>
      <c r="X13" s="4">
        <v>1</v>
      </c>
      <c r="Y13" s="4">
        <v>4</v>
      </c>
      <c r="Z13" s="4">
        <v>1</v>
      </c>
      <c r="AA13" s="4">
        <v>3</v>
      </c>
      <c r="AB13" s="4">
        <v>2</v>
      </c>
      <c r="AC13" s="4">
        <v>4</v>
      </c>
      <c r="AD13" s="4">
        <v>3</v>
      </c>
      <c r="AE13" s="4">
        <v>2</v>
      </c>
      <c r="AF13" s="4">
        <v>2</v>
      </c>
      <c r="AG13" s="4">
        <v>4</v>
      </c>
      <c r="AH13" s="4">
        <v>1</v>
      </c>
      <c r="AI13" s="4">
        <v>2</v>
      </c>
      <c r="AJ13" s="4">
        <v>2</v>
      </c>
      <c r="AK13" s="4">
        <v>3</v>
      </c>
      <c r="AL13" s="4">
        <v>4</v>
      </c>
      <c r="AM13" s="4">
        <v>2</v>
      </c>
      <c r="AN13" s="4">
        <v>3</v>
      </c>
      <c r="AO13" s="4">
        <v>2</v>
      </c>
      <c r="AP13" s="4">
        <v>2</v>
      </c>
      <c r="AQ13" s="4">
        <v>4</v>
      </c>
      <c r="AR13" s="4">
        <v>71</v>
      </c>
      <c r="AT13" s="4" t="s">
        <v>92</v>
      </c>
      <c r="AU13" s="4" t="s">
        <v>93</v>
      </c>
      <c r="AV13" s="4" t="s">
        <v>59</v>
      </c>
    </row>
    <row r="14" spans="1:49" ht="25" x14ac:dyDescent="0.2">
      <c r="A14" s="1">
        <v>806164</v>
      </c>
      <c r="B14" s="1" t="s">
        <v>0</v>
      </c>
      <c r="C14" s="1" t="s">
        <v>91</v>
      </c>
      <c r="D14" s="3">
        <v>44225.820104166669</v>
      </c>
      <c r="E14" s="1" t="b">
        <v>0</v>
      </c>
      <c r="F14" s="1">
        <v>456</v>
      </c>
      <c r="G14" s="1">
        <v>1</v>
      </c>
      <c r="H14" s="1" t="s">
        <v>61</v>
      </c>
      <c r="I14" s="1" t="s">
        <v>62</v>
      </c>
      <c r="N14" s="4">
        <v>1</v>
      </c>
      <c r="O14" s="4">
        <v>1</v>
      </c>
      <c r="P14" s="4">
        <v>1</v>
      </c>
      <c r="Q14" s="4">
        <v>3</v>
      </c>
      <c r="R14" s="4">
        <v>4</v>
      </c>
      <c r="S14" s="4">
        <v>2</v>
      </c>
      <c r="T14" s="4">
        <v>3</v>
      </c>
      <c r="U14" s="4">
        <v>1</v>
      </c>
      <c r="V14" s="4">
        <v>1</v>
      </c>
      <c r="W14" s="4">
        <v>4</v>
      </c>
      <c r="X14" s="4">
        <v>1</v>
      </c>
      <c r="Y14" s="4">
        <v>2</v>
      </c>
      <c r="Z14" s="4">
        <v>1</v>
      </c>
      <c r="AA14" s="4">
        <v>3</v>
      </c>
      <c r="AB14" s="4">
        <v>4</v>
      </c>
      <c r="AC14" s="4">
        <v>3</v>
      </c>
      <c r="AD14" s="4">
        <v>2</v>
      </c>
      <c r="AE14" s="4">
        <v>2</v>
      </c>
      <c r="AF14" s="4">
        <v>1</v>
      </c>
      <c r="AG14" s="4">
        <v>2</v>
      </c>
      <c r="AH14" s="4">
        <v>1</v>
      </c>
      <c r="AI14" s="4">
        <v>2</v>
      </c>
      <c r="AJ14" s="4">
        <v>1</v>
      </c>
      <c r="AK14" s="4">
        <v>2</v>
      </c>
      <c r="AL14" s="4">
        <v>2</v>
      </c>
      <c r="AM14" s="4">
        <v>2</v>
      </c>
      <c r="AN14" s="4">
        <v>3</v>
      </c>
      <c r="AO14" s="4">
        <v>1</v>
      </c>
      <c r="AP14" s="4">
        <v>2</v>
      </c>
      <c r="AQ14" s="4">
        <v>4</v>
      </c>
      <c r="AR14" s="4">
        <v>70</v>
      </c>
      <c r="AT14" s="4" t="s">
        <v>92</v>
      </c>
      <c r="AU14" s="4" t="s">
        <v>93</v>
      </c>
      <c r="AV14" s="4" t="s">
        <v>59</v>
      </c>
    </row>
    <row r="15" spans="1:49" ht="37" x14ac:dyDescent="0.2">
      <c r="A15" s="1">
        <v>807077</v>
      </c>
      <c r="B15" s="1" t="s">
        <v>0</v>
      </c>
      <c r="C15" s="1" t="s">
        <v>99</v>
      </c>
      <c r="D15" s="3">
        <v>44226.525185185186</v>
      </c>
      <c r="E15" s="1" t="b">
        <v>0</v>
      </c>
      <c r="F15" s="1">
        <v>657</v>
      </c>
      <c r="G15" s="1">
        <v>1</v>
      </c>
      <c r="H15" s="1" t="s">
        <v>97</v>
      </c>
      <c r="I15" s="1" t="s">
        <v>98</v>
      </c>
      <c r="N15" s="4">
        <v>3</v>
      </c>
      <c r="O15" s="4">
        <v>1</v>
      </c>
      <c r="P15" s="4">
        <v>3</v>
      </c>
      <c r="Q15" s="4">
        <v>3</v>
      </c>
      <c r="R15" s="4">
        <v>1</v>
      </c>
      <c r="S15" s="4">
        <v>1</v>
      </c>
      <c r="T15" s="4">
        <v>2</v>
      </c>
      <c r="U15" s="4">
        <v>2</v>
      </c>
      <c r="V15" s="4">
        <v>1</v>
      </c>
      <c r="W15" s="4">
        <v>4</v>
      </c>
      <c r="X15" s="4">
        <v>1</v>
      </c>
      <c r="Y15" s="4">
        <v>3</v>
      </c>
      <c r="Z15" s="4">
        <v>1</v>
      </c>
      <c r="AA15" s="4">
        <v>3</v>
      </c>
      <c r="AB15" s="4">
        <v>3</v>
      </c>
      <c r="AC15" s="4">
        <v>3</v>
      </c>
      <c r="AD15" s="4">
        <v>4</v>
      </c>
      <c r="AE15" s="4">
        <v>2</v>
      </c>
      <c r="AF15" s="4">
        <v>1</v>
      </c>
      <c r="AG15" s="4">
        <v>4</v>
      </c>
      <c r="AH15" s="4">
        <v>3</v>
      </c>
      <c r="AI15" s="4">
        <v>2</v>
      </c>
      <c r="AJ15" s="4">
        <v>2</v>
      </c>
      <c r="AK15" s="4">
        <v>2</v>
      </c>
      <c r="AL15" s="4">
        <v>3</v>
      </c>
      <c r="AM15" s="4">
        <v>3</v>
      </c>
      <c r="AN15" s="4">
        <v>4</v>
      </c>
      <c r="AO15" s="4">
        <v>4</v>
      </c>
      <c r="AP15" s="4">
        <v>1</v>
      </c>
      <c r="AQ15" s="4">
        <v>2</v>
      </c>
      <c r="AR15" s="4">
        <v>91</v>
      </c>
      <c r="AT15" s="4" t="s">
        <v>100</v>
      </c>
      <c r="AU15" s="4" t="s">
        <v>101</v>
      </c>
      <c r="AV15" s="4" t="s">
        <v>102</v>
      </c>
    </row>
    <row r="16" spans="1:49" x14ac:dyDescent="0.2">
      <c r="A16" s="1">
        <v>809209</v>
      </c>
      <c r="B16" s="1" t="s">
        <v>0</v>
      </c>
      <c r="C16" s="1" t="s">
        <v>104</v>
      </c>
      <c r="D16" s="3">
        <v>44227.863553240742</v>
      </c>
      <c r="E16" s="1" t="b">
        <v>0</v>
      </c>
      <c r="F16" s="1">
        <v>873</v>
      </c>
      <c r="G16" s="1">
        <v>1</v>
      </c>
      <c r="H16" s="1" t="s">
        <v>97</v>
      </c>
      <c r="I16" s="1" t="s">
        <v>98</v>
      </c>
      <c r="N16" s="4">
        <v>1</v>
      </c>
      <c r="O16" s="4">
        <v>1</v>
      </c>
      <c r="P16" s="4">
        <v>3</v>
      </c>
      <c r="Q16" s="4">
        <v>2</v>
      </c>
      <c r="R16" s="4">
        <v>1</v>
      </c>
      <c r="S16" s="4">
        <v>3</v>
      </c>
      <c r="T16" s="4">
        <v>2</v>
      </c>
      <c r="U16" s="4">
        <v>3</v>
      </c>
      <c r="V16" s="4">
        <v>2</v>
      </c>
      <c r="W16" s="4">
        <v>1</v>
      </c>
      <c r="X16" s="4">
        <v>2</v>
      </c>
      <c r="Y16" s="4">
        <v>1</v>
      </c>
      <c r="Z16" s="4">
        <v>2</v>
      </c>
      <c r="AA16" s="4">
        <v>2</v>
      </c>
      <c r="AB16" s="4">
        <v>3</v>
      </c>
      <c r="AC16" s="4">
        <v>2</v>
      </c>
      <c r="AD16" s="4">
        <v>2</v>
      </c>
      <c r="AE16" s="4">
        <v>3</v>
      </c>
      <c r="AF16" s="4">
        <v>3</v>
      </c>
      <c r="AG16" s="4">
        <v>3</v>
      </c>
      <c r="AH16" s="4">
        <v>1</v>
      </c>
      <c r="AI16" s="4">
        <v>1</v>
      </c>
      <c r="AJ16" s="4">
        <v>2</v>
      </c>
      <c r="AK16" s="4">
        <v>2</v>
      </c>
      <c r="AL16" s="4">
        <v>3</v>
      </c>
      <c r="AM16" s="4">
        <v>3</v>
      </c>
      <c r="AN16" s="4">
        <v>3</v>
      </c>
      <c r="AO16" s="4">
        <v>1</v>
      </c>
      <c r="AP16" s="4">
        <v>3</v>
      </c>
      <c r="AQ16" s="4">
        <v>3</v>
      </c>
      <c r="AR16" s="4">
        <v>85</v>
      </c>
      <c r="AT16" s="4" t="s">
        <v>105</v>
      </c>
      <c r="AU16" s="4" t="s">
        <v>106</v>
      </c>
      <c r="AV16" s="4" t="s">
        <v>107</v>
      </c>
    </row>
    <row r="17" spans="1:49" ht="25" x14ac:dyDescent="0.2">
      <c r="A17" s="1">
        <v>811775</v>
      </c>
      <c r="B17" s="1" t="s">
        <v>65</v>
      </c>
      <c r="C17" s="1" t="s">
        <v>109</v>
      </c>
      <c r="D17" s="3">
        <v>44228.716284722221</v>
      </c>
      <c r="E17" s="1" t="b">
        <v>0</v>
      </c>
      <c r="F17" s="1">
        <v>2947</v>
      </c>
      <c r="G17" s="1">
        <v>1</v>
      </c>
      <c r="H17" s="1" t="s">
        <v>55</v>
      </c>
      <c r="I17" s="1" t="s">
        <v>68</v>
      </c>
      <c r="N17" s="4">
        <v>2</v>
      </c>
      <c r="O17" s="4">
        <v>2</v>
      </c>
      <c r="P17" s="4">
        <v>3</v>
      </c>
      <c r="Q17" s="4">
        <v>3</v>
      </c>
      <c r="R17" s="4">
        <v>2</v>
      </c>
      <c r="S17" s="4">
        <v>3</v>
      </c>
      <c r="T17" s="4">
        <v>3</v>
      </c>
      <c r="U17" s="4">
        <v>2</v>
      </c>
      <c r="V17" s="4">
        <v>3</v>
      </c>
      <c r="W17" s="4">
        <v>2</v>
      </c>
      <c r="AT17" s="4" t="s">
        <v>110</v>
      </c>
      <c r="AU17" s="4" t="s">
        <v>111</v>
      </c>
      <c r="AV17" s="4" t="s">
        <v>81</v>
      </c>
    </row>
    <row r="18" spans="1:49" ht="49" x14ac:dyDescent="0.2">
      <c r="A18" s="1">
        <v>812231</v>
      </c>
      <c r="B18" s="1" t="s">
        <v>0</v>
      </c>
      <c r="C18" s="1" t="s">
        <v>112</v>
      </c>
      <c r="D18" s="3">
        <v>44228.78707175926</v>
      </c>
      <c r="E18" s="1" t="b">
        <v>0</v>
      </c>
      <c r="F18" s="1">
        <v>940</v>
      </c>
      <c r="G18" s="1">
        <v>1</v>
      </c>
      <c r="H18" s="1" t="s">
        <v>97</v>
      </c>
      <c r="I18" s="1" t="s">
        <v>98</v>
      </c>
      <c r="N18" s="4">
        <v>3</v>
      </c>
      <c r="O18" s="4">
        <v>4</v>
      </c>
      <c r="P18" s="4">
        <v>2</v>
      </c>
      <c r="Q18" s="4">
        <v>3</v>
      </c>
      <c r="R18" s="4">
        <v>4</v>
      </c>
      <c r="S18" s="4">
        <v>2</v>
      </c>
      <c r="T18" s="4">
        <v>3</v>
      </c>
      <c r="U18" s="4">
        <v>3</v>
      </c>
      <c r="V18" s="4">
        <v>3</v>
      </c>
      <c r="W18" s="4">
        <v>3</v>
      </c>
      <c r="X18" s="4">
        <v>4</v>
      </c>
      <c r="Y18" s="4">
        <v>4</v>
      </c>
      <c r="Z18" s="4">
        <v>1</v>
      </c>
      <c r="AA18" s="4">
        <v>2</v>
      </c>
      <c r="AB18" s="4">
        <v>1</v>
      </c>
      <c r="AC18" s="4">
        <v>2</v>
      </c>
      <c r="AD18" s="4">
        <v>3</v>
      </c>
      <c r="AE18" s="4">
        <v>2</v>
      </c>
      <c r="AF18" s="4">
        <v>1</v>
      </c>
      <c r="AG18" s="4">
        <v>3</v>
      </c>
      <c r="AH18" s="4">
        <v>4</v>
      </c>
      <c r="AI18" s="4">
        <v>2</v>
      </c>
      <c r="AJ18" s="4">
        <v>2</v>
      </c>
      <c r="AK18" s="4">
        <v>3</v>
      </c>
      <c r="AL18" s="4">
        <v>3</v>
      </c>
      <c r="AM18" s="4">
        <v>4</v>
      </c>
      <c r="AN18" s="4">
        <v>3</v>
      </c>
      <c r="AO18" s="4">
        <v>2</v>
      </c>
      <c r="AP18" s="4">
        <v>1</v>
      </c>
      <c r="AQ18" s="4">
        <v>3</v>
      </c>
      <c r="AR18" s="4">
        <v>67</v>
      </c>
      <c r="AT18" s="4" t="s">
        <v>113</v>
      </c>
      <c r="AU18" s="4" t="s">
        <v>114</v>
      </c>
      <c r="AV18" s="4" t="s">
        <v>115</v>
      </c>
    </row>
    <row r="19" spans="1:49" ht="25" x14ac:dyDescent="0.2">
      <c r="A19" s="1">
        <v>816313</v>
      </c>
      <c r="B19" s="1" t="s">
        <v>0</v>
      </c>
      <c r="C19" s="1" t="s">
        <v>109</v>
      </c>
      <c r="D19" s="3">
        <v>44229.374479166669</v>
      </c>
      <c r="E19" s="1" t="b">
        <v>0</v>
      </c>
      <c r="F19" s="1">
        <v>658</v>
      </c>
      <c r="G19" s="1">
        <v>1</v>
      </c>
      <c r="H19" s="1" t="s">
        <v>55</v>
      </c>
      <c r="I19" s="1" t="s">
        <v>68</v>
      </c>
      <c r="N19" s="4">
        <v>2</v>
      </c>
      <c r="O19" s="4">
        <v>2</v>
      </c>
      <c r="P19" s="4">
        <v>3</v>
      </c>
      <c r="Q19" s="4">
        <v>2</v>
      </c>
      <c r="R19" s="4">
        <v>2</v>
      </c>
      <c r="S19" s="4">
        <v>2</v>
      </c>
      <c r="T19" s="4">
        <v>2</v>
      </c>
      <c r="U19" s="4">
        <v>2</v>
      </c>
      <c r="V19" s="4">
        <v>2</v>
      </c>
      <c r="W19" s="4">
        <v>2</v>
      </c>
      <c r="X19" s="4">
        <v>2</v>
      </c>
      <c r="Y19" s="4">
        <v>2</v>
      </c>
      <c r="Z19" s="4">
        <v>3</v>
      </c>
      <c r="AA19" s="4">
        <v>2</v>
      </c>
      <c r="AB19" s="4">
        <v>2</v>
      </c>
      <c r="AC19" s="4">
        <v>2</v>
      </c>
      <c r="AD19" s="4">
        <v>2</v>
      </c>
      <c r="AE19" s="4">
        <v>3</v>
      </c>
      <c r="AF19" s="4">
        <v>3</v>
      </c>
      <c r="AG19" s="4">
        <v>2</v>
      </c>
      <c r="AH19" s="4">
        <v>2</v>
      </c>
      <c r="AI19" s="4">
        <v>2</v>
      </c>
      <c r="AJ19" s="4">
        <v>2</v>
      </c>
      <c r="AK19" s="4">
        <v>2</v>
      </c>
      <c r="AL19" s="4">
        <v>2</v>
      </c>
      <c r="AM19" s="4">
        <v>2</v>
      </c>
      <c r="AN19" s="4">
        <v>2</v>
      </c>
      <c r="AO19" s="4">
        <v>2</v>
      </c>
      <c r="AP19" s="4">
        <v>2</v>
      </c>
      <c r="AQ19" s="4">
        <v>2</v>
      </c>
      <c r="AR19" s="4">
        <v>0</v>
      </c>
      <c r="AT19" s="4" t="s">
        <v>110</v>
      </c>
      <c r="AU19" s="4" t="s">
        <v>111</v>
      </c>
      <c r="AV19" s="4" t="s">
        <v>81</v>
      </c>
    </row>
    <row r="20" spans="1:49" ht="25" x14ac:dyDescent="0.2">
      <c r="A20" s="1">
        <v>822430</v>
      </c>
      <c r="B20" s="1" t="s">
        <v>0</v>
      </c>
      <c r="C20" s="1" t="s">
        <v>118</v>
      </c>
      <c r="D20" s="3">
        <v>44230.459120370368</v>
      </c>
      <c r="E20" s="1" t="b">
        <v>0</v>
      </c>
      <c r="F20" s="1">
        <v>1734</v>
      </c>
      <c r="G20" s="1">
        <v>1</v>
      </c>
      <c r="H20" s="1" t="s">
        <v>119</v>
      </c>
      <c r="I20" s="1"/>
      <c r="N20" s="4">
        <v>3</v>
      </c>
      <c r="O20" s="4">
        <v>3</v>
      </c>
      <c r="P20" s="4">
        <v>3</v>
      </c>
      <c r="Q20" s="4">
        <v>3</v>
      </c>
      <c r="R20" s="4">
        <v>2</v>
      </c>
      <c r="S20" s="4">
        <v>3</v>
      </c>
      <c r="T20" s="4">
        <v>2</v>
      </c>
      <c r="U20" s="4">
        <v>3</v>
      </c>
      <c r="V20" s="4">
        <v>1</v>
      </c>
      <c r="W20" s="4">
        <v>1</v>
      </c>
      <c r="X20" s="4">
        <v>3</v>
      </c>
      <c r="Y20" s="4">
        <v>3</v>
      </c>
      <c r="Z20" s="4">
        <v>3</v>
      </c>
      <c r="AA20" s="4">
        <v>3</v>
      </c>
      <c r="AB20" s="4">
        <v>3</v>
      </c>
      <c r="AC20" s="4">
        <v>3</v>
      </c>
      <c r="AD20" s="4">
        <v>3</v>
      </c>
      <c r="AE20" s="4">
        <v>3</v>
      </c>
      <c r="AF20" s="4">
        <v>1</v>
      </c>
      <c r="AG20" s="4">
        <v>4</v>
      </c>
      <c r="AH20" s="4">
        <v>3</v>
      </c>
      <c r="AI20" s="4">
        <v>3</v>
      </c>
      <c r="AJ20" s="4">
        <v>3</v>
      </c>
      <c r="AK20" s="4">
        <v>3</v>
      </c>
      <c r="AL20" s="4">
        <v>3</v>
      </c>
      <c r="AM20" s="4">
        <v>3</v>
      </c>
      <c r="AN20" s="4">
        <v>3</v>
      </c>
      <c r="AO20" s="4">
        <v>3</v>
      </c>
      <c r="AP20" s="4">
        <v>1</v>
      </c>
      <c r="AQ20" s="4">
        <v>4</v>
      </c>
      <c r="AR20" s="4">
        <v>79</v>
      </c>
      <c r="AT20" s="4" t="s">
        <v>120</v>
      </c>
      <c r="AU20" s="4" t="s">
        <v>121</v>
      </c>
      <c r="AV20" s="4" t="s">
        <v>59</v>
      </c>
      <c r="AW20" s="4" t="s">
        <v>122</v>
      </c>
    </row>
    <row r="21" spans="1:49" ht="25" x14ac:dyDescent="0.2">
      <c r="A21" s="1">
        <v>825183</v>
      </c>
      <c r="B21" s="1" t="s">
        <v>0</v>
      </c>
      <c r="C21" s="1" t="s">
        <v>123</v>
      </c>
      <c r="D21" s="3">
        <v>44230.735000000001</v>
      </c>
      <c r="E21" s="1" t="b">
        <v>0</v>
      </c>
      <c r="F21" s="1">
        <v>2930</v>
      </c>
      <c r="G21" s="1">
        <v>1</v>
      </c>
      <c r="H21" s="1" t="s">
        <v>83</v>
      </c>
      <c r="I21" s="1" t="s">
        <v>84</v>
      </c>
      <c r="N21" s="4">
        <v>1</v>
      </c>
      <c r="O21" s="4">
        <v>4</v>
      </c>
      <c r="P21" s="4">
        <v>4</v>
      </c>
      <c r="Q21" s="4">
        <v>1</v>
      </c>
      <c r="R21" s="4">
        <v>1</v>
      </c>
      <c r="S21" s="4">
        <v>3</v>
      </c>
      <c r="T21" s="4">
        <v>4</v>
      </c>
      <c r="U21" s="4">
        <v>4</v>
      </c>
      <c r="V21" s="4">
        <v>1</v>
      </c>
      <c r="W21" s="4">
        <v>3</v>
      </c>
      <c r="X21" s="4">
        <v>3</v>
      </c>
      <c r="Y21" s="4">
        <v>3</v>
      </c>
      <c r="Z21" s="4">
        <v>3</v>
      </c>
      <c r="AA21" s="4">
        <v>4</v>
      </c>
      <c r="AB21" s="4">
        <v>4</v>
      </c>
      <c r="AC21" s="4">
        <v>4</v>
      </c>
      <c r="AD21" s="4">
        <v>4</v>
      </c>
      <c r="AE21" s="4">
        <v>4</v>
      </c>
      <c r="AF21" s="4">
        <v>3</v>
      </c>
      <c r="AG21" s="4">
        <v>3</v>
      </c>
      <c r="AH21" s="4">
        <v>1</v>
      </c>
      <c r="AI21" s="4">
        <v>3</v>
      </c>
      <c r="AJ21" s="4">
        <v>4</v>
      </c>
      <c r="AK21" s="4">
        <v>4</v>
      </c>
      <c r="AL21" s="4">
        <v>3</v>
      </c>
      <c r="AM21" s="4">
        <v>4</v>
      </c>
      <c r="AN21" s="4">
        <v>4</v>
      </c>
      <c r="AO21" s="4">
        <v>3</v>
      </c>
      <c r="AP21" s="4">
        <v>3</v>
      </c>
      <c r="AQ21" s="4">
        <v>4</v>
      </c>
      <c r="AR21" s="4">
        <v>70</v>
      </c>
      <c r="AT21" s="4" t="s">
        <v>124</v>
      </c>
      <c r="AU21" s="4" t="s">
        <v>125</v>
      </c>
      <c r="AV21" s="4" t="s">
        <v>126</v>
      </c>
      <c r="AW21" s="4" t="s">
        <v>127</v>
      </c>
    </row>
    <row r="22" spans="1:49" x14ac:dyDescent="0.2">
      <c r="A22" s="1">
        <v>832114</v>
      </c>
      <c r="B22" s="1" t="s">
        <v>0</v>
      </c>
      <c r="C22" s="1" t="s">
        <v>129</v>
      </c>
      <c r="D22" s="3">
        <v>44231.676053240742</v>
      </c>
      <c r="E22" s="1" t="b">
        <v>0</v>
      </c>
      <c r="F22" s="1">
        <v>503</v>
      </c>
      <c r="G22" s="1">
        <v>1</v>
      </c>
      <c r="H22" s="1" t="s">
        <v>83</v>
      </c>
      <c r="I22" s="1" t="s">
        <v>84</v>
      </c>
      <c r="N22" s="4">
        <v>1</v>
      </c>
      <c r="O22" s="4">
        <v>4</v>
      </c>
      <c r="P22" s="4">
        <v>3</v>
      </c>
      <c r="Q22" s="4">
        <v>1</v>
      </c>
      <c r="R22" s="4">
        <v>1</v>
      </c>
      <c r="S22" s="4">
        <v>1</v>
      </c>
      <c r="T22" s="4">
        <v>3</v>
      </c>
      <c r="U22" s="4">
        <v>2</v>
      </c>
      <c r="V22" s="4">
        <v>4</v>
      </c>
      <c r="W22" s="4">
        <v>3</v>
      </c>
      <c r="X22" s="4">
        <v>1</v>
      </c>
      <c r="Y22" s="4">
        <v>1</v>
      </c>
      <c r="Z22" s="4">
        <v>3</v>
      </c>
      <c r="AA22" s="4">
        <v>3</v>
      </c>
      <c r="AB22" s="4">
        <v>1</v>
      </c>
      <c r="AC22" s="4">
        <v>1</v>
      </c>
      <c r="AD22" s="4">
        <v>3</v>
      </c>
      <c r="AE22" s="4">
        <v>2</v>
      </c>
      <c r="AF22" s="4">
        <v>4</v>
      </c>
      <c r="AG22" s="4">
        <v>2</v>
      </c>
      <c r="AH22" s="4">
        <v>1</v>
      </c>
      <c r="AI22" s="4">
        <v>1</v>
      </c>
      <c r="AJ22" s="4">
        <v>3</v>
      </c>
      <c r="AK22" s="4">
        <v>4</v>
      </c>
      <c r="AL22" s="4">
        <v>1</v>
      </c>
      <c r="AM22" s="4">
        <v>1</v>
      </c>
      <c r="AN22" s="4">
        <v>3</v>
      </c>
      <c r="AO22" s="4">
        <v>2</v>
      </c>
      <c r="AP22" s="4">
        <v>3</v>
      </c>
      <c r="AQ22" s="4">
        <v>4</v>
      </c>
      <c r="AR22" s="4">
        <v>67</v>
      </c>
      <c r="AT22" s="4" t="s">
        <v>130</v>
      </c>
      <c r="AU22" s="4" t="s">
        <v>90</v>
      </c>
      <c r="AV22" s="4" t="s">
        <v>131</v>
      </c>
      <c r="AW22" s="4" t="s">
        <v>90</v>
      </c>
    </row>
    <row r="23" spans="1:49" ht="25" x14ac:dyDescent="0.2">
      <c r="A23" s="1">
        <v>853354</v>
      </c>
      <c r="B23" s="1" t="s">
        <v>0</v>
      </c>
      <c r="C23" s="1" t="s">
        <v>132</v>
      </c>
      <c r="D23" s="3">
        <v>44234.350277777776</v>
      </c>
      <c r="E23" s="1" t="b">
        <v>0</v>
      </c>
      <c r="F23" s="1">
        <v>1625</v>
      </c>
      <c r="G23" s="1">
        <v>1</v>
      </c>
      <c r="H23" s="1" t="s">
        <v>133</v>
      </c>
      <c r="I23" s="1" t="s">
        <v>134</v>
      </c>
      <c r="N23" s="4">
        <v>1</v>
      </c>
      <c r="O23" s="4">
        <v>4</v>
      </c>
      <c r="P23" s="4">
        <v>1</v>
      </c>
      <c r="Q23" s="4">
        <v>3</v>
      </c>
      <c r="R23" s="4">
        <v>3</v>
      </c>
      <c r="S23" s="4">
        <v>1</v>
      </c>
      <c r="T23" s="4">
        <v>3</v>
      </c>
      <c r="U23" s="4">
        <v>1</v>
      </c>
      <c r="V23" s="4">
        <v>1</v>
      </c>
      <c r="W23" s="4">
        <v>3</v>
      </c>
      <c r="X23" s="4">
        <v>1</v>
      </c>
      <c r="Y23" s="4">
        <v>1</v>
      </c>
      <c r="Z23" s="4">
        <v>3</v>
      </c>
      <c r="AA23" s="4">
        <v>3</v>
      </c>
      <c r="AB23" s="4">
        <v>3</v>
      </c>
      <c r="AC23" s="4">
        <v>4</v>
      </c>
      <c r="AD23" s="4">
        <v>3</v>
      </c>
      <c r="AE23" s="4">
        <v>1</v>
      </c>
      <c r="AF23" s="4">
        <v>1</v>
      </c>
      <c r="AG23" s="4">
        <v>2</v>
      </c>
      <c r="AH23" s="4">
        <v>3</v>
      </c>
      <c r="AI23" s="4">
        <v>3</v>
      </c>
      <c r="AJ23" s="4">
        <v>3</v>
      </c>
      <c r="AK23" s="4">
        <v>3</v>
      </c>
      <c r="AL23" s="4">
        <v>3</v>
      </c>
      <c r="AM23" s="4">
        <v>3</v>
      </c>
      <c r="AN23" s="4">
        <v>3</v>
      </c>
      <c r="AO23" s="4">
        <v>3</v>
      </c>
      <c r="AP23" s="4">
        <v>3</v>
      </c>
      <c r="AQ23" s="4">
        <v>3</v>
      </c>
      <c r="AR23" s="4">
        <v>60</v>
      </c>
      <c r="AT23" s="4" t="s">
        <v>135</v>
      </c>
      <c r="AU23" s="4" t="s">
        <v>136</v>
      </c>
      <c r="AV23" s="4" t="s">
        <v>137</v>
      </c>
      <c r="AW23" s="4" t="s">
        <v>138</v>
      </c>
    </row>
    <row r="24" spans="1:49" ht="37" x14ac:dyDescent="0.2">
      <c r="A24" s="1">
        <v>905018</v>
      </c>
      <c r="B24" s="1" t="s">
        <v>0</v>
      </c>
      <c r="C24" s="1" t="s">
        <v>140</v>
      </c>
      <c r="D24" s="3">
        <v>44242.258831018517</v>
      </c>
      <c r="E24" s="1" t="b">
        <v>0</v>
      </c>
      <c r="F24" s="1">
        <v>413</v>
      </c>
      <c r="G24" s="1">
        <v>1</v>
      </c>
      <c r="H24" s="1" t="s">
        <v>141</v>
      </c>
      <c r="I24" s="1" t="s">
        <v>98</v>
      </c>
      <c r="N24" s="4">
        <v>2</v>
      </c>
      <c r="O24" s="4">
        <v>3</v>
      </c>
      <c r="P24" s="4">
        <v>2</v>
      </c>
      <c r="Q24" s="4">
        <v>3</v>
      </c>
      <c r="R24" s="4">
        <v>3</v>
      </c>
      <c r="S24" s="4">
        <v>3</v>
      </c>
      <c r="T24" s="4">
        <v>3</v>
      </c>
      <c r="U24" s="4">
        <v>2</v>
      </c>
      <c r="V24" s="4">
        <v>1</v>
      </c>
      <c r="W24" s="4">
        <v>2</v>
      </c>
      <c r="X24" s="4">
        <v>2</v>
      </c>
      <c r="Y24" s="4">
        <v>2</v>
      </c>
      <c r="Z24" s="4">
        <v>4</v>
      </c>
      <c r="AA24" s="4">
        <v>3</v>
      </c>
      <c r="AB24" s="4">
        <v>3</v>
      </c>
      <c r="AC24" s="4">
        <v>3</v>
      </c>
      <c r="AD24" s="4">
        <v>3</v>
      </c>
      <c r="AE24" s="4">
        <v>2</v>
      </c>
      <c r="AF24" s="4">
        <v>2</v>
      </c>
      <c r="AG24" s="4">
        <v>2</v>
      </c>
      <c r="AH24" s="4">
        <v>3</v>
      </c>
      <c r="AI24" s="4">
        <v>2</v>
      </c>
      <c r="AJ24" s="4">
        <v>2</v>
      </c>
      <c r="AK24" s="4">
        <v>3</v>
      </c>
      <c r="AL24" s="4">
        <v>2</v>
      </c>
      <c r="AM24" s="4">
        <v>3</v>
      </c>
      <c r="AN24" s="4">
        <v>3</v>
      </c>
      <c r="AO24" s="4">
        <v>3</v>
      </c>
      <c r="AP24" s="4">
        <v>1</v>
      </c>
      <c r="AQ24" s="4">
        <v>2</v>
      </c>
      <c r="AR24" s="4">
        <v>63</v>
      </c>
      <c r="AT24" s="4" t="s">
        <v>142</v>
      </c>
      <c r="AU24" s="4" t="s">
        <v>143</v>
      </c>
      <c r="AV24" s="4" t="s">
        <v>144</v>
      </c>
      <c r="AW24" s="4" t="s">
        <v>145</v>
      </c>
    </row>
    <row r="25" spans="1:49" ht="25" x14ac:dyDescent="0.2">
      <c r="A25" s="1">
        <v>906223</v>
      </c>
      <c r="B25" s="1" t="s">
        <v>0</v>
      </c>
      <c r="C25" s="1" t="s">
        <v>146</v>
      </c>
      <c r="D25" s="3">
        <v>44242.612025462964</v>
      </c>
      <c r="E25" s="1" t="b">
        <v>0</v>
      </c>
      <c r="F25" s="1">
        <v>493</v>
      </c>
      <c r="G25" s="1">
        <v>1</v>
      </c>
      <c r="H25" s="1" t="s">
        <v>61</v>
      </c>
      <c r="I25" s="1" t="s">
        <v>147</v>
      </c>
      <c r="N25" s="4">
        <v>3</v>
      </c>
      <c r="O25" s="4">
        <v>3</v>
      </c>
      <c r="P25" s="4">
        <v>3</v>
      </c>
      <c r="Q25" s="4">
        <v>3</v>
      </c>
      <c r="R25" s="4">
        <v>3</v>
      </c>
      <c r="S25" s="4">
        <v>3</v>
      </c>
      <c r="T25" s="4">
        <v>3</v>
      </c>
      <c r="U25" s="4">
        <v>3</v>
      </c>
      <c r="V25" s="4">
        <v>1</v>
      </c>
      <c r="W25" s="4">
        <v>3</v>
      </c>
      <c r="X25" s="4">
        <v>3</v>
      </c>
      <c r="Y25" s="4">
        <v>3</v>
      </c>
      <c r="Z25" s="4">
        <v>3</v>
      </c>
      <c r="AA25" s="4">
        <v>3</v>
      </c>
      <c r="AB25" s="4">
        <v>3</v>
      </c>
      <c r="AC25" s="4">
        <v>3</v>
      </c>
      <c r="AD25" s="4">
        <v>3</v>
      </c>
      <c r="AE25" s="4">
        <v>3</v>
      </c>
      <c r="AF25" s="4">
        <v>1</v>
      </c>
      <c r="AG25" s="4">
        <v>3</v>
      </c>
      <c r="AH25" s="4">
        <v>3</v>
      </c>
      <c r="AI25" s="4">
        <v>3</v>
      </c>
      <c r="AJ25" s="4">
        <v>3</v>
      </c>
      <c r="AK25" s="4">
        <v>3</v>
      </c>
      <c r="AL25" s="4">
        <v>3</v>
      </c>
      <c r="AM25" s="4">
        <v>3</v>
      </c>
      <c r="AN25" s="4">
        <v>3</v>
      </c>
      <c r="AO25" s="4">
        <v>3</v>
      </c>
      <c r="AP25" s="4">
        <v>1</v>
      </c>
      <c r="AQ25" s="4">
        <v>3</v>
      </c>
      <c r="AR25" s="4">
        <v>70</v>
      </c>
      <c r="AT25" s="4" t="s">
        <v>148</v>
      </c>
      <c r="AU25" s="4" t="s">
        <v>149</v>
      </c>
      <c r="AV25" s="4" t="s">
        <v>59</v>
      </c>
      <c r="AW25" s="4" t="s">
        <v>150</v>
      </c>
    </row>
    <row r="26" spans="1:49" x14ac:dyDescent="0.2">
      <c r="A26" s="1">
        <v>906272</v>
      </c>
      <c r="B26" s="1" t="s">
        <v>65</v>
      </c>
      <c r="C26" s="1" t="s">
        <v>151</v>
      </c>
      <c r="D26" s="3">
        <v>44242.626493055555</v>
      </c>
      <c r="E26" s="1" t="b">
        <v>0</v>
      </c>
      <c r="F26" s="1">
        <v>27</v>
      </c>
      <c r="G26" s="1">
        <v>1</v>
      </c>
      <c r="H26" s="1" t="s">
        <v>61</v>
      </c>
      <c r="I26" s="1" t="s">
        <v>95</v>
      </c>
    </row>
    <row r="27" spans="1:49" x14ac:dyDescent="0.2">
      <c r="A27" s="1">
        <v>929550</v>
      </c>
      <c r="B27" s="1" t="s">
        <v>65</v>
      </c>
      <c r="C27" s="1" t="s">
        <v>152</v>
      </c>
      <c r="D27" s="3">
        <v>44245.462673611109</v>
      </c>
      <c r="E27" s="1" t="b">
        <v>0</v>
      </c>
      <c r="F27" s="1">
        <v>37</v>
      </c>
      <c r="G27" s="1">
        <v>1</v>
      </c>
      <c r="H27" s="1" t="s">
        <v>153</v>
      </c>
      <c r="I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BC2C-3140-4E42-9690-C64C3927E1DB}">
  <dimension ref="A1:AE45"/>
  <sheetViews>
    <sheetView tabSelected="1" topLeftCell="A14" workbookViewId="0">
      <selection activeCell="D41" sqref="D41"/>
    </sheetView>
  </sheetViews>
  <sheetFormatPr baseColWidth="10" defaultRowHeight="15" x14ac:dyDescent="0.2"/>
  <cols>
    <col min="12" max="12" width="10.83203125" style="15"/>
  </cols>
  <sheetData>
    <row r="1" spans="2:31" x14ac:dyDescent="0.2">
      <c r="B1" s="17" t="s">
        <v>178</v>
      </c>
      <c r="C1" s="18" t="s">
        <v>179</v>
      </c>
      <c r="D1" s="18" t="s">
        <v>180</v>
      </c>
      <c r="E1" s="18" t="s">
        <v>181</v>
      </c>
      <c r="F1" s="18" t="s">
        <v>182</v>
      </c>
      <c r="G1" s="18" t="s">
        <v>183</v>
      </c>
      <c r="H1" s="18" t="s">
        <v>184</v>
      </c>
      <c r="I1" s="18" t="s">
        <v>185</v>
      </c>
      <c r="J1" s="18" t="s">
        <v>186</v>
      </c>
      <c r="K1" s="19" t="s">
        <v>187</v>
      </c>
      <c r="L1" s="14" t="s">
        <v>188</v>
      </c>
      <c r="M1" s="2" t="s">
        <v>189</v>
      </c>
      <c r="N1" s="2" t="s">
        <v>190</v>
      </c>
      <c r="O1" s="2" t="s">
        <v>191</v>
      </c>
      <c r="P1" s="2" t="s">
        <v>192</v>
      </c>
      <c r="Q1" s="2" t="s">
        <v>193</v>
      </c>
      <c r="R1" s="2" t="s">
        <v>194</v>
      </c>
      <c r="S1" s="2" t="s">
        <v>195</v>
      </c>
      <c r="T1" s="2" t="s">
        <v>196</v>
      </c>
      <c r="U1" s="2" t="s">
        <v>197</v>
      </c>
      <c r="V1" s="2" t="s">
        <v>198</v>
      </c>
      <c r="W1" s="2" t="s">
        <v>199</v>
      </c>
      <c r="X1" s="2" t="s">
        <v>200</v>
      </c>
      <c r="Y1" s="2" t="s">
        <v>201</v>
      </c>
      <c r="Z1" s="2" t="s">
        <v>202</v>
      </c>
      <c r="AA1" s="2" t="s">
        <v>203</v>
      </c>
      <c r="AB1" s="2" t="s">
        <v>204</v>
      </c>
      <c r="AC1" s="2" t="s">
        <v>205</v>
      </c>
      <c r="AD1" s="2" t="s">
        <v>206</v>
      </c>
      <c r="AE1" s="2" t="s">
        <v>207</v>
      </c>
    </row>
    <row r="2" spans="2:31" x14ac:dyDescent="0.2">
      <c r="B2" s="4">
        <v>1</v>
      </c>
      <c r="C2" s="4">
        <v>1</v>
      </c>
      <c r="D2" s="4">
        <v>1</v>
      </c>
      <c r="E2" s="4">
        <v>3</v>
      </c>
      <c r="F2" s="4">
        <v>2</v>
      </c>
      <c r="G2" s="4">
        <v>1</v>
      </c>
      <c r="I2" s="4">
        <v>1</v>
      </c>
      <c r="J2" s="4">
        <v>2</v>
      </c>
      <c r="K2" s="4">
        <v>2</v>
      </c>
      <c r="L2"/>
      <c r="M2" s="4">
        <v>3</v>
      </c>
      <c r="N2" s="4">
        <v>3</v>
      </c>
      <c r="O2" s="4">
        <v>2</v>
      </c>
      <c r="P2" s="4">
        <v>3</v>
      </c>
      <c r="Q2" s="4">
        <v>3</v>
      </c>
      <c r="R2" s="4">
        <v>1</v>
      </c>
      <c r="S2" s="4">
        <v>1</v>
      </c>
      <c r="T2" s="4">
        <v>1</v>
      </c>
      <c r="U2" s="4">
        <v>3</v>
      </c>
      <c r="V2" s="4">
        <v>1</v>
      </c>
      <c r="W2" s="4">
        <v>2</v>
      </c>
      <c r="X2" s="4">
        <v>2</v>
      </c>
      <c r="Y2" s="4">
        <v>3</v>
      </c>
      <c r="Z2" s="4">
        <v>3</v>
      </c>
      <c r="AA2" s="4">
        <v>1</v>
      </c>
      <c r="AB2" s="4">
        <v>2</v>
      </c>
      <c r="AC2" s="4">
        <v>2</v>
      </c>
      <c r="AD2" s="4">
        <v>3</v>
      </c>
      <c r="AE2" s="4">
        <v>3</v>
      </c>
    </row>
    <row r="3" spans="2:31" x14ac:dyDescent="0.2">
      <c r="B3" s="4">
        <v>1</v>
      </c>
      <c r="C3" s="4">
        <v>1</v>
      </c>
      <c r="D3" s="4">
        <v>1</v>
      </c>
      <c r="E3" s="4">
        <v>3</v>
      </c>
      <c r="G3" s="4">
        <v>1</v>
      </c>
      <c r="H3" s="4">
        <v>2</v>
      </c>
      <c r="I3" s="4">
        <v>3</v>
      </c>
      <c r="J3" s="4">
        <v>1</v>
      </c>
      <c r="K3" s="4">
        <v>1</v>
      </c>
      <c r="L3" s="4">
        <v>1</v>
      </c>
      <c r="M3" s="4">
        <v>1</v>
      </c>
      <c r="N3" s="4">
        <v>1</v>
      </c>
      <c r="O3" s="4">
        <v>3</v>
      </c>
      <c r="P3" s="4">
        <v>3</v>
      </c>
      <c r="Q3" s="4">
        <v>1</v>
      </c>
      <c r="R3" s="4">
        <v>1</v>
      </c>
      <c r="S3" s="4">
        <v>3</v>
      </c>
      <c r="T3" s="4">
        <v>3</v>
      </c>
      <c r="U3" s="4">
        <v>1</v>
      </c>
      <c r="V3" s="4">
        <v>1</v>
      </c>
      <c r="W3" s="4">
        <v>1</v>
      </c>
      <c r="X3" s="4">
        <v>1</v>
      </c>
      <c r="Y3" s="4">
        <v>3</v>
      </c>
      <c r="Z3" s="4">
        <v>3</v>
      </c>
      <c r="AA3" s="4">
        <v>1</v>
      </c>
      <c r="AB3" s="4">
        <v>1</v>
      </c>
      <c r="AC3" s="4">
        <v>3</v>
      </c>
      <c r="AD3" s="4">
        <v>3</v>
      </c>
      <c r="AE3" s="4">
        <v>3</v>
      </c>
    </row>
    <row r="4" spans="2:31" x14ac:dyDescent="0.2">
      <c r="B4" s="4">
        <v>1</v>
      </c>
      <c r="E4" s="4">
        <v>3</v>
      </c>
      <c r="F4" s="4">
        <v>3</v>
      </c>
      <c r="G4" s="4">
        <v>2</v>
      </c>
      <c r="I4" s="4">
        <v>3</v>
      </c>
      <c r="J4" s="4">
        <v>3</v>
      </c>
      <c r="K4" s="4">
        <v>3</v>
      </c>
      <c r="L4" s="4">
        <v>1</v>
      </c>
      <c r="M4" s="4">
        <v>1</v>
      </c>
      <c r="N4" s="4">
        <v>1</v>
      </c>
      <c r="O4" s="4">
        <v>3</v>
      </c>
      <c r="Q4" s="4">
        <v>1</v>
      </c>
      <c r="R4" s="4">
        <v>1</v>
      </c>
      <c r="T4" s="4">
        <v>3</v>
      </c>
      <c r="U4" s="4">
        <v>3</v>
      </c>
      <c r="V4" s="4">
        <v>1</v>
      </c>
      <c r="W4" s="4">
        <v>1</v>
      </c>
      <c r="X4" s="4">
        <v>1</v>
      </c>
      <c r="Y4" s="4">
        <v>3</v>
      </c>
      <c r="Z4" s="4">
        <v>2</v>
      </c>
      <c r="AA4" s="4">
        <v>2</v>
      </c>
      <c r="AB4" s="4">
        <v>2</v>
      </c>
      <c r="AD4" s="4">
        <v>3</v>
      </c>
      <c r="AE4" s="4">
        <v>2</v>
      </c>
    </row>
    <row r="5" spans="2:31" x14ac:dyDescent="0.2">
      <c r="B5" s="4">
        <v>1</v>
      </c>
      <c r="C5" s="4">
        <v>2</v>
      </c>
      <c r="D5" s="4">
        <v>1</v>
      </c>
      <c r="E5" s="4">
        <v>3</v>
      </c>
      <c r="G5" s="4">
        <v>2</v>
      </c>
      <c r="H5" s="4">
        <v>3</v>
      </c>
      <c r="I5" s="4">
        <v>1</v>
      </c>
      <c r="J5" s="4">
        <v>3</v>
      </c>
      <c r="K5" s="4">
        <v>3</v>
      </c>
      <c r="L5" s="4">
        <v>3</v>
      </c>
      <c r="N5" s="4">
        <v>2</v>
      </c>
      <c r="O5" s="4">
        <v>2</v>
      </c>
      <c r="P5" s="4">
        <v>3</v>
      </c>
      <c r="Q5" s="4">
        <v>3</v>
      </c>
      <c r="S5" s="4">
        <v>2</v>
      </c>
      <c r="U5" s="4">
        <v>2</v>
      </c>
      <c r="V5" s="4">
        <v>3</v>
      </c>
      <c r="X5" s="4">
        <v>2</v>
      </c>
      <c r="Y5" s="4">
        <v>2</v>
      </c>
      <c r="AA5" s="4">
        <v>1</v>
      </c>
      <c r="AB5" s="4">
        <v>1</v>
      </c>
      <c r="AD5" s="4">
        <v>3</v>
      </c>
      <c r="AE5" s="4">
        <v>2</v>
      </c>
    </row>
    <row r="6" spans="2:31" x14ac:dyDescent="0.2">
      <c r="B6" s="4">
        <v>3</v>
      </c>
      <c r="C6" s="4">
        <v>3</v>
      </c>
      <c r="D6" s="4">
        <v>1</v>
      </c>
      <c r="E6" s="4">
        <v>3</v>
      </c>
      <c r="F6" s="4">
        <v>3</v>
      </c>
      <c r="G6" s="4">
        <v>1</v>
      </c>
      <c r="H6" s="4">
        <v>1</v>
      </c>
      <c r="I6" s="4">
        <v>2</v>
      </c>
      <c r="J6" s="4">
        <v>2</v>
      </c>
      <c r="K6" s="4">
        <v>1</v>
      </c>
      <c r="L6" s="4">
        <v>2</v>
      </c>
      <c r="M6" s="4">
        <v>1</v>
      </c>
      <c r="N6" s="4">
        <v>1</v>
      </c>
      <c r="O6" s="4">
        <v>3</v>
      </c>
      <c r="P6" s="4">
        <v>3</v>
      </c>
      <c r="Q6" s="4">
        <v>1</v>
      </c>
      <c r="R6" s="4">
        <v>2</v>
      </c>
      <c r="S6" s="4">
        <v>1</v>
      </c>
      <c r="T6" s="4">
        <v>2</v>
      </c>
      <c r="U6" s="4">
        <v>1</v>
      </c>
      <c r="V6" s="4">
        <v>1</v>
      </c>
      <c r="W6" s="4">
        <v>1</v>
      </c>
      <c r="X6" s="4">
        <v>1</v>
      </c>
      <c r="Y6" s="4">
        <v>3</v>
      </c>
      <c r="Z6" s="4">
        <v>3</v>
      </c>
      <c r="AA6" s="4">
        <v>1</v>
      </c>
      <c r="AB6" s="4">
        <v>1</v>
      </c>
      <c r="AC6" s="4">
        <v>2</v>
      </c>
      <c r="AD6" s="4">
        <v>2</v>
      </c>
      <c r="AE6" s="4">
        <v>1</v>
      </c>
    </row>
    <row r="7" spans="2:31" x14ac:dyDescent="0.2">
      <c r="B7" s="4">
        <v>1</v>
      </c>
      <c r="C7" s="4">
        <v>1</v>
      </c>
      <c r="D7" s="4">
        <v>1</v>
      </c>
      <c r="E7" s="4">
        <v>3</v>
      </c>
      <c r="G7" s="4">
        <v>1</v>
      </c>
      <c r="I7" s="4">
        <v>1</v>
      </c>
      <c r="J7" s="4">
        <v>3</v>
      </c>
      <c r="K7" s="4">
        <v>1</v>
      </c>
      <c r="L7" s="4">
        <v>3</v>
      </c>
      <c r="N7" s="4">
        <v>3</v>
      </c>
      <c r="O7" s="4">
        <v>3</v>
      </c>
      <c r="P7" s="4">
        <v>3</v>
      </c>
      <c r="Q7" s="4">
        <v>2</v>
      </c>
      <c r="R7" s="4">
        <v>1</v>
      </c>
      <c r="S7" s="4">
        <v>1</v>
      </c>
      <c r="T7" s="4">
        <v>2</v>
      </c>
      <c r="U7" s="4">
        <v>2</v>
      </c>
      <c r="V7" s="4">
        <v>2</v>
      </c>
      <c r="W7" s="4">
        <v>1</v>
      </c>
      <c r="X7" s="4">
        <v>1</v>
      </c>
      <c r="Y7" s="4">
        <v>2</v>
      </c>
      <c r="AA7" s="4">
        <v>1</v>
      </c>
      <c r="AB7" s="4">
        <v>2</v>
      </c>
      <c r="AC7" s="4">
        <v>2</v>
      </c>
      <c r="AD7" s="4">
        <v>3</v>
      </c>
      <c r="AE7" s="4">
        <v>3</v>
      </c>
    </row>
    <row r="8" spans="2:31" x14ac:dyDescent="0.2">
      <c r="B8" s="4">
        <v>2</v>
      </c>
      <c r="C8" s="4">
        <v>1</v>
      </c>
      <c r="D8" s="4">
        <v>2</v>
      </c>
      <c r="E8" s="4">
        <v>2</v>
      </c>
      <c r="F8" s="4">
        <v>3</v>
      </c>
      <c r="G8" s="4">
        <v>3</v>
      </c>
      <c r="H8" s="4">
        <v>1</v>
      </c>
      <c r="I8" s="4">
        <v>3</v>
      </c>
      <c r="J8" s="4">
        <v>3</v>
      </c>
      <c r="K8" s="4">
        <v>2</v>
      </c>
      <c r="L8"/>
    </row>
    <row r="9" spans="2:31" x14ac:dyDescent="0.2">
      <c r="B9" s="4">
        <v>3</v>
      </c>
      <c r="C9" s="4">
        <v>1</v>
      </c>
      <c r="D9" s="4">
        <v>1</v>
      </c>
      <c r="E9" s="4">
        <v>3</v>
      </c>
      <c r="F9" s="4">
        <v>3</v>
      </c>
      <c r="G9" s="4">
        <v>1</v>
      </c>
      <c r="H9" s="4">
        <v>3</v>
      </c>
      <c r="I9" s="4">
        <v>1</v>
      </c>
      <c r="J9" s="4">
        <v>3</v>
      </c>
      <c r="K9" s="4">
        <v>1</v>
      </c>
      <c r="L9" s="4">
        <v>1</v>
      </c>
      <c r="M9" s="4">
        <v>1</v>
      </c>
      <c r="N9" s="4">
        <v>1</v>
      </c>
      <c r="O9" s="4">
        <v>3</v>
      </c>
      <c r="P9" s="4">
        <v>3</v>
      </c>
      <c r="Q9" s="4">
        <v>1</v>
      </c>
      <c r="R9" s="4">
        <v>1</v>
      </c>
      <c r="S9" s="4">
        <v>3</v>
      </c>
      <c r="T9" s="4">
        <v>3</v>
      </c>
      <c r="U9" s="4">
        <v>1</v>
      </c>
      <c r="V9" s="4">
        <v>1</v>
      </c>
      <c r="W9" s="4">
        <v>1</v>
      </c>
      <c r="X9" s="4">
        <v>2</v>
      </c>
      <c r="Y9" s="4">
        <v>2</v>
      </c>
      <c r="Z9" s="4">
        <v>3</v>
      </c>
      <c r="AA9" s="4">
        <v>1</v>
      </c>
      <c r="AB9" s="4">
        <v>2</v>
      </c>
      <c r="AC9" s="4">
        <v>2</v>
      </c>
      <c r="AD9" s="4">
        <v>3</v>
      </c>
      <c r="AE9" s="4">
        <v>1</v>
      </c>
    </row>
    <row r="10" spans="2:31" x14ac:dyDescent="0.2">
      <c r="B10" s="4">
        <v>1</v>
      </c>
      <c r="C10" s="4">
        <v>1</v>
      </c>
      <c r="D10" s="4">
        <v>1</v>
      </c>
      <c r="E10" s="4">
        <v>3</v>
      </c>
      <c r="F10" s="4">
        <v>3</v>
      </c>
      <c r="G10" s="4">
        <v>2</v>
      </c>
      <c r="I10" s="4">
        <v>2</v>
      </c>
      <c r="J10" s="4">
        <v>3</v>
      </c>
      <c r="K10" s="4">
        <v>3</v>
      </c>
      <c r="L10" s="4">
        <v>1</v>
      </c>
      <c r="M10" s="4">
        <v>1</v>
      </c>
      <c r="N10" s="4">
        <v>1</v>
      </c>
      <c r="O10" s="4">
        <v>3</v>
      </c>
      <c r="P10" s="4">
        <v>2</v>
      </c>
      <c r="Q10" s="4">
        <v>1</v>
      </c>
      <c r="R10" s="4">
        <v>3</v>
      </c>
      <c r="S10" s="4">
        <v>1</v>
      </c>
      <c r="T10" s="4">
        <v>3</v>
      </c>
      <c r="U10" s="4">
        <v>3</v>
      </c>
      <c r="V10" s="4">
        <v>1</v>
      </c>
      <c r="W10" s="4">
        <v>1</v>
      </c>
      <c r="X10" s="4">
        <v>1</v>
      </c>
      <c r="Y10" s="4">
        <v>2</v>
      </c>
      <c r="Z10" s="4">
        <v>3</v>
      </c>
      <c r="AA10" s="4">
        <v>1</v>
      </c>
      <c r="AB10" s="4">
        <v>1</v>
      </c>
      <c r="AC10" s="4">
        <v>2</v>
      </c>
      <c r="AD10" s="4">
        <v>3</v>
      </c>
      <c r="AE10" s="4">
        <v>3</v>
      </c>
    </row>
    <row r="11" spans="2:31" x14ac:dyDescent="0.2">
      <c r="B11" s="16">
        <v>2</v>
      </c>
      <c r="C11" s="20">
        <v>2</v>
      </c>
      <c r="D11" s="20">
        <v>2</v>
      </c>
      <c r="E11" s="20">
        <v>4</v>
      </c>
      <c r="F11" s="20">
        <v>3</v>
      </c>
      <c r="G11" s="20">
        <v>1</v>
      </c>
      <c r="H11" s="21"/>
      <c r="I11" s="20">
        <v>2</v>
      </c>
      <c r="J11" s="20">
        <v>3</v>
      </c>
      <c r="K11" s="22">
        <v>3</v>
      </c>
      <c r="M11" s="4">
        <v>4</v>
      </c>
      <c r="N11" s="4">
        <v>4</v>
      </c>
      <c r="O11" s="4">
        <v>3</v>
      </c>
      <c r="P11" s="4">
        <v>4</v>
      </c>
      <c r="Q11" s="4">
        <v>4</v>
      </c>
      <c r="R11" s="4">
        <v>2</v>
      </c>
      <c r="S11" s="4">
        <v>2</v>
      </c>
      <c r="T11" s="4">
        <v>2</v>
      </c>
      <c r="U11" s="4">
        <v>4</v>
      </c>
      <c r="V11" s="4">
        <v>2</v>
      </c>
      <c r="W11" s="4">
        <v>3</v>
      </c>
      <c r="X11" s="4">
        <v>3</v>
      </c>
      <c r="Y11" s="4">
        <v>4</v>
      </c>
      <c r="Z11" s="4">
        <v>4</v>
      </c>
      <c r="AA11" s="4">
        <v>1</v>
      </c>
      <c r="AB11" s="4">
        <v>3</v>
      </c>
      <c r="AC11" s="4">
        <v>3</v>
      </c>
      <c r="AD11" s="4">
        <v>4</v>
      </c>
      <c r="AE11" s="4">
        <v>4</v>
      </c>
    </row>
    <row r="12" spans="2:31" x14ac:dyDescent="0.2">
      <c r="B12" s="16">
        <v>1</v>
      </c>
      <c r="C12" s="20">
        <v>1</v>
      </c>
      <c r="D12" s="20">
        <v>2</v>
      </c>
      <c r="E12" s="20">
        <v>4</v>
      </c>
      <c r="F12" s="21"/>
      <c r="G12" s="20">
        <v>1</v>
      </c>
      <c r="H12" s="20">
        <v>3</v>
      </c>
      <c r="I12" s="20">
        <v>4</v>
      </c>
      <c r="J12" s="20">
        <v>1</v>
      </c>
      <c r="K12" s="22">
        <v>2</v>
      </c>
      <c r="L12" s="16">
        <v>1</v>
      </c>
      <c r="M12" s="4">
        <v>1</v>
      </c>
      <c r="N12" s="4">
        <v>1</v>
      </c>
      <c r="O12" s="4">
        <v>4</v>
      </c>
      <c r="P12" s="4">
        <v>4</v>
      </c>
      <c r="Q12" s="4">
        <v>1</v>
      </c>
      <c r="R12" s="4">
        <v>2</v>
      </c>
      <c r="S12" s="4">
        <v>4</v>
      </c>
      <c r="T12" s="4">
        <v>4</v>
      </c>
      <c r="U12" s="4">
        <v>2</v>
      </c>
      <c r="V12" s="4">
        <v>2</v>
      </c>
      <c r="W12" s="4">
        <v>2</v>
      </c>
      <c r="X12" s="4">
        <v>2</v>
      </c>
      <c r="Y12" s="4">
        <v>4</v>
      </c>
      <c r="Z12" s="4">
        <v>4</v>
      </c>
      <c r="AA12" s="4">
        <v>2</v>
      </c>
      <c r="AB12" s="4">
        <v>2</v>
      </c>
      <c r="AC12" s="4">
        <v>4</v>
      </c>
      <c r="AD12" s="4">
        <v>4</v>
      </c>
      <c r="AE12" s="4">
        <v>4</v>
      </c>
    </row>
    <row r="13" spans="2:31" x14ac:dyDescent="0.2">
      <c r="B13" s="16">
        <v>2</v>
      </c>
      <c r="C13" s="21"/>
      <c r="D13" s="21"/>
      <c r="E13" s="20">
        <v>4</v>
      </c>
      <c r="F13" s="20">
        <v>4</v>
      </c>
      <c r="G13" s="20">
        <v>3</v>
      </c>
      <c r="H13" s="21"/>
      <c r="I13" s="20">
        <v>4</v>
      </c>
      <c r="J13" s="20">
        <v>4</v>
      </c>
      <c r="K13" s="22">
        <v>4</v>
      </c>
      <c r="L13" s="16">
        <v>1</v>
      </c>
      <c r="M13" s="4">
        <v>1</v>
      </c>
      <c r="N13" s="4">
        <v>2</v>
      </c>
      <c r="O13" s="4">
        <v>4</v>
      </c>
      <c r="Q13" s="4">
        <v>2</v>
      </c>
      <c r="R13" s="4">
        <v>2</v>
      </c>
      <c r="T13" s="4">
        <v>4</v>
      </c>
      <c r="U13" s="4">
        <v>4</v>
      </c>
      <c r="V13" s="4">
        <v>1</v>
      </c>
      <c r="W13" s="4">
        <v>2</v>
      </c>
      <c r="X13" s="4">
        <v>2</v>
      </c>
      <c r="Y13" s="4">
        <v>4</v>
      </c>
      <c r="Z13" s="4">
        <v>3</v>
      </c>
      <c r="AA13" s="4">
        <v>3</v>
      </c>
      <c r="AB13" s="4">
        <v>3</v>
      </c>
      <c r="AD13" s="4">
        <v>4</v>
      </c>
      <c r="AE13" s="4">
        <v>3</v>
      </c>
    </row>
    <row r="14" spans="2:31" x14ac:dyDescent="0.2">
      <c r="B14" s="16">
        <v>2</v>
      </c>
      <c r="C14" s="20">
        <v>3</v>
      </c>
      <c r="D14" s="20">
        <v>2</v>
      </c>
      <c r="E14" s="20">
        <v>4</v>
      </c>
      <c r="F14" s="21"/>
      <c r="G14" s="20">
        <v>3</v>
      </c>
      <c r="H14" s="20">
        <v>4</v>
      </c>
      <c r="I14" s="20">
        <v>2</v>
      </c>
      <c r="J14" s="20">
        <v>4</v>
      </c>
      <c r="K14" s="22">
        <v>4</v>
      </c>
      <c r="L14" s="16">
        <v>4</v>
      </c>
      <c r="N14" s="4">
        <v>3</v>
      </c>
      <c r="O14" s="4">
        <v>3</v>
      </c>
      <c r="P14" s="4">
        <v>4</v>
      </c>
      <c r="Q14" s="4">
        <v>4</v>
      </c>
      <c r="S14" s="4">
        <v>3</v>
      </c>
      <c r="U14" s="4">
        <v>3</v>
      </c>
      <c r="V14" s="4">
        <v>4</v>
      </c>
      <c r="X14" s="4">
        <v>3</v>
      </c>
      <c r="Y14" s="4">
        <v>3</v>
      </c>
      <c r="AA14" s="4">
        <v>2</v>
      </c>
      <c r="AB14" s="4">
        <v>2</v>
      </c>
      <c r="AD14" s="4">
        <v>4</v>
      </c>
      <c r="AE14" s="4">
        <v>3</v>
      </c>
    </row>
    <row r="15" spans="2:31" x14ac:dyDescent="0.2">
      <c r="B15" s="16">
        <v>4</v>
      </c>
      <c r="C15" s="20">
        <v>4</v>
      </c>
      <c r="D15" s="20">
        <v>1</v>
      </c>
      <c r="E15" s="20">
        <v>4</v>
      </c>
      <c r="F15" s="20">
        <v>4</v>
      </c>
      <c r="G15" s="20">
        <v>2</v>
      </c>
      <c r="H15" s="20">
        <v>2</v>
      </c>
      <c r="I15" s="20">
        <v>3</v>
      </c>
      <c r="J15" s="20">
        <v>3</v>
      </c>
      <c r="K15" s="22">
        <v>2</v>
      </c>
      <c r="L15" s="16">
        <v>3</v>
      </c>
      <c r="M15" s="4">
        <v>1</v>
      </c>
      <c r="N15" s="4">
        <v>1</v>
      </c>
      <c r="O15" s="4">
        <v>4</v>
      </c>
      <c r="P15" s="4">
        <v>4</v>
      </c>
      <c r="Q15" s="4">
        <v>2</v>
      </c>
      <c r="R15" s="4">
        <v>3</v>
      </c>
      <c r="S15" s="4">
        <v>1</v>
      </c>
      <c r="T15" s="4">
        <v>3</v>
      </c>
      <c r="U15" s="4">
        <v>2</v>
      </c>
      <c r="V15" s="4">
        <v>1</v>
      </c>
      <c r="W15" s="4">
        <v>1</v>
      </c>
      <c r="X15" s="4">
        <v>2</v>
      </c>
      <c r="Y15" s="4">
        <v>4</v>
      </c>
      <c r="Z15" s="4">
        <v>4</v>
      </c>
      <c r="AA15" s="4">
        <v>2</v>
      </c>
      <c r="AB15" s="4">
        <v>2</v>
      </c>
      <c r="AC15" s="4">
        <v>3</v>
      </c>
      <c r="AD15" s="4">
        <v>3</v>
      </c>
      <c r="AE15" s="4">
        <v>2</v>
      </c>
    </row>
    <row r="16" spans="2:31" x14ac:dyDescent="0.2">
      <c r="B16" s="16">
        <v>2</v>
      </c>
      <c r="C16" s="20">
        <v>2</v>
      </c>
      <c r="D16" s="20">
        <v>2</v>
      </c>
      <c r="E16" s="20">
        <v>4</v>
      </c>
      <c r="F16" s="21"/>
      <c r="G16" s="20">
        <v>2</v>
      </c>
      <c r="H16" s="21"/>
      <c r="I16" s="20">
        <v>2</v>
      </c>
      <c r="J16" s="20">
        <v>4</v>
      </c>
      <c r="K16" s="22">
        <v>2</v>
      </c>
      <c r="L16" s="16">
        <v>4</v>
      </c>
      <c r="N16" s="4">
        <v>4</v>
      </c>
      <c r="O16" s="4">
        <v>4</v>
      </c>
      <c r="P16" s="4">
        <v>4</v>
      </c>
      <c r="Q16" s="4">
        <v>3</v>
      </c>
      <c r="R16" s="4">
        <v>1</v>
      </c>
      <c r="S16" s="4">
        <v>2</v>
      </c>
      <c r="T16" s="4">
        <v>3</v>
      </c>
      <c r="U16" s="4">
        <v>3</v>
      </c>
      <c r="V16" s="4">
        <v>3</v>
      </c>
      <c r="W16" s="4">
        <v>2</v>
      </c>
      <c r="X16" s="4">
        <v>2</v>
      </c>
      <c r="Y16" s="4">
        <v>3</v>
      </c>
      <c r="AA16" s="4">
        <v>2</v>
      </c>
      <c r="AB16" s="4">
        <v>3</v>
      </c>
      <c r="AC16" s="4">
        <v>3</v>
      </c>
      <c r="AD16" s="4">
        <v>4</v>
      </c>
      <c r="AE16" s="4">
        <v>4</v>
      </c>
    </row>
    <row r="17" spans="2:31" x14ac:dyDescent="0.2">
      <c r="B17" s="16">
        <v>3</v>
      </c>
      <c r="C17" s="20">
        <v>2</v>
      </c>
      <c r="D17" s="20">
        <v>3</v>
      </c>
      <c r="E17" s="20">
        <v>3</v>
      </c>
      <c r="F17" s="20">
        <v>4</v>
      </c>
      <c r="G17" s="20">
        <v>4</v>
      </c>
      <c r="H17" s="20">
        <v>2</v>
      </c>
      <c r="I17" s="20">
        <v>4</v>
      </c>
      <c r="J17" s="20">
        <v>4</v>
      </c>
      <c r="K17" s="22">
        <v>3</v>
      </c>
    </row>
    <row r="18" spans="2:31" x14ac:dyDescent="0.2">
      <c r="B18" s="16">
        <v>4</v>
      </c>
      <c r="C18" s="20">
        <v>2</v>
      </c>
      <c r="D18" s="20">
        <v>2</v>
      </c>
      <c r="E18" s="20">
        <v>4</v>
      </c>
      <c r="F18" s="20">
        <v>4</v>
      </c>
      <c r="G18" s="20">
        <v>2</v>
      </c>
      <c r="H18" s="20">
        <v>4</v>
      </c>
      <c r="I18" s="20">
        <v>2</v>
      </c>
      <c r="J18" s="20">
        <v>4</v>
      </c>
      <c r="K18" s="22">
        <v>2</v>
      </c>
      <c r="L18" s="16">
        <v>2</v>
      </c>
      <c r="M18" s="4">
        <v>2</v>
      </c>
      <c r="N18" s="4">
        <v>2</v>
      </c>
      <c r="O18" s="4">
        <v>4</v>
      </c>
      <c r="P18" s="4">
        <v>4</v>
      </c>
      <c r="Q18" s="4">
        <v>2</v>
      </c>
      <c r="R18" s="4">
        <v>2</v>
      </c>
      <c r="S18" s="4">
        <v>4</v>
      </c>
      <c r="T18" s="4">
        <v>4</v>
      </c>
      <c r="U18" s="4">
        <v>2</v>
      </c>
      <c r="V18" s="4">
        <v>2</v>
      </c>
      <c r="W18" s="4">
        <v>2</v>
      </c>
      <c r="X18" s="4">
        <v>3</v>
      </c>
      <c r="Y18" s="4">
        <v>3</v>
      </c>
      <c r="Z18" s="4">
        <v>4</v>
      </c>
      <c r="AA18" s="4">
        <v>2</v>
      </c>
      <c r="AB18" s="4">
        <v>3</v>
      </c>
      <c r="AC18" s="4">
        <v>3</v>
      </c>
      <c r="AD18" s="4">
        <v>4</v>
      </c>
      <c r="AE18" s="4">
        <v>2</v>
      </c>
    </row>
    <row r="19" spans="2:31" x14ac:dyDescent="0.2">
      <c r="B19" s="16">
        <v>2</v>
      </c>
      <c r="C19" s="20">
        <v>2</v>
      </c>
      <c r="D19" s="20">
        <v>2</v>
      </c>
      <c r="E19" s="20">
        <v>4</v>
      </c>
      <c r="F19" s="20">
        <v>4</v>
      </c>
      <c r="G19" s="20">
        <v>3</v>
      </c>
      <c r="H19" s="21"/>
      <c r="I19" s="20">
        <v>3</v>
      </c>
      <c r="J19" s="20">
        <v>4</v>
      </c>
      <c r="K19" s="22">
        <v>4</v>
      </c>
      <c r="L19" s="16">
        <v>1</v>
      </c>
      <c r="M19" s="4">
        <v>1</v>
      </c>
      <c r="N19" s="4">
        <v>2</v>
      </c>
      <c r="O19" s="4">
        <v>4</v>
      </c>
      <c r="P19" s="4">
        <v>3</v>
      </c>
      <c r="Q19" s="4">
        <v>2</v>
      </c>
      <c r="R19" s="4">
        <v>4</v>
      </c>
      <c r="S19" s="4">
        <v>2</v>
      </c>
      <c r="T19" s="4">
        <v>4</v>
      </c>
      <c r="U19" s="4">
        <v>4</v>
      </c>
      <c r="V19" s="4">
        <v>1</v>
      </c>
      <c r="W19" s="4">
        <v>2</v>
      </c>
      <c r="X19" s="4">
        <v>2</v>
      </c>
      <c r="Y19" s="4">
        <v>3</v>
      </c>
      <c r="Z19" s="4">
        <v>4</v>
      </c>
      <c r="AA19" s="4">
        <v>2</v>
      </c>
      <c r="AB19" s="4">
        <v>2</v>
      </c>
      <c r="AC19" s="4">
        <v>3</v>
      </c>
      <c r="AD19" s="4">
        <v>4</v>
      </c>
      <c r="AE19" s="4">
        <v>4</v>
      </c>
    </row>
    <row r="20" spans="2:31" x14ac:dyDescent="0.2">
      <c r="B20" s="16">
        <v>4</v>
      </c>
      <c r="C20" s="20">
        <v>3</v>
      </c>
      <c r="D20" s="20">
        <v>3</v>
      </c>
      <c r="E20" s="20">
        <v>2</v>
      </c>
      <c r="F20" s="20">
        <v>3</v>
      </c>
      <c r="G20" s="20">
        <v>4</v>
      </c>
      <c r="H20" s="20">
        <v>4</v>
      </c>
      <c r="I20" s="20">
        <v>2</v>
      </c>
      <c r="J20" s="20">
        <v>3</v>
      </c>
      <c r="K20" s="22">
        <v>2</v>
      </c>
      <c r="L20" s="16">
        <v>4</v>
      </c>
      <c r="M20" s="4">
        <v>4</v>
      </c>
      <c r="N20" s="4">
        <v>4</v>
      </c>
      <c r="O20" s="4">
        <v>2</v>
      </c>
      <c r="P20" s="4">
        <v>3</v>
      </c>
      <c r="Q20" s="4">
        <v>3</v>
      </c>
      <c r="R20" s="4">
        <v>3</v>
      </c>
      <c r="S20" s="4">
        <v>3</v>
      </c>
      <c r="T20" s="4">
        <v>2</v>
      </c>
      <c r="U20" s="4">
        <v>2</v>
      </c>
      <c r="V20" s="4">
        <v>3</v>
      </c>
      <c r="W20" s="4">
        <v>4</v>
      </c>
      <c r="X20" s="4">
        <v>4</v>
      </c>
      <c r="Y20" s="4">
        <v>2</v>
      </c>
      <c r="Z20" s="4">
        <v>2</v>
      </c>
      <c r="AA20" s="4">
        <v>4</v>
      </c>
      <c r="AB20" s="4">
        <v>3</v>
      </c>
      <c r="AC20" s="4">
        <v>3</v>
      </c>
      <c r="AD20" s="4">
        <v>3</v>
      </c>
      <c r="AE20" s="4">
        <v>3</v>
      </c>
    </row>
    <row r="21" spans="2:31" x14ac:dyDescent="0.2">
      <c r="B21" s="16">
        <v>4</v>
      </c>
      <c r="C21" s="20">
        <v>2</v>
      </c>
      <c r="D21" s="20">
        <v>1</v>
      </c>
      <c r="E21" s="20">
        <v>3</v>
      </c>
      <c r="F21" s="20">
        <v>2</v>
      </c>
      <c r="G21" s="20">
        <v>3</v>
      </c>
      <c r="H21" s="20">
        <v>3</v>
      </c>
      <c r="I21" s="20">
        <v>3</v>
      </c>
      <c r="J21" s="20">
        <v>3</v>
      </c>
      <c r="K21" s="22">
        <v>3</v>
      </c>
      <c r="L21" s="16">
        <v>4</v>
      </c>
      <c r="M21" s="4">
        <v>1</v>
      </c>
      <c r="N21" s="4">
        <v>3</v>
      </c>
      <c r="O21" s="4">
        <v>4</v>
      </c>
      <c r="P21" s="4">
        <v>3</v>
      </c>
      <c r="Q21" s="4">
        <v>4</v>
      </c>
      <c r="R21" s="4">
        <v>4</v>
      </c>
      <c r="S21" s="4">
        <v>3</v>
      </c>
      <c r="T21" s="4">
        <v>1</v>
      </c>
      <c r="U21" s="4">
        <v>4</v>
      </c>
      <c r="V21" s="4">
        <v>1</v>
      </c>
      <c r="W21" s="4">
        <v>1</v>
      </c>
      <c r="X21" s="4">
        <v>1</v>
      </c>
      <c r="Y21" s="4">
        <v>3</v>
      </c>
      <c r="Z21" s="4">
        <v>3</v>
      </c>
      <c r="AA21" s="4">
        <v>4</v>
      </c>
      <c r="AB21" s="4">
        <v>4</v>
      </c>
      <c r="AC21" s="4">
        <v>1</v>
      </c>
      <c r="AD21" s="4">
        <v>1</v>
      </c>
      <c r="AE21" s="4">
        <v>3</v>
      </c>
    </row>
    <row r="22" spans="2:31" x14ac:dyDescent="0.2">
      <c r="B22" s="16">
        <v>1</v>
      </c>
      <c r="C22" s="20">
        <v>1</v>
      </c>
      <c r="D22" s="20">
        <v>3</v>
      </c>
      <c r="E22" s="20">
        <v>3</v>
      </c>
      <c r="F22" s="20">
        <v>4</v>
      </c>
      <c r="G22" s="20">
        <v>3</v>
      </c>
      <c r="H22" s="20">
        <v>3</v>
      </c>
      <c r="I22" s="20">
        <v>2</v>
      </c>
      <c r="J22" s="20">
        <v>1</v>
      </c>
      <c r="K22" s="22">
        <v>4</v>
      </c>
      <c r="L22" s="16">
        <v>1</v>
      </c>
      <c r="M22" s="4">
        <v>4</v>
      </c>
      <c r="N22" s="4">
        <v>1</v>
      </c>
      <c r="O22" s="4">
        <v>3</v>
      </c>
      <c r="P22" s="4">
        <v>2</v>
      </c>
      <c r="Q22" s="4">
        <v>4</v>
      </c>
      <c r="R22" s="4">
        <v>3</v>
      </c>
      <c r="S22" s="4">
        <v>2</v>
      </c>
      <c r="T22" s="4">
        <v>2</v>
      </c>
      <c r="U22" s="4">
        <v>4</v>
      </c>
      <c r="V22" s="4">
        <v>1</v>
      </c>
      <c r="W22" s="4">
        <v>2</v>
      </c>
      <c r="X22" s="4">
        <v>2</v>
      </c>
      <c r="Y22" s="4">
        <v>3</v>
      </c>
      <c r="Z22" s="4">
        <v>4</v>
      </c>
      <c r="AA22" s="4">
        <v>2</v>
      </c>
      <c r="AB22" s="4">
        <v>3</v>
      </c>
      <c r="AC22" s="4">
        <v>2</v>
      </c>
      <c r="AD22" s="4">
        <v>2</v>
      </c>
      <c r="AE22" s="4">
        <v>4</v>
      </c>
    </row>
    <row r="23" spans="2:31" x14ac:dyDescent="0.2">
      <c r="B23" s="16">
        <v>1</v>
      </c>
      <c r="C23" s="20">
        <v>1</v>
      </c>
      <c r="D23" s="20">
        <v>1</v>
      </c>
      <c r="E23" s="20">
        <v>3</v>
      </c>
      <c r="F23" s="20">
        <v>4</v>
      </c>
      <c r="G23" s="20">
        <v>2</v>
      </c>
      <c r="H23" s="20">
        <v>3</v>
      </c>
      <c r="I23" s="20">
        <v>1</v>
      </c>
      <c r="J23" s="20">
        <v>1</v>
      </c>
      <c r="K23" s="22">
        <v>4</v>
      </c>
      <c r="L23" s="16">
        <v>1</v>
      </c>
      <c r="M23" s="4">
        <v>2</v>
      </c>
      <c r="N23" s="4">
        <v>1</v>
      </c>
      <c r="O23" s="4">
        <v>3</v>
      </c>
      <c r="P23" s="4">
        <v>4</v>
      </c>
      <c r="Q23" s="4">
        <v>3</v>
      </c>
      <c r="R23" s="4">
        <v>2</v>
      </c>
      <c r="S23" s="4">
        <v>2</v>
      </c>
      <c r="T23" s="4">
        <v>1</v>
      </c>
      <c r="U23" s="4">
        <v>2</v>
      </c>
      <c r="V23" s="4">
        <v>1</v>
      </c>
      <c r="W23" s="4">
        <v>2</v>
      </c>
      <c r="X23" s="4">
        <v>1</v>
      </c>
      <c r="Y23" s="4">
        <v>2</v>
      </c>
      <c r="Z23" s="4">
        <v>2</v>
      </c>
      <c r="AA23" s="4">
        <v>2</v>
      </c>
      <c r="AB23" s="4">
        <v>3</v>
      </c>
      <c r="AC23" s="4">
        <v>1</v>
      </c>
      <c r="AD23" s="4">
        <v>2</v>
      </c>
      <c r="AE23" s="4">
        <v>4</v>
      </c>
    </row>
    <row r="24" spans="2:31" x14ac:dyDescent="0.2">
      <c r="B24" s="16">
        <v>3</v>
      </c>
      <c r="C24" s="20">
        <v>1</v>
      </c>
      <c r="D24" s="20">
        <v>3</v>
      </c>
      <c r="E24" s="20">
        <v>3</v>
      </c>
      <c r="F24" s="20">
        <v>1</v>
      </c>
      <c r="G24" s="20">
        <v>1</v>
      </c>
      <c r="H24" s="20">
        <v>2</v>
      </c>
      <c r="I24" s="20">
        <v>2</v>
      </c>
      <c r="J24" s="20">
        <v>1</v>
      </c>
      <c r="K24" s="22">
        <v>4</v>
      </c>
      <c r="L24" s="16">
        <v>1</v>
      </c>
      <c r="M24" s="4">
        <v>3</v>
      </c>
      <c r="N24" s="4">
        <v>1</v>
      </c>
      <c r="O24" s="4">
        <v>3</v>
      </c>
      <c r="P24" s="4">
        <v>3</v>
      </c>
      <c r="Q24" s="4">
        <v>3</v>
      </c>
      <c r="R24" s="4">
        <v>4</v>
      </c>
      <c r="S24" s="4">
        <v>2</v>
      </c>
      <c r="T24" s="4">
        <v>1</v>
      </c>
      <c r="U24" s="4">
        <v>4</v>
      </c>
      <c r="V24" s="4">
        <v>3</v>
      </c>
      <c r="W24" s="4">
        <v>2</v>
      </c>
      <c r="X24" s="4">
        <v>2</v>
      </c>
      <c r="Y24" s="4">
        <v>2</v>
      </c>
      <c r="Z24" s="4">
        <v>3</v>
      </c>
      <c r="AA24" s="4">
        <v>3</v>
      </c>
      <c r="AB24" s="4">
        <v>4</v>
      </c>
      <c r="AC24" s="4">
        <v>4</v>
      </c>
      <c r="AD24" s="4">
        <v>1</v>
      </c>
      <c r="AE24" s="4">
        <v>2</v>
      </c>
    </row>
    <row r="25" spans="2:31" x14ac:dyDescent="0.2">
      <c r="B25" s="16">
        <v>1</v>
      </c>
      <c r="C25" s="20">
        <v>1</v>
      </c>
      <c r="D25" s="20">
        <v>3</v>
      </c>
      <c r="E25" s="20">
        <v>2</v>
      </c>
      <c r="F25" s="20">
        <v>1</v>
      </c>
      <c r="G25" s="20">
        <v>3</v>
      </c>
      <c r="H25" s="20">
        <v>2</v>
      </c>
      <c r="I25" s="20">
        <v>3</v>
      </c>
      <c r="J25" s="20">
        <v>2</v>
      </c>
      <c r="K25" s="22">
        <v>1</v>
      </c>
      <c r="L25" s="16">
        <v>2</v>
      </c>
      <c r="M25" s="4">
        <v>1</v>
      </c>
      <c r="N25" s="4">
        <v>2</v>
      </c>
      <c r="O25" s="4">
        <v>2</v>
      </c>
      <c r="P25" s="4">
        <v>3</v>
      </c>
      <c r="Q25" s="4">
        <v>2</v>
      </c>
      <c r="R25" s="4">
        <v>2</v>
      </c>
      <c r="S25" s="4">
        <v>3</v>
      </c>
      <c r="T25" s="4">
        <v>3</v>
      </c>
      <c r="U25" s="4">
        <v>3</v>
      </c>
      <c r="V25" s="4">
        <v>1</v>
      </c>
      <c r="W25" s="4">
        <v>1</v>
      </c>
      <c r="X25" s="4">
        <v>2</v>
      </c>
      <c r="Y25" s="4">
        <v>2</v>
      </c>
      <c r="Z25" s="4">
        <v>3</v>
      </c>
      <c r="AA25" s="4">
        <v>3</v>
      </c>
      <c r="AB25" s="4">
        <v>3</v>
      </c>
      <c r="AC25" s="4">
        <v>1</v>
      </c>
      <c r="AD25" s="4">
        <v>3</v>
      </c>
      <c r="AE25" s="4">
        <v>3</v>
      </c>
    </row>
    <row r="26" spans="2:31" x14ac:dyDescent="0.2">
      <c r="B26" s="16">
        <v>2</v>
      </c>
      <c r="C26" s="20">
        <v>2</v>
      </c>
      <c r="D26" s="20">
        <v>3</v>
      </c>
      <c r="E26" s="20">
        <v>3</v>
      </c>
      <c r="F26" s="20">
        <v>2</v>
      </c>
      <c r="G26" s="20">
        <v>3</v>
      </c>
      <c r="H26" s="20">
        <v>3</v>
      </c>
      <c r="I26" s="20">
        <v>2</v>
      </c>
      <c r="J26" s="20">
        <v>3</v>
      </c>
      <c r="K26" s="22">
        <v>2</v>
      </c>
    </row>
    <row r="27" spans="2:31" x14ac:dyDescent="0.2">
      <c r="B27" s="16">
        <v>3</v>
      </c>
      <c r="C27" s="20">
        <v>4</v>
      </c>
      <c r="D27" s="20">
        <v>2</v>
      </c>
      <c r="E27" s="20">
        <v>3</v>
      </c>
      <c r="F27" s="20">
        <v>4</v>
      </c>
      <c r="G27" s="20">
        <v>2</v>
      </c>
      <c r="H27" s="20">
        <v>3</v>
      </c>
      <c r="I27" s="20">
        <v>3</v>
      </c>
      <c r="J27" s="20">
        <v>3</v>
      </c>
      <c r="K27" s="22">
        <v>3</v>
      </c>
      <c r="L27" s="16">
        <v>4</v>
      </c>
      <c r="M27" s="4">
        <v>4</v>
      </c>
      <c r="N27" s="4">
        <v>1</v>
      </c>
      <c r="O27" s="4">
        <v>2</v>
      </c>
      <c r="P27" s="4">
        <v>1</v>
      </c>
      <c r="Q27" s="4">
        <v>2</v>
      </c>
      <c r="R27" s="4">
        <v>3</v>
      </c>
      <c r="S27" s="4">
        <v>2</v>
      </c>
      <c r="T27" s="4">
        <v>1</v>
      </c>
      <c r="U27" s="4">
        <v>3</v>
      </c>
      <c r="V27" s="4">
        <v>4</v>
      </c>
      <c r="W27" s="4">
        <v>2</v>
      </c>
      <c r="X27" s="4">
        <v>2</v>
      </c>
      <c r="Y27" s="4">
        <v>3</v>
      </c>
      <c r="Z27" s="4">
        <v>3</v>
      </c>
      <c r="AA27" s="4">
        <v>4</v>
      </c>
      <c r="AB27" s="4">
        <v>3</v>
      </c>
      <c r="AC27" s="4">
        <v>2</v>
      </c>
      <c r="AD27" s="4">
        <v>1</v>
      </c>
      <c r="AE27" s="4">
        <v>3</v>
      </c>
    </row>
    <row r="28" spans="2:31" x14ac:dyDescent="0.2">
      <c r="B28" s="16">
        <v>2</v>
      </c>
      <c r="C28" s="20">
        <v>2</v>
      </c>
      <c r="D28" s="20">
        <v>3</v>
      </c>
      <c r="E28" s="20">
        <v>2</v>
      </c>
      <c r="F28" s="20">
        <v>2</v>
      </c>
      <c r="G28" s="20">
        <v>2</v>
      </c>
      <c r="H28" s="20">
        <v>2</v>
      </c>
      <c r="I28" s="20">
        <v>2</v>
      </c>
      <c r="J28" s="20">
        <v>2</v>
      </c>
      <c r="K28" s="22">
        <v>2</v>
      </c>
      <c r="L28" s="16">
        <v>2</v>
      </c>
      <c r="M28" s="4">
        <v>2</v>
      </c>
      <c r="N28" s="4">
        <v>3</v>
      </c>
      <c r="O28" s="4">
        <v>2</v>
      </c>
      <c r="P28" s="4">
        <v>2</v>
      </c>
      <c r="Q28" s="4">
        <v>2</v>
      </c>
      <c r="R28" s="4">
        <v>2</v>
      </c>
      <c r="S28" s="4">
        <v>3</v>
      </c>
      <c r="T28" s="4">
        <v>3</v>
      </c>
      <c r="U28" s="4">
        <v>2</v>
      </c>
      <c r="V28" s="4">
        <v>2</v>
      </c>
      <c r="W28" s="4">
        <v>2</v>
      </c>
      <c r="X28" s="4">
        <v>2</v>
      </c>
      <c r="Y28" s="4">
        <v>2</v>
      </c>
      <c r="Z28" s="4">
        <v>2</v>
      </c>
      <c r="AA28" s="4">
        <v>2</v>
      </c>
      <c r="AB28" s="4">
        <v>2</v>
      </c>
      <c r="AC28" s="4">
        <v>2</v>
      </c>
      <c r="AD28" s="4">
        <v>2</v>
      </c>
      <c r="AE28" s="4">
        <v>2</v>
      </c>
    </row>
    <row r="29" spans="2:31" x14ac:dyDescent="0.2">
      <c r="B29" s="16">
        <v>3</v>
      </c>
      <c r="C29" s="20">
        <v>3</v>
      </c>
      <c r="D29" s="20">
        <v>3</v>
      </c>
      <c r="E29" s="20">
        <v>3</v>
      </c>
      <c r="F29" s="20">
        <v>2</v>
      </c>
      <c r="G29" s="20">
        <v>3</v>
      </c>
      <c r="H29" s="20">
        <v>2</v>
      </c>
      <c r="I29" s="20">
        <v>3</v>
      </c>
      <c r="J29" s="20">
        <v>1</v>
      </c>
      <c r="K29" s="22">
        <v>1</v>
      </c>
      <c r="L29" s="16">
        <v>3</v>
      </c>
      <c r="M29" s="4">
        <v>3</v>
      </c>
      <c r="N29" s="4">
        <v>3</v>
      </c>
      <c r="O29" s="4">
        <v>3</v>
      </c>
      <c r="P29" s="4">
        <v>3</v>
      </c>
      <c r="Q29" s="4">
        <v>3</v>
      </c>
      <c r="R29" s="4">
        <v>3</v>
      </c>
      <c r="S29" s="4">
        <v>3</v>
      </c>
      <c r="T29" s="4">
        <v>1</v>
      </c>
      <c r="U29" s="4">
        <v>4</v>
      </c>
      <c r="V29" s="4">
        <v>3</v>
      </c>
      <c r="W29" s="4">
        <v>3</v>
      </c>
      <c r="X29" s="4">
        <v>3</v>
      </c>
      <c r="Y29" s="4">
        <v>3</v>
      </c>
      <c r="Z29" s="4">
        <v>3</v>
      </c>
      <c r="AA29" s="4">
        <v>3</v>
      </c>
      <c r="AB29" s="4">
        <v>3</v>
      </c>
      <c r="AC29" s="4">
        <v>3</v>
      </c>
      <c r="AD29" s="4">
        <v>1</v>
      </c>
      <c r="AE29" s="4">
        <v>4</v>
      </c>
    </row>
    <row r="30" spans="2:31" x14ac:dyDescent="0.2">
      <c r="B30" s="16">
        <v>1</v>
      </c>
      <c r="C30" s="20">
        <v>4</v>
      </c>
      <c r="D30" s="20">
        <v>4</v>
      </c>
      <c r="E30" s="20">
        <v>1</v>
      </c>
      <c r="F30" s="20">
        <v>1</v>
      </c>
      <c r="G30" s="20">
        <v>3</v>
      </c>
      <c r="H30" s="20">
        <v>4</v>
      </c>
      <c r="I30" s="20">
        <v>4</v>
      </c>
      <c r="J30" s="20">
        <v>1</v>
      </c>
      <c r="K30" s="22">
        <v>3</v>
      </c>
      <c r="L30" s="16">
        <v>3</v>
      </c>
      <c r="M30" s="4">
        <v>3</v>
      </c>
      <c r="N30" s="4">
        <v>3</v>
      </c>
      <c r="O30" s="4">
        <v>4</v>
      </c>
      <c r="P30" s="4">
        <v>4</v>
      </c>
      <c r="Q30" s="4">
        <v>4</v>
      </c>
      <c r="R30" s="4">
        <v>4</v>
      </c>
      <c r="S30" s="4">
        <v>4</v>
      </c>
      <c r="T30" s="4">
        <v>3</v>
      </c>
      <c r="U30" s="4">
        <v>3</v>
      </c>
      <c r="V30" s="4">
        <v>1</v>
      </c>
      <c r="W30" s="4">
        <v>3</v>
      </c>
      <c r="X30" s="4">
        <v>4</v>
      </c>
      <c r="Y30" s="4">
        <v>4</v>
      </c>
      <c r="Z30" s="4">
        <v>3</v>
      </c>
      <c r="AA30" s="4">
        <v>4</v>
      </c>
      <c r="AB30" s="4">
        <v>4</v>
      </c>
      <c r="AC30" s="4">
        <v>3</v>
      </c>
      <c r="AD30" s="4">
        <v>3</v>
      </c>
      <c r="AE30" s="4">
        <v>4</v>
      </c>
    </row>
    <row r="31" spans="2:31" x14ac:dyDescent="0.2">
      <c r="B31" s="16">
        <v>1</v>
      </c>
      <c r="C31" s="20">
        <v>4</v>
      </c>
      <c r="D31" s="20">
        <v>3</v>
      </c>
      <c r="E31" s="20">
        <v>1</v>
      </c>
      <c r="F31" s="20">
        <v>1</v>
      </c>
      <c r="G31" s="20">
        <v>1</v>
      </c>
      <c r="H31" s="20">
        <v>3</v>
      </c>
      <c r="I31" s="20">
        <v>2</v>
      </c>
      <c r="J31" s="20">
        <v>4</v>
      </c>
      <c r="K31" s="22">
        <v>3</v>
      </c>
      <c r="L31" s="16">
        <v>1</v>
      </c>
      <c r="M31" s="4">
        <v>1</v>
      </c>
      <c r="N31" s="4">
        <v>3</v>
      </c>
      <c r="O31" s="4">
        <v>3</v>
      </c>
      <c r="P31" s="4">
        <v>1</v>
      </c>
      <c r="Q31" s="4">
        <v>1</v>
      </c>
      <c r="R31" s="4">
        <v>3</v>
      </c>
      <c r="S31" s="4">
        <v>2</v>
      </c>
      <c r="T31" s="4">
        <v>4</v>
      </c>
      <c r="U31" s="4">
        <v>2</v>
      </c>
      <c r="V31" s="4">
        <v>1</v>
      </c>
      <c r="W31" s="4">
        <v>1</v>
      </c>
      <c r="X31" s="4">
        <v>3</v>
      </c>
      <c r="Y31" s="4">
        <v>4</v>
      </c>
      <c r="Z31" s="4">
        <v>1</v>
      </c>
      <c r="AA31" s="4">
        <v>1</v>
      </c>
      <c r="AB31" s="4">
        <v>3</v>
      </c>
      <c r="AC31" s="4">
        <v>2</v>
      </c>
      <c r="AD31" s="4">
        <v>3</v>
      </c>
      <c r="AE31" s="4">
        <v>4</v>
      </c>
    </row>
    <row r="32" spans="2:31" x14ac:dyDescent="0.2">
      <c r="B32" s="16">
        <v>1</v>
      </c>
      <c r="C32" s="20">
        <v>4</v>
      </c>
      <c r="D32" s="20">
        <v>1</v>
      </c>
      <c r="E32" s="20">
        <v>3</v>
      </c>
      <c r="F32" s="20">
        <v>3</v>
      </c>
      <c r="G32" s="20">
        <v>1</v>
      </c>
      <c r="H32" s="20">
        <v>3</v>
      </c>
      <c r="I32" s="20">
        <v>1</v>
      </c>
      <c r="J32" s="20">
        <v>1</v>
      </c>
      <c r="K32" s="22">
        <v>3</v>
      </c>
      <c r="L32" s="16">
        <v>1</v>
      </c>
      <c r="M32" s="4">
        <v>1</v>
      </c>
      <c r="N32" s="4">
        <v>3</v>
      </c>
      <c r="O32" s="4">
        <v>3</v>
      </c>
      <c r="P32" s="4">
        <v>3</v>
      </c>
      <c r="Q32" s="4">
        <v>4</v>
      </c>
      <c r="R32" s="4">
        <v>3</v>
      </c>
      <c r="S32" s="4">
        <v>1</v>
      </c>
      <c r="T32" s="4">
        <v>1</v>
      </c>
      <c r="U32" s="4">
        <v>2</v>
      </c>
      <c r="V32" s="4">
        <v>3</v>
      </c>
      <c r="W32" s="4">
        <v>3</v>
      </c>
      <c r="X32" s="4">
        <v>3</v>
      </c>
      <c r="Y32" s="4">
        <v>3</v>
      </c>
      <c r="Z32" s="4">
        <v>3</v>
      </c>
      <c r="AA32" s="4">
        <v>3</v>
      </c>
      <c r="AB32" s="4">
        <v>3</v>
      </c>
      <c r="AC32" s="4">
        <v>3</v>
      </c>
      <c r="AD32" s="4">
        <v>3</v>
      </c>
      <c r="AE32" s="4">
        <v>3</v>
      </c>
    </row>
    <row r="33" spans="1:31" x14ac:dyDescent="0.2">
      <c r="B33" s="16">
        <v>2</v>
      </c>
      <c r="C33" s="20">
        <v>3</v>
      </c>
      <c r="D33" s="20">
        <v>2</v>
      </c>
      <c r="E33" s="20">
        <v>3</v>
      </c>
      <c r="F33" s="20">
        <v>3</v>
      </c>
      <c r="G33" s="20">
        <v>3</v>
      </c>
      <c r="H33" s="20">
        <v>3</v>
      </c>
      <c r="I33" s="20">
        <v>2</v>
      </c>
      <c r="J33" s="20">
        <v>1</v>
      </c>
      <c r="K33" s="22">
        <v>2</v>
      </c>
      <c r="L33" s="16">
        <v>2</v>
      </c>
      <c r="M33" s="4">
        <v>2</v>
      </c>
      <c r="N33" s="4">
        <v>4</v>
      </c>
      <c r="O33" s="4">
        <v>3</v>
      </c>
      <c r="P33" s="4">
        <v>3</v>
      </c>
      <c r="Q33" s="4">
        <v>3</v>
      </c>
      <c r="R33" s="4">
        <v>3</v>
      </c>
      <c r="S33" s="4">
        <v>2</v>
      </c>
      <c r="T33" s="4">
        <v>2</v>
      </c>
      <c r="U33" s="4">
        <v>2</v>
      </c>
      <c r="V33" s="4">
        <v>3</v>
      </c>
      <c r="W33" s="4">
        <v>2</v>
      </c>
      <c r="X33" s="4">
        <v>2</v>
      </c>
      <c r="Y33" s="4">
        <v>3</v>
      </c>
      <c r="Z33" s="4">
        <v>2</v>
      </c>
      <c r="AA33" s="4">
        <v>3</v>
      </c>
      <c r="AB33" s="4">
        <v>3</v>
      </c>
      <c r="AC33" s="4">
        <v>3</v>
      </c>
      <c r="AD33" s="4">
        <v>1</v>
      </c>
      <c r="AE33" s="4">
        <v>2</v>
      </c>
    </row>
    <row r="34" spans="1:31" x14ac:dyDescent="0.2">
      <c r="B34" s="23">
        <v>3</v>
      </c>
      <c r="C34" s="24">
        <v>3</v>
      </c>
      <c r="D34" s="24">
        <v>3</v>
      </c>
      <c r="E34" s="24">
        <v>3</v>
      </c>
      <c r="F34" s="24">
        <v>3</v>
      </c>
      <c r="G34" s="24">
        <v>3</v>
      </c>
      <c r="H34" s="24">
        <v>3</v>
      </c>
      <c r="I34" s="24">
        <v>3</v>
      </c>
      <c r="J34" s="24">
        <v>1</v>
      </c>
      <c r="K34" s="25">
        <v>3</v>
      </c>
      <c r="L34" s="16">
        <v>3</v>
      </c>
      <c r="M34" s="4">
        <v>3</v>
      </c>
      <c r="N34" s="4">
        <v>3</v>
      </c>
      <c r="O34" s="4">
        <v>3</v>
      </c>
      <c r="P34" s="4">
        <v>3</v>
      </c>
      <c r="Q34" s="4">
        <v>3</v>
      </c>
      <c r="R34" s="4">
        <v>3</v>
      </c>
      <c r="S34" s="4">
        <v>3</v>
      </c>
      <c r="T34" s="4">
        <v>1</v>
      </c>
      <c r="U34" s="4">
        <v>3</v>
      </c>
      <c r="V34" s="4">
        <v>3</v>
      </c>
      <c r="W34" s="4">
        <v>3</v>
      </c>
      <c r="X34" s="4">
        <v>3</v>
      </c>
      <c r="Y34" s="4">
        <v>3</v>
      </c>
      <c r="Z34" s="4">
        <v>3</v>
      </c>
      <c r="AA34" s="4">
        <v>3</v>
      </c>
      <c r="AB34" s="4">
        <v>3</v>
      </c>
      <c r="AC34" s="4">
        <v>3</v>
      </c>
      <c r="AD34" s="4">
        <v>1</v>
      </c>
      <c r="AE34" s="4">
        <v>3</v>
      </c>
    </row>
    <row r="35" spans="1:31" x14ac:dyDescent="0.2">
      <c r="A35">
        <v>1</v>
      </c>
      <c r="B35">
        <f>COUNTIF(Sheet1!B11:'Sheet1'!B34, 1)</f>
        <v>7</v>
      </c>
      <c r="C35">
        <f>COUNTIF(Sheet1!C11:C34, 1)</f>
        <v>5</v>
      </c>
      <c r="D35">
        <f>COUNTIF(Sheet1!D11:D34, 1)</f>
        <v>4</v>
      </c>
      <c r="E35">
        <f>COUNTIF(Sheet1!E11:E34, 1)</f>
        <v>2</v>
      </c>
      <c r="F35">
        <f>COUNTIF(Sheet1!F11:F34, 1)</f>
        <v>4</v>
      </c>
      <c r="G35">
        <f>COUNTIF(Sheet1!G11:G34, 1)</f>
        <v>5</v>
      </c>
      <c r="H35">
        <f>COUNTIF(Sheet1!H11:H34, 1)</f>
        <v>0</v>
      </c>
      <c r="I35">
        <f t="shared" ref="I35:L35" si="0">COUNTIF(I11:I34, 1)</f>
        <v>2</v>
      </c>
      <c r="J35">
        <f t="shared" si="0"/>
        <v>9</v>
      </c>
      <c r="K35">
        <f t="shared" si="0"/>
        <v>2</v>
      </c>
      <c r="L35">
        <f t="shared" si="0"/>
        <v>8</v>
      </c>
      <c r="M35">
        <f t="shared" ref="M35" si="1">COUNTIF(M11:M34, 1)</f>
        <v>8</v>
      </c>
      <c r="N35">
        <f t="shared" ref="N35" si="2">COUNTIF(N11:N34, 1)</f>
        <v>6</v>
      </c>
      <c r="O35">
        <f t="shared" ref="O35" si="3">COUNTIF(O11:O34, 1)</f>
        <v>0</v>
      </c>
      <c r="P35">
        <f t="shared" ref="P35" si="4">COUNTIF(P11:P34, 1)</f>
        <v>2</v>
      </c>
      <c r="Q35">
        <f t="shared" ref="Q35" si="5">COUNTIF(Q11:Q34, 1)</f>
        <v>2</v>
      </c>
      <c r="R35">
        <f t="shared" ref="R35" si="6">COUNTIF(R11:R34, 1)</f>
        <v>1</v>
      </c>
      <c r="S35">
        <f t="shared" ref="S35" si="7">COUNTIF(S11:S34, 1)</f>
        <v>2</v>
      </c>
      <c r="T35">
        <f t="shared" ref="T35" si="8">COUNTIF(T11:T34, 1)</f>
        <v>7</v>
      </c>
      <c r="U35">
        <f t="shared" ref="U35:V35" si="9">COUNTIF(U11:U34, 1)</f>
        <v>0</v>
      </c>
      <c r="V35">
        <f t="shared" si="9"/>
        <v>9</v>
      </c>
      <c r="W35">
        <f t="shared" ref="W35" si="10">COUNTIF(W11:W34, 1)</f>
        <v>4</v>
      </c>
      <c r="X35">
        <f t="shared" ref="X35" si="11">COUNTIF(X11:X34, 1)</f>
        <v>2</v>
      </c>
      <c r="Y35">
        <f t="shared" ref="Y35" si="12">COUNTIF(Y11:Y34, 1)</f>
        <v>0</v>
      </c>
      <c r="Z35">
        <f t="shared" ref="Z35" si="13">COUNTIF(Z11:Z34, 1)</f>
        <v>1</v>
      </c>
      <c r="AA35">
        <f t="shared" ref="AA35" si="14">COUNTIF(AA11:AA34, 1)</f>
        <v>2</v>
      </c>
      <c r="AB35">
        <f t="shared" ref="AB35" si="15">COUNTIF(AB11:AB34, 1)</f>
        <v>0</v>
      </c>
      <c r="AC35">
        <f t="shared" ref="AC35" si="16">COUNTIF(AC11:AC34, 1)</f>
        <v>3</v>
      </c>
      <c r="AD35">
        <f t="shared" ref="AD35" si="17">COUNTIF(AD11:AD34, 1)</f>
        <v>6</v>
      </c>
      <c r="AE35">
        <f t="shared" ref="AE35" si="18">COUNTIF(AE11:AE34, 1)</f>
        <v>0</v>
      </c>
    </row>
    <row r="36" spans="1:31" x14ac:dyDescent="0.2">
      <c r="A36">
        <v>2</v>
      </c>
      <c r="B36">
        <f>COUNTIF(B11:B34, 2)</f>
        <v>8</v>
      </c>
      <c r="C36">
        <f t="shared" ref="C36:L36" si="19">COUNTIF(C11:C34, 2)</f>
        <v>8</v>
      </c>
      <c r="D36">
        <f t="shared" si="19"/>
        <v>8</v>
      </c>
      <c r="E36">
        <f t="shared" si="19"/>
        <v>3</v>
      </c>
      <c r="F36">
        <f t="shared" si="19"/>
        <v>4</v>
      </c>
      <c r="G36">
        <f t="shared" si="19"/>
        <v>6</v>
      </c>
      <c r="H36">
        <f t="shared" si="19"/>
        <v>6</v>
      </c>
      <c r="I36">
        <f t="shared" si="19"/>
        <v>11</v>
      </c>
      <c r="J36">
        <f t="shared" si="19"/>
        <v>2</v>
      </c>
      <c r="K36">
        <f t="shared" si="19"/>
        <v>8</v>
      </c>
      <c r="L36">
        <f t="shared" si="19"/>
        <v>4</v>
      </c>
      <c r="M36">
        <f t="shared" ref="M36:AE36" si="20">COUNTIF(M11:M34, 2)</f>
        <v>4</v>
      </c>
      <c r="N36">
        <f t="shared" si="20"/>
        <v>4</v>
      </c>
      <c r="O36">
        <f t="shared" si="20"/>
        <v>4</v>
      </c>
      <c r="P36">
        <f t="shared" si="20"/>
        <v>2</v>
      </c>
      <c r="Q36">
        <f t="shared" si="20"/>
        <v>7</v>
      </c>
      <c r="R36">
        <f t="shared" si="20"/>
        <v>7</v>
      </c>
      <c r="S36">
        <f t="shared" si="20"/>
        <v>9</v>
      </c>
      <c r="T36">
        <f t="shared" si="20"/>
        <v>4</v>
      </c>
      <c r="U36">
        <f t="shared" si="20"/>
        <v>9</v>
      </c>
      <c r="V36">
        <f t="shared" si="20"/>
        <v>4</v>
      </c>
      <c r="W36">
        <f t="shared" si="20"/>
        <v>11</v>
      </c>
      <c r="X36">
        <f t="shared" si="20"/>
        <v>11</v>
      </c>
      <c r="Y36">
        <f t="shared" si="20"/>
        <v>5</v>
      </c>
      <c r="Z36">
        <f t="shared" si="20"/>
        <v>4</v>
      </c>
      <c r="AA36">
        <f t="shared" si="20"/>
        <v>9</v>
      </c>
      <c r="AB36">
        <f t="shared" si="20"/>
        <v>5</v>
      </c>
      <c r="AC36">
        <f t="shared" si="20"/>
        <v>4</v>
      </c>
      <c r="AD36">
        <f t="shared" si="20"/>
        <v>3</v>
      </c>
      <c r="AE36">
        <f t="shared" si="20"/>
        <v>5</v>
      </c>
    </row>
    <row r="37" spans="1:31" x14ac:dyDescent="0.2">
      <c r="A37">
        <v>3</v>
      </c>
      <c r="B37">
        <f>COUNTIF(B11:B34, 3)</f>
        <v>5</v>
      </c>
      <c r="C37">
        <f t="shared" ref="C37:L37" si="21">COUNTIF(C11:C34, 3)</f>
        <v>5</v>
      </c>
      <c r="D37">
        <f t="shared" si="21"/>
        <v>10</v>
      </c>
      <c r="E37">
        <f t="shared" si="21"/>
        <v>11</v>
      </c>
      <c r="F37">
        <f t="shared" si="21"/>
        <v>5</v>
      </c>
      <c r="G37">
        <f t="shared" si="21"/>
        <v>11</v>
      </c>
      <c r="H37">
        <f t="shared" si="21"/>
        <v>10</v>
      </c>
      <c r="I37">
        <f t="shared" si="21"/>
        <v>7</v>
      </c>
      <c r="J37">
        <f t="shared" si="21"/>
        <v>6</v>
      </c>
      <c r="K37">
        <f t="shared" si="21"/>
        <v>8</v>
      </c>
      <c r="L37">
        <f t="shared" si="21"/>
        <v>4</v>
      </c>
      <c r="M37">
        <f t="shared" ref="M37:AE37" si="22">COUNTIF(M11:M34, 3)</f>
        <v>4</v>
      </c>
      <c r="N37">
        <f t="shared" si="22"/>
        <v>8</v>
      </c>
      <c r="O37">
        <f t="shared" si="22"/>
        <v>10</v>
      </c>
      <c r="P37">
        <f t="shared" si="22"/>
        <v>9</v>
      </c>
      <c r="Q37">
        <f t="shared" si="22"/>
        <v>7</v>
      </c>
      <c r="R37">
        <f t="shared" si="22"/>
        <v>9</v>
      </c>
      <c r="S37">
        <f t="shared" si="22"/>
        <v>7</v>
      </c>
      <c r="T37">
        <f t="shared" si="22"/>
        <v>5</v>
      </c>
      <c r="U37">
        <f t="shared" si="22"/>
        <v>6</v>
      </c>
      <c r="V37">
        <f t="shared" si="22"/>
        <v>7</v>
      </c>
      <c r="W37">
        <f t="shared" si="22"/>
        <v>5</v>
      </c>
      <c r="X37">
        <f t="shared" si="22"/>
        <v>7</v>
      </c>
      <c r="Y37">
        <f t="shared" si="22"/>
        <v>11</v>
      </c>
      <c r="Z37">
        <f t="shared" si="22"/>
        <v>9</v>
      </c>
      <c r="AA37">
        <f t="shared" si="22"/>
        <v>7</v>
      </c>
      <c r="AB37">
        <f t="shared" si="22"/>
        <v>14</v>
      </c>
      <c r="AC37">
        <f t="shared" si="22"/>
        <v>11</v>
      </c>
      <c r="AD37">
        <f t="shared" si="22"/>
        <v>6</v>
      </c>
      <c r="AE37">
        <f t="shared" si="22"/>
        <v>8</v>
      </c>
    </row>
    <row r="38" spans="1:31" x14ac:dyDescent="0.2">
      <c r="A38">
        <v>4</v>
      </c>
      <c r="B38">
        <f>COUNTIF(B11:B34, 4)</f>
        <v>4</v>
      </c>
      <c r="C38">
        <f t="shared" ref="C38:L38" si="23">COUNTIF(C11:C34, 4)</f>
        <v>5</v>
      </c>
      <c r="D38">
        <f t="shared" si="23"/>
        <v>1</v>
      </c>
      <c r="E38">
        <f t="shared" si="23"/>
        <v>8</v>
      </c>
      <c r="F38">
        <f t="shared" si="23"/>
        <v>8</v>
      </c>
      <c r="G38">
        <f t="shared" si="23"/>
        <v>2</v>
      </c>
      <c r="H38">
        <f t="shared" si="23"/>
        <v>4</v>
      </c>
      <c r="I38">
        <f t="shared" si="23"/>
        <v>4</v>
      </c>
      <c r="J38">
        <f t="shared" si="23"/>
        <v>7</v>
      </c>
      <c r="K38">
        <f t="shared" si="23"/>
        <v>6</v>
      </c>
      <c r="L38">
        <f t="shared" si="23"/>
        <v>5</v>
      </c>
      <c r="M38">
        <f t="shared" ref="M38:AE38" si="24">COUNTIF(M11:M34, 4)</f>
        <v>4</v>
      </c>
      <c r="N38">
        <f t="shared" si="24"/>
        <v>4</v>
      </c>
      <c r="O38">
        <f t="shared" si="24"/>
        <v>8</v>
      </c>
      <c r="P38">
        <f t="shared" si="24"/>
        <v>8</v>
      </c>
      <c r="Q38">
        <f t="shared" si="24"/>
        <v>6</v>
      </c>
      <c r="R38">
        <f t="shared" si="24"/>
        <v>4</v>
      </c>
      <c r="S38">
        <f t="shared" si="24"/>
        <v>3</v>
      </c>
      <c r="T38">
        <f t="shared" si="24"/>
        <v>5</v>
      </c>
      <c r="U38">
        <f t="shared" si="24"/>
        <v>7</v>
      </c>
      <c r="V38">
        <f t="shared" si="24"/>
        <v>2</v>
      </c>
      <c r="W38">
        <f t="shared" si="24"/>
        <v>1</v>
      </c>
      <c r="X38">
        <f t="shared" si="24"/>
        <v>2</v>
      </c>
      <c r="Y38">
        <f t="shared" si="24"/>
        <v>6</v>
      </c>
      <c r="Z38">
        <f t="shared" si="24"/>
        <v>6</v>
      </c>
      <c r="AA38">
        <f t="shared" si="24"/>
        <v>4</v>
      </c>
      <c r="AB38">
        <f t="shared" si="24"/>
        <v>3</v>
      </c>
      <c r="AC38">
        <f t="shared" si="24"/>
        <v>2</v>
      </c>
      <c r="AD38">
        <f t="shared" si="24"/>
        <v>7</v>
      </c>
      <c r="AE38">
        <f t="shared" si="24"/>
        <v>9</v>
      </c>
    </row>
    <row r="45" spans="1:31" x14ac:dyDescent="0.2">
      <c r="C45" t="str">
        <f>Sheet2!A1</f>
        <v>Estimation</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F78C-A747-A747-8868-AC923FAE3D90}">
  <dimension ref="A1:AE5"/>
  <sheetViews>
    <sheetView workbookViewId="0">
      <selection activeCell="B1" sqref="B1"/>
    </sheetView>
  </sheetViews>
  <sheetFormatPr baseColWidth="10" defaultRowHeight="15" x14ac:dyDescent="0.2"/>
  <sheetData>
    <row r="1" spans="1:31" x14ac:dyDescent="0.2">
      <c r="A1" t="s">
        <v>208</v>
      </c>
      <c r="B1" s="17" t="s">
        <v>178</v>
      </c>
      <c r="C1" s="18" t="s">
        <v>179</v>
      </c>
      <c r="D1" s="18" t="s">
        <v>180</v>
      </c>
      <c r="E1" s="18" t="s">
        <v>181</v>
      </c>
      <c r="F1" s="18" t="s">
        <v>182</v>
      </c>
      <c r="G1" s="18" t="s">
        <v>183</v>
      </c>
      <c r="H1" s="18" t="s">
        <v>184</v>
      </c>
      <c r="I1" s="18" t="s">
        <v>185</v>
      </c>
      <c r="J1" s="18" t="s">
        <v>186</v>
      </c>
      <c r="K1" s="19" t="s">
        <v>187</v>
      </c>
      <c r="L1" s="14" t="s">
        <v>188</v>
      </c>
      <c r="M1" s="2" t="s">
        <v>189</v>
      </c>
      <c r="N1" s="2" t="s">
        <v>190</v>
      </c>
      <c r="O1" s="2" t="s">
        <v>191</v>
      </c>
      <c r="P1" s="2" t="s">
        <v>192</v>
      </c>
      <c r="Q1" s="2" t="s">
        <v>193</v>
      </c>
      <c r="R1" s="2" t="s">
        <v>194</v>
      </c>
      <c r="S1" s="2" t="s">
        <v>195</v>
      </c>
      <c r="T1" s="2" t="s">
        <v>196</v>
      </c>
      <c r="U1" s="2" t="s">
        <v>197</v>
      </c>
      <c r="V1" s="2" t="s">
        <v>198</v>
      </c>
      <c r="W1" s="2" t="s">
        <v>199</v>
      </c>
      <c r="X1" s="2" t="s">
        <v>200</v>
      </c>
      <c r="Y1" s="2" t="s">
        <v>201</v>
      </c>
      <c r="Z1" s="2" t="s">
        <v>202</v>
      </c>
      <c r="AA1" s="2" t="s">
        <v>203</v>
      </c>
      <c r="AB1" s="2" t="s">
        <v>204</v>
      </c>
      <c r="AC1" s="2" t="s">
        <v>205</v>
      </c>
      <c r="AD1" s="2" t="s">
        <v>206</v>
      </c>
      <c r="AE1" s="2" t="s">
        <v>207</v>
      </c>
    </row>
    <row r="2" spans="1:31" x14ac:dyDescent="0.2">
      <c r="A2">
        <v>1</v>
      </c>
      <c r="B2">
        <f>COUNTIF(Sheet1!B11:B34, 1)</f>
        <v>7</v>
      </c>
      <c r="C2">
        <f>COUNTIF(Sheet1!C11:C34, 1)</f>
        <v>5</v>
      </c>
      <c r="D2">
        <f>COUNTIF(Sheet1!D11:D34, 1)</f>
        <v>4</v>
      </c>
      <c r="E2">
        <f>COUNTIF(Sheet1!E11:E34, 1)</f>
        <v>2</v>
      </c>
      <c r="F2">
        <f>COUNTIF(Sheet1!F11:F34, 1)</f>
        <v>4</v>
      </c>
      <c r="G2">
        <f>COUNTIF(Sheet1!G11:G34, 1)</f>
        <v>5</v>
      </c>
      <c r="H2">
        <f>COUNTIF(Sheet1!H11:H34, 1)</f>
        <v>0</v>
      </c>
      <c r="I2">
        <f>COUNTIF(Sheet1!I11:I34, 1)</f>
        <v>2</v>
      </c>
      <c r="J2">
        <f>COUNTIF(Sheet1!J11:J34, 1)</f>
        <v>9</v>
      </c>
      <c r="K2">
        <f>COUNTIF(Sheet1!K11:K34, 1)</f>
        <v>2</v>
      </c>
      <c r="L2">
        <f>COUNTIF(Sheet1!L11:L34, 1)</f>
        <v>8</v>
      </c>
      <c r="M2">
        <f>COUNTIF(Sheet1!M11:M34, 1)</f>
        <v>8</v>
      </c>
      <c r="N2">
        <f>COUNTIF(Sheet1!N11:N34, 1)</f>
        <v>6</v>
      </c>
      <c r="O2">
        <f>COUNTIF(Sheet1!O11:O34, 1)</f>
        <v>0</v>
      </c>
      <c r="P2">
        <f>COUNTIF(Sheet1!P11:P34, 1)</f>
        <v>2</v>
      </c>
      <c r="Q2">
        <f>COUNTIF(Sheet1!Q11:Q34, 1)</f>
        <v>2</v>
      </c>
      <c r="R2">
        <f>COUNTIF(Sheet1!R11:R34, 1)</f>
        <v>1</v>
      </c>
      <c r="S2">
        <f>COUNTIF(Sheet1!S11:S34, 1)</f>
        <v>2</v>
      </c>
      <c r="T2">
        <f>COUNTIF(Sheet1!T11:T34, 1)</f>
        <v>7</v>
      </c>
      <c r="U2">
        <f>COUNTIF(Sheet1!U11:U34, 1)</f>
        <v>0</v>
      </c>
      <c r="V2">
        <f>COUNTIF(Sheet1!V11:V34, 1)</f>
        <v>9</v>
      </c>
      <c r="W2">
        <f>COUNTIF(Sheet1!W11:W34, 1)</f>
        <v>4</v>
      </c>
      <c r="X2">
        <f>COUNTIF(Sheet1!X11:X34, 1)</f>
        <v>2</v>
      </c>
      <c r="Y2">
        <f>COUNTIF(Sheet1!Y11:Y34, 1)</f>
        <v>0</v>
      </c>
      <c r="Z2">
        <f>COUNTIF(Sheet1!Z11:Z34, 1)</f>
        <v>1</v>
      </c>
      <c r="AA2">
        <f>COUNTIF(Sheet1!AA11:AA34, 1)</f>
        <v>2</v>
      </c>
      <c r="AB2">
        <f>COUNTIF(Sheet1!AB11:AB34, 1)</f>
        <v>0</v>
      </c>
      <c r="AC2">
        <f>COUNTIF(Sheet1!AC11:AC34, 1)</f>
        <v>3</v>
      </c>
      <c r="AD2">
        <f>COUNTIF(Sheet1!AD11:AD34, 1)</f>
        <v>6</v>
      </c>
      <c r="AE2">
        <f>COUNTIF(Sheet1!AE11:AE34, 1)</f>
        <v>0</v>
      </c>
    </row>
    <row r="3" spans="1:31" x14ac:dyDescent="0.2">
      <c r="A3">
        <v>2</v>
      </c>
      <c r="B3">
        <f>COUNTIF(Sheet1!B11:B34, 2)</f>
        <v>8</v>
      </c>
      <c r="C3">
        <f>COUNTIF(Sheet1!C11:C34, 2)</f>
        <v>8</v>
      </c>
      <c r="D3">
        <f>COUNTIF(Sheet1!D11:D34, 2)</f>
        <v>8</v>
      </c>
      <c r="E3">
        <f>COUNTIF(Sheet1!E11:E34, 2)</f>
        <v>3</v>
      </c>
      <c r="F3">
        <f>COUNTIF(Sheet1!F11:F34, 2)</f>
        <v>4</v>
      </c>
      <c r="G3">
        <f>COUNTIF(Sheet1!G11:G34, 2)</f>
        <v>6</v>
      </c>
      <c r="H3">
        <f>COUNTIF(Sheet1!H11:H34, 2)</f>
        <v>6</v>
      </c>
      <c r="I3">
        <f>COUNTIF(Sheet1!I11:I34, 2)</f>
        <v>11</v>
      </c>
      <c r="J3">
        <f>COUNTIF(Sheet1!J11:J34, 2)</f>
        <v>2</v>
      </c>
      <c r="K3">
        <f>COUNTIF(Sheet1!K11:K34, 2)</f>
        <v>8</v>
      </c>
      <c r="L3">
        <f>COUNTIF(Sheet1!L11:L34, 2)</f>
        <v>4</v>
      </c>
      <c r="M3">
        <f>COUNTIF(Sheet1!M11:M34, 2)</f>
        <v>4</v>
      </c>
      <c r="N3">
        <f>COUNTIF(Sheet1!N11:N34, 2)</f>
        <v>4</v>
      </c>
      <c r="O3">
        <f>COUNTIF(Sheet1!O11:O34, 2)</f>
        <v>4</v>
      </c>
      <c r="P3">
        <f>COUNTIF(Sheet1!P11:P34, 2)</f>
        <v>2</v>
      </c>
      <c r="Q3">
        <f>COUNTIF(Sheet1!Q11:Q34, 2)</f>
        <v>7</v>
      </c>
      <c r="R3">
        <f>COUNTIF(Sheet1!R11:R34, 2)</f>
        <v>7</v>
      </c>
      <c r="S3">
        <f>COUNTIF(Sheet1!S11:S34, 2)</f>
        <v>9</v>
      </c>
      <c r="T3">
        <f>COUNTIF(Sheet1!T11:T34, 2)</f>
        <v>4</v>
      </c>
      <c r="U3">
        <f>COUNTIF(Sheet1!U11:U34, 2)</f>
        <v>9</v>
      </c>
      <c r="V3">
        <f>COUNTIF(Sheet1!V11:V34, 2)</f>
        <v>4</v>
      </c>
      <c r="W3">
        <f>COUNTIF(Sheet1!W11:W34, 2)</f>
        <v>11</v>
      </c>
      <c r="X3">
        <f>COUNTIF(Sheet1!X11:X34, 2)</f>
        <v>11</v>
      </c>
      <c r="Y3">
        <f>COUNTIF(Sheet1!Y11:Y34, 2)</f>
        <v>5</v>
      </c>
      <c r="Z3">
        <f>COUNTIF(Sheet1!Z11:Z34, 2)</f>
        <v>4</v>
      </c>
      <c r="AA3">
        <f>COUNTIF(Sheet1!AA11:AA34, 2)</f>
        <v>9</v>
      </c>
      <c r="AB3">
        <f>COUNTIF(Sheet1!AB11:AB34, 2)</f>
        <v>5</v>
      </c>
      <c r="AC3">
        <f>COUNTIF(Sheet1!AC11:AC34, 2)</f>
        <v>4</v>
      </c>
      <c r="AD3">
        <f>COUNTIF(Sheet1!AD11:AD34, 2)</f>
        <v>3</v>
      </c>
      <c r="AE3">
        <f>COUNTIF(Sheet1!AE11:AE34, 2)</f>
        <v>5</v>
      </c>
    </row>
    <row r="4" spans="1:31" x14ac:dyDescent="0.2">
      <c r="A4">
        <v>3</v>
      </c>
      <c r="B4">
        <f>COUNTIF(Sheet1!B11:B34, 3)</f>
        <v>5</v>
      </c>
      <c r="C4">
        <f>COUNTIF(Sheet1!C11:C34, 3)</f>
        <v>5</v>
      </c>
      <c r="D4">
        <f>COUNTIF(Sheet1!D11:D34, 3)</f>
        <v>10</v>
      </c>
      <c r="E4">
        <f>COUNTIF(Sheet1!E11:E34, 3)</f>
        <v>11</v>
      </c>
      <c r="F4">
        <f>COUNTIF(Sheet1!F11:F34, 3)</f>
        <v>5</v>
      </c>
      <c r="G4">
        <f>COUNTIF(Sheet1!G11:G34, 3)</f>
        <v>11</v>
      </c>
      <c r="H4">
        <f>COUNTIF(Sheet1!H11:H34, 3)</f>
        <v>10</v>
      </c>
      <c r="I4">
        <f>COUNTIF(Sheet1!I11:I34, 3)</f>
        <v>7</v>
      </c>
      <c r="J4">
        <f>COUNTIF(Sheet1!J11:J34, 3)</f>
        <v>6</v>
      </c>
      <c r="K4">
        <f>COUNTIF(Sheet1!K11:K34, 3)</f>
        <v>8</v>
      </c>
      <c r="L4">
        <f>COUNTIF(Sheet1!L11:L34, 3)</f>
        <v>4</v>
      </c>
      <c r="M4">
        <f>COUNTIF(Sheet1!M11:M34, 3)</f>
        <v>4</v>
      </c>
      <c r="N4">
        <f>COUNTIF(Sheet1!N11:N34, 3)</f>
        <v>8</v>
      </c>
      <c r="O4">
        <f>COUNTIF(Sheet1!O11:O34, 3)</f>
        <v>10</v>
      </c>
      <c r="P4">
        <f>COUNTIF(Sheet1!P11:P34, 3)</f>
        <v>9</v>
      </c>
      <c r="Q4">
        <f>COUNTIF(Sheet1!Q11:Q34, 3)</f>
        <v>7</v>
      </c>
      <c r="R4">
        <f>COUNTIF(Sheet1!R11:R34, 3)</f>
        <v>9</v>
      </c>
      <c r="S4">
        <f>COUNTIF(Sheet1!S11:S34, 3)</f>
        <v>7</v>
      </c>
      <c r="T4">
        <f>COUNTIF(Sheet1!T11:T34, 3)</f>
        <v>5</v>
      </c>
      <c r="U4">
        <f>COUNTIF(Sheet1!U11:U34, 3)</f>
        <v>6</v>
      </c>
      <c r="V4">
        <f>COUNTIF(Sheet1!V11:V34, 3)</f>
        <v>7</v>
      </c>
      <c r="W4">
        <f>COUNTIF(Sheet1!W11:W34, 3)</f>
        <v>5</v>
      </c>
      <c r="X4">
        <f>COUNTIF(Sheet1!X11:X34, 3)</f>
        <v>7</v>
      </c>
      <c r="Y4">
        <f>COUNTIF(Sheet1!Y11:Y34, 3)</f>
        <v>11</v>
      </c>
      <c r="Z4">
        <f>COUNTIF(Sheet1!Z11:Z34, 3)</f>
        <v>9</v>
      </c>
      <c r="AA4">
        <f>COUNTIF(Sheet1!AA11:AA34, 3)</f>
        <v>7</v>
      </c>
      <c r="AB4">
        <f>COUNTIF(Sheet1!AB11:AB34, 3)</f>
        <v>14</v>
      </c>
      <c r="AC4">
        <f>COUNTIF(Sheet1!AC11:AC34, 3)</f>
        <v>11</v>
      </c>
      <c r="AD4">
        <f>COUNTIF(Sheet1!AD11:AD34, 3)</f>
        <v>6</v>
      </c>
      <c r="AE4">
        <f>COUNTIF(Sheet1!AE11:AE34, 3)</f>
        <v>8</v>
      </c>
    </row>
    <row r="5" spans="1:31" x14ac:dyDescent="0.2">
      <c r="A5">
        <v>4</v>
      </c>
      <c r="B5">
        <f>COUNTIF(Sheet1!B11:B34, 4)</f>
        <v>4</v>
      </c>
      <c r="C5">
        <f>COUNTIF(Sheet1!C11:C34, 4)</f>
        <v>5</v>
      </c>
      <c r="D5">
        <f>COUNTIF(Sheet1!D11:D34, 4)</f>
        <v>1</v>
      </c>
      <c r="E5">
        <f>COUNTIF(Sheet1!E11:E34, 4)</f>
        <v>8</v>
      </c>
      <c r="F5">
        <f>COUNTIF(Sheet1!F11:F34, 4)</f>
        <v>8</v>
      </c>
      <c r="G5">
        <f>COUNTIF(Sheet1!G11:G34, 4)</f>
        <v>2</v>
      </c>
      <c r="H5">
        <f>COUNTIF(Sheet1!H11:H34, 4)</f>
        <v>4</v>
      </c>
      <c r="I5">
        <f>COUNTIF(Sheet1!I11:I34, 4)</f>
        <v>4</v>
      </c>
      <c r="J5">
        <f>COUNTIF(Sheet1!J11:J34, 4)</f>
        <v>7</v>
      </c>
      <c r="K5">
        <f>COUNTIF(Sheet1!K11:K34, 4)</f>
        <v>6</v>
      </c>
      <c r="L5">
        <f>COUNTIF(Sheet1!L11:L34, 4)</f>
        <v>5</v>
      </c>
      <c r="M5">
        <f>COUNTIF(Sheet1!M11:M34, 4)</f>
        <v>4</v>
      </c>
      <c r="N5">
        <f>COUNTIF(Sheet1!N11:N34, 4)</f>
        <v>4</v>
      </c>
      <c r="O5">
        <f>COUNTIF(Sheet1!O11:O34, 4)</f>
        <v>8</v>
      </c>
      <c r="P5">
        <f>COUNTIF(Sheet1!P11:P34, 4)</f>
        <v>8</v>
      </c>
      <c r="Q5">
        <f>COUNTIF(Sheet1!Q11:Q34, 4)</f>
        <v>6</v>
      </c>
      <c r="R5">
        <f>COUNTIF(Sheet1!R11:R34, 4)</f>
        <v>4</v>
      </c>
      <c r="S5">
        <f>COUNTIF(Sheet1!S11:S34, 4)</f>
        <v>3</v>
      </c>
      <c r="T5">
        <f>COUNTIF(Sheet1!T11:T34, 4)</f>
        <v>5</v>
      </c>
      <c r="U5">
        <f>COUNTIF(Sheet1!U11:U34, 4)</f>
        <v>7</v>
      </c>
      <c r="V5">
        <f>COUNTIF(Sheet1!V11:V34, 4)</f>
        <v>2</v>
      </c>
      <c r="W5">
        <f>COUNTIF(Sheet1!W11:W34, 4)</f>
        <v>1</v>
      </c>
      <c r="X5">
        <f>COUNTIF(Sheet1!X11:X34, 4)</f>
        <v>2</v>
      </c>
      <c r="Y5">
        <f>COUNTIF(Sheet1!Y11:Y34, 4)</f>
        <v>6</v>
      </c>
      <c r="Z5">
        <f>COUNTIF(Sheet1!Z11:Z34, 4)</f>
        <v>6</v>
      </c>
      <c r="AA5">
        <f>COUNTIF(Sheet1!AA11:AA34, 4)</f>
        <v>4</v>
      </c>
      <c r="AB5">
        <f>COUNTIF(Sheet1!AB11:AB34, 4)</f>
        <v>3</v>
      </c>
      <c r="AC5">
        <f>COUNTIF(Sheet1!AC11:AC34, 4)</f>
        <v>2</v>
      </c>
      <c r="AD5">
        <f>COUNTIF(Sheet1!AD11:AD34, 4)</f>
        <v>7</v>
      </c>
      <c r="AE5">
        <f>COUNTIF(Sheet1!AE11:AE34, 4)</f>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474"/>
  <sheetViews>
    <sheetView topLeftCell="A41" workbookViewId="0"/>
  </sheetViews>
  <sheetFormatPr baseColWidth="10" defaultColWidth="8.83203125" defaultRowHeight="15" x14ac:dyDescent="0.2"/>
  <cols>
    <col min="1" max="2" width="31.1640625" customWidth="1"/>
  </cols>
  <sheetData>
    <row r="1" spans="1:25" x14ac:dyDescent="0.2">
      <c r="A1" s="8" t="s">
        <v>154</v>
      </c>
      <c r="B1" s="8"/>
      <c r="C1" s="8"/>
      <c r="D1" s="8"/>
      <c r="E1" s="8"/>
      <c r="F1" s="8"/>
      <c r="G1" s="8"/>
      <c r="H1" s="8"/>
      <c r="I1" s="8"/>
      <c r="J1" s="8"/>
      <c r="K1" s="8"/>
      <c r="L1" s="8"/>
      <c r="M1" s="8"/>
      <c r="N1" s="8"/>
      <c r="O1" s="8"/>
      <c r="P1" s="8"/>
      <c r="Q1" s="8"/>
      <c r="R1" s="8"/>
      <c r="S1" s="8"/>
      <c r="T1" s="8"/>
      <c r="U1" s="8"/>
      <c r="V1" s="8"/>
      <c r="W1" s="8"/>
      <c r="X1" s="8"/>
      <c r="Y1" s="8"/>
    </row>
    <row r="2" spans="1:25" x14ac:dyDescent="0.2">
      <c r="A2" s="1" t="s">
        <v>155</v>
      </c>
    </row>
    <row r="3" spans="1:25" x14ac:dyDescent="0.2">
      <c r="A3" s="1" t="s">
        <v>22</v>
      </c>
    </row>
    <row r="4" spans="1:25" x14ac:dyDescent="0.2">
      <c r="A4" s="5" t="s">
        <v>156</v>
      </c>
      <c r="B4" s="1">
        <v>7</v>
      </c>
      <c r="C4" s="6">
        <v>0.29166666666666669</v>
      </c>
    </row>
    <row r="5" spans="1:25" x14ac:dyDescent="0.2">
      <c r="A5" s="5" t="s">
        <v>157</v>
      </c>
      <c r="B5" s="10">
        <v>8</v>
      </c>
      <c r="C5" s="9">
        <v>0.33333333333333331</v>
      </c>
    </row>
    <row r="6" spans="1:25" x14ac:dyDescent="0.2">
      <c r="A6" s="5" t="s">
        <v>158</v>
      </c>
      <c r="B6" s="1">
        <v>5</v>
      </c>
      <c r="C6" s="6">
        <v>0.20833333333333334</v>
      </c>
    </row>
    <row r="7" spans="1:25" x14ac:dyDescent="0.2">
      <c r="A7" s="5" t="s">
        <v>159</v>
      </c>
      <c r="B7" s="1">
        <v>4</v>
      </c>
      <c r="C7" s="6">
        <v>0.16666666666666666</v>
      </c>
    </row>
    <row r="8" spans="1:25" x14ac:dyDescent="0.2">
      <c r="A8" s="11" t="s">
        <v>160</v>
      </c>
      <c r="B8" s="11">
        <v>24</v>
      </c>
      <c r="C8" s="11"/>
      <c r="D8" s="11"/>
      <c r="E8" s="11"/>
      <c r="F8" s="11"/>
      <c r="G8" s="11"/>
      <c r="H8" s="11"/>
      <c r="I8" s="11"/>
      <c r="J8" s="11"/>
      <c r="K8" s="11"/>
      <c r="L8" s="11"/>
      <c r="M8" s="11"/>
      <c r="N8" s="11"/>
      <c r="O8" s="11"/>
      <c r="P8" s="11"/>
      <c r="Q8" s="11"/>
      <c r="R8" s="11"/>
      <c r="S8" s="11"/>
      <c r="T8" s="11"/>
      <c r="U8" s="11"/>
      <c r="V8" s="11"/>
      <c r="W8" s="11"/>
      <c r="X8" s="11"/>
      <c r="Y8" s="11"/>
    </row>
    <row r="11" spans="1:25" x14ac:dyDescent="0.2">
      <c r="A11" s="1" t="s">
        <v>161</v>
      </c>
      <c r="B11" s="7">
        <v>2.25</v>
      </c>
    </row>
    <row r="12" spans="1:25" x14ac:dyDescent="0.2">
      <c r="A12" s="1" t="s">
        <v>162</v>
      </c>
      <c r="B12" s="7">
        <v>1.0733936430981312</v>
      </c>
    </row>
    <row r="13" spans="1:25" x14ac:dyDescent="0.2">
      <c r="A13" s="1" t="s">
        <v>163</v>
      </c>
      <c r="B13" s="7">
        <v>1.1521739130434783</v>
      </c>
    </row>
    <row r="18" spans="1:25" x14ac:dyDescent="0.2">
      <c r="A18" s="1" t="s">
        <v>23</v>
      </c>
    </row>
    <row r="19" spans="1:25" x14ac:dyDescent="0.2">
      <c r="A19" s="5" t="s">
        <v>156</v>
      </c>
      <c r="B19" s="1">
        <v>5</v>
      </c>
      <c r="C19" s="6">
        <v>0.21739130434782608</v>
      </c>
    </row>
    <row r="20" spans="1:25" x14ac:dyDescent="0.2">
      <c r="A20" s="5" t="s">
        <v>157</v>
      </c>
      <c r="B20" s="10">
        <v>8</v>
      </c>
      <c r="C20" s="9">
        <v>0.34782608695652173</v>
      </c>
    </row>
    <row r="21" spans="1:25" x14ac:dyDescent="0.2">
      <c r="A21" s="5" t="s">
        <v>158</v>
      </c>
      <c r="B21" s="1">
        <v>5</v>
      </c>
      <c r="C21" s="6">
        <v>0.21739130434782608</v>
      </c>
    </row>
    <row r="22" spans="1:25" x14ac:dyDescent="0.2">
      <c r="A22" s="5" t="s">
        <v>159</v>
      </c>
      <c r="B22" s="1">
        <v>5</v>
      </c>
      <c r="C22" s="6">
        <v>0.21739130434782608</v>
      </c>
    </row>
    <row r="23" spans="1:25" x14ac:dyDescent="0.2">
      <c r="A23" s="11" t="s">
        <v>160</v>
      </c>
      <c r="B23" s="11">
        <v>23</v>
      </c>
      <c r="C23" s="11"/>
      <c r="D23" s="11"/>
      <c r="E23" s="11"/>
      <c r="F23" s="11"/>
      <c r="G23" s="11"/>
      <c r="H23" s="11"/>
      <c r="I23" s="11"/>
      <c r="J23" s="11"/>
      <c r="K23" s="11"/>
      <c r="L23" s="11"/>
      <c r="M23" s="11"/>
      <c r="N23" s="11"/>
      <c r="O23" s="11"/>
      <c r="P23" s="11"/>
      <c r="Q23" s="11"/>
      <c r="R23" s="11"/>
      <c r="S23" s="11"/>
      <c r="T23" s="11"/>
      <c r="U23" s="11"/>
      <c r="V23" s="11"/>
      <c r="W23" s="11"/>
      <c r="X23" s="11"/>
      <c r="Y23" s="11"/>
    </row>
    <row r="26" spans="1:25" x14ac:dyDescent="0.2">
      <c r="A26" s="1" t="s">
        <v>161</v>
      </c>
      <c r="B26" s="7">
        <v>2.4347826086956523</v>
      </c>
    </row>
    <row r="27" spans="1:25" x14ac:dyDescent="0.2">
      <c r="A27" s="1" t="s">
        <v>162</v>
      </c>
      <c r="B27" s="7">
        <v>1.0798184593432083</v>
      </c>
    </row>
    <row r="28" spans="1:25" x14ac:dyDescent="0.2">
      <c r="A28" s="1" t="s">
        <v>163</v>
      </c>
      <c r="B28" s="7">
        <v>1.1660079051383399</v>
      </c>
    </row>
    <row r="33" spans="1:25" x14ac:dyDescent="0.2">
      <c r="A33" s="1" t="s">
        <v>24</v>
      </c>
    </row>
    <row r="34" spans="1:25" x14ac:dyDescent="0.2">
      <c r="A34" s="5" t="s">
        <v>156</v>
      </c>
      <c r="B34" s="1">
        <v>4</v>
      </c>
      <c r="C34" s="6">
        <v>0.17391304347826086</v>
      </c>
    </row>
    <row r="35" spans="1:25" x14ac:dyDescent="0.2">
      <c r="A35" s="5" t="s">
        <v>157</v>
      </c>
      <c r="B35" s="1">
        <v>8</v>
      </c>
      <c r="C35" s="6">
        <v>0.34782608695652173</v>
      </c>
    </row>
    <row r="36" spans="1:25" x14ac:dyDescent="0.2">
      <c r="A36" s="5" t="s">
        <v>158</v>
      </c>
      <c r="B36" s="10">
        <v>10</v>
      </c>
      <c r="C36" s="9">
        <v>0.43478260869565216</v>
      </c>
    </row>
    <row r="37" spans="1:25" x14ac:dyDescent="0.2">
      <c r="A37" s="5" t="s">
        <v>159</v>
      </c>
      <c r="B37" s="1">
        <v>1</v>
      </c>
      <c r="C37" s="6">
        <v>4.3478260869565216E-2</v>
      </c>
    </row>
    <row r="38" spans="1:25" x14ac:dyDescent="0.2">
      <c r="A38" s="11" t="s">
        <v>160</v>
      </c>
      <c r="B38" s="11">
        <v>23</v>
      </c>
      <c r="C38" s="11"/>
      <c r="D38" s="11"/>
      <c r="E38" s="11"/>
      <c r="F38" s="11"/>
      <c r="G38" s="11"/>
      <c r="H38" s="11"/>
      <c r="I38" s="11"/>
      <c r="J38" s="11"/>
      <c r="K38" s="11"/>
      <c r="L38" s="11"/>
      <c r="M38" s="11"/>
      <c r="N38" s="11"/>
      <c r="O38" s="11"/>
      <c r="P38" s="11"/>
      <c r="Q38" s="11"/>
      <c r="R38" s="11"/>
      <c r="S38" s="11"/>
      <c r="T38" s="11"/>
      <c r="U38" s="11"/>
      <c r="V38" s="11"/>
      <c r="W38" s="11"/>
      <c r="X38" s="11"/>
      <c r="Y38" s="11"/>
    </row>
    <row r="41" spans="1:25" x14ac:dyDescent="0.2">
      <c r="A41" s="1" t="s">
        <v>161</v>
      </c>
      <c r="B41" s="7">
        <v>2.347826086956522</v>
      </c>
    </row>
    <row r="42" spans="1:25" x14ac:dyDescent="0.2">
      <c r="A42" s="1" t="s">
        <v>162</v>
      </c>
      <c r="B42" s="7">
        <v>0.83168479891307556</v>
      </c>
    </row>
    <row r="43" spans="1:25" x14ac:dyDescent="0.2">
      <c r="A43" s="1" t="s">
        <v>163</v>
      </c>
      <c r="B43" s="7">
        <v>0.6916996047430829</v>
      </c>
    </row>
    <row r="48" spans="1:25" x14ac:dyDescent="0.2">
      <c r="A48" s="1" t="s">
        <v>25</v>
      </c>
    </row>
    <row r="49" spans="1:25" x14ac:dyDescent="0.2">
      <c r="A49" s="5" t="s">
        <v>156</v>
      </c>
      <c r="B49" s="1">
        <v>2</v>
      </c>
      <c r="C49" s="6">
        <v>8.3333333333333329E-2</v>
      </c>
    </row>
    <row r="50" spans="1:25" x14ac:dyDescent="0.2">
      <c r="A50" s="5" t="s">
        <v>157</v>
      </c>
      <c r="B50" s="1">
        <v>3</v>
      </c>
      <c r="C50" s="6">
        <v>0.125</v>
      </c>
    </row>
    <row r="51" spans="1:25" x14ac:dyDescent="0.2">
      <c r="A51" s="5" t="s">
        <v>158</v>
      </c>
      <c r="B51" s="10">
        <v>11</v>
      </c>
      <c r="C51" s="9">
        <v>0.45833333333333331</v>
      </c>
    </row>
    <row r="52" spans="1:25" x14ac:dyDescent="0.2">
      <c r="A52" s="5" t="s">
        <v>159</v>
      </c>
      <c r="B52" s="1">
        <v>8</v>
      </c>
      <c r="C52" s="6">
        <v>0.33333333333333331</v>
      </c>
    </row>
    <row r="53" spans="1:25" x14ac:dyDescent="0.2">
      <c r="A53" s="11" t="s">
        <v>160</v>
      </c>
      <c r="B53" s="11">
        <v>24</v>
      </c>
      <c r="C53" s="11"/>
      <c r="D53" s="11"/>
      <c r="E53" s="11"/>
      <c r="F53" s="11"/>
      <c r="G53" s="11"/>
      <c r="H53" s="11"/>
      <c r="I53" s="11"/>
      <c r="J53" s="11"/>
      <c r="K53" s="11"/>
      <c r="L53" s="11"/>
      <c r="M53" s="11"/>
      <c r="N53" s="11"/>
      <c r="O53" s="11"/>
      <c r="P53" s="11"/>
      <c r="Q53" s="11"/>
      <c r="R53" s="11"/>
      <c r="S53" s="11"/>
      <c r="T53" s="11"/>
      <c r="U53" s="11"/>
      <c r="V53" s="11"/>
      <c r="W53" s="11"/>
      <c r="X53" s="11"/>
      <c r="Y53" s="11"/>
    </row>
    <row r="56" spans="1:25" x14ac:dyDescent="0.2">
      <c r="A56" s="1" t="s">
        <v>161</v>
      </c>
      <c r="B56" s="7">
        <v>3.0416666666666665</v>
      </c>
    </row>
    <row r="57" spans="1:25" x14ac:dyDescent="0.2">
      <c r="A57" s="1" t="s">
        <v>162</v>
      </c>
      <c r="B57" s="7">
        <v>0.90789611868255093</v>
      </c>
    </row>
    <row r="58" spans="1:25" x14ac:dyDescent="0.2">
      <c r="A58" s="1" t="s">
        <v>163</v>
      </c>
      <c r="B58" s="7">
        <v>0.82427536231884058</v>
      </c>
    </row>
    <row r="63" spans="1:25" x14ac:dyDescent="0.2">
      <c r="A63" s="1" t="s">
        <v>26</v>
      </c>
    </row>
    <row r="64" spans="1:25" x14ac:dyDescent="0.2">
      <c r="A64" s="5" t="s">
        <v>156</v>
      </c>
      <c r="B64" s="1">
        <v>4</v>
      </c>
      <c r="C64" s="6">
        <v>0.18181818181818182</v>
      </c>
    </row>
    <row r="65" spans="1:25" x14ac:dyDescent="0.2">
      <c r="A65" s="5" t="s">
        <v>157</v>
      </c>
      <c r="B65" s="1">
        <v>4</v>
      </c>
      <c r="C65" s="6">
        <v>0.18181818181818182</v>
      </c>
    </row>
    <row r="66" spans="1:25" x14ac:dyDescent="0.2">
      <c r="A66" s="5" t="s">
        <v>158</v>
      </c>
      <c r="B66" s="1">
        <v>5</v>
      </c>
      <c r="C66" s="6">
        <v>0.22727272727272727</v>
      </c>
    </row>
    <row r="67" spans="1:25" x14ac:dyDescent="0.2">
      <c r="A67" s="5" t="s">
        <v>159</v>
      </c>
      <c r="B67" s="10">
        <v>9</v>
      </c>
      <c r="C67" s="9">
        <v>0.40909090909090912</v>
      </c>
    </row>
    <row r="68" spans="1:25" x14ac:dyDescent="0.2">
      <c r="A68" s="11" t="s">
        <v>160</v>
      </c>
      <c r="B68" s="11">
        <v>22</v>
      </c>
      <c r="C68" s="11"/>
      <c r="D68" s="11"/>
      <c r="E68" s="11"/>
      <c r="F68" s="11"/>
      <c r="G68" s="11"/>
      <c r="H68" s="11"/>
      <c r="I68" s="11"/>
      <c r="J68" s="11"/>
      <c r="K68" s="11"/>
      <c r="L68" s="11"/>
      <c r="M68" s="11"/>
      <c r="N68" s="11"/>
      <c r="O68" s="11"/>
      <c r="P68" s="11"/>
      <c r="Q68" s="11"/>
      <c r="R68" s="11"/>
      <c r="S68" s="11"/>
      <c r="T68" s="11"/>
      <c r="U68" s="11"/>
      <c r="V68" s="11"/>
      <c r="W68" s="11"/>
      <c r="X68" s="11"/>
      <c r="Y68" s="11"/>
    </row>
    <row r="71" spans="1:25" x14ac:dyDescent="0.2">
      <c r="A71" s="1" t="s">
        <v>161</v>
      </c>
      <c r="B71" s="7">
        <v>2.8636363636363638</v>
      </c>
    </row>
    <row r="72" spans="1:25" x14ac:dyDescent="0.2">
      <c r="A72" s="1" t="s">
        <v>162</v>
      </c>
      <c r="B72" s="7">
        <v>1.1668212637211672</v>
      </c>
    </row>
    <row r="73" spans="1:25" x14ac:dyDescent="0.2">
      <c r="A73" s="1" t="s">
        <v>163</v>
      </c>
      <c r="B73" s="7">
        <v>1.3614718614718615</v>
      </c>
    </row>
    <row r="78" spans="1:25" x14ac:dyDescent="0.2">
      <c r="A78" s="1" t="s">
        <v>27</v>
      </c>
    </row>
    <row r="79" spans="1:25" x14ac:dyDescent="0.2">
      <c r="A79" s="5" t="s">
        <v>156</v>
      </c>
      <c r="B79" s="1">
        <v>5</v>
      </c>
      <c r="C79" s="6">
        <v>0.20833333333333334</v>
      </c>
    </row>
    <row r="80" spans="1:25" x14ac:dyDescent="0.2">
      <c r="A80" s="5" t="s">
        <v>157</v>
      </c>
      <c r="B80" s="1">
        <v>6</v>
      </c>
      <c r="C80" s="6">
        <v>0.25</v>
      </c>
    </row>
    <row r="81" spans="1:25" x14ac:dyDescent="0.2">
      <c r="A81" s="5" t="s">
        <v>158</v>
      </c>
      <c r="B81" s="10">
        <v>11</v>
      </c>
      <c r="C81" s="9">
        <v>0.45833333333333331</v>
      </c>
    </row>
    <row r="82" spans="1:25" x14ac:dyDescent="0.2">
      <c r="A82" s="5" t="s">
        <v>159</v>
      </c>
      <c r="B82" s="1">
        <v>2</v>
      </c>
      <c r="C82" s="6">
        <v>8.3333333333333329E-2</v>
      </c>
    </row>
    <row r="83" spans="1:25" x14ac:dyDescent="0.2">
      <c r="A83" s="11" t="s">
        <v>160</v>
      </c>
      <c r="B83" s="11">
        <v>24</v>
      </c>
      <c r="C83" s="11"/>
      <c r="D83" s="11"/>
      <c r="E83" s="11"/>
      <c r="F83" s="11"/>
      <c r="G83" s="11"/>
      <c r="H83" s="11"/>
      <c r="I83" s="11"/>
      <c r="J83" s="11"/>
      <c r="K83" s="11"/>
      <c r="L83" s="11"/>
      <c r="M83" s="11"/>
      <c r="N83" s="11"/>
      <c r="O83" s="11"/>
      <c r="P83" s="11"/>
      <c r="Q83" s="11"/>
      <c r="R83" s="11"/>
      <c r="S83" s="11"/>
      <c r="T83" s="11"/>
      <c r="U83" s="11"/>
      <c r="V83" s="11"/>
      <c r="W83" s="11"/>
      <c r="X83" s="11"/>
      <c r="Y83" s="11"/>
    </row>
    <row r="86" spans="1:25" x14ac:dyDescent="0.2">
      <c r="A86" s="1" t="s">
        <v>161</v>
      </c>
      <c r="B86" s="7">
        <v>2.4166666666666665</v>
      </c>
    </row>
    <row r="87" spans="1:25" x14ac:dyDescent="0.2">
      <c r="A87" s="1" t="s">
        <v>162</v>
      </c>
      <c r="B87" s="7">
        <v>0.92861124297507303</v>
      </c>
    </row>
    <row r="88" spans="1:25" x14ac:dyDescent="0.2">
      <c r="A88" s="1" t="s">
        <v>163</v>
      </c>
      <c r="B88" s="7">
        <v>0.8623188405797102</v>
      </c>
    </row>
    <row r="93" spans="1:25" x14ac:dyDescent="0.2">
      <c r="A93" s="1" t="s">
        <v>28</v>
      </c>
    </row>
    <row r="94" spans="1:25" x14ac:dyDescent="0.2">
      <c r="A94" s="5" t="s">
        <v>156</v>
      </c>
      <c r="B94" s="1">
        <v>0</v>
      </c>
      <c r="C94" s="6">
        <v>0</v>
      </c>
    </row>
    <row r="95" spans="1:25" x14ac:dyDescent="0.2">
      <c r="A95" s="5" t="s">
        <v>157</v>
      </c>
      <c r="B95" s="1">
        <v>6</v>
      </c>
      <c r="C95" s="6">
        <v>0.3</v>
      </c>
    </row>
    <row r="96" spans="1:25" x14ac:dyDescent="0.2">
      <c r="A96" s="5" t="s">
        <v>158</v>
      </c>
      <c r="B96" s="10">
        <v>10</v>
      </c>
      <c r="C96" s="9">
        <v>0.5</v>
      </c>
    </row>
    <row r="97" spans="1:25" x14ac:dyDescent="0.2">
      <c r="A97" s="5" t="s">
        <v>159</v>
      </c>
      <c r="B97" s="1">
        <v>4</v>
      </c>
      <c r="C97" s="6">
        <v>0.2</v>
      </c>
    </row>
    <row r="98" spans="1:25" x14ac:dyDescent="0.2">
      <c r="A98" s="11" t="s">
        <v>160</v>
      </c>
      <c r="B98" s="11">
        <v>20</v>
      </c>
      <c r="C98" s="11"/>
      <c r="D98" s="11"/>
      <c r="E98" s="11"/>
      <c r="F98" s="11"/>
      <c r="G98" s="11"/>
      <c r="H98" s="11"/>
      <c r="I98" s="11"/>
      <c r="J98" s="11"/>
      <c r="K98" s="11"/>
      <c r="L98" s="11"/>
      <c r="M98" s="11"/>
      <c r="N98" s="11"/>
      <c r="O98" s="11"/>
      <c r="P98" s="11"/>
      <c r="Q98" s="11"/>
      <c r="R98" s="11"/>
      <c r="S98" s="11"/>
      <c r="T98" s="11"/>
      <c r="U98" s="11"/>
      <c r="V98" s="11"/>
      <c r="W98" s="11"/>
      <c r="X98" s="11"/>
      <c r="Y98" s="11"/>
    </row>
    <row r="101" spans="1:25" x14ac:dyDescent="0.2">
      <c r="A101" s="1" t="s">
        <v>161</v>
      </c>
      <c r="B101" s="7">
        <v>2.9</v>
      </c>
    </row>
    <row r="102" spans="1:25" x14ac:dyDescent="0.2">
      <c r="A102" s="1" t="s">
        <v>162</v>
      </c>
      <c r="B102" s="7">
        <v>0.7181848464596079</v>
      </c>
    </row>
    <row r="103" spans="1:25" x14ac:dyDescent="0.2">
      <c r="A103" s="1" t="s">
        <v>163</v>
      </c>
      <c r="B103" s="7">
        <v>0.51578947368421058</v>
      </c>
    </row>
    <row r="108" spans="1:25" x14ac:dyDescent="0.2">
      <c r="A108" s="1" t="s">
        <v>29</v>
      </c>
    </row>
    <row r="109" spans="1:25" x14ac:dyDescent="0.2">
      <c r="A109" s="5" t="s">
        <v>156</v>
      </c>
      <c r="B109" s="1">
        <v>2</v>
      </c>
      <c r="C109" s="6">
        <v>8.3333333333333329E-2</v>
      </c>
    </row>
    <row r="110" spans="1:25" x14ac:dyDescent="0.2">
      <c r="A110" s="5" t="s">
        <v>157</v>
      </c>
      <c r="B110" s="10">
        <v>11</v>
      </c>
      <c r="C110" s="9">
        <v>0.45833333333333331</v>
      </c>
    </row>
    <row r="111" spans="1:25" x14ac:dyDescent="0.2">
      <c r="A111" s="5" t="s">
        <v>158</v>
      </c>
      <c r="B111" s="1">
        <v>7</v>
      </c>
      <c r="C111" s="6">
        <v>0.29166666666666669</v>
      </c>
    </row>
    <row r="112" spans="1:25" x14ac:dyDescent="0.2">
      <c r="A112" s="5" t="s">
        <v>159</v>
      </c>
      <c r="B112" s="1">
        <v>4</v>
      </c>
      <c r="C112" s="6">
        <v>0.16666666666666666</v>
      </c>
    </row>
    <row r="113" spans="1:25" x14ac:dyDescent="0.2">
      <c r="A113" s="11" t="s">
        <v>160</v>
      </c>
      <c r="B113" s="11">
        <v>24</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6" spans="1:25" x14ac:dyDescent="0.2">
      <c r="A116" s="1" t="s">
        <v>161</v>
      </c>
      <c r="B116" s="7">
        <v>2.5416666666666665</v>
      </c>
    </row>
    <row r="117" spans="1:25" x14ac:dyDescent="0.2">
      <c r="A117" s="1" t="s">
        <v>162</v>
      </c>
      <c r="B117" s="7">
        <v>0.88362724123313197</v>
      </c>
    </row>
    <row r="118" spans="1:25" x14ac:dyDescent="0.2">
      <c r="A118" s="1" t="s">
        <v>163</v>
      </c>
      <c r="B118" s="7">
        <v>0.7807971014492755</v>
      </c>
    </row>
    <row r="123" spans="1:25" x14ac:dyDescent="0.2">
      <c r="A123" s="1" t="s">
        <v>30</v>
      </c>
    </row>
    <row r="124" spans="1:25" x14ac:dyDescent="0.2">
      <c r="A124" s="5" t="s">
        <v>156</v>
      </c>
      <c r="B124" s="10">
        <v>9</v>
      </c>
      <c r="C124" s="9">
        <v>0.375</v>
      </c>
    </row>
    <row r="125" spans="1:25" x14ac:dyDescent="0.2">
      <c r="A125" s="5" t="s">
        <v>157</v>
      </c>
      <c r="B125" s="1">
        <v>2</v>
      </c>
      <c r="C125" s="6">
        <v>8.3333333333333329E-2</v>
      </c>
    </row>
    <row r="126" spans="1:25" x14ac:dyDescent="0.2">
      <c r="A126" s="5" t="s">
        <v>158</v>
      </c>
      <c r="B126" s="1">
        <v>6</v>
      </c>
      <c r="C126" s="6">
        <v>0.25</v>
      </c>
    </row>
    <row r="127" spans="1:25" x14ac:dyDescent="0.2">
      <c r="A127" s="5" t="s">
        <v>159</v>
      </c>
      <c r="B127" s="1">
        <v>7</v>
      </c>
      <c r="C127" s="6">
        <v>0.29166666666666669</v>
      </c>
    </row>
    <row r="128" spans="1:25" x14ac:dyDescent="0.2">
      <c r="A128" s="11" t="s">
        <v>160</v>
      </c>
      <c r="B128" s="11">
        <v>24</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31" spans="1:25" x14ac:dyDescent="0.2">
      <c r="A131" s="1" t="s">
        <v>161</v>
      </c>
      <c r="B131" s="7">
        <v>2.4583333333333335</v>
      </c>
    </row>
    <row r="132" spans="1:25" x14ac:dyDescent="0.2">
      <c r="A132" s="1" t="s">
        <v>162</v>
      </c>
      <c r="B132" s="7">
        <v>1.2846642825425558</v>
      </c>
    </row>
    <row r="133" spans="1:25" x14ac:dyDescent="0.2">
      <c r="A133" s="1" t="s">
        <v>163</v>
      </c>
      <c r="B133" s="7">
        <v>1.6503623188405796</v>
      </c>
    </row>
    <row r="138" spans="1:25" x14ac:dyDescent="0.2">
      <c r="A138" s="1" t="s">
        <v>31</v>
      </c>
    </row>
    <row r="139" spans="1:25" x14ac:dyDescent="0.2">
      <c r="A139" s="5" t="s">
        <v>156</v>
      </c>
      <c r="B139" s="1">
        <v>2</v>
      </c>
      <c r="C139" s="6">
        <v>0.08</v>
      </c>
    </row>
    <row r="140" spans="1:25" x14ac:dyDescent="0.2">
      <c r="A140" s="5" t="s">
        <v>157</v>
      </c>
      <c r="B140" s="1">
        <v>8</v>
      </c>
      <c r="C140" s="6">
        <v>0.32</v>
      </c>
    </row>
    <row r="141" spans="1:25" x14ac:dyDescent="0.2">
      <c r="A141" s="5" t="s">
        <v>158</v>
      </c>
      <c r="B141" s="10">
        <v>9</v>
      </c>
      <c r="C141" s="9">
        <v>0.36</v>
      </c>
    </row>
    <row r="142" spans="1:25" x14ac:dyDescent="0.2">
      <c r="A142" s="5" t="s">
        <v>159</v>
      </c>
      <c r="B142" s="1">
        <v>6</v>
      </c>
      <c r="C142" s="6">
        <v>0.24</v>
      </c>
    </row>
    <row r="143" spans="1:25" x14ac:dyDescent="0.2">
      <c r="A143" s="11" t="s">
        <v>160</v>
      </c>
      <c r="B143" s="11">
        <v>25</v>
      </c>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6" spans="1:25" x14ac:dyDescent="0.2">
      <c r="A146" s="1" t="s">
        <v>161</v>
      </c>
      <c r="B146" s="7">
        <v>2.76</v>
      </c>
    </row>
    <row r="147" spans="1:25" x14ac:dyDescent="0.2">
      <c r="A147" s="1" t="s">
        <v>162</v>
      </c>
      <c r="B147" s="7">
        <v>0.9255628917943215</v>
      </c>
    </row>
    <row r="148" spans="1:25" x14ac:dyDescent="0.2">
      <c r="A148" s="1" t="s">
        <v>163</v>
      </c>
      <c r="B148" s="7">
        <v>0.8566666666666668</v>
      </c>
    </row>
    <row r="150" spans="1:25" x14ac:dyDescent="0.2">
      <c r="A150" s="2" t="s">
        <v>164</v>
      </c>
      <c r="B150" s="7">
        <v>2.6</v>
      </c>
    </row>
    <row r="155" spans="1:25" x14ac:dyDescent="0.2">
      <c r="A155" s="8" t="s">
        <v>165</v>
      </c>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2">
      <c r="A156" s="1" t="s">
        <v>166</v>
      </c>
    </row>
    <row r="157" spans="1:25" x14ac:dyDescent="0.2">
      <c r="A157" s="1" t="s">
        <v>22</v>
      </c>
    </row>
    <row r="158" spans="1:25" x14ac:dyDescent="0.2">
      <c r="A158" s="5" t="s">
        <v>156</v>
      </c>
      <c r="B158" s="10">
        <v>8</v>
      </c>
      <c r="C158" s="9">
        <v>0.38095238095238093</v>
      </c>
    </row>
    <row r="159" spans="1:25" x14ac:dyDescent="0.2">
      <c r="A159" s="5" t="s">
        <v>157</v>
      </c>
      <c r="B159" s="1">
        <v>4</v>
      </c>
      <c r="C159" s="6">
        <v>0.19047619047619047</v>
      </c>
    </row>
    <row r="160" spans="1:25" x14ac:dyDescent="0.2">
      <c r="A160" s="5" t="s">
        <v>158</v>
      </c>
      <c r="B160" s="1">
        <v>4</v>
      </c>
      <c r="C160" s="6">
        <v>0.19047619047619047</v>
      </c>
    </row>
    <row r="161" spans="1:25" x14ac:dyDescent="0.2">
      <c r="A161" s="5" t="s">
        <v>159</v>
      </c>
      <c r="B161" s="1">
        <v>5</v>
      </c>
      <c r="C161" s="6">
        <v>0.23809523809523808</v>
      </c>
    </row>
    <row r="162" spans="1:25" x14ac:dyDescent="0.2">
      <c r="A162" s="11" t="s">
        <v>160</v>
      </c>
      <c r="B162" s="11">
        <v>21</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5" spans="1:25" x14ac:dyDescent="0.2">
      <c r="A165" s="1" t="s">
        <v>161</v>
      </c>
      <c r="B165" s="7">
        <v>2.2857142857142856</v>
      </c>
    </row>
    <row r="166" spans="1:25" x14ac:dyDescent="0.2">
      <c r="A166" s="1" t="s">
        <v>162</v>
      </c>
      <c r="B166" s="7">
        <v>1.2305631695633159</v>
      </c>
    </row>
    <row r="167" spans="1:25" x14ac:dyDescent="0.2">
      <c r="A167" s="1" t="s">
        <v>163</v>
      </c>
      <c r="B167" s="7">
        <v>1.5142857142857142</v>
      </c>
    </row>
    <row r="172" spans="1:25" x14ac:dyDescent="0.2">
      <c r="A172" s="1" t="s">
        <v>23</v>
      </c>
    </row>
    <row r="173" spans="1:25" x14ac:dyDescent="0.2">
      <c r="A173" s="5" t="s">
        <v>156</v>
      </c>
      <c r="B173" s="10">
        <v>8</v>
      </c>
      <c r="C173" s="9">
        <v>0.4</v>
      </c>
    </row>
    <row r="174" spans="1:25" x14ac:dyDescent="0.2">
      <c r="A174" s="5" t="s">
        <v>157</v>
      </c>
      <c r="B174" s="1">
        <v>4</v>
      </c>
      <c r="C174" s="6">
        <v>0.2</v>
      </c>
    </row>
    <row r="175" spans="1:25" x14ac:dyDescent="0.2">
      <c r="A175" s="5" t="s">
        <v>158</v>
      </c>
      <c r="B175" s="1">
        <v>4</v>
      </c>
      <c r="C175" s="6">
        <v>0.2</v>
      </c>
    </row>
    <row r="176" spans="1:25" x14ac:dyDescent="0.2">
      <c r="A176" s="5" t="s">
        <v>159</v>
      </c>
      <c r="B176" s="1">
        <v>4</v>
      </c>
      <c r="C176" s="6">
        <v>0.2</v>
      </c>
    </row>
    <row r="177" spans="1:25" x14ac:dyDescent="0.2">
      <c r="A177" s="11" t="s">
        <v>160</v>
      </c>
      <c r="B177" s="11">
        <v>20</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80" spans="1:25" x14ac:dyDescent="0.2">
      <c r="A180" s="1" t="s">
        <v>161</v>
      </c>
      <c r="B180" s="7">
        <v>2.2000000000000002</v>
      </c>
    </row>
    <row r="181" spans="1:25" x14ac:dyDescent="0.2">
      <c r="A181" s="1" t="s">
        <v>162</v>
      </c>
      <c r="B181" s="7">
        <v>1.1964860832322377</v>
      </c>
    </row>
    <row r="182" spans="1:25" x14ac:dyDescent="0.2">
      <c r="A182" s="1" t="s">
        <v>163</v>
      </c>
      <c r="B182" s="7">
        <v>1.4315789473684211</v>
      </c>
    </row>
    <row r="187" spans="1:25" x14ac:dyDescent="0.2">
      <c r="A187" s="1" t="s">
        <v>24</v>
      </c>
    </row>
    <row r="188" spans="1:25" x14ac:dyDescent="0.2">
      <c r="A188" s="5" t="s">
        <v>156</v>
      </c>
      <c r="B188" s="1">
        <v>6</v>
      </c>
      <c r="C188" s="6">
        <v>0.27272727272727271</v>
      </c>
    </row>
    <row r="189" spans="1:25" x14ac:dyDescent="0.2">
      <c r="A189" s="5" t="s">
        <v>157</v>
      </c>
      <c r="B189" s="1">
        <v>4</v>
      </c>
      <c r="C189" s="6">
        <v>0.18181818181818182</v>
      </c>
    </row>
    <row r="190" spans="1:25" x14ac:dyDescent="0.2">
      <c r="A190" s="5" t="s">
        <v>158</v>
      </c>
      <c r="B190" s="10">
        <v>8</v>
      </c>
      <c r="C190" s="9">
        <v>0.36363636363636365</v>
      </c>
    </row>
    <row r="191" spans="1:25" x14ac:dyDescent="0.2">
      <c r="A191" s="5" t="s">
        <v>159</v>
      </c>
      <c r="B191" s="1">
        <v>4</v>
      </c>
      <c r="C191" s="6">
        <v>0.18181818181818182</v>
      </c>
    </row>
    <row r="192" spans="1:25" x14ac:dyDescent="0.2">
      <c r="A192" s="11" t="s">
        <v>160</v>
      </c>
      <c r="B192" s="11">
        <v>22</v>
      </c>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5" spans="1:25" x14ac:dyDescent="0.2">
      <c r="A195" s="1" t="s">
        <v>161</v>
      </c>
      <c r="B195" s="7">
        <v>2.4545454545454546</v>
      </c>
    </row>
    <row r="196" spans="1:25" x14ac:dyDescent="0.2">
      <c r="A196" s="1" t="s">
        <v>162</v>
      </c>
      <c r="B196" s="7">
        <v>1.1009637651263606</v>
      </c>
    </row>
    <row r="197" spans="1:25" x14ac:dyDescent="0.2">
      <c r="A197" s="1" t="s">
        <v>163</v>
      </c>
      <c r="B197" s="7">
        <v>1.2121212121212122</v>
      </c>
    </row>
    <row r="202" spans="1:25" x14ac:dyDescent="0.2">
      <c r="A202" s="1" t="s">
        <v>25</v>
      </c>
    </row>
    <row r="203" spans="1:25" x14ac:dyDescent="0.2">
      <c r="A203" s="5" t="s">
        <v>156</v>
      </c>
      <c r="B203" s="1">
        <v>0</v>
      </c>
      <c r="C203" s="6">
        <v>0</v>
      </c>
    </row>
    <row r="204" spans="1:25" x14ac:dyDescent="0.2">
      <c r="A204" s="5" t="s">
        <v>157</v>
      </c>
      <c r="B204" s="1">
        <v>4</v>
      </c>
      <c r="C204" s="6">
        <v>0.18181818181818182</v>
      </c>
    </row>
    <row r="205" spans="1:25" x14ac:dyDescent="0.2">
      <c r="A205" s="5" t="s">
        <v>158</v>
      </c>
      <c r="B205" s="10">
        <v>10</v>
      </c>
      <c r="C205" s="9">
        <v>0.45454545454545453</v>
      </c>
    </row>
    <row r="206" spans="1:25" x14ac:dyDescent="0.2">
      <c r="A206" s="5" t="s">
        <v>159</v>
      </c>
      <c r="B206" s="1">
        <v>8</v>
      </c>
      <c r="C206" s="6">
        <v>0.36363636363636365</v>
      </c>
    </row>
    <row r="207" spans="1:25" x14ac:dyDescent="0.2">
      <c r="A207" s="11" t="s">
        <v>160</v>
      </c>
      <c r="B207" s="11">
        <v>22</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161</v>
      </c>
      <c r="B210" s="7">
        <v>3.1818181818181817</v>
      </c>
    </row>
    <row r="211" spans="1:25" x14ac:dyDescent="0.2">
      <c r="A211" s="1" t="s">
        <v>162</v>
      </c>
      <c r="B211" s="7">
        <v>0.73266399993212228</v>
      </c>
    </row>
    <row r="212" spans="1:25" x14ac:dyDescent="0.2">
      <c r="A212" s="1" t="s">
        <v>163</v>
      </c>
      <c r="B212" s="7">
        <v>0.53679653679653683</v>
      </c>
    </row>
    <row r="217" spans="1:25" x14ac:dyDescent="0.2">
      <c r="A217" s="1" t="s">
        <v>32</v>
      </c>
    </row>
    <row r="218" spans="1:25" x14ac:dyDescent="0.2">
      <c r="A218" s="5" t="s">
        <v>156</v>
      </c>
      <c r="B218" s="1">
        <v>2</v>
      </c>
      <c r="C218" s="6">
        <v>9.5238095238095233E-2</v>
      </c>
    </row>
    <row r="219" spans="1:25" x14ac:dyDescent="0.2">
      <c r="A219" s="5" t="s">
        <v>157</v>
      </c>
      <c r="B219" s="1">
        <v>2</v>
      </c>
      <c r="C219" s="6">
        <v>9.5238095238095233E-2</v>
      </c>
    </row>
    <row r="220" spans="1:25" x14ac:dyDescent="0.2">
      <c r="A220" s="5" t="s">
        <v>158</v>
      </c>
      <c r="B220" s="10">
        <v>9</v>
      </c>
      <c r="C220" s="9">
        <v>0.42857142857142855</v>
      </c>
    </row>
    <row r="221" spans="1:25" x14ac:dyDescent="0.2">
      <c r="A221" s="5" t="s">
        <v>159</v>
      </c>
      <c r="B221" s="1">
        <v>8</v>
      </c>
      <c r="C221" s="6">
        <v>0.38095238095238093</v>
      </c>
    </row>
    <row r="222" spans="1:25" x14ac:dyDescent="0.2">
      <c r="A222" s="11" t="s">
        <v>160</v>
      </c>
      <c r="B222" s="11">
        <v>21</v>
      </c>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5" spans="1:25" x14ac:dyDescent="0.2">
      <c r="A225" s="1" t="s">
        <v>161</v>
      </c>
      <c r="B225" s="7">
        <v>3.0952380952380953</v>
      </c>
    </row>
    <row r="226" spans="1:25" x14ac:dyDescent="0.2">
      <c r="A226" s="1" t="s">
        <v>162</v>
      </c>
      <c r="B226" s="7">
        <v>0.94365045990355478</v>
      </c>
    </row>
    <row r="227" spans="1:25" x14ac:dyDescent="0.2">
      <c r="A227" s="1" t="s">
        <v>163</v>
      </c>
      <c r="B227" s="7">
        <v>0.89047619047619053</v>
      </c>
    </row>
    <row r="232" spans="1:25" x14ac:dyDescent="0.2">
      <c r="A232" s="1" t="s">
        <v>27</v>
      </c>
    </row>
    <row r="233" spans="1:25" x14ac:dyDescent="0.2">
      <c r="A233" s="5" t="s">
        <v>156</v>
      </c>
      <c r="B233" s="1">
        <v>2</v>
      </c>
      <c r="C233" s="6">
        <v>9.0909090909090912E-2</v>
      </c>
    </row>
    <row r="234" spans="1:25" x14ac:dyDescent="0.2">
      <c r="A234" s="5" t="s">
        <v>157</v>
      </c>
      <c r="B234" s="10">
        <v>7</v>
      </c>
      <c r="C234" s="9">
        <v>0.31818181818181818</v>
      </c>
    </row>
    <row r="235" spans="1:25" x14ac:dyDescent="0.2">
      <c r="A235" s="5" t="s">
        <v>158</v>
      </c>
      <c r="B235" s="1">
        <v>7</v>
      </c>
      <c r="C235" s="6">
        <v>0.31818181818181818</v>
      </c>
    </row>
    <row r="236" spans="1:25" x14ac:dyDescent="0.2">
      <c r="A236" s="5" t="s">
        <v>159</v>
      </c>
      <c r="B236" s="1">
        <v>6</v>
      </c>
      <c r="C236" s="6">
        <v>0.27272727272727271</v>
      </c>
    </row>
    <row r="237" spans="1:25" x14ac:dyDescent="0.2">
      <c r="A237" s="11" t="s">
        <v>160</v>
      </c>
      <c r="B237" s="11">
        <v>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40" spans="1:25" x14ac:dyDescent="0.2">
      <c r="A240" s="1" t="s">
        <v>161</v>
      </c>
      <c r="B240" s="7">
        <v>2.7727272727272729</v>
      </c>
    </row>
    <row r="241" spans="1:25" x14ac:dyDescent="0.2">
      <c r="A241" s="1" t="s">
        <v>162</v>
      </c>
      <c r="B241" s="7">
        <v>0.97256745055931515</v>
      </c>
    </row>
    <row r="242" spans="1:25" x14ac:dyDescent="0.2">
      <c r="A242" s="1" t="s">
        <v>163</v>
      </c>
      <c r="B242" s="7">
        <v>0.945887445887446</v>
      </c>
    </row>
    <row r="247" spans="1:25" x14ac:dyDescent="0.2">
      <c r="A247" s="1" t="s">
        <v>28</v>
      </c>
    </row>
    <row r="248" spans="1:25" x14ac:dyDescent="0.2">
      <c r="A248" s="5" t="s">
        <v>156</v>
      </c>
      <c r="B248" s="1">
        <v>1</v>
      </c>
      <c r="C248" s="6">
        <v>4.7619047619047616E-2</v>
      </c>
    </row>
    <row r="249" spans="1:25" x14ac:dyDescent="0.2">
      <c r="A249" s="5" t="s">
        <v>157</v>
      </c>
      <c r="B249" s="1">
        <v>7</v>
      </c>
      <c r="C249" s="6">
        <v>0.33333333333333331</v>
      </c>
    </row>
    <row r="250" spans="1:25" x14ac:dyDescent="0.2">
      <c r="A250" s="5" t="s">
        <v>158</v>
      </c>
      <c r="B250" s="10">
        <v>9</v>
      </c>
      <c r="C250" s="9">
        <v>0.42857142857142855</v>
      </c>
    </row>
    <row r="251" spans="1:25" x14ac:dyDescent="0.2">
      <c r="A251" s="5" t="s">
        <v>159</v>
      </c>
      <c r="B251" s="1">
        <v>4</v>
      </c>
      <c r="C251" s="6">
        <v>0.19047619047619047</v>
      </c>
    </row>
    <row r="252" spans="1:25" x14ac:dyDescent="0.2">
      <c r="A252" s="11" t="s">
        <v>160</v>
      </c>
      <c r="B252" s="11">
        <v>21</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5" spans="1:25" x14ac:dyDescent="0.2">
      <c r="A255" s="1" t="s">
        <v>161</v>
      </c>
      <c r="B255" s="7">
        <v>2.7619047619047619</v>
      </c>
    </row>
    <row r="256" spans="1:25" x14ac:dyDescent="0.2">
      <c r="A256" s="1" t="s">
        <v>162</v>
      </c>
      <c r="B256" s="7">
        <v>0.83094896983881661</v>
      </c>
    </row>
    <row r="257" spans="1:25" x14ac:dyDescent="0.2">
      <c r="A257" s="1" t="s">
        <v>163</v>
      </c>
      <c r="B257" s="7">
        <v>0.69047619047619047</v>
      </c>
    </row>
    <row r="262" spans="1:25" x14ac:dyDescent="0.2">
      <c r="A262" s="1" t="s">
        <v>29</v>
      </c>
    </row>
    <row r="263" spans="1:25" x14ac:dyDescent="0.2">
      <c r="A263" s="5" t="s">
        <v>156</v>
      </c>
      <c r="B263" s="1">
        <v>2</v>
      </c>
      <c r="C263" s="6">
        <v>9.5238095238095233E-2</v>
      </c>
    </row>
    <row r="264" spans="1:25" x14ac:dyDescent="0.2">
      <c r="A264" s="5" t="s">
        <v>157</v>
      </c>
      <c r="B264" s="10">
        <v>9</v>
      </c>
      <c r="C264" s="9">
        <v>0.42857142857142855</v>
      </c>
    </row>
    <row r="265" spans="1:25" x14ac:dyDescent="0.2">
      <c r="A265" s="5" t="s">
        <v>158</v>
      </c>
      <c r="B265" s="1">
        <v>7</v>
      </c>
      <c r="C265" s="6">
        <v>0.33333333333333331</v>
      </c>
    </row>
    <row r="266" spans="1:25" x14ac:dyDescent="0.2">
      <c r="A266" s="5" t="s">
        <v>159</v>
      </c>
      <c r="B266" s="1">
        <v>3</v>
      </c>
      <c r="C266" s="6">
        <v>0.14285714285714285</v>
      </c>
    </row>
    <row r="267" spans="1:25" x14ac:dyDescent="0.2">
      <c r="A267" s="11" t="s">
        <v>160</v>
      </c>
      <c r="B267" s="11">
        <v>21</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70" spans="1:25" x14ac:dyDescent="0.2">
      <c r="A270" s="1" t="s">
        <v>161</v>
      </c>
      <c r="B270" s="7">
        <v>2.5238095238095237</v>
      </c>
    </row>
    <row r="271" spans="1:25" x14ac:dyDescent="0.2">
      <c r="A271" s="1" t="s">
        <v>162</v>
      </c>
      <c r="B271" s="7">
        <v>0.87287156094396945</v>
      </c>
    </row>
    <row r="272" spans="1:25" x14ac:dyDescent="0.2">
      <c r="A272" s="1" t="s">
        <v>163</v>
      </c>
      <c r="B272" s="7">
        <v>0.76190476190476186</v>
      </c>
    </row>
    <row r="277" spans="1:25" x14ac:dyDescent="0.2">
      <c r="A277" s="1" t="s">
        <v>30</v>
      </c>
    </row>
    <row r="278" spans="1:25" x14ac:dyDescent="0.2">
      <c r="A278" s="5" t="s">
        <v>156</v>
      </c>
      <c r="B278" s="10">
        <v>7</v>
      </c>
      <c r="C278" s="9">
        <v>0.33333333333333331</v>
      </c>
    </row>
    <row r="279" spans="1:25" x14ac:dyDescent="0.2">
      <c r="A279" s="5" t="s">
        <v>157</v>
      </c>
      <c r="B279" s="1">
        <v>4</v>
      </c>
      <c r="C279" s="6">
        <v>0.19047619047619047</v>
      </c>
    </row>
    <row r="280" spans="1:25" x14ac:dyDescent="0.2">
      <c r="A280" s="5" t="s">
        <v>158</v>
      </c>
      <c r="B280" s="1">
        <v>5</v>
      </c>
      <c r="C280" s="6">
        <v>0.23809523809523808</v>
      </c>
    </row>
    <row r="281" spans="1:25" x14ac:dyDescent="0.2">
      <c r="A281" s="5" t="s">
        <v>159</v>
      </c>
      <c r="B281" s="1">
        <v>5</v>
      </c>
      <c r="C281" s="6">
        <v>0.23809523809523808</v>
      </c>
    </row>
    <row r="282" spans="1:25" x14ac:dyDescent="0.2">
      <c r="A282" s="11" t="s">
        <v>160</v>
      </c>
      <c r="B282" s="11">
        <v>21</v>
      </c>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5" spans="1:25" x14ac:dyDescent="0.2">
      <c r="A285" s="1" t="s">
        <v>161</v>
      </c>
      <c r="B285" s="7">
        <v>2.3809523809523809</v>
      </c>
    </row>
    <row r="286" spans="1:25" x14ac:dyDescent="0.2">
      <c r="A286" s="1" t="s">
        <v>162</v>
      </c>
      <c r="B286" s="7">
        <v>1.2031704150364766</v>
      </c>
    </row>
    <row r="287" spans="1:25" x14ac:dyDescent="0.2">
      <c r="A287" s="1" t="s">
        <v>163</v>
      </c>
      <c r="B287" s="7">
        <v>1.4476190476190476</v>
      </c>
    </row>
    <row r="292" spans="1:25" x14ac:dyDescent="0.2">
      <c r="A292" s="1" t="s">
        <v>31</v>
      </c>
    </row>
    <row r="293" spans="1:25" x14ac:dyDescent="0.2">
      <c r="A293" s="5" t="s">
        <v>156</v>
      </c>
      <c r="B293" s="1">
        <v>0</v>
      </c>
      <c r="C293" s="6">
        <v>0</v>
      </c>
    </row>
    <row r="294" spans="1:25" x14ac:dyDescent="0.2">
      <c r="A294" s="5" t="s">
        <v>157</v>
      </c>
      <c r="B294" s="10">
        <v>9</v>
      </c>
      <c r="C294" s="9">
        <v>0.40909090909090912</v>
      </c>
    </row>
    <row r="295" spans="1:25" x14ac:dyDescent="0.2">
      <c r="A295" s="5" t="s">
        <v>158</v>
      </c>
      <c r="B295" s="1">
        <v>6</v>
      </c>
      <c r="C295" s="6">
        <v>0.27272727272727271</v>
      </c>
    </row>
    <row r="296" spans="1:25" x14ac:dyDescent="0.2">
      <c r="A296" s="5" t="s">
        <v>159</v>
      </c>
      <c r="B296" s="1">
        <v>7</v>
      </c>
      <c r="C296" s="6">
        <v>0.31818181818181818</v>
      </c>
    </row>
    <row r="297" spans="1:25" x14ac:dyDescent="0.2">
      <c r="A297" s="11" t="s">
        <v>160</v>
      </c>
      <c r="B297" s="11">
        <v>22</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161</v>
      </c>
      <c r="B300" s="7">
        <v>2.9090909090909092</v>
      </c>
    </row>
    <row r="301" spans="1:25" x14ac:dyDescent="0.2">
      <c r="A301" s="1" t="s">
        <v>162</v>
      </c>
      <c r="B301" s="7">
        <v>0.86789789333005829</v>
      </c>
    </row>
    <row r="302" spans="1:25" x14ac:dyDescent="0.2">
      <c r="A302" s="1" t="s">
        <v>163</v>
      </c>
      <c r="B302" s="7">
        <v>0.75324675324675328</v>
      </c>
    </row>
    <row r="304" spans="1:25" x14ac:dyDescent="0.2">
      <c r="A304" s="2" t="s">
        <v>164</v>
      </c>
      <c r="B304" s="7">
        <v>2.66</v>
      </c>
    </row>
    <row r="309" spans="1:25" x14ac:dyDescent="0.2">
      <c r="A309" s="8" t="s">
        <v>167</v>
      </c>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
      <c r="A310" s="1" t="s">
        <v>168</v>
      </c>
    </row>
    <row r="311" spans="1:25" x14ac:dyDescent="0.2">
      <c r="A311" s="1" t="s">
        <v>22</v>
      </c>
    </row>
    <row r="312" spans="1:25" x14ac:dyDescent="0.2">
      <c r="A312" s="5" t="s">
        <v>156</v>
      </c>
      <c r="B312" s="10">
        <v>9</v>
      </c>
      <c r="C312" s="9">
        <v>0.40909090909090912</v>
      </c>
    </row>
    <row r="313" spans="1:25" x14ac:dyDescent="0.2">
      <c r="A313" s="5" t="s">
        <v>157</v>
      </c>
      <c r="B313" s="1">
        <v>4</v>
      </c>
      <c r="C313" s="6">
        <v>0.18181818181818182</v>
      </c>
    </row>
    <row r="314" spans="1:25" x14ac:dyDescent="0.2">
      <c r="A314" s="5" t="s">
        <v>158</v>
      </c>
      <c r="B314" s="1">
        <v>7</v>
      </c>
      <c r="C314" s="6">
        <v>0.31818181818181818</v>
      </c>
    </row>
    <row r="315" spans="1:25" x14ac:dyDescent="0.2">
      <c r="A315" s="5" t="s">
        <v>159</v>
      </c>
      <c r="B315" s="1">
        <v>2</v>
      </c>
      <c r="C315" s="6">
        <v>9.0909090909090912E-2</v>
      </c>
    </row>
    <row r="316" spans="1:25" x14ac:dyDescent="0.2">
      <c r="A316" s="11" t="s">
        <v>160</v>
      </c>
      <c r="B316" s="11">
        <v>22</v>
      </c>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9" spans="1:25" x14ac:dyDescent="0.2">
      <c r="A319" s="1" t="s">
        <v>161</v>
      </c>
      <c r="B319" s="7">
        <v>2.0909090909090908</v>
      </c>
    </row>
    <row r="320" spans="1:25" x14ac:dyDescent="0.2">
      <c r="A320" s="1" t="s">
        <v>162</v>
      </c>
      <c r="B320" s="7">
        <v>1.0649878563622845</v>
      </c>
    </row>
    <row r="321" spans="1:25" x14ac:dyDescent="0.2">
      <c r="A321" s="1" t="s">
        <v>163</v>
      </c>
      <c r="B321" s="7">
        <v>1.1341991341991342</v>
      </c>
    </row>
    <row r="326" spans="1:25" x14ac:dyDescent="0.2">
      <c r="A326" s="1" t="s">
        <v>23</v>
      </c>
    </row>
    <row r="327" spans="1:25" x14ac:dyDescent="0.2">
      <c r="A327" s="5" t="s">
        <v>156</v>
      </c>
      <c r="B327" s="1">
        <v>4</v>
      </c>
      <c r="C327" s="6">
        <v>0.19047619047619047</v>
      </c>
    </row>
    <row r="328" spans="1:25" x14ac:dyDescent="0.2">
      <c r="A328" s="5" t="s">
        <v>157</v>
      </c>
      <c r="B328" s="10">
        <v>11</v>
      </c>
      <c r="C328" s="9">
        <v>0.52380952380952384</v>
      </c>
    </row>
    <row r="329" spans="1:25" x14ac:dyDescent="0.2">
      <c r="A329" s="5" t="s">
        <v>158</v>
      </c>
      <c r="B329" s="1">
        <v>5</v>
      </c>
      <c r="C329" s="6">
        <v>0.23809523809523808</v>
      </c>
    </row>
    <row r="330" spans="1:25" x14ac:dyDescent="0.2">
      <c r="A330" s="5" t="s">
        <v>159</v>
      </c>
      <c r="B330" s="1">
        <v>1</v>
      </c>
      <c r="C330" s="6">
        <v>4.7619047619047616E-2</v>
      </c>
    </row>
    <row r="331" spans="1:25" x14ac:dyDescent="0.2">
      <c r="A331" s="11" t="s">
        <v>160</v>
      </c>
      <c r="B331" s="11">
        <v>21</v>
      </c>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4" spans="1:25" x14ac:dyDescent="0.2">
      <c r="A334" s="1" t="s">
        <v>161</v>
      </c>
      <c r="B334" s="7">
        <v>2.1428571428571428</v>
      </c>
    </row>
    <row r="335" spans="1:25" x14ac:dyDescent="0.2">
      <c r="A335" s="1" t="s">
        <v>162</v>
      </c>
      <c r="B335" s="7">
        <v>0.79282496717209194</v>
      </c>
    </row>
    <row r="336" spans="1:25" x14ac:dyDescent="0.2">
      <c r="A336" s="1" t="s">
        <v>163</v>
      </c>
      <c r="B336" s="7">
        <v>0.62857142857142867</v>
      </c>
    </row>
    <row r="341" spans="1:25" x14ac:dyDescent="0.2">
      <c r="A341" s="1" t="s">
        <v>24</v>
      </c>
    </row>
    <row r="342" spans="1:25" x14ac:dyDescent="0.2">
      <c r="A342" s="5" t="s">
        <v>156</v>
      </c>
      <c r="B342" s="1">
        <v>2</v>
      </c>
      <c r="C342" s="6">
        <v>9.0909090909090912E-2</v>
      </c>
    </row>
    <row r="343" spans="1:25" x14ac:dyDescent="0.2">
      <c r="A343" s="5" t="s">
        <v>157</v>
      </c>
      <c r="B343" s="10">
        <v>11</v>
      </c>
      <c r="C343" s="9">
        <v>0.5</v>
      </c>
    </row>
    <row r="344" spans="1:25" x14ac:dyDescent="0.2">
      <c r="A344" s="5" t="s">
        <v>158</v>
      </c>
      <c r="B344" s="1">
        <v>7</v>
      </c>
      <c r="C344" s="6">
        <v>0.31818181818181818</v>
      </c>
    </row>
    <row r="345" spans="1:25" x14ac:dyDescent="0.2">
      <c r="A345" s="5" t="s">
        <v>159</v>
      </c>
      <c r="B345" s="1">
        <v>2</v>
      </c>
      <c r="C345" s="6">
        <v>9.0909090909090912E-2</v>
      </c>
    </row>
    <row r="346" spans="1:25" x14ac:dyDescent="0.2">
      <c r="A346" s="11" t="s">
        <v>160</v>
      </c>
      <c r="B346" s="11">
        <v>22</v>
      </c>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9" spans="1:25" x14ac:dyDescent="0.2">
      <c r="A349" s="1" t="s">
        <v>161</v>
      </c>
      <c r="B349" s="7">
        <v>2.4090909090909092</v>
      </c>
    </row>
    <row r="350" spans="1:25" x14ac:dyDescent="0.2">
      <c r="A350" s="1" t="s">
        <v>162</v>
      </c>
      <c r="B350" s="7">
        <v>0.7963662060880875</v>
      </c>
    </row>
    <row r="351" spans="1:25" x14ac:dyDescent="0.2">
      <c r="A351" s="1" t="s">
        <v>163</v>
      </c>
      <c r="B351" s="7">
        <v>0.63419913419913432</v>
      </c>
    </row>
    <row r="356" spans="1:25" x14ac:dyDescent="0.2">
      <c r="A356" s="1" t="s">
        <v>25</v>
      </c>
    </row>
    <row r="357" spans="1:25" x14ac:dyDescent="0.2">
      <c r="A357" s="5" t="s">
        <v>156</v>
      </c>
      <c r="B357" s="1">
        <v>0</v>
      </c>
      <c r="C357" s="6">
        <v>0</v>
      </c>
    </row>
    <row r="358" spans="1:25" x14ac:dyDescent="0.2">
      <c r="A358" s="5" t="s">
        <v>157</v>
      </c>
      <c r="B358" s="1">
        <v>5</v>
      </c>
      <c r="C358" s="6">
        <v>0.22727272727272727</v>
      </c>
    </row>
    <row r="359" spans="1:25" x14ac:dyDescent="0.2">
      <c r="A359" s="5" t="s">
        <v>158</v>
      </c>
      <c r="B359" s="10">
        <v>11</v>
      </c>
      <c r="C359" s="9">
        <v>0.5</v>
      </c>
    </row>
    <row r="360" spans="1:25" x14ac:dyDescent="0.2">
      <c r="A360" s="5" t="s">
        <v>159</v>
      </c>
      <c r="B360" s="1">
        <v>6</v>
      </c>
      <c r="C360" s="6">
        <v>0.27272727272727271</v>
      </c>
    </row>
    <row r="361" spans="1:25" x14ac:dyDescent="0.2">
      <c r="A361" s="11" t="s">
        <v>160</v>
      </c>
      <c r="B361" s="11">
        <v>22</v>
      </c>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4" spans="1:25" x14ac:dyDescent="0.2">
      <c r="A364" s="1" t="s">
        <v>161</v>
      </c>
      <c r="B364" s="7">
        <v>3.0454545454545454</v>
      </c>
    </row>
    <row r="365" spans="1:25" x14ac:dyDescent="0.2">
      <c r="A365" s="1" t="s">
        <v>162</v>
      </c>
      <c r="B365" s="7">
        <v>0.72224997171687144</v>
      </c>
    </row>
    <row r="366" spans="1:25" x14ac:dyDescent="0.2">
      <c r="A366" s="1" t="s">
        <v>163</v>
      </c>
      <c r="B366" s="7">
        <v>0.52164502164502158</v>
      </c>
    </row>
    <row r="371" spans="1:25" x14ac:dyDescent="0.2">
      <c r="A371" s="1" t="s">
        <v>33</v>
      </c>
    </row>
    <row r="372" spans="1:25" x14ac:dyDescent="0.2">
      <c r="A372" s="5" t="s">
        <v>156</v>
      </c>
      <c r="B372" s="1">
        <v>1</v>
      </c>
      <c r="C372" s="6">
        <v>0.05</v>
      </c>
    </row>
    <row r="373" spans="1:25" x14ac:dyDescent="0.2">
      <c r="A373" s="5" t="s">
        <v>157</v>
      </c>
      <c r="B373" s="1">
        <v>4</v>
      </c>
      <c r="C373" s="6">
        <v>0.2</v>
      </c>
    </row>
    <row r="374" spans="1:25" x14ac:dyDescent="0.2">
      <c r="A374" s="5" t="s">
        <v>158</v>
      </c>
      <c r="B374" s="10">
        <v>9</v>
      </c>
      <c r="C374" s="9">
        <v>0.45</v>
      </c>
    </row>
    <row r="375" spans="1:25" x14ac:dyDescent="0.2">
      <c r="A375" s="5" t="s">
        <v>159</v>
      </c>
      <c r="B375" s="1">
        <v>6</v>
      </c>
      <c r="C375" s="6">
        <v>0.3</v>
      </c>
    </row>
    <row r="376" spans="1:25" x14ac:dyDescent="0.2">
      <c r="A376" s="11" t="s">
        <v>160</v>
      </c>
      <c r="B376" s="11">
        <v>20</v>
      </c>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9" spans="1:25" x14ac:dyDescent="0.2">
      <c r="A379" s="1" t="s">
        <v>161</v>
      </c>
      <c r="B379" s="7">
        <v>3</v>
      </c>
    </row>
    <row r="380" spans="1:25" x14ac:dyDescent="0.2">
      <c r="A380" s="1" t="s">
        <v>162</v>
      </c>
      <c r="B380" s="7">
        <v>0.85839507527895209</v>
      </c>
    </row>
    <row r="381" spans="1:25" x14ac:dyDescent="0.2">
      <c r="A381" s="1" t="s">
        <v>163</v>
      </c>
      <c r="B381" s="7">
        <v>0.73684210526315785</v>
      </c>
    </row>
    <row r="386" spans="1:25" x14ac:dyDescent="0.2">
      <c r="A386" s="1" t="s">
        <v>27</v>
      </c>
    </row>
    <row r="387" spans="1:25" x14ac:dyDescent="0.2">
      <c r="A387" s="5" t="s">
        <v>156</v>
      </c>
      <c r="B387" s="1">
        <v>2</v>
      </c>
      <c r="C387" s="6">
        <v>9.0909090909090912E-2</v>
      </c>
    </row>
    <row r="388" spans="1:25" x14ac:dyDescent="0.2">
      <c r="A388" s="5" t="s">
        <v>157</v>
      </c>
      <c r="B388" s="10">
        <v>9</v>
      </c>
      <c r="C388" s="9">
        <v>0.40909090909090912</v>
      </c>
    </row>
    <row r="389" spans="1:25" x14ac:dyDescent="0.2">
      <c r="A389" s="5" t="s">
        <v>158</v>
      </c>
      <c r="B389" s="1">
        <v>7</v>
      </c>
      <c r="C389" s="6">
        <v>0.31818181818181818</v>
      </c>
    </row>
    <row r="390" spans="1:25" x14ac:dyDescent="0.2">
      <c r="A390" s="5" t="s">
        <v>159</v>
      </c>
      <c r="B390" s="1">
        <v>4</v>
      </c>
      <c r="C390" s="6">
        <v>0.18181818181818182</v>
      </c>
    </row>
    <row r="391" spans="1:25" x14ac:dyDescent="0.2">
      <c r="A391" s="11" t="s">
        <v>160</v>
      </c>
      <c r="B391" s="11">
        <v>22</v>
      </c>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4" spans="1:25" x14ac:dyDescent="0.2">
      <c r="A394" s="1" t="s">
        <v>161</v>
      </c>
      <c r="B394" s="7">
        <v>2.5909090909090908</v>
      </c>
    </row>
    <row r="395" spans="1:25" x14ac:dyDescent="0.2">
      <c r="A395" s="1" t="s">
        <v>162</v>
      </c>
      <c r="B395" s="7">
        <v>0.90811636075743318</v>
      </c>
    </row>
    <row r="396" spans="1:25" x14ac:dyDescent="0.2">
      <c r="A396" s="1" t="s">
        <v>163</v>
      </c>
      <c r="B396" s="7">
        <v>0.82467532467532456</v>
      </c>
    </row>
    <row r="401" spans="1:25" x14ac:dyDescent="0.2">
      <c r="A401" s="1" t="s">
        <v>28</v>
      </c>
    </row>
    <row r="402" spans="1:25" x14ac:dyDescent="0.2">
      <c r="A402" s="5" t="s">
        <v>156</v>
      </c>
      <c r="B402" s="1">
        <v>0</v>
      </c>
      <c r="C402" s="6">
        <v>0</v>
      </c>
    </row>
    <row r="403" spans="1:25" x14ac:dyDescent="0.2">
      <c r="A403" s="5" t="s">
        <v>157</v>
      </c>
      <c r="B403" s="1">
        <v>5</v>
      </c>
      <c r="C403" s="6">
        <v>0.22727272727272727</v>
      </c>
    </row>
    <row r="404" spans="1:25" x14ac:dyDescent="0.2">
      <c r="A404" s="5" t="s">
        <v>158</v>
      </c>
      <c r="B404" s="10">
        <v>14</v>
      </c>
      <c r="C404" s="9">
        <v>0.63636363636363635</v>
      </c>
    </row>
    <row r="405" spans="1:25" x14ac:dyDescent="0.2">
      <c r="A405" s="5" t="s">
        <v>159</v>
      </c>
      <c r="B405" s="1">
        <v>3</v>
      </c>
      <c r="C405" s="6">
        <v>0.13636363636363635</v>
      </c>
    </row>
    <row r="406" spans="1:25" x14ac:dyDescent="0.2">
      <c r="A406" s="11" t="s">
        <v>160</v>
      </c>
      <c r="B406" s="11">
        <v>22</v>
      </c>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9" spans="1:25" x14ac:dyDescent="0.2">
      <c r="A409" s="1" t="s">
        <v>161</v>
      </c>
      <c r="B409" s="7">
        <v>2.9090909090909092</v>
      </c>
    </row>
    <row r="410" spans="1:25" x14ac:dyDescent="0.2">
      <c r="A410" s="1" t="s">
        <v>162</v>
      </c>
      <c r="B410" s="7">
        <v>0.61015930075216607</v>
      </c>
    </row>
    <row r="411" spans="1:25" x14ac:dyDescent="0.2">
      <c r="A411" s="1" t="s">
        <v>163</v>
      </c>
      <c r="B411" s="7">
        <v>0.37229437229437229</v>
      </c>
    </row>
    <row r="416" spans="1:25" x14ac:dyDescent="0.2">
      <c r="A416" s="1" t="s">
        <v>29</v>
      </c>
    </row>
    <row r="417" spans="1:25" x14ac:dyDescent="0.2">
      <c r="A417" s="5" t="s">
        <v>156</v>
      </c>
      <c r="B417" s="1">
        <v>3</v>
      </c>
      <c r="C417" s="6">
        <v>0.15</v>
      </c>
    </row>
    <row r="418" spans="1:25" x14ac:dyDescent="0.2">
      <c r="A418" s="5" t="s">
        <v>157</v>
      </c>
      <c r="B418" s="1">
        <v>4</v>
      </c>
      <c r="C418" s="6">
        <v>0.2</v>
      </c>
    </row>
    <row r="419" spans="1:25" x14ac:dyDescent="0.2">
      <c r="A419" s="5" t="s">
        <v>158</v>
      </c>
      <c r="B419" s="10">
        <v>11</v>
      </c>
      <c r="C419" s="9">
        <v>0.55000000000000004</v>
      </c>
    </row>
    <row r="420" spans="1:25" x14ac:dyDescent="0.2">
      <c r="A420" s="5" t="s">
        <v>159</v>
      </c>
      <c r="B420" s="1">
        <v>2</v>
      </c>
      <c r="C420" s="6">
        <v>0.1</v>
      </c>
    </row>
    <row r="421" spans="1:25" x14ac:dyDescent="0.2">
      <c r="A421" s="11" t="s">
        <v>160</v>
      </c>
      <c r="B421" s="11">
        <v>20</v>
      </c>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4" spans="1:25" x14ac:dyDescent="0.2">
      <c r="A424" s="1" t="s">
        <v>161</v>
      </c>
      <c r="B424" s="7">
        <v>2.6</v>
      </c>
    </row>
    <row r="425" spans="1:25" x14ac:dyDescent="0.2">
      <c r="A425" s="1" t="s">
        <v>162</v>
      </c>
      <c r="B425" s="7">
        <v>0.88257995015808777</v>
      </c>
    </row>
    <row r="426" spans="1:25" x14ac:dyDescent="0.2">
      <c r="A426" s="1" t="s">
        <v>163</v>
      </c>
      <c r="B426" s="7">
        <v>0.77894736842105272</v>
      </c>
    </row>
    <row r="431" spans="1:25" x14ac:dyDescent="0.2">
      <c r="A431" s="1" t="s">
        <v>30</v>
      </c>
    </row>
    <row r="432" spans="1:25" x14ac:dyDescent="0.2">
      <c r="A432" s="5" t="s">
        <v>156</v>
      </c>
      <c r="B432" s="1">
        <v>6</v>
      </c>
      <c r="C432" s="6">
        <v>0.27272727272727271</v>
      </c>
    </row>
    <row r="433" spans="1:25" x14ac:dyDescent="0.2">
      <c r="A433" s="5" t="s">
        <v>157</v>
      </c>
      <c r="B433" s="1">
        <v>3</v>
      </c>
      <c r="C433" s="6">
        <v>0.13636363636363635</v>
      </c>
    </row>
    <row r="434" spans="1:25" x14ac:dyDescent="0.2">
      <c r="A434" s="5" t="s">
        <v>158</v>
      </c>
      <c r="B434" s="1">
        <v>6</v>
      </c>
      <c r="C434" s="6">
        <v>0.27272727272727271</v>
      </c>
    </row>
    <row r="435" spans="1:25" x14ac:dyDescent="0.2">
      <c r="A435" s="5" t="s">
        <v>159</v>
      </c>
      <c r="B435" s="10">
        <v>7</v>
      </c>
      <c r="C435" s="9">
        <v>0.31818181818181818</v>
      </c>
    </row>
    <row r="436" spans="1:25" x14ac:dyDescent="0.2">
      <c r="A436" s="11" t="s">
        <v>160</v>
      </c>
      <c r="B436" s="11">
        <v>22</v>
      </c>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9" spans="1:25" x14ac:dyDescent="0.2">
      <c r="A439" s="1" t="s">
        <v>161</v>
      </c>
      <c r="B439" s="7">
        <v>2.6363636363636362</v>
      </c>
    </row>
    <row r="440" spans="1:25" x14ac:dyDescent="0.2">
      <c r="A440" s="1" t="s">
        <v>162</v>
      </c>
      <c r="B440" s="7">
        <v>1.2167659925061518</v>
      </c>
    </row>
    <row r="441" spans="1:25" x14ac:dyDescent="0.2">
      <c r="A441" s="1" t="s">
        <v>163</v>
      </c>
      <c r="B441" s="7">
        <v>1.4805194805194806</v>
      </c>
    </row>
    <row r="446" spans="1:25" x14ac:dyDescent="0.2">
      <c r="A446" s="1" t="s">
        <v>31</v>
      </c>
    </row>
    <row r="447" spans="1:25" x14ac:dyDescent="0.2">
      <c r="A447" s="5" t="s">
        <v>156</v>
      </c>
      <c r="B447" s="1">
        <v>0</v>
      </c>
      <c r="C447" s="6">
        <v>0</v>
      </c>
    </row>
    <row r="448" spans="1:25" x14ac:dyDescent="0.2">
      <c r="A448" s="5" t="s">
        <v>157</v>
      </c>
      <c r="B448" s="1">
        <v>5</v>
      </c>
      <c r="C448" s="6">
        <v>0.22727272727272727</v>
      </c>
    </row>
    <row r="449" spans="1:25" x14ac:dyDescent="0.2">
      <c r="A449" s="5" t="s">
        <v>158</v>
      </c>
      <c r="B449" s="1">
        <v>8</v>
      </c>
      <c r="C449" s="6">
        <v>0.36363636363636365</v>
      </c>
    </row>
    <row r="450" spans="1:25" x14ac:dyDescent="0.2">
      <c r="A450" s="5" t="s">
        <v>159</v>
      </c>
      <c r="B450" s="10">
        <v>9</v>
      </c>
      <c r="C450" s="9">
        <v>0.40909090909090912</v>
      </c>
    </row>
    <row r="451" spans="1:25" x14ac:dyDescent="0.2">
      <c r="A451" s="11" t="s">
        <v>160</v>
      </c>
      <c r="B451" s="11">
        <v>22</v>
      </c>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4" spans="1:25" x14ac:dyDescent="0.2">
      <c r="A454" s="1" t="s">
        <v>161</v>
      </c>
      <c r="B454" s="7">
        <v>3.1818181818181817</v>
      </c>
    </row>
    <row r="455" spans="1:25" x14ac:dyDescent="0.2">
      <c r="A455" s="1" t="s">
        <v>162</v>
      </c>
      <c r="B455" s="7">
        <v>0.79500605786033607</v>
      </c>
    </row>
    <row r="456" spans="1:25" x14ac:dyDescent="0.2">
      <c r="A456" s="1" t="s">
        <v>163</v>
      </c>
      <c r="B456" s="7">
        <v>0.63203463203463195</v>
      </c>
    </row>
    <row r="458" spans="1:25" x14ac:dyDescent="0.2">
      <c r="A458" s="2" t="s">
        <v>164</v>
      </c>
      <c r="B458" s="7">
        <v>2.66</v>
      </c>
    </row>
    <row r="463" spans="1:25" x14ac:dyDescent="0.2">
      <c r="A463" s="8" t="s">
        <v>169</v>
      </c>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
      <c r="A464" s="1" t="s">
        <v>170</v>
      </c>
    </row>
    <row r="465" spans="1:25" x14ac:dyDescent="0.2">
      <c r="A465" s="1" t="s">
        <v>21</v>
      </c>
    </row>
    <row r="466" spans="1:25" x14ac:dyDescent="0.2">
      <c r="A466" s="5" t="s">
        <v>21</v>
      </c>
      <c r="B466" s="10">
        <v>15</v>
      </c>
      <c r="C466" s="9">
        <v>1</v>
      </c>
    </row>
    <row r="467" spans="1:25" x14ac:dyDescent="0.2">
      <c r="A467" s="11" t="s">
        <v>160</v>
      </c>
      <c r="B467" s="11">
        <v>15</v>
      </c>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70" spans="1:25" x14ac:dyDescent="0.2">
      <c r="A470" s="1" t="s">
        <v>161</v>
      </c>
      <c r="B470" s="7">
        <v>64.933333333333337</v>
      </c>
    </row>
    <row r="471" spans="1:25" x14ac:dyDescent="0.2">
      <c r="A471" s="1" t="s">
        <v>162</v>
      </c>
      <c r="B471" s="7">
        <v>66.177287140931767</v>
      </c>
    </row>
    <row r="472" spans="1:25" x14ac:dyDescent="0.2">
      <c r="A472" s="1" t="s">
        <v>163</v>
      </c>
      <c r="B472" s="7">
        <v>4379.4333333333334</v>
      </c>
    </row>
    <row r="474" spans="1:25" x14ac:dyDescent="0.2">
      <c r="A474" s="2" t="s">
        <v>164</v>
      </c>
      <c r="B474" s="7">
        <v>64.933333333333337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6"/>
  <sheetViews>
    <sheetView workbookViewId="0"/>
  </sheetViews>
  <sheetFormatPr baseColWidth="10" defaultColWidth="8.83203125" defaultRowHeight="15" x14ac:dyDescent="0.2"/>
  <sheetData>
    <row r="1" spans="1:25" x14ac:dyDescent="0.2">
      <c r="A1" s="12" t="s">
        <v>171</v>
      </c>
      <c r="B1" s="12"/>
      <c r="C1" s="12"/>
      <c r="D1" s="12"/>
      <c r="E1" s="12"/>
      <c r="F1" s="12"/>
      <c r="G1" s="12"/>
      <c r="H1" s="12"/>
      <c r="I1" s="12"/>
      <c r="J1" s="12"/>
      <c r="K1" s="12"/>
      <c r="L1" s="12"/>
      <c r="M1" s="12"/>
      <c r="N1" s="12"/>
      <c r="O1" s="12"/>
      <c r="P1" s="12"/>
      <c r="Q1" s="12"/>
      <c r="R1" s="12"/>
      <c r="S1" s="12"/>
      <c r="T1" s="12"/>
      <c r="U1" s="12"/>
      <c r="V1" s="12"/>
      <c r="W1" s="12"/>
      <c r="X1" s="12"/>
      <c r="Y1" s="12"/>
    </row>
    <row r="2" spans="1:25" x14ac:dyDescent="0.2">
      <c r="A2" s="8" t="s">
        <v>172</v>
      </c>
      <c r="B2" s="8"/>
      <c r="C2" s="8"/>
      <c r="D2" s="8"/>
      <c r="E2" s="8"/>
      <c r="F2" s="8"/>
      <c r="G2" s="8"/>
      <c r="H2" s="8"/>
      <c r="I2" s="8"/>
      <c r="J2" s="8"/>
      <c r="K2" s="8"/>
      <c r="L2" s="8"/>
      <c r="M2" s="8"/>
      <c r="N2" s="8"/>
      <c r="O2" s="8"/>
      <c r="P2" s="8"/>
      <c r="Q2" s="8"/>
      <c r="R2" s="8"/>
      <c r="S2" s="8"/>
      <c r="T2" s="8"/>
      <c r="U2" s="8"/>
      <c r="V2" s="8"/>
      <c r="W2" s="8"/>
      <c r="X2" s="8"/>
      <c r="Y2" s="8"/>
    </row>
    <row r="3" spans="1:25" x14ac:dyDescent="0.2">
      <c r="A3" s="1" t="s">
        <v>21</v>
      </c>
    </row>
    <row r="4" spans="1:25" x14ac:dyDescent="0.2">
      <c r="A4" s="1" t="s">
        <v>16</v>
      </c>
    </row>
    <row r="6" spans="1:25" x14ac:dyDescent="0.2">
      <c r="A6" s="13" t="s">
        <v>173</v>
      </c>
      <c r="B6" s="13" t="s">
        <v>1</v>
      </c>
      <c r="C6" s="13" t="s">
        <v>174</v>
      </c>
      <c r="D6" s="13"/>
      <c r="E6" s="13"/>
      <c r="F6" s="13"/>
      <c r="G6" s="13"/>
      <c r="H6" s="13"/>
      <c r="I6" s="13"/>
      <c r="J6" s="13"/>
      <c r="K6" s="13"/>
      <c r="L6" s="13"/>
      <c r="M6" s="13"/>
      <c r="N6" s="13"/>
      <c r="O6" s="13"/>
      <c r="P6" s="13"/>
      <c r="Q6" s="13"/>
      <c r="R6" s="13"/>
      <c r="S6" s="13"/>
      <c r="T6" s="13"/>
      <c r="U6" s="13"/>
      <c r="V6" s="13"/>
      <c r="W6" s="13"/>
      <c r="X6" s="13"/>
      <c r="Y6" s="13"/>
    </row>
    <row r="7" spans="1:25" x14ac:dyDescent="0.2">
      <c r="A7" s="13"/>
      <c r="B7" s="13"/>
      <c r="C7" s="13" t="s">
        <v>16</v>
      </c>
      <c r="D7" s="13"/>
      <c r="E7" s="13"/>
      <c r="F7" s="13"/>
      <c r="G7" s="13"/>
      <c r="H7" s="13"/>
      <c r="I7" s="13"/>
      <c r="J7" s="13"/>
      <c r="K7" s="13"/>
      <c r="L7" s="13"/>
      <c r="M7" s="13"/>
      <c r="N7" s="13"/>
      <c r="O7" s="13"/>
      <c r="P7" s="13"/>
      <c r="Q7" s="13"/>
      <c r="R7" s="13"/>
      <c r="S7" s="13"/>
      <c r="T7" s="13"/>
      <c r="U7" s="13"/>
      <c r="V7" s="13"/>
      <c r="W7" s="13"/>
      <c r="X7" s="13"/>
      <c r="Y7" s="13"/>
    </row>
    <row r="8" spans="1:25" x14ac:dyDescent="0.2">
      <c r="A8">
        <v>1</v>
      </c>
      <c r="B8">
        <v>665664</v>
      </c>
      <c r="C8" s="4" t="s">
        <v>37</v>
      </c>
    </row>
    <row r="9" spans="1:25" x14ac:dyDescent="0.2">
      <c r="A9">
        <v>2</v>
      </c>
      <c r="B9">
        <v>665839</v>
      </c>
      <c r="C9" s="4" t="s">
        <v>43</v>
      </c>
    </row>
    <row r="10" spans="1:25" ht="25" x14ac:dyDescent="0.2">
      <c r="A10">
        <v>3</v>
      </c>
      <c r="B10">
        <v>666781</v>
      </c>
      <c r="C10" s="4" t="s">
        <v>47</v>
      </c>
    </row>
    <row r="11" spans="1:25" x14ac:dyDescent="0.2">
      <c r="A11">
        <v>4</v>
      </c>
      <c r="B11">
        <v>671761</v>
      </c>
      <c r="C11" s="4" t="s">
        <v>51</v>
      </c>
    </row>
    <row r="12" spans="1:25" ht="25" x14ac:dyDescent="0.2">
      <c r="A12">
        <v>5</v>
      </c>
      <c r="B12">
        <v>672315</v>
      </c>
      <c r="C12" s="4" t="s">
        <v>57</v>
      </c>
    </row>
    <row r="13" spans="1:25" ht="25" x14ac:dyDescent="0.2">
      <c r="A13">
        <v>6</v>
      </c>
      <c r="B13">
        <v>683285</v>
      </c>
      <c r="C13" s="4" t="s">
        <v>63</v>
      </c>
    </row>
    <row r="14" spans="1:25" ht="25" x14ac:dyDescent="0.2">
      <c r="A14">
        <v>7</v>
      </c>
      <c r="B14">
        <v>685550</v>
      </c>
      <c r="C14" s="4" t="s">
        <v>69</v>
      </c>
    </row>
    <row r="15" spans="1:25" x14ac:dyDescent="0.2">
      <c r="A15">
        <v>8</v>
      </c>
      <c r="B15">
        <v>695276</v>
      </c>
      <c r="C15" s="4" t="s">
        <v>74</v>
      </c>
    </row>
    <row r="16" spans="1:25" ht="25" x14ac:dyDescent="0.2">
      <c r="A16">
        <v>9</v>
      </c>
      <c r="B16">
        <v>761623</v>
      </c>
      <c r="C16" s="4" t="s">
        <v>79</v>
      </c>
    </row>
    <row r="17" spans="1:3" ht="25" x14ac:dyDescent="0.2">
      <c r="A17">
        <v>10</v>
      </c>
      <c r="B17">
        <v>761892</v>
      </c>
      <c r="C17" s="4" t="s">
        <v>57</v>
      </c>
    </row>
    <row r="18" spans="1:3" ht="25" x14ac:dyDescent="0.2">
      <c r="A18">
        <v>11</v>
      </c>
      <c r="B18">
        <v>762596</v>
      </c>
      <c r="C18" s="4" t="s">
        <v>69</v>
      </c>
    </row>
    <row r="19" spans="1:3" x14ac:dyDescent="0.2">
      <c r="A19">
        <v>12</v>
      </c>
      <c r="B19">
        <v>792693</v>
      </c>
      <c r="C19" s="4" t="s">
        <v>85</v>
      </c>
    </row>
    <row r="20" spans="1:3" ht="25" x14ac:dyDescent="0.2">
      <c r="A20">
        <v>13</v>
      </c>
      <c r="B20">
        <v>805970</v>
      </c>
      <c r="C20" s="4" t="s">
        <v>89</v>
      </c>
    </row>
    <row r="21" spans="1:3" ht="25" x14ac:dyDescent="0.2">
      <c r="A21">
        <v>14</v>
      </c>
      <c r="B21">
        <v>806126</v>
      </c>
      <c r="C21" s="4" t="s">
        <v>92</v>
      </c>
    </row>
    <row r="22" spans="1:3" ht="25" x14ac:dyDescent="0.2">
      <c r="A22">
        <v>15</v>
      </c>
      <c r="B22">
        <v>806164</v>
      </c>
      <c r="C22" s="4" t="s">
        <v>92</v>
      </c>
    </row>
    <row r="23" spans="1:3" x14ac:dyDescent="0.2">
      <c r="A23">
        <v>16</v>
      </c>
      <c r="B23">
        <v>806699</v>
      </c>
      <c r="C23" s="4" t="s">
        <v>96</v>
      </c>
    </row>
    <row r="24" spans="1:3" ht="25" x14ac:dyDescent="0.2">
      <c r="A24">
        <v>17</v>
      </c>
      <c r="B24">
        <v>807077</v>
      </c>
      <c r="C24" s="4" t="s">
        <v>100</v>
      </c>
    </row>
    <row r="25" spans="1:3" x14ac:dyDescent="0.2">
      <c r="A25">
        <v>18</v>
      </c>
      <c r="B25">
        <v>809209</v>
      </c>
      <c r="C25" s="4" t="s">
        <v>105</v>
      </c>
    </row>
    <row r="26" spans="1:3" ht="25" x14ac:dyDescent="0.2">
      <c r="A26">
        <v>19</v>
      </c>
      <c r="B26">
        <v>811775</v>
      </c>
      <c r="C26" s="4" t="s">
        <v>110</v>
      </c>
    </row>
    <row r="27" spans="1:3" x14ac:dyDescent="0.2">
      <c r="A27">
        <v>20</v>
      </c>
      <c r="B27">
        <v>812231</v>
      </c>
      <c r="C27" s="4" t="s">
        <v>113</v>
      </c>
    </row>
    <row r="28" spans="1:3" x14ac:dyDescent="0.2">
      <c r="A28">
        <v>21</v>
      </c>
      <c r="B28">
        <v>814859</v>
      </c>
      <c r="C28" s="4" t="s">
        <v>116</v>
      </c>
    </row>
    <row r="29" spans="1:3" ht="25" x14ac:dyDescent="0.2">
      <c r="A29">
        <v>22</v>
      </c>
      <c r="B29">
        <v>816313</v>
      </c>
      <c r="C29" s="4" t="s">
        <v>110</v>
      </c>
    </row>
    <row r="30" spans="1:3" x14ac:dyDescent="0.2">
      <c r="A30">
        <v>23</v>
      </c>
      <c r="B30">
        <v>822430</v>
      </c>
      <c r="C30" s="4" t="s">
        <v>120</v>
      </c>
    </row>
    <row r="31" spans="1:3" ht="25" x14ac:dyDescent="0.2">
      <c r="A31">
        <v>24</v>
      </c>
      <c r="B31">
        <v>825183</v>
      </c>
      <c r="C31" s="4" t="s">
        <v>124</v>
      </c>
    </row>
    <row r="32" spans="1:3" x14ac:dyDescent="0.2">
      <c r="A32">
        <v>25</v>
      </c>
      <c r="B32">
        <v>832114</v>
      </c>
      <c r="C32" s="4" t="s">
        <v>130</v>
      </c>
    </row>
    <row r="33" spans="1:3" x14ac:dyDescent="0.2">
      <c r="A33">
        <v>26</v>
      </c>
      <c r="B33">
        <v>853354</v>
      </c>
      <c r="C33" s="4" t="s">
        <v>135</v>
      </c>
    </row>
    <row r="34" spans="1:3" ht="25" x14ac:dyDescent="0.2">
      <c r="A34">
        <v>27</v>
      </c>
      <c r="B34">
        <v>905018</v>
      </c>
      <c r="C34" s="4" t="s">
        <v>142</v>
      </c>
    </row>
    <row r="35" spans="1:3" x14ac:dyDescent="0.2">
      <c r="A35">
        <v>28</v>
      </c>
      <c r="B35">
        <v>906223</v>
      </c>
      <c r="C35" s="4" t="s">
        <v>148</v>
      </c>
    </row>
    <row r="36" spans="1:3" x14ac:dyDescent="0.2">
      <c r="A36">
        <v>29</v>
      </c>
      <c r="B36">
        <v>929550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5"/>
  <sheetViews>
    <sheetView workbookViewId="0"/>
  </sheetViews>
  <sheetFormatPr baseColWidth="10" defaultColWidth="8.83203125" defaultRowHeight="15" x14ac:dyDescent="0.2"/>
  <sheetData>
    <row r="1" spans="1:25" x14ac:dyDescent="0.2">
      <c r="A1" s="12" t="s">
        <v>171</v>
      </c>
      <c r="B1" s="12"/>
      <c r="C1" s="12"/>
      <c r="D1" s="12"/>
      <c r="E1" s="12"/>
      <c r="F1" s="12"/>
      <c r="G1" s="12"/>
      <c r="H1" s="12"/>
      <c r="I1" s="12"/>
      <c r="J1" s="12"/>
      <c r="K1" s="12"/>
      <c r="L1" s="12"/>
      <c r="M1" s="12"/>
      <c r="N1" s="12"/>
      <c r="O1" s="12"/>
      <c r="P1" s="12"/>
      <c r="Q1" s="12"/>
      <c r="R1" s="12"/>
      <c r="S1" s="12"/>
      <c r="T1" s="12"/>
      <c r="U1" s="12"/>
      <c r="V1" s="12"/>
      <c r="W1" s="12"/>
      <c r="X1" s="12"/>
      <c r="Y1" s="12"/>
    </row>
    <row r="2" spans="1:25" x14ac:dyDescent="0.2">
      <c r="A2" s="8" t="s">
        <v>175</v>
      </c>
      <c r="B2" s="8"/>
      <c r="C2" s="8"/>
      <c r="D2" s="8"/>
      <c r="E2" s="8"/>
      <c r="F2" s="8"/>
      <c r="G2" s="8"/>
      <c r="H2" s="8"/>
      <c r="I2" s="8"/>
      <c r="J2" s="8"/>
      <c r="K2" s="8"/>
      <c r="L2" s="8"/>
      <c r="M2" s="8"/>
      <c r="N2" s="8"/>
      <c r="O2" s="8"/>
      <c r="P2" s="8"/>
      <c r="Q2" s="8"/>
      <c r="R2" s="8"/>
      <c r="S2" s="8"/>
      <c r="T2" s="8"/>
      <c r="U2" s="8"/>
      <c r="V2" s="8"/>
      <c r="W2" s="8"/>
      <c r="X2" s="8"/>
      <c r="Y2" s="8"/>
    </row>
    <row r="3" spans="1:25" x14ac:dyDescent="0.2">
      <c r="A3" s="1" t="s">
        <v>21</v>
      </c>
    </row>
    <row r="4" spans="1:25" x14ac:dyDescent="0.2">
      <c r="A4" s="1" t="s">
        <v>17</v>
      </c>
    </row>
    <row r="6" spans="1:25" x14ac:dyDescent="0.2">
      <c r="A6" s="13" t="s">
        <v>173</v>
      </c>
      <c r="B6" s="13" t="s">
        <v>1</v>
      </c>
      <c r="C6" s="13" t="s">
        <v>174</v>
      </c>
      <c r="D6" s="13"/>
      <c r="E6" s="13"/>
      <c r="F6" s="13"/>
      <c r="G6" s="13"/>
      <c r="H6" s="13"/>
      <c r="I6" s="13"/>
      <c r="J6" s="13"/>
      <c r="K6" s="13"/>
      <c r="L6" s="13"/>
      <c r="M6" s="13"/>
      <c r="N6" s="13"/>
      <c r="O6" s="13"/>
      <c r="P6" s="13"/>
      <c r="Q6" s="13"/>
      <c r="R6" s="13"/>
      <c r="S6" s="13"/>
      <c r="T6" s="13"/>
      <c r="U6" s="13"/>
      <c r="V6" s="13"/>
      <c r="W6" s="13"/>
      <c r="X6" s="13"/>
      <c r="Y6" s="13"/>
    </row>
    <row r="7" spans="1:25" x14ac:dyDescent="0.2">
      <c r="A7" s="13"/>
      <c r="B7" s="13"/>
      <c r="C7" s="13" t="s">
        <v>17</v>
      </c>
      <c r="D7" s="13" t="s">
        <v>18</v>
      </c>
      <c r="E7" s="13" t="s">
        <v>19</v>
      </c>
      <c r="F7" s="13"/>
      <c r="G7" s="13"/>
      <c r="H7" s="13"/>
      <c r="I7" s="13"/>
      <c r="J7" s="13"/>
      <c r="K7" s="13"/>
      <c r="L7" s="13"/>
      <c r="M7" s="13"/>
      <c r="N7" s="13"/>
      <c r="O7" s="13"/>
      <c r="P7" s="13"/>
      <c r="Q7" s="13"/>
      <c r="R7" s="13"/>
      <c r="S7" s="13"/>
      <c r="T7" s="13"/>
      <c r="U7" s="13"/>
      <c r="V7" s="13"/>
      <c r="W7" s="13"/>
      <c r="X7" s="13"/>
      <c r="Y7" s="13"/>
    </row>
    <row r="8" spans="1:25" ht="25" x14ac:dyDescent="0.2">
      <c r="A8">
        <v>1</v>
      </c>
      <c r="B8">
        <v>665664</v>
      </c>
      <c r="C8" s="4" t="s">
        <v>38</v>
      </c>
      <c r="D8" s="4" t="s">
        <v>39</v>
      </c>
    </row>
    <row r="9" spans="1:25" x14ac:dyDescent="0.2">
      <c r="A9">
        <v>2</v>
      </c>
      <c r="B9">
        <v>665839</v>
      </c>
      <c r="C9" s="4" t="s">
        <v>44</v>
      </c>
      <c r="D9" s="4" t="s">
        <v>45</v>
      </c>
    </row>
    <row r="10" spans="1:25" ht="49" x14ac:dyDescent="0.2">
      <c r="A10">
        <v>3</v>
      </c>
      <c r="B10">
        <v>666781</v>
      </c>
      <c r="C10" s="4" t="s">
        <v>48</v>
      </c>
      <c r="D10" s="4" t="s">
        <v>49</v>
      </c>
    </row>
    <row r="11" spans="1:25" ht="49" x14ac:dyDescent="0.2">
      <c r="A11">
        <v>4</v>
      </c>
      <c r="B11">
        <v>671761</v>
      </c>
      <c r="C11" s="4" t="s">
        <v>52</v>
      </c>
      <c r="D11" s="4" t="s">
        <v>53</v>
      </c>
    </row>
    <row r="12" spans="1:25" x14ac:dyDescent="0.2">
      <c r="A12">
        <v>5</v>
      </c>
      <c r="B12">
        <v>672315</v>
      </c>
      <c r="C12" s="4" t="s">
        <v>58</v>
      </c>
      <c r="D12" s="4" t="s">
        <v>59</v>
      </c>
    </row>
    <row r="13" spans="1:25" x14ac:dyDescent="0.2">
      <c r="A13">
        <v>6</v>
      </c>
      <c r="B13">
        <v>683285</v>
      </c>
      <c r="C13" s="4" t="s">
        <v>38</v>
      </c>
      <c r="D13" s="4" t="s">
        <v>64</v>
      </c>
    </row>
    <row r="14" spans="1:25" ht="37" x14ac:dyDescent="0.2">
      <c r="A14">
        <v>7</v>
      </c>
      <c r="B14">
        <v>685550</v>
      </c>
      <c r="C14" s="4" t="s">
        <v>70</v>
      </c>
      <c r="D14" s="4" t="s">
        <v>71</v>
      </c>
    </row>
    <row r="15" spans="1:25" ht="25" x14ac:dyDescent="0.2">
      <c r="A15">
        <v>8</v>
      </c>
      <c r="B15">
        <v>695276</v>
      </c>
      <c r="C15" s="4" t="s">
        <v>75</v>
      </c>
      <c r="D15" s="4" t="s">
        <v>76</v>
      </c>
    </row>
    <row r="16" spans="1:25" ht="25" x14ac:dyDescent="0.2">
      <c r="A16">
        <v>9</v>
      </c>
      <c r="B16">
        <v>761623</v>
      </c>
      <c r="C16" s="4" t="s">
        <v>80</v>
      </c>
      <c r="D16" s="4" t="s">
        <v>81</v>
      </c>
    </row>
    <row r="17" spans="1:5" x14ac:dyDescent="0.2">
      <c r="A17">
        <v>10</v>
      </c>
      <c r="B17">
        <v>761892</v>
      </c>
      <c r="C17" s="4" t="s">
        <v>21</v>
      </c>
      <c r="D17" s="4" t="s">
        <v>21</v>
      </c>
    </row>
    <row r="18" spans="1:5" ht="73" x14ac:dyDescent="0.2">
      <c r="A18">
        <v>11</v>
      </c>
      <c r="B18">
        <v>762596</v>
      </c>
      <c r="C18" s="4" t="s">
        <v>82</v>
      </c>
      <c r="D18" s="4" t="s">
        <v>71</v>
      </c>
    </row>
    <row r="19" spans="1:5" x14ac:dyDescent="0.2">
      <c r="A19">
        <v>12</v>
      </c>
      <c r="B19">
        <v>792693</v>
      </c>
      <c r="C19" s="4" t="s">
        <v>86</v>
      </c>
      <c r="D19" s="4" t="s">
        <v>87</v>
      </c>
    </row>
    <row r="20" spans="1:5" x14ac:dyDescent="0.2">
      <c r="A20">
        <v>13</v>
      </c>
      <c r="B20">
        <v>805970</v>
      </c>
      <c r="C20" s="4" t="s">
        <v>90</v>
      </c>
      <c r="D20" s="4" t="s">
        <v>176</v>
      </c>
    </row>
    <row r="21" spans="1:5" x14ac:dyDescent="0.2">
      <c r="A21">
        <v>14</v>
      </c>
      <c r="B21">
        <v>806126</v>
      </c>
      <c r="C21" s="4" t="s">
        <v>93</v>
      </c>
      <c r="D21" s="4" t="s">
        <v>59</v>
      </c>
    </row>
    <row r="22" spans="1:5" x14ac:dyDescent="0.2">
      <c r="A22">
        <v>15</v>
      </c>
      <c r="B22">
        <v>806164</v>
      </c>
      <c r="C22" s="4" t="s">
        <v>93</v>
      </c>
      <c r="D22" s="4" t="s">
        <v>59</v>
      </c>
    </row>
    <row r="23" spans="1:5" x14ac:dyDescent="0.2">
      <c r="A23">
        <v>16</v>
      </c>
      <c r="B23">
        <v>806699</v>
      </c>
      <c r="C23" s="4" t="s">
        <v>21</v>
      </c>
      <c r="D23" s="4" t="s">
        <v>21</v>
      </c>
    </row>
    <row r="24" spans="1:5" ht="37" x14ac:dyDescent="0.2">
      <c r="A24">
        <v>17</v>
      </c>
      <c r="B24">
        <v>807077</v>
      </c>
      <c r="C24" s="4" t="s">
        <v>101</v>
      </c>
      <c r="D24" s="4" t="s">
        <v>102</v>
      </c>
    </row>
    <row r="25" spans="1:5" x14ac:dyDescent="0.2">
      <c r="A25">
        <v>18</v>
      </c>
      <c r="B25">
        <v>809209</v>
      </c>
      <c r="C25" s="4" t="s">
        <v>106</v>
      </c>
      <c r="D25" s="4" t="s">
        <v>107</v>
      </c>
    </row>
    <row r="26" spans="1:5" ht="25" x14ac:dyDescent="0.2">
      <c r="A26">
        <v>19</v>
      </c>
      <c r="B26">
        <v>811775</v>
      </c>
      <c r="C26" s="4" t="s">
        <v>111</v>
      </c>
      <c r="D26" s="4" t="s">
        <v>81</v>
      </c>
    </row>
    <row r="27" spans="1:5" ht="49" x14ac:dyDescent="0.2">
      <c r="A27">
        <v>20</v>
      </c>
      <c r="B27">
        <v>812231</v>
      </c>
      <c r="C27" s="4" t="s">
        <v>114</v>
      </c>
      <c r="D27" s="4" t="s">
        <v>115</v>
      </c>
    </row>
    <row r="28" spans="1:5" ht="25" x14ac:dyDescent="0.2">
      <c r="A28">
        <v>21</v>
      </c>
      <c r="B28">
        <v>816313</v>
      </c>
      <c r="C28" s="4" t="s">
        <v>111</v>
      </c>
      <c r="D28" s="4" t="s">
        <v>81</v>
      </c>
    </row>
    <row r="29" spans="1:5" ht="25" x14ac:dyDescent="0.2">
      <c r="A29">
        <v>22</v>
      </c>
      <c r="B29">
        <v>822430</v>
      </c>
      <c r="C29" s="4" t="s">
        <v>121</v>
      </c>
      <c r="D29" s="4" t="s">
        <v>59</v>
      </c>
      <c r="E29" s="4" t="s">
        <v>122</v>
      </c>
    </row>
    <row r="30" spans="1:5" ht="25" x14ac:dyDescent="0.2">
      <c r="A30">
        <v>23</v>
      </c>
      <c r="B30">
        <v>825183</v>
      </c>
      <c r="C30" s="4" t="s">
        <v>125</v>
      </c>
      <c r="D30" s="4" t="s">
        <v>126</v>
      </c>
      <c r="E30" s="4" t="s">
        <v>127</v>
      </c>
    </row>
    <row r="31" spans="1:5" x14ac:dyDescent="0.2">
      <c r="A31">
        <v>24</v>
      </c>
      <c r="B31">
        <v>832114</v>
      </c>
      <c r="C31" s="4" t="s">
        <v>90</v>
      </c>
      <c r="D31" s="4" t="s">
        <v>131</v>
      </c>
      <c r="E31" s="4" t="s">
        <v>90</v>
      </c>
    </row>
    <row r="32" spans="1:5" ht="25" x14ac:dyDescent="0.2">
      <c r="A32">
        <v>25</v>
      </c>
      <c r="B32">
        <v>853354</v>
      </c>
      <c r="C32" s="4" t="s">
        <v>136</v>
      </c>
      <c r="D32" s="4" t="s">
        <v>137</v>
      </c>
      <c r="E32" s="4" t="s">
        <v>138</v>
      </c>
    </row>
    <row r="33" spans="1:5" ht="37" x14ac:dyDescent="0.2">
      <c r="A33">
        <v>26</v>
      </c>
      <c r="B33">
        <v>905018</v>
      </c>
      <c r="C33" s="4" t="s">
        <v>143</v>
      </c>
      <c r="D33" s="4" t="s">
        <v>144</v>
      </c>
      <c r="E33" s="4" t="s">
        <v>145</v>
      </c>
    </row>
    <row r="34" spans="1:5" ht="25" x14ac:dyDescent="0.2">
      <c r="A34">
        <v>27</v>
      </c>
      <c r="B34">
        <v>906223</v>
      </c>
      <c r="C34" s="4" t="s">
        <v>149</v>
      </c>
      <c r="D34" s="4" t="s">
        <v>59</v>
      </c>
      <c r="E34" s="4" t="s">
        <v>150</v>
      </c>
    </row>
    <row r="35" spans="1:5" x14ac:dyDescent="0.2">
      <c r="A35">
        <v>28</v>
      </c>
      <c r="B35">
        <v>929550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3"/>
  <sheetViews>
    <sheetView topLeftCell="A18" workbookViewId="0"/>
  </sheetViews>
  <sheetFormatPr baseColWidth="10" defaultColWidth="8.83203125" defaultRowHeight="15" x14ac:dyDescent="0.2"/>
  <sheetData>
    <row r="1" spans="1:25" x14ac:dyDescent="0.2">
      <c r="A1" s="12" t="s">
        <v>171</v>
      </c>
      <c r="B1" s="12"/>
      <c r="C1" s="12"/>
      <c r="D1" s="12"/>
      <c r="E1" s="12"/>
      <c r="F1" s="12"/>
      <c r="G1" s="12"/>
      <c r="H1" s="12"/>
      <c r="I1" s="12"/>
      <c r="J1" s="12"/>
      <c r="K1" s="12"/>
      <c r="L1" s="12"/>
      <c r="M1" s="12"/>
      <c r="N1" s="12"/>
      <c r="O1" s="12"/>
      <c r="P1" s="12"/>
      <c r="Q1" s="12"/>
      <c r="R1" s="12"/>
      <c r="S1" s="12"/>
      <c r="T1" s="12"/>
      <c r="U1" s="12"/>
      <c r="V1" s="12"/>
      <c r="W1" s="12"/>
      <c r="X1" s="12"/>
      <c r="Y1" s="12"/>
    </row>
    <row r="2" spans="1:25" x14ac:dyDescent="0.2">
      <c r="A2" s="8" t="s">
        <v>177</v>
      </c>
      <c r="B2" s="8"/>
      <c r="C2" s="8"/>
      <c r="D2" s="8"/>
      <c r="E2" s="8"/>
      <c r="F2" s="8"/>
      <c r="G2" s="8"/>
      <c r="H2" s="8"/>
      <c r="I2" s="8"/>
      <c r="J2" s="8"/>
      <c r="K2" s="8"/>
      <c r="L2" s="8"/>
      <c r="M2" s="8"/>
      <c r="N2" s="8"/>
      <c r="O2" s="8"/>
      <c r="P2" s="8"/>
      <c r="Q2" s="8"/>
      <c r="R2" s="8"/>
      <c r="S2" s="8"/>
      <c r="T2" s="8"/>
      <c r="U2" s="8"/>
      <c r="V2" s="8"/>
      <c r="W2" s="8"/>
      <c r="X2" s="8"/>
      <c r="Y2" s="8"/>
    </row>
    <row r="3" spans="1:25" x14ac:dyDescent="0.2">
      <c r="A3" s="1" t="s">
        <v>21</v>
      </c>
    </row>
    <row r="4" spans="1:25" x14ac:dyDescent="0.2">
      <c r="A4" s="1" t="s">
        <v>20</v>
      </c>
    </row>
    <row r="6" spans="1:25" x14ac:dyDescent="0.2">
      <c r="A6" s="13" t="s">
        <v>173</v>
      </c>
      <c r="B6" s="13" t="s">
        <v>1</v>
      </c>
      <c r="C6" s="13" t="s">
        <v>174</v>
      </c>
      <c r="D6" s="13"/>
      <c r="E6" s="13"/>
      <c r="F6" s="13"/>
      <c r="G6" s="13"/>
      <c r="H6" s="13"/>
      <c r="I6" s="13"/>
      <c r="J6" s="13"/>
      <c r="K6" s="13"/>
      <c r="L6" s="13"/>
      <c r="M6" s="13"/>
      <c r="N6" s="13"/>
      <c r="O6" s="13"/>
      <c r="P6" s="13"/>
      <c r="Q6" s="13"/>
      <c r="R6" s="13"/>
      <c r="S6" s="13"/>
      <c r="T6" s="13"/>
      <c r="U6" s="13"/>
      <c r="V6" s="13"/>
      <c r="W6" s="13"/>
      <c r="X6" s="13"/>
      <c r="Y6" s="13"/>
    </row>
    <row r="7" spans="1:25" x14ac:dyDescent="0.2">
      <c r="A7" s="13"/>
      <c r="B7" s="13"/>
      <c r="C7" s="13" t="s">
        <v>20</v>
      </c>
      <c r="D7" s="13"/>
      <c r="E7" s="13"/>
      <c r="F7" s="13"/>
      <c r="G7" s="13"/>
      <c r="H7" s="13"/>
      <c r="I7" s="13"/>
      <c r="J7" s="13"/>
      <c r="K7" s="13"/>
      <c r="L7" s="13"/>
      <c r="M7" s="13"/>
      <c r="N7" s="13"/>
      <c r="O7" s="13"/>
      <c r="P7" s="13"/>
      <c r="Q7" s="13"/>
      <c r="R7" s="13"/>
      <c r="S7" s="13"/>
      <c r="T7" s="13"/>
      <c r="U7" s="13"/>
      <c r="V7" s="13"/>
      <c r="W7" s="13"/>
      <c r="X7" s="13"/>
      <c r="Y7" s="13"/>
    </row>
    <row r="8" spans="1:25" x14ac:dyDescent="0.2">
      <c r="A8">
        <v>1</v>
      </c>
      <c r="B8">
        <v>695276</v>
      </c>
      <c r="C8" s="4" t="s">
        <v>21</v>
      </c>
    </row>
    <row r="9" spans="1:25" x14ac:dyDescent="0.2">
      <c r="A9">
        <v>2</v>
      </c>
      <c r="B9">
        <v>761623</v>
      </c>
      <c r="C9" s="4" t="s">
        <v>21</v>
      </c>
    </row>
    <row r="10" spans="1:25" x14ac:dyDescent="0.2">
      <c r="A10">
        <v>3</v>
      </c>
      <c r="B10">
        <v>762596</v>
      </c>
      <c r="C10" s="4" t="s">
        <v>21</v>
      </c>
    </row>
    <row r="11" spans="1:25" x14ac:dyDescent="0.2">
      <c r="A11">
        <v>4</v>
      </c>
      <c r="B11">
        <v>805970</v>
      </c>
      <c r="C11" s="4" t="s">
        <v>21</v>
      </c>
    </row>
    <row r="12" spans="1:25" ht="37" x14ac:dyDescent="0.2">
      <c r="A12">
        <v>5</v>
      </c>
      <c r="B12">
        <v>806164</v>
      </c>
      <c r="C12" s="4" t="s">
        <v>94</v>
      </c>
    </row>
    <row r="13" spans="1:25" ht="329" x14ac:dyDescent="0.2">
      <c r="A13">
        <v>6</v>
      </c>
      <c r="B13">
        <v>807077</v>
      </c>
      <c r="C13" s="4" t="s">
        <v>103</v>
      </c>
    </row>
    <row r="14" spans="1:25" ht="409.6" x14ac:dyDescent="0.2">
      <c r="A14">
        <v>7</v>
      </c>
      <c r="B14">
        <v>809209</v>
      </c>
      <c r="C14" s="4" t="s">
        <v>108</v>
      </c>
    </row>
    <row r="15" spans="1:25" x14ac:dyDescent="0.2">
      <c r="A15">
        <v>8</v>
      </c>
      <c r="B15">
        <v>812231</v>
      </c>
      <c r="C15" s="4" t="s">
        <v>21</v>
      </c>
    </row>
    <row r="16" spans="1:25" ht="409.6" x14ac:dyDescent="0.2">
      <c r="A16">
        <v>9</v>
      </c>
      <c r="B16">
        <v>816313</v>
      </c>
      <c r="C16" s="4" t="s">
        <v>117</v>
      </c>
    </row>
    <row r="17" spans="1:3" x14ac:dyDescent="0.2">
      <c r="A17">
        <v>10</v>
      </c>
      <c r="B17">
        <v>822430</v>
      </c>
      <c r="C17" s="4" t="s">
        <v>21</v>
      </c>
    </row>
    <row r="18" spans="1:3" ht="318" x14ac:dyDescent="0.2">
      <c r="A18">
        <v>11</v>
      </c>
      <c r="B18">
        <v>825183</v>
      </c>
      <c r="C18" s="4" t="s">
        <v>128</v>
      </c>
    </row>
    <row r="19" spans="1:3" x14ac:dyDescent="0.2">
      <c r="A19">
        <v>12</v>
      </c>
      <c r="B19">
        <v>832114</v>
      </c>
      <c r="C19" s="4" t="s">
        <v>21</v>
      </c>
    </row>
    <row r="20" spans="1:3" ht="373" x14ac:dyDescent="0.2">
      <c r="A20">
        <v>13</v>
      </c>
      <c r="B20">
        <v>853354</v>
      </c>
      <c r="C20" s="4" t="s">
        <v>139</v>
      </c>
    </row>
    <row r="21" spans="1:3" x14ac:dyDescent="0.2">
      <c r="A21">
        <v>14</v>
      </c>
      <c r="B21">
        <v>905018</v>
      </c>
      <c r="C21" s="4" t="s">
        <v>21</v>
      </c>
    </row>
    <row r="22" spans="1:3" x14ac:dyDescent="0.2">
      <c r="A22">
        <v>15</v>
      </c>
      <c r="B22">
        <v>906223</v>
      </c>
      <c r="C22" s="4" t="s">
        <v>21</v>
      </c>
    </row>
    <row r="23" spans="1:3" x14ac:dyDescent="0.2">
      <c r="A23">
        <v>16</v>
      </c>
      <c r="B23">
        <v>929550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0C90-B091-E244-9DF5-BD7C4E615168}">
  <dimension ref="A1:AD9"/>
  <sheetViews>
    <sheetView workbookViewId="0">
      <selection sqref="A1:AD9"/>
    </sheetView>
  </sheetViews>
  <sheetFormatPr baseColWidth="10" defaultRowHeight="15" x14ac:dyDescent="0.2"/>
  <sheetData>
    <row r="1" spans="1:30" x14ac:dyDescent="0.2">
      <c r="A1" s="4">
        <v>1</v>
      </c>
      <c r="B1" s="4">
        <v>1</v>
      </c>
      <c r="C1" s="4">
        <v>1</v>
      </c>
      <c r="D1" s="4">
        <v>3</v>
      </c>
      <c r="E1" s="4">
        <v>2</v>
      </c>
      <c r="F1" s="4">
        <v>1</v>
      </c>
      <c r="H1" s="4">
        <v>1</v>
      </c>
      <c r="I1" s="4">
        <v>2</v>
      </c>
      <c r="J1" s="4">
        <v>2</v>
      </c>
      <c r="L1" s="4">
        <v>3</v>
      </c>
      <c r="M1" s="4">
        <v>3</v>
      </c>
      <c r="N1" s="4">
        <v>2</v>
      </c>
      <c r="O1" s="4">
        <v>3</v>
      </c>
      <c r="P1" s="4">
        <v>3</v>
      </c>
      <c r="Q1" s="4">
        <v>1</v>
      </c>
      <c r="R1" s="4">
        <v>1</v>
      </c>
      <c r="S1" s="4">
        <v>1</v>
      </c>
      <c r="T1" s="4">
        <v>3</v>
      </c>
      <c r="U1" s="4">
        <v>1</v>
      </c>
      <c r="V1" s="4">
        <v>2</v>
      </c>
      <c r="W1" s="4">
        <v>2</v>
      </c>
      <c r="X1" s="4">
        <v>3</v>
      </c>
      <c r="Y1" s="4">
        <v>3</v>
      </c>
      <c r="Z1" s="4">
        <v>1</v>
      </c>
      <c r="AA1" s="4">
        <v>2</v>
      </c>
      <c r="AB1" s="4">
        <v>2</v>
      </c>
      <c r="AC1" s="4">
        <v>3</v>
      </c>
      <c r="AD1" s="4">
        <v>3</v>
      </c>
    </row>
    <row r="2" spans="1:30" x14ac:dyDescent="0.2">
      <c r="A2" s="4">
        <v>1</v>
      </c>
      <c r="B2" s="4">
        <v>1</v>
      </c>
      <c r="C2" s="4">
        <v>1</v>
      </c>
      <c r="D2" s="4">
        <v>3</v>
      </c>
      <c r="F2" s="4">
        <v>1</v>
      </c>
      <c r="G2" s="4">
        <v>2</v>
      </c>
      <c r="H2" s="4">
        <v>3</v>
      </c>
      <c r="I2" s="4">
        <v>1</v>
      </c>
      <c r="J2" s="4">
        <v>1</v>
      </c>
      <c r="K2" s="4">
        <v>1</v>
      </c>
      <c r="L2" s="4">
        <v>1</v>
      </c>
      <c r="M2" s="4">
        <v>1</v>
      </c>
      <c r="N2" s="4">
        <v>3</v>
      </c>
      <c r="O2" s="4">
        <v>3</v>
      </c>
      <c r="P2" s="4">
        <v>1</v>
      </c>
      <c r="Q2" s="4">
        <v>1</v>
      </c>
      <c r="R2" s="4">
        <v>3</v>
      </c>
      <c r="S2" s="4">
        <v>3</v>
      </c>
      <c r="T2" s="4">
        <v>1</v>
      </c>
      <c r="U2" s="4">
        <v>1</v>
      </c>
      <c r="V2" s="4">
        <v>1</v>
      </c>
      <c r="W2" s="4">
        <v>1</v>
      </c>
      <c r="X2" s="4">
        <v>3</v>
      </c>
      <c r="Y2" s="4">
        <v>3</v>
      </c>
      <c r="Z2" s="4">
        <v>1</v>
      </c>
      <c r="AA2" s="4">
        <v>1</v>
      </c>
      <c r="AB2" s="4">
        <v>3</v>
      </c>
      <c r="AC2" s="4">
        <v>3</v>
      </c>
      <c r="AD2" s="4">
        <v>3</v>
      </c>
    </row>
    <row r="3" spans="1:30" x14ac:dyDescent="0.2">
      <c r="A3" s="4">
        <v>1</v>
      </c>
      <c r="D3" s="4">
        <v>3</v>
      </c>
      <c r="E3" s="4">
        <v>3</v>
      </c>
      <c r="F3" s="4">
        <v>2</v>
      </c>
      <c r="H3" s="4">
        <v>3</v>
      </c>
      <c r="I3" s="4">
        <v>3</v>
      </c>
      <c r="J3" s="4">
        <v>3</v>
      </c>
      <c r="K3" s="4">
        <v>1</v>
      </c>
      <c r="L3" s="4">
        <v>1</v>
      </c>
      <c r="M3" s="4">
        <v>1</v>
      </c>
      <c r="N3" s="4">
        <v>3</v>
      </c>
      <c r="P3" s="4">
        <v>1</v>
      </c>
      <c r="Q3" s="4">
        <v>1</v>
      </c>
      <c r="S3" s="4">
        <v>3</v>
      </c>
      <c r="T3" s="4">
        <v>3</v>
      </c>
      <c r="U3" s="4">
        <v>1</v>
      </c>
      <c r="V3" s="4">
        <v>1</v>
      </c>
      <c r="W3" s="4">
        <v>1</v>
      </c>
      <c r="X3" s="4">
        <v>3</v>
      </c>
      <c r="Y3" s="4">
        <v>2</v>
      </c>
      <c r="Z3" s="4">
        <v>2</v>
      </c>
      <c r="AA3" s="4">
        <v>2</v>
      </c>
      <c r="AC3" s="4">
        <v>3</v>
      </c>
      <c r="AD3" s="4">
        <v>2</v>
      </c>
    </row>
    <row r="4" spans="1:30" x14ac:dyDescent="0.2">
      <c r="A4" s="4">
        <v>1</v>
      </c>
      <c r="B4" s="4">
        <v>2</v>
      </c>
      <c r="C4" s="4">
        <v>1</v>
      </c>
      <c r="D4" s="4">
        <v>3</v>
      </c>
      <c r="F4" s="4">
        <v>2</v>
      </c>
      <c r="G4" s="4">
        <v>3</v>
      </c>
      <c r="H4" s="4">
        <v>1</v>
      </c>
      <c r="I4" s="4">
        <v>3</v>
      </c>
      <c r="J4" s="4">
        <v>3</v>
      </c>
      <c r="K4" s="4">
        <v>3</v>
      </c>
      <c r="M4" s="4">
        <v>2</v>
      </c>
      <c r="N4" s="4">
        <v>2</v>
      </c>
      <c r="O4" s="4">
        <v>3</v>
      </c>
      <c r="P4" s="4">
        <v>3</v>
      </c>
      <c r="R4" s="4">
        <v>2</v>
      </c>
      <c r="T4" s="4">
        <v>2</v>
      </c>
      <c r="U4" s="4">
        <v>3</v>
      </c>
      <c r="W4" s="4">
        <v>2</v>
      </c>
      <c r="X4" s="4">
        <v>2</v>
      </c>
      <c r="Z4" s="4">
        <v>1</v>
      </c>
      <c r="AA4" s="4">
        <v>1</v>
      </c>
      <c r="AC4" s="4">
        <v>3</v>
      </c>
      <c r="AD4" s="4">
        <v>2</v>
      </c>
    </row>
    <row r="5" spans="1:30" x14ac:dyDescent="0.2">
      <c r="A5" s="4">
        <v>3</v>
      </c>
      <c r="B5" s="4">
        <v>3</v>
      </c>
      <c r="C5" s="4">
        <v>1</v>
      </c>
      <c r="D5" s="4">
        <v>3</v>
      </c>
      <c r="E5" s="4">
        <v>3</v>
      </c>
      <c r="F5" s="4">
        <v>1</v>
      </c>
      <c r="G5" s="4">
        <v>1</v>
      </c>
      <c r="H5" s="4">
        <v>2</v>
      </c>
      <c r="I5" s="4">
        <v>2</v>
      </c>
      <c r="J5" s="4">
        <v>1</v>
      </c>
      <c r="K5" s="4">
        <v>2</v>
      </c>
      <c r="L5" s="4">
        <v>1</v>
      </c>
      <c r="M5" s="4">
        <v>1</v>
      </c>
      <c r="N5" s="4">
        <v>3</v>
      </c>
      <c r="O5" s="4">
        <v>3</v>
      </c>
      <c r="P5" s="4">
        <v>1</v>
      </c>
      <c r="Q5" s="4">
        <v>2</v>
      </c>
      <c r="R5" s="4">
        <v>1</v>
      </c>
      <c r="S5" s="4">
        <v>2</v>
      </c>
      <c r="T5" s="4">
        <v>1</v>
      </c>
      <c r="U5" s="4">
        <v>1</v>
      </c>
      <c r="V5" s="4">
        <v>1</v>
      </c>
      <c r="W5" s="4">
        <v>1</v>
      </c>
      <c r="X5" s="4">
        <v>3</v>
      </c>
      <c r="Y5" s="4">
        <v>3</v>
      </c>
      <c r="Z5" s="4">
        <v>1</v>
      </c>
      <c r="AA5" s="4">
        <v>1</v>
      </c>
      <c r="AB5" s="4">
        <v>2</v>
      </c>
      <c r="AC5" s="4">
        <v>2</v>
      </c>
      <c r="AD5" s="4">
        <v>1</v>
      </c>
    </row>
    <row r="6" spans="1:30" x14ac:dyDescent="0.2">
      <c r="A6" s="4">
        <v>1</v>
      </c>
      <c r="B6" s="4">
        <v>1</v>
      </c>
      <c r="C6" s="4">
        <v>1</v>
      </c>
      <c r="D6" s="4">
        <v>3</v>
      </c>
      <c r="F6" s="4">
        <v>1</v>
      </c>
      <c r="H6" s="4">
        <v>1</v>
      </c>
      <c r="I6" s="4">
        <v>3</v>
      </c>
      <c r="J6" s="4">
        <v>1</v>
      </c>
      <c r="K6" s="4">
        <v>3</v>
      </c>
      <c r="M6" s="4">
        <v>3</v>
      </c>
      <c r="N6" s="4">
        <v>3</v>
      </c>
      <c r="O6" s="4">
        <v>3</v>
      </c>
      <c r="P6" s="4">
        <v>2</v>
      </c>
      <c r="Q6" s="4">
        <v>1</v>
      </c>
      <c r="R6" s="4">
        <v>1</v>
      </c>
      <c r="S6" s="4">
        <v>2</v>
      </c>
      <c r="T6" s="4">
        <v>2</v>
      </c>
      <c r="U6" s="4">
        <v>2</v>
      </c>
      <c r="V6" s="4">
        <v>1</v>
      </c>
      <c r="W6" s="4">
        <v>1</v>
      </c>
      <c r="X6" s="4">
        <v>2</v>
      </c>
      <c r="Z6" s="4">
        <v>1</v>
      </c>
      <c r="AA6" s="4">
        <v>2</v>
      </c>
      <c r="AB6" s="4">
        <v>2</v>
      </c>
      <c r="AC6" s="4">
        <v>3</v>
      </c>
      <c r="AD6" s="4">
        <v>3</v>
      </c>
    </row>
    <row r="7" spans="1:30" x14ac:dyDescent="0.2">
      <c r="A7" s="4">
        <v>2</v>
      </c>
      <c r="B7" s="4">
        <v>1</v>
      </c>
      <c r="C7" s="4">
        <v>2</v>
      </c>
      <c r="D7" s="4">
        <v>2</v>
      </c>
      <c r="E7" s="4">
        <v>3</v>
      </c>
      <c r="F7" s="4">
        <v>3</v>
      </c>
      <c r="G7" s="4">
        <v>1</v>
      </c>
      <c r="H7" s="4">
        <v>3</v>
      </c>
      <c r="I7" s="4">
        <v>3</v>
      </c>
      <c r="J7" s="4">
        <v>2</v>
      </c>
    </row>
    <row r="8" spans="1:30" x14ac:dyDescent="0.2">
      <c r="A8" s="4">
        <v>3</v>
      </c>
      <c r="B8" s="4">
        <v>1</v>
      </c>
      <c r="C8" s="4">
        <v>1</v>
      </c>
      <c r="D8" s="4">
        <v>3</v>
      </c>
      <c r="E8" s="4">
        <v>3</v>
      </c>
      <c r="F8" s="4">
        <v>1</v>
      </c>
      <c r="G8" s="4">
        <v>3</v>
      </c>
      <c r="H8" s="4">
        <v>1</v>
      </c>
      <c r="I8" s="4">
        <v>3</v>
      </c>
      <c r="J8" s="4">
        <v>1</v>
      </c>
      <c r="K8" s="4">
        <v>1</v>
      </c>
      <c r="L8" s="4">
        <v>1</v>
      </c>
      <c r="M8" s="4">
        <v>1</v>
      </c>
      <c r="N8" s="4">
        <v>3</v>
      </c>
      <c r="O8" s="4">
        <v>3</v>
      </c>
      <c r="P8" s="4">
        <v>1</v>
      </c>
      <c r="Q8" s="4">
        <v>1</v>
      </c>
      <c r="R8" s="4">
        <v>3</v>
      </c>
      <c r="S8" s="4">
        <v>3</v>
      </c>
      <c r="T8" s="4">
        <v>1</v>
      </c>
      <c r="U8" s="4">
        <v>1</v>
      </c>
      <c r="V8" s="4">
        <v>1</v>
      </c>
      <c r="W8" s="4">
        <v>2</v>
      </c>
      <c r="X8" s="4">
        <v>2</v>
      </c>
      <c r="Y8" s="4">
        <v>3</v>
      </c>
      <c r="Z8" s="4">
        <v>1</v>
      </c>
      <c r="AA8" s="4">
        <v>2</v>
      </c>
      <c r="AB8" s="4">
        <v>2</v>
      </c>
      <c r="AC8" s="4">
        <v>3</v>
      </c>
      <c r="AD8" s="4">
        <v>1</v>
      </c>
    </row>
    <row r="9" spans="1:30" x14ac:dyDescent="0.2">
      <c r="A9" s="4">
        <v>1</v>
      </c>
      <c r="B9" s="4">
        <v>1</v>
      </c>
      <c r="C9" s="4">
        <v>1</v>
      </c>
      <c r="D9" s="4">
        <v>3</v>
      </c>
      <c r="E9" s="4">
        <v>3</v>
      </c>
      <c r="F9" s="4">
        <v>2</v>
      </c>
      <c r="H9" s="4">
        <v>2</v>
      </c>
      <c r="I9" s="4">
        <v>3</v>
      </c>
      <c r="J9" s="4">
        <v>3</v>
      </c>
      <c r="K9" s="4">
        <v>1</v>
      </c>
      <c r="L9" s="4">
        <v>1</v>
      </c>
      <c r="M9" s="4">
        <v>1</v>
      </c>
      <c r="N9" s="4">
        <v>3</v>
      </c>
      <c r="O9" s="4">
        <v>2</v>
      </c>
      <c r="P9" s="4">
        <v>1</v>
      </c>
      <c r="Q9" s="4">
        <v>3</v>
      </c>
      <c r="R9" s="4">
        <v>1</v>
      </c>
      <c r="S9" s="4">
        <v>3</v>
      </c>
      <c r="T9" s="4">
        <v>3</v>
      </c>
      <c r="U9" s="4">
        <v>1</v>
      </c>
      <c r="V9" s="4">
        <v>1</v>
      </c>
      <c r="W9" s="4">
        <v>1</v>
      </c>
      <c r="X9" s="4">
        <v>2</v>
      </c>
      <c r="Y9" s="4">
        <v>3</v>
      </c>
      <c r="Z9" s="4">
        <v>1</v>
      </c>
      <c r="AA9" s="4">
        <v>1</v>
      </c>
      <c r="AB9" s="4">
        <v>2</v>
      </c>
      <c r="AC9" s="4">
        <v>3</v>
      </c>
      <c r="AD9" s="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Sheet1</vt:lpstr>
      <vt:lpstr>Sheet2</vt:lpstr>
      <vt:lpstr>Q1 - Q9</vt:lpstr>
      <vt:lpstr>Q10</vt:lpstr>
      <vt:lpstr>Q11</vt:lpstr>
      <vt:lpstr>Q12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2021-03-23T09:24:02Z</dcterms:created>
  <dcterms:modified xsi:type="dcterms:W3CDTF">2021-03-23T14:48:33Z</dcterms:modified>
</cp:coreProperties>
</file>