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UCE019334\MUC-Home14$\ny86953\desktop\"/>
    </mc:Choice>
  </mc:AlternateContent>
  <bookViews>
    <workbookView xWindow="0" yWindow="0" windowWidth="25200" windowHeight="12360" activeTab="9"/>
  </bookViews>
  <sheets>
    <sheet name="Januar" sheetId="20" r:id="rId1"/>
    <sheet name="Februar" sheetId="21" r:id="rId2"/>
    <sheet name="März" sheetId="10" r:id="rId3"/>
    <sheet name="April" sheetId="11" r:id="rId4"/>
    <sheet name="Mai" sheetId="12" r:id="rId5"/>
    <sheet name="Juni" sheetId="13" r:id="rId6"/>
    <sheet name="Juli" sheetId="14" r:id="rId7"/>
    <sheet name="August" sheetId="15" r:id="rId8"/>
    <sheet name="September" sheetId="16" r:id="rId9"/>
    <sheet name="Oktober" sheetId="17" r:id="rId10"/>
    <sheet name="November" sheetId="18" r:id="rId11"/>
    <sheet name="Dezember" sheetId="19" r:id="rId12"/>
    <sheet name="Total" sheetId="22" r:id="rId13"/>
  </sheets>
  <calcPr calcId="152511"/>
</workbook>
</file>

<file path=xl/calcChain.xml><?xml version="1.0" encoding="utf-8"?>
<calcChain xmlns="http://schemas.openxmlformats.org/spreadsheetml/2006/main">
  <c r="G29" i="17" l="1"/>
  <c r="E31" i="16" l="1"/>
  <c r="E5" i="19" l="1"/>
  <c r="F5" i="19"/>
  <c r="E6" i="19"/>
  <c r="F6" i="19"/>
  <c r="E7" i="19"/>
  <c r="F7" i="19"/>
  <c r="E10" i="19"/>
  <c r="F10" i="19"/>
  <c r="E11" i="19"/>
  <c r="F11" i="19"/>
  <c r="E12" i="19"/>
  <c r="F12" i="19"/>
  <c r="E13" i="19"/>
  <c r="F13" i="19"/>
  <c r="E14" i="19"/>
  <c r="F14" i="19"/>
  <c r="E17" i="19"/>
  <c r="F17" i="19"/>
  <c r="E18" i="19"/>
  <c r="F18" i="19"/>
  <c r="E19" i="19"/>
  <c r="F19" i="19"/>
  <c r="E20" i="19"/>
  <c r="F20" i="19"/>
  <c r="E21" i="19"/>
  <c r="F21" i="19"/>
  <c r="E24" i="19"/>
  <c r="F24" i="19"/>
  <c r="E28" i="19"/>
  <c r="F28" i="19"/>
  <c r="E29" i="19"/>
  <c r="F29" i="19"/>
  <c r="E30" i="19"/>
  <c r="F30" i="19"/>
  <c r="E31" i="19"/>
  <c r="F31" i="19"/>
  <c r="E3" i="19"/>
  <c r="F3" i="19"/>
  <c r="E5" i="18"/>
  <c r="F5" i="18" s="1"/>
  <c r="G5" i="18"/>
  <c r="E6" i="18"/>
  <c r="F6" i="18"/>
  <c r="G6" i="18"/>
  <c r="E7" i="18"/>
  <c r="F7" i="18"/>
  <c r="G7" i="18"/>
  <c r="E8" i="18"/>
  <c r="F8" i="18" s="1"/>
  <c r="G8" i="18"/>
  <c r="E9" i="18"/>
  <c r="F9" i="18" s="1"/>
  <c r="G9" i="18"/>
  <c r="E12" i="18"/>
  <c r="F12" i="18" s="1"/>
  <c r="G12" i="18"/>
  <c r="E13" i="18"/>
  <c r="F13" i="18" s="1"/>
  <c r="G13" i="18"/>
  <c r="E14" i="18"/>
  <c r="F14" i="18"/>
  <c r="G14" i="18"/>
  <c r="E15" i="18"/>
  <c r="F15" i="18"/>
  <c r="G15" i="18"/>
  <c r="E16" i="18"/>
  <c r="F16" i="18" s="1"/>
  <c r="G16" i="18"/>
  <c r="E19" i="18"/>
  <c r="F19" i="18"/>
  <c r="G19" i="18"/>
  <c r="E20" i="18"/>
  <c r="F20" i="18" s="1"/>
  <c r="G20" i="18"/>
  <c r="E21" i="18"/>
  <c r="F21" i="18" s="1"/>
  <c r="G21" i="18"/>
  <c r="E22" i="18"/>
  <c r="F22" i="18"/>
  <c r="G22" i="18"/>
  <c r="E23" i="18"/>
  <c r="F23" i="18"/>
  <c r="G23" i="18"/>
  <c r="E26" i="18"/>
  <c r="F26" i="18"/>
  <c r="G26" i="18"/>
  <c r="E27" i="18"/>
  <c r="F27" i="18"/>
  <c r="G27" i="18"/>
  <c r="E28" i="18"/>
  <c r="F28" i="18" s="1"/>
  <c r="G28" i="18"/>
  <c r="E29" i="18"/>
  <c r="F29" i="18" s="1"/>
  <c r="G29" i="18"/>
  <c r="E30" i="18"/>
  <c r="F30" i="18"/>
  <c r="G30" i="18"/>
  <c r="E3" i="17"/>
  <c r="F3" i="17" s="1"/>
  <c r="G3" i="17"/>
  <c r="E5" i="17"/>
  <c r="F5" i="17" s="1"/>
  <c r="G5" i="17"/>
  <c r="E8" i="17"/>
  <c r="F8" i="17" s="1"/>
  <c r="G8" i="17"/>
  <c r="E9" i="17"/>
  <c r="F9" i="17" s="1"/>
  <c r="G9" i="17"/>
  <c r="E10" i="17"/>
  <c r="F10" i="17" s="1"/>
  <c r="G10" i="17"/>
  <c r="E11" i="17"/>
  <c r="F11" i="17" s="1"/>
  <c r="G11" i="17"/>
  <c r="E12" i="17"/>
  <c r="F12" i="17" s="1"/>
  <c r="G12" i="17"/>
  <c r="E15" i="17"/>
  <c r="F15" i="17" s="1"/>
  <c r="G15" i="17"/>
  <c r="E16" i="17"/>
  <c r="F16" i="17" s="1"/>
  <c r="G16" i="17"/>
  <c r="E17" i="17"/>
  <c r="F17" i="17" s="1"/>
  <c r="G17" i="17"/>
  <c r="E18" i="17"/>
  <c r="F18" i="17" s="1"/>
  <c r="G18" i="17"/>
  <c r="E19" i="17"/>
  <c r="F19" i="17" s="1"/>
  <c r="G19" i="17"/>
  <c r="E22" i="17"/>
  <c r="F22" i="17" s="1"/>
  <c r="G22" i="17"/>
  <c r="E23" i="17"/>
  <c r="F23" i="17" s="1"/>
  <c r="G23" i="17"/>
  <c r="E24" i="17"/>
  <c r="F24" i="17" s="1"/>
  <c r="G24" i="17"/>
  <c r="E25" i="17"/>
  <c r="F25" i="17" s="1"/>
  <c r="G25" i="17"/>
  <c r="E26" i="17"/>
  <c r="F26" i="17" s="1"/>
  <c r="G26" i="17"/>
  <c r="E29" i="17"/>
  <c r="F29" i="17" s="1"/>
  <c r="E30" i="17"/>
  <c r="F30" i="17" s="1"/>
  <c r="G30" i="17"/>
  <c r="E31" i="17"/>
  <c r="F31" i="17"/>
  <c r="G31" i="17"/>
  <c r="E32" i="17"/>
  <c r="F32" i="17"/>
  <c r="G32" i="17"/>
  <c r="E3" i="16" l="1"/>
  <c r="F3" i="16"/>
  <c r="G3" i="16"/>
  <c r="E4" i="16"/>
  <c r="F4" i="16" s="1"/>
  <c r="G4" i="16"/>
  <c r="E5" i="16"/>
  <c r="F5" i="16" s="1"/>
  <c r="G5" i="16"/>
  <c r="E6" i="16"/>
  <c r="F6" i="16" s="1"/>
  <c r="G6" i="16"/>
  <c r="E7" i="16"/>
  <c r="F7" i="16" s="1"/>
  <c r="G7" i="16"/>
  <c r="E10" i="16"/>
  <c r="F10" i="16" s="1"/>
  <c r="G10" i="16"/>
  <c r="E11" i="16"/>
  <c r="F11" i="16" s="1"/>
  <c r="G11" i="16"/>
  <c r="E12" i="16"/>
  <c r="F12" i="16" s="1"/>
  <c r="G12" i="16"/>
  <c r="E13" i="16"/>
  <c r="F13" i="16" s="1"/>
  <c r="G13" i="16"/>
  <c r="E14" i="16"/>
  <c r="F14" i="16" s="1"/>
  <c r="G14" i="16"/>
  <c r="E17" i="16"/>
  <c r="F17" i="16" s="1"/>
  <c r="G17" i="16"/>
  <c r="E18" i="16"/>
  <c r="F18" i="16" s="1"/>
  <c r="G18" i="16"/>
  <c r="E19" i="16"/>
  <c r="F19" i="16" s="1"/>
  <c r="G19" i="16"/>
  <c r="E20" i="16"/>
  <c r="F20" i="16" s="1"/>
  <c r="G20" i="16"/>
  <c r="E21" i="16"/>
  <c r="F21" i="16" s="1"/>
  <c r="G21" i="16"/>
  <c r="E24" i="16"/>
  <c r="F24" i="16" s="1"/>
  <c r="G24" i="16"/>
  <c r="E25" i="16"/>
  <c r="F25" i="16" s="1"/>
  <c r="G25" i="16"/>
  <c r="E26" i="16"/>
  <c r="F26" i="16" s="1"/>
  <c r="G26" i="16"/>
  <c r="E27" i="16"/>
  <c r="F27" i="16" s="1"/>
  <c r="G27" i="16"/>
  <c r="E28" i="16"/>
  <c r="F28" i="16" s="1"/>
  <c r="G28" i="16"/>
  <c r="F31" i="16"/>
  <c r="G31" i="16"/>
  <c r="I33" i="16"/>
  <c r="C10" i="22" s="1"/>
  <c r="H33" i="16"/>
  <c r="B10" i="22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G33" i="16" l="1"/>
  <c r="F33" i="16"/>
  <c r="G30" i="15"/>
  <c r="C8" i="22" l="1"/>
  <c r="C7" i="22"/>
  <c r="C6" i="22"/>
  <c r="C5" i="22"/>
  <c r="C4" i="22"/>
  <c r="C3" i="22"/>
  <c r="C2" i="22"/>
  <c r="B8" i="22"/>
  <c r="B7" i="22"/>
  <c r="B6" i="22"/>
  <c r="B5" i="22"/>
  <c r="B4" i="22"/>
  <c r="B3" i="22"/>
  <c r="B2" i="22"/>
  <c r="I33" i="15" l="1"/>
  <c r="C9" i="22" s="1"/>
  <c r="H33" i="15"/>
  <c r="B9" i="22" s="1"/>
  <c r="E3" i="15"/>
  <c r="F3" i="15" s="1"/>
  <c r="G3" i="15"/>
  <c r="E6" i="15"/>
  <c r="F6" i="15"/>
  <c r="G6" i="15"/>
  <c r="E7" i="15"/>
  <c r="F7" i="15" s="1"/>
  <c r="G7" i="15"/>
  <c r="E8" i="15"/>
  <c r="F8" i="15" s="1"/>
  <c r="G8" i="15"/>
  <c r="E9" i="15"/>
  <c r="F9" i="15"/>
  <c r="G9" i="15"/>
  <c r="E10" i="15"/>
  <c r="F10" i="15"/>
  <c r="G10" i="15"/>
  <c r="E13" i="15"/>
  <c r="F13" i="15" s="1"/>
  <c r="G13" i="15"/>
  <c r="E14" i="15"/>
  <c r="F14" i="15" s="1"/>
  <c r="G14" i="15"/>
  <c r="E15" i="15"/>
  <c r="F15" i="15" s="1"/>
  <c r="G15" i="15"/>
  <c r="E17" i="15"/>
  <c r="F17" i="15"/>
  <c r="G17" i="15"/>
  <c r="E20" i="15"/>
  <c r="F20" i="15" s="1"/>
  <c r="G20" i="15"/>
  <c r="E21" i="15"/>
  <c r="F21" i="15" s="1"/>
  <c r="G21" i="15"/>
  <c r="E22" i="15"/>
  <c r="F22" i="15" s="1"/>
  <c r="G22" i="15"/>
  <c r="E23" i="15"/>
  <c r="F23" i="15" s="1"/>
  <c r="G23" i="15"/>
  <c r="E24" i="15"/>
  <c r="F24" i="15" s="1"/>
  <c r="G24" i="15"/>
  <c r="E27" i="15"/>
  <c r="F27" i="15" s="1"/>
  <c r="G27" i="15"/>
  <c r="E28" i="15"/>
  <c r="F28" i="15" s="1"/>
  <c r="G28" i="15"/>
  <c r="E29" i="15"/>
  <c r="F29" i="15" s="1"/>
  <c r="G29" i="15"/>
  <c r="E30" i="15"/>
  <c r="F30" i="15" s="1"/>
  <c r="E31" i="15"/>
  <c r="F31" i="15" s="1"/>
  <c r="G31" i="15"/>
  <c r="G2" i="15"/>
  <c r="C14" i="22" l="1"/>
  <c r="C17" i="22" s="1"/>
  <c r="G33" i="15"/>
  <c r="G32" i="14"/>
  <c r="G27" i="14" l="1"/>
  <c r="E27" i="14"/>
  <c r="F27" i="14" s="1"/>
  <c r="G17" i="14" l="1"/>
  <c r="I33" i="14" l="1"/>
  <c r="H33" i="14" l="1"/>
  <c r="E3" i="14"/>
  <c r="F3" i="14" s="1"/>
  <c r="G3" i="14"/>
  <c r="E4" i="14"/>
  <c r="F4" i="14" s="1"/>
  <c r="G4" i="14"/>
  <c r="E5" i="14"/>
  <c r="F5" i="14" s="1"/>
  <c r="G5" i="14"/>
  <c r="E6" i="14"/>
  <c r="F6" i="14" s="1"/>
  <c r="G6" i="14"/>
  <c r="E9" i="14"/>
  <c r="F9" i="14" s="1"/>
  <c r="G9" i="14"/>
  <c r="E10" i="14"/>
  <c r="F10" i="14" s="1"/>
  <c r="G10" i="14"/>
  <c r="E11" i="14"/>
  <c r="F11" i="14" s="1"/>
  <c r="G11" i="14"/>
  <c r="E12" i="14"/>
  <c r="F12" i="14" s="1"/>
  <c r="G12" i="14"/>
  <c r="E13" i="14"/>
  <c r="F13" i="14" s="1"/>
  <c r="G13" i="14"/>
  <c r="E16" i="14"/>
  <c r="F16" i="14" s="1"/>
  <c r="G16" i="14"/>
  <c r="E17" i="14"/>
  <c r="F17" i="14" s="1"/>
  <c r="E18" i="14"/>
  <c r="F18" i="14" s="1"/>
  <c r="G18" i="14"/>
  <c r="E19" i="14"/>
  <c r="F19" i="14" s="1"/>
  <c r="G19" i="14"/>
  <c r="E20" i="14"/>
  <c r="F20" i="14" s="1"/>
  <c r="G20" i="14"/>
  <c r="E23" i="14"/>
  <c r="F23" i="14"/>
  <c r="G23" i="14"/>
  <c r="E24" i="14"/>
  <c r="F24" i="14" s="1"/>
  <c r="G24" i="14"/>
  <c r="E25" i="14"/>
  <c r="F25" i="14" s="1"/>
  <c r="G25" i="14"/>
  <c r="E26" i="14"/>
  <c r="F26" i="14" s="1"/>
  <c r="G26" i="14"/>
  <c r="E30" i="14"/>
  <c r="F30" i="14" s="1"/>
  <c r="G30" i="14"/>
  <c r="E31" i="14"/>
  <c r="F31" i="14" s="1"/>
  <c r="G31" i="14"/>
  <c r="E32" i="14"/>
  <c r="F32" i="14" s="1"/>
  <c r="G2" i="14"/>
  <c r="E2" i="14"/>
  <c r="F2" i="14" s="1"/>
  <c r="G33" i="14" l="1"/>
  <c r="E18" i="13"/>
  <c r="F18" i="13" s="1"/>
  <c r="G18" i="13"/>
  <c r="E25" i="13"/>
  <c r="F25" i="13" s="1"/>
  <c r="G25" i="13"/>
  <c r="E4" i="13"/>
  <c r="F4" i="13" s="1"/>
  <c r="G4" i="13"/>
  <c r="E5" i="13"/>
  <c r="F5" i="13" s="1"/>
  <c r="G5" i="13"/>
  <c r="E6" i="13"/>
  <c r="F6" i="13" s="1"/>
  <c r="G6" i="13"/>
  <c r="E7" i="13"/>
  <c r="F7" i="13" s="1"/>
  <c r="G7" i="13"/>
  <c r="E8" i="13"/>
  <c r="F8" i="13" s="1"/>
  <c r="G8" i="13"/>
  <c r="E12" i="13"/>
  <c r="F12" i="13" s="1"/>
  <c r="G12" i="13"/>
  <c r="E13" i="13"/>
  <c r="F13" i="13" s="1"/>
  <c r="G13" i="13"/>
  <c r="E14" i="13"/>
  <c r="F14" i="13" s="1"/>
  <c r="G14" i="13"/>
  <c r="E15" i="13"/>
  <c r="F15" i="13" s="1"/>
  <c r="G15" i="13"/>
  <c r="E19" i="13"/>
  <c r="F19" i="13" s="1"/>
  <c r="G19" i="13"/>
  <c r="E20" i="13"/>
  <c r="F20" i="13" s="1"/>
  <c r="G20" i="13"/>
  <c r="E22" i="13"/>
  <c r="F22" i="13"/>
  <c r="G22" i="13"/>
  <c r="E26" i="13"/>
  <c r="F26" i="13" s="1"/>
  <c r="G26" i="13"/>
  <c r="E27" i="13"/>
  <c r="F27" i="13" s="1"/>
  <c r="G27" i="13"/>
  <c r="E28" i="13"/>
  <c r="F28" i="13" s="1"/>
  <c r="G28" i="13"/>
  <c r="E29" i="13"/>
  <c r="F29" i="13" s="1"/>
  <c r="G29" i="13"/>
  <c r="I32" i="13"/>
  <c r="I34" i="13" s="1"/>
  <c r="H32" i="13"/>
  <c r="H34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I35" i="13" l="1"/>
  <c r="G32" i="13"/>
  <c r="F32" i="13"/>
  <c r="H33" i="12"/>
  <c r="H35" i="12" s="1"/>
  <c r="I33" i="12"/>
  <c r="I35" i="12" s="1"/>
  <c r="I36" i="12" l="1"/>
  <c r="E4" i="12"/>
  <c r="F4" i="12" s="1"/>
  <c r="G4" i="12"/>
  <c r="E7" i="12"/>
  <c r="F7" i="12" s="1"/>
  <c r="G7" i="12"/>
  <c r="E8" i="12"/>
  <c r="F8" i="12" s="1"/>
  <c r="G8" i="12"/>
  <c r="E9" i="12"/>
  <c r="F9" i="12" s="1"/>
  <c r="G9" i="12"/>
  <c r="E10" i="12"/>
  <c r="F10" i="12" s="1"/>
  <c r="G10" i="12"/>
  <c r="E11" i="12"/>
  <c r="F11" i="12" s="1"/>
  <c r="G11" i="12"/>
  <c r="E14" i="12"/>
  <c r="F14" i="12" s="1"/>
  <c r="G14" i="12"/>
  <c r="E15" i="12"/>
  <c r="F15" i="12"/>
  <c r="G15" i="12"/>
  <c r="E16" i="12"/>
  <c r="F16" i="12" s="1"/>
  <c r="G16" i="12"/>
  <c r="E17" i="12"/>
  <c r="F17" i="12"/>
  <c r="G17" i="12"/>
  <c r="E18" i="12"/>
  <c r="F18" i="12"/>
  <c r="G18" i="12"/>
  <c r="E21" i="12"/>
  <c r="F21" i="12"/>
  <c r="G21" i="12"/>
  <c r="E22" i="12"/>
  <c r="F22" i="12"/>
  <c r="G22" i="12"/>
  <c r="E23" i="12"/>
  <c r="F23" i="12"/>
  <c r="G23" i="12"/>
  <c r="E24" i="12"/>
  <c r="F24" i="12" s="1"/>
  <c r="G24" i="12"/>
  <c r="E25" i="12"/>
  <c r="F25" i="12" s="1"/>
  <c r="G25" i="12"/>
  <c r="E28" i="12"/>
  <c r="F28" i="12" s="1"/>
  <c r="G28" i="12"/>
  <c r="E29" i="12"/>
  <c r="F29" i="12" s="1"/>
  <c r="G29" i="12"/>
  <c r="E30" i="12"/>
  <c r="F30" i="12" s="1"/>
  <c r="G30" i="12"/>
  <c r="E32" i="12"/>
  <c r="F32" i="12" s="1"/>
  <c r="G32" i="12"/>
  <c r="G3" i="12"/>
  <c r="G33" i="12" l="1"/>
  <c r="G7" i="11"/>
  <c r="I32" i="11"/>
  <c r="I34" i="11" s="1"/>
  <c r="H32" i="11"/>
  <c r="H34" i="11" s="1"/>
  <c r="I36" i="11" l="1"/>
  <c r="E7" i="11"/>
  <c r="F7" i="11" s="1"/>
  <c r="G3" i="11" l="1"/>
  <c r="G4" i="11"/>
  <c r="G5" i="11"/>
  <c r="G6" i="11"/>
  <c r="G9" i="11"/>
  <c r="G10" i="11"/>
  <c r="G11" i="11"/>
  <c r="G12" i="11"/>
  <c r="G13" i="11"/>
  <c r="G16" i="11"/>
  <c r="G17" i="11"/>
  <c r="G18" i="11"/>
  <c r="G19" i="11"/>
  <c r="G24" i="11"/>
  <c r="G25" i="11"/>
  <c r="G26" i="11"/>
  <c r="G27" i="11"/>
  <c r="G30" i="11"/>
  <c r="G31" i="11"/>
  <c r="G2" i="11"/>
  <c r="E5" i="11"/>
  <c r="F5" i="11" s="1"/>
  <c r="E6" i="11"/>
  <c r="F6" i="11" s="1"/>
  <c r="E9" i="11"/>
  <c r="F9" i="11" s="1"/>
  <c r="E10" i="11"/>
  <c r="F10" i="11" s="1"/>
  <c r="E11" i="11"/>
  <c r="F11" i="11" s="1"/>
  <c r="E12" i="11"/>
  <c r="F12" i="11" s="1"/>
  <c r="E13" i="11"/>
  <c r="F13" i="11" s="1"/>
  <c r="E16" i="11"/>
  <c r="F16" i="11" s="1"/>
  <c r="E17" i="11"/>
  <c r="F17" i="11" s="1"/>
  <c r="E18" i="11"/>
  <c r="F18" i="11" s="1"/>
  <c r="E19" i="11"/>
  <c r="F19" i="11" s="1"/>
  <c r="E24" i="11"/>
  <c r="F24" i="11" s="1"/>
  <c r="E25" i="11"/>
  <c r="F25" i="11" s="1"/>
  <c r="E26" i="11"/>
  <c r="F26" i="11" s="1"/>
  <c r="E27" i="11"/>
  <c r="F27" i="11" s="1"/>
  <c r="E30" i="11"/>
  <c r="F30" i="11" s="1"/>
  <c r="E31" i="11"/>
  <c r="F31" i="11" s="1"/>
  <c r="E2" i="11"/>
  <c r="F2" i="11" s="1"/>
  <c r="E3" i="11"/>
  <c r="F3" i="11"/>
  <c r="G32" i="11" l="1"/>
  <c r="E5" i="10"/>
  <c r="F5" i="10" s="1"/>
  <c r="G5" i="10"/>
  <c r="E6" i="10"/>
  <c r="F6" i="10" s="1"/>
  <c r="G6" i="10"/>
  <c r="E7" i="10"/>
  <c r="F7" i="10" s="1"/>
  <c r="G7" i="10"/>
  <c r="E8" i="10"/>
  <c r="F8" i="10" s="1"/>
  <c r="G8" i="10"/>
  <c r="E9" i="10"/>
  <c r="F9" i="10"/>
  <c r="G9" i="10"/>
  <c r="E12" i="10"/>
  <c r="F12" i="10" s="1"/>
  <c r="G12" i="10"/>
  <c r="E13" i="10"/>
  <c r="F13" i="10" s="1"/>
  <c r="G13" i="10"/>
  <c r="E14" i="10"/>
  <c r="F14" i="10" s="1"/>
  <c r="G14" i="10"/>
  <c r="E15" i="10"/>
  <c r="F15" i="10" s="1"/>
  <c r="G15" i="10"/>
  <c r="E16" i="10"/>
  <c r="F16" i="10" s="1"/>
  <c r="G16" i="10"/>
  <c r="E19" i="10"/>
  <c r="F19" i="10" s="1"/>
  <c r="G19" i="10"/>
  <c r="E20" i="10"/>
  <c r="F20" i="10" s="1"/>
  <c r="G20" i="10"/>
  <c r="E21" i="10"/>
  <c r="F21" i="10" s="1"/>
  <c r="G21" i="10"/>
  <c r="E22" i="10"/>
  <c r="F22" i="10" s="1"/>
  <c r="G22" i="10"/>
  <c r="E23" i="10"/>
  <c r="F23" i="10" s="1"/>
  <c r="G23" i="10"/>
  <c r="E26" i="10"/>
  <c r="F26" i="10" s="1"/>
  <c r="G26" i="10"/>
  <c r="E27" i="10"/>
  <c r="F27" i="10" s="1"/>
  <c r="G27" i="10"/>
  <c r="E28" i="10"/>
  <c r="F28" i="10" s="1"/>
  <c r="G28" i="10"/>
  <c r="E29" i="10"/>
  <c r="F29" i="10" s="1"/>
  <c r="G29" i="10"/>
  <c r="E30" i="10"/>
  <c r="F30" i="10" s="1"/>
  <c r="G30" i="10"/>
  <c r="G2" i="10"/>
  <c r="E2" i="10"/>
  <c r="F2" i="10" s="1"/>
  <c r="J33" i="10"/>
  <c r="I33" i="10"/>
  <c r="I35" i="10" s="1"/>
  <c r="H33" i="10"/>
  <c r="H3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J36" i="10" l="1"/>
  <c r="G33" i="10"/>
  <c r="F33" i="10"/>
  <c r="A3" i="21"/>
  <c r="A4" i="21"/>
  <c r="G12" i="21"/>
  <c r="G13" i="21"/>
  <c r="G14" i="21"/>
  <c r="G15" i="21"/>
  <c r="G16" i="21"/>
  <c r="G19" i="21"/>
  <c r="G20" i="21"/>
  <c r="G21" i="21"/>
  <c r="G22" i="21"/>
  <c r="G23" i="21"/>
  <c r="G26" i="21"/>
  <c r="G27" i="21"/>
  <c r="G28" i="21"/>
  <c r="G29" i="21"/>
  <c r="E12" i="21"/>
  <c r="F12" i="21" s="1"/>
  <c r="E13" i="21"/>
  <c r="F13" i="21" s="1"/>
  <c r="E14" i="21"/>
  <c r="F14" i="21" s="1"/>
  <c r="E15" i="21"/>
  <c r="F15" i="21" s="1"/>
  <c r="E16" i="21"/>
  <c r="F16" i="21" s="1"/>
  <c r="E19" i="21"/>
  <c r="F19" i="21" s="1"/>
  <c r="E20" i="21"/>
  <c r="F20" i="21" s="1"/>
  <c r="E21" i="21"/>
  <c r="F21" i="21" s="1"/>
  <c r="E22" i="21"/>
  <c r="F22" i="21" s="1"/>
  <c r="E23" i="21"/>
  <c r="F23" i="21" s="1"/>
  <c r="E26" i="21"/>
  <c r="F26" i="21" s="1"/>
  <c r="E27" i="21"/>
  <c r="F27" i="21" s="1"/>
  <c r="E28" i="21"/>
  <c r="F28" i="21" s="1"/>
  <c r="E29" i="21"/>
  <c r="F29" i="21" s="1"/>
  <c r="J30" i="21"/>
  <c r="J32" i="21" s="1"/>
  <c r="I30" i="21"/>
  <c r="I32" i="21" s="1"/>
  <c r="H30" i="21"/>
  <c r="H32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J33" i="21" l="1"/>
  <c r="G30" i="21"/>
  <c r="F30" i="21"/>
  <c r="H33" i="20"/>
  <c r="I33" i="20"/>
  <c r="I35" i="20" s="1"/>
  <c r="J33" i="20"/>
  <c r="G4" i="20"/>
  <c r="G5" i="20"/>
  <c r="G8" i="20"/>
  <c r="G9" i="20"/>
  <c r="G10" i="20"/>
  <c r="G11" i="20"/>
  <c r="G12" i="20"/>
  <c r="G15" i="20"/>
  <c r="G16" i="20"/>
  <c r="G17" i="20"/>
  <c r="G18" i="20"/>
  <c r="G19" i="20"/>
  <c r="G22" i="20"/>
  <c r="G23" i="20"/>
  <c r="G24" i="20"/>
  <c r="G25" i="20"/>
  <c r="G26" i="20"/>
  <c r="G29" i="20"/>
  <c r="G30" i="20"/>
  <c r="G31" i="20"/>
  <c r="G32" i="20"/>
  <c r="G3" i="20"/>
  <c r="E10" i="20"/>
  <c r="F10" i="20" s="1"/>
  <c r="E11" i="20"/>
  <c r="F11" i="20" s="1"/>
  <c r="E12" i="20"/>
  <c r="F12" i="20" s="1"/>
  <c r="E15" i="20"/>
  <c r="F15" i="20" s="1"/>
  <c r="E16" i="20"/>
  <c r="F16" i="20" s="1"/>
  <c r="E17" i="20"/>
  <c r="F17" i="20" s="1"/>
  <c r="E18" i="20"/>
  <c r="F18" i="20" s="1"/>
  <c r="E19" i="20"/>
  <c r="F19" i="20" s="1"/>
  <c r="E22" i="20"/>
  <c r="F22" i="20" s="1"/>
  <c r="E23" i="20"/>
  <c r="F23" i="20" s="1"/>
  <c r="E24" i="20"/>
  <c r="F24" i="20" s="1"/>
  <c r="E25" i="20"/>
  <c r="F25" i="20" s="1"/>
  <c r="E26" i="20"/>
  <c r="F26" i="20" s="1"/>
  <c r="E29" i="20"/>
  <c r="F29" i="20" s="1"/>
  <c r="E30" i="20"/>
  <c r="F30" i="20" s="1"/>
  <c r="E31" i="20"/>
  <c r="F31" i="20" s="1"/>
  <c r="E32" i="20"/>
  <c r="F32" i="20" s="1"/>
  <c r="E3" i="20"/>
  <c r="F3" i="20" s="1"/>
  <c r="E4" i="20"/>
  <c r="F4" i="20" s="1"/>
  <c r="E5" i="20"/>
  <c r="F5" i="20" s="1"/>
  <c r="E8" i="20"/>
  <c r="F8" i="20" s="1"/>
  <c r="H35" i="20" l="1"/>
  <c r="J36" i="20"/>
  <c r="G33" i="20"/>
  <c r="E4" i="19"/>
  <c r="F4" i="19" s="1"/>
  <c r="H32" i="18" l="1"/>
  <c r="I32" i="18"/>
  <c r="G32" i="18" l="1"/>
  <c r="H33" i="17" l="1"/>
  <c r="B11" i="22" s="1"/>
  <c r="B14" i="22" s="1"/>
  <c r="B17" i="22" s="1"/>
  <c r="C18" i="22" s="1"/>
  <c r="G2" i="17"/>
  <c r="I33" i="17"/>
  <c r="C11" i="22" s="1"/>
  <c r="E13" i="22" s="1"/>
  <c r="E14" i="22" s="1"/>
  <c r="F14" i="22" s="1"/>
  <c r="F15" i="22" s="1"/>
  <c r="E2" i="17"/>
  <c r="F2" i="17" s="1"/>
  <c r="F33" i="14" l="1"/>
  <c r="E4" i="11"/>
  <c r="F4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E9" i="20" l="1"/>
  <c r="F9" i="20" s="1"/>
  <c r="H33" i="19" l="1"/>
  <c r="E2" i="15" l="1"/>
  <c r="F2" i="15" s="1"/>
  <c r="F33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E3" i="12"/>
  <c r="F3" i="12" s="1"/>
  <c r="F3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I33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F32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F3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F32" i="11"/>
  <c r="G33" i="19" l="1"/>
  <c r="F33" i="19"/>
  <c r="F33" i="12"/>
</calcChain>
</file>

<file path=xl/sharedStrings.xml><?xml version="1.0" encoding="utf-8"?>
<sst xmlns="http://schemas.openxmlformats.org/spreadsheetml/2006/main" count="257" uniqueCount="113">
  <si>
    <t>Datum</t>
  </si>
  <si>
    <t>Von</t>
  </si>
  <si>
    <t>Bis</t>
  </si>
  <si>
    <t>Pause</t>
  </si>
  <si>
    <t>Arbeitszeit</t>
  </si>
  <si>
    <t>CRM</t>
  </si>
  <si>
    <t>30.04.2016</t>
  </si>
  <si>
    <t>Wartung</t>
  </si>
  <si>
    <t>20 Stunden Wartung</t>
  </si>
  <si>
    <t>PANDA</t>
  </si>
  <si>
    <t>CRM 1 Stunde vom Dienstag gebucht</t>
  </si>
  <si>
    <t>Anpassung R-End-to-end Tests</t>
  </si>
  <si>
    <t>Support/Absprache DWH Beladung</t>
  </si>
  <si>
    <t>Umbau Dimensionen/Tests</t>
  </si>
  <si>
    <t>DWH: Datensicherheit und Auditing</t>
  </si>
  <si>
    <t>Projekt TASTE</t>
  </si>
  <si>
    <t>PandaWork</t>
  </si>
  <si>
    <t>ETL Refactoring und Tests</t>
  </si>
  <si>
    <t>ETL Tests</t>
  </si>
  <si>
    <t>Refacoring DWH: Dimensionen</t>
  </si>
  <si>
    <t>ETL Tests &amp; DWH Refactoring</t>
  </si>
  <si>
    <t>Refactoring Dimensionen/PandaApp ETL</t>
  </si>
  <si>
    <t>SCD2 Umbau Dimensionen</t>
  </si>
  <si>
    <t>Refactoring Dim_Persons (inkl. ETL)</t>
  </si>
  <si>
    <t>Refactoring Dim_Policies (inkl. ETL)</t>
  </si>
  <si>
    <t>Refactoring Dim_Claims &amp; Test</t>
  </si>
  <si>
    <t>Refactoring Dim_Coverages &amp; Dim_Portfolios</t>
  </si>
  <si>
    <t>ETL EndToEnd Tests</t>
  </si>
  <si>
    <t>ETL Performance</t>
  </si>
  <si>
    <t>PandaApp Performance/ETL Performance</t>
  </si>
  <si>
    <t>ETL Performance/Interfaces</t>
  </si>
  <si>
    <t>ETL Locf performance</t>
  </si>
  <si>
    <t>ETL Locf Performance</t>
  </si>
  <si>
    <t>ETL Performance und Refactoring</t>
  </si>
  <si>
    <t>ETL Bugfix</t>
  </si>
  <si>
    <t>Security guideline</t>
  </si>
  <si>
    <t>Panda</t>
  </si>
  <si>
    <t>SQL Server Security Konzept</t>
  </si>
  <si>
    <t>SQL Server Security Konzept/R Tests</t>
  </si>
  <si>
    <t>R CI Tests/SQL Server Security Konzept</t>
  </si>
  <si>
    <t>SQL Server Security Konzept/ETL Unit Tests</t>
  </si>
  <si>
    <t>ETL Unit Tests</t>
  </si>
  <si>
    <t>ETL Unit Tests/SQL Server Security</t>
  </si>
  <si>
    <t>ETL Tests/Vorbereitung Präsentation</t>
  </si>
  <si>
    <t>ETL: Übernahme interner Stammdaten</t>
  </si>
  <si>
    <t>ETL: Interne Stammdaten und Tests</t>
  </si>
  <si>
    <t>ETL: Interne Stamdaten</t>
  </si>
  <si>
    <t>ETL: Exchange Rates &amp; Portfolios</t>
  </si>
  <si>
    <t>ETL: SCD1 Dimensions/Treaties</t>
  </si>
  <si>
    <t>ETL: SCD1 Dimensions/Portfolios &amp; Tests</t>
  </si>
  <si>
    <t>ETL: Treaties von RIC holen</t>
  </si>
  <si>
    <t>ETL: Treaties anpassen</t>
  </si>
  <si>
    <t>Security Konzept und Doku</t>
  </si>
  <si>
    <t>Security Konzept und Doku/Performance</t>
  </si>
  <si>
    <t>Always Encrypted: Konzept und POC</t>
  </si>
  <si>
    <t>DBI und symmetrische Verschlüsselung</t>
  </si>
  <si>
    <t>Symmetrische Verschlüsselung/Performance</t>
  </si>
  <si>
    <t>Symmetrische Verschlüsselung/Abfragen &amp; Suche</t>
  </si>
  <si>
    <t>Verschlüsselung: Umbau auf data.table</t>
  </si>
  <si>
    <t>Verschlüsselung: Optimierung</t>
  </si>
  <si>
    <t>Verschlüsselung: Optimierung und zusätzliche Spalten</t>
  </si>
  <si>
    <t>Verschlüsselung: Restrukturierung</t>
  </si>
  <si>
    <t>Verschlüsselung</t>
  </si>
  <si>
    <t>Verschlüsselung POC</t>
  </si>
  <si>
    <t>Deterministische Verschlüsselung</t>
  </si>
  <si>
    <t>Verschlüsselung in Databank(en)</t>
  </si>
  <si>
    <t>Verschlüsselung und SCD2</t>
  </si>
  <si>
    <t>Verschlüsselung und SCD2: Konzept</t>
  </si>
  <si>
    <t>Verschlüsselung: POC und Konzept</t>
  </si>
  <si>
    <t>POC Verschlüsselung: Performance</t>
  </si>
  <si>
    <t>Verschlüsselung: R package</t>
  </si>
  <si>
    <t>Verschlüsselung: Doku und Performance</t>
  </si>
  <si>
    <t>Azure SQL Db und C4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</si>
  <si>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</si>
  <si>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</si>
  <si>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</si>
  <si>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</si>
  <si>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</si>
  <si>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</si>
  <si>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</si>
  <si>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</si>
  <si>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</si>
  <si>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</si>
  <si>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</si>
  <si>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</si>
  <si>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</si>
  <si>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Verschlüsselung: Tests</t>
  </si>
  <si>
    <t>Planung, Verschlüsselung mit Soundex</t>
  </si>
  <si>
    <t>Verschlüsselung: Integration in ETL und Doku</t>
  </si>
  <si>
    <t>Verschlüsselung: Framework</t>
  </si>
  <si>
    <t>Verschlüsselung: Vektorisierung</t>
  </si>
  <si>
    <t>GDPR: Konzept und Performance</t>
  </si>
  <si>
    <t>Verschlüsselung: Performance</t>
  </si>
  <si>
    <t>Verschlüsselung: Generische Suche</t>
  </si>
  <si>
    <t>Verschlüsselung: Suche</t>
  </si>
  <si>
    <t>Verschlüsselung: Paketierung</t>
  </si>
  <si>
    <t>Remaining</t>
  </si>
  <si>
    <t>Budget</t>
  </si>
  <si>
    <t>Used</t>
  </si>
  <si>
    <t>Verschlüsselung: Dimensionsverarbeitung</t>
  </si>
  <si>
    <t>Rest Stunden</t>
  </si>
  <si>
    <t>Rest Tage</t>
  </si>
  <si>
    <t>Verschlüsselung: Ablaufoptimierung</t>
  </si>
  <si>
    <t>Verschlüselung: Framework und Optimierung</t>
  </si>
  <si>
    <t>Verschüsselung: Optimierung</t>
  </si>
  <si>
    <t>Verschlüsselung: ETL Test</t>
  </si>
  <si>
    <t>Verschlüsselung: Review und Unit-Tests</t>
  </si>
  <si>
    <t>Verschlüsselung: Review und Tests</t>
  </si>
  <si>
    <t>Verschlüsselung: Paketierung und Tests</t>
  </si>
  <si>
    <t>Verschlüsselung: Refactoring und Tests</t>
  </si>
  <si>
    <t>Verschlüsselung: Doku und Suche</t>
  </si>
  <si>
    <t>Verschlüsselung: Suche und Paketierung</t>
  </si>
  <si>
    <t>Verschlüsselung: Paketierung und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</si>
</sst>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dd\.mm\.yyyy"/>
    <numFmt numFmtId="165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20" fontId="0" fillId="0" borderId="0" xfId="0" applyNumberFormat="1" applyAlignment="1">
      <alignment horizontal="left"/>
    </xf>
    <xf numFmtId="20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  <xf numFmtId="164" fontId="1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20" fontId="0" fillId="0" borderId="0" xfId="0" applyNumberFormat="1"/>
    <xf numFmtId="20" fontId="0" fillId="0" borderId="1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1" fontId="0" fillId="0" borderId="0" xfId="0" applyNumberFormat="1"/>
    <xf numFmtId="164" fontId="0" fillId="0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0" fontId="0" fillId="0" borderId="0" xfId="0" applyBorder="1"/>
    <xf numFmtId="0" fontId="1" fillId="0" borderId="1" xfId="0" applyFont="1" applyBorder="1"/>
    <xf numFmtId="2" fontId="0" fillId="0" borderId="1" xfId="0" applyNumberFormat="1" applyFill="1" applyBorder="1"/>
    <xf numFmtId="20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vertical="center"/>
    </xf>
    <xf numFmtId="0" fontId="3" fillId="0" borderId="0" xfId="1" applyFill="1"/>
    <xf numFmtId="1" fontId="0" fillId="0" borderId="0" xfId="0" applyNumberFormat="1" applyFill="1"/>
    <xf numFmtId="164" fontId="0" fillId="3" borderId="0" xfId="0" applyNumberFormat="1" applyFill="1" applyAlignment="1">
      <alignment horizontal="left"/>
    </xf>
    <xf numFmtId="20" fontId="0" fillId="3" borderId="0" xfId="0" applyNumberFormat="1" applyFill="1"/>
    <xf numFmtId="2" fontId="0" fillId="3" borderId="0" xfId="0" applyNumberFormat="1" applyFill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2" fontId="1" fillId="0" borderId="0" xfId="0" applyNumberFormat="1" applyFont="1" applyBorder="1"/>
    <xf numFmtId="14" fontId="0" fillId="0" borderId="0" xfId="0" applyNumberFormat="1" applyBorder="1"/>
    <xf numFmtId="2" fontId="1" fillId="0" borderId="1" xfId="0" applyNumberFormat="1" applyFont="1" applyBorder="1"/>
    <xf numFmtId="49" fontId="0" fillId="0" borderId="0" xfId="0" applyNumberFormat="1"/>
    <xf numFmtId="164" fontId="0" fillId="0" borderId="1" xfId="0" applyNumberFormat="1" applyFill="1" applyBorder="1" applyAlignment="1">
      <alignment horizontal="left"/>
    </xf>
    <xf numFmtId="49" fontId="0" fillId="0" borderId="0" xfId="0" applyNumberFormat="1" applyFill="1"/>
    <xf numFmtId="20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right"/>
    </xf>
    <xf numFmtId="2" fontId="1" fillId="2" borderId="0" xfId="0" applyNumberFormat="1" applyFont="1" applyFill="1"/>
    <xf numFmtId="2" fontId="4" fillId="0" borderId="0" xfId="0" applyNumberFormat="1" applyFont="1" applyFill="1"/>
    <xf numFmtId="43" fontId="0" fillId="0" borderId="0" xfId="2" applyFon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/>
    <xf numFmtId="0" fontId="1" fillId="0" borderId="1" xfId="0" applyFont="1" applyBorder="1" applyAlignment="1">
      <alignment horizontal="right"/>
    </xf>
    <xf numFmtId="20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J36"/>
    </sheetView>
  </sheetViews>
  <sheetFormatPr defaultColWidth="8.7109375" defaultRowHeight="15" x14ac:dyDescent="0.25"/>
  <cols>
    <col min="1" max="1" width="15.28515625" customWidth="1"/>
    <col min="5" max="5" width="12.7109375" customWidth="1"/>
    <col min="12" max="12" width="14.42578125" customWidth="1"/>
  </cols>
  <sheetData>
    <row r="1" spans="1:14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H1" s="19" t="s">
        <v>5</v>
      </c>
      <c r="I1" s="19" t="s">
        <v>9</v>
      </c>
      <c r="J1" s="19" t="s">
        <v>7</v>
      </c>
    </row>
    <row r="2" spans="1:14" x14ac:dyDescent="0.25">
      <c r="A2" s="9">
        <v>43466</v>
      </c>
      <c r="B2" s="15"/>
      <c r="C2" s="15"/>
      <c r="D2" s="15"/>
      <c r="E2" s="15"/>
      <c r="F2" s="1"/>
      <c r="G2" s="1"/>
      <c r="H2" s="1"/>
      <c r="I2" s="1"/>
      <c r="J2" s="1"/>
      <c r="K2" s="1"/>
      <c r="L2" s="1"/>
    </row>
    <row r="3" spans="1:14" x14ac:dyDescent="0.25">
      <c r="A3" s="9">
        <f>A2+1</f>
        <v>43467</v>
      </c>
      <c r="B3" s="15">
        <v>0</v>
      </c>
      <c r="C3" s="15">
        <v>0</v>
      </c>
      <c r="D3" s="15">
        <v>0</v>
      </c>
      <c r="E3" s="15">
        <f t="shared" ref="E3:E8" si="0">C3-B3-D3</f>
        <v>0</v>
      </c>
      <c r="F3" s="1">
        <f t="shared" ref="F3:F8" si="1">HOUR(E3)+MINUTE(E3)/60</f>
        <v>0</v>
      </c>
      <c r="G3" s="1">
        <f>H3+I3+J3</f>
        <v>0</v>
      </c>
      <c r="H3" s="1"/>
      <c r="I3" s="1"/>
      <c r="J3" s="1"/>
      <c r="K3" s="1"/>
      <c r="L3" s="1"/>
    </row>
    <row r="4" spans="1:14" x14ac:dyDescent="0.25">
      <c r="A4" s="9">
        <f t="shared" ref="A4:A31" si="2">A3+1</f>
        <v>43468</v>
      </c>
      <c r="B4" s="15">
        <v>0.38541666666666669</v>
      </c>
      <c r="C4" s="15">
        <v>0.67708333333333337</v>
      </c>
      <c r="D4" s="15">
        <v>2.0833333333333332E-2</v>
      </c>
      <c r="E4" s="15">
        <f t="shared" si="0"/>
        <v>0.27083333333333337</v>
      </c>
      <c r="F4" s="1">
        <f t="shared" si="1"/>
        <v>6.5</v>
      </c>
      <c r="G4" s="1">
        <f t="shared" ref="G4:G32" si="3">H4+I4+J4</f>
        <v>6.5</v>
      </c>
      <c r="H4" s="1"/>
      <c r="I4" s="1">
        <v>6.5</v>
      </c>
      <c r="J4" s="1"/>
      <c r="K4" s="1"/>
      <c r="L4" s="1"/>
    </row>
    <row r="5" spans="1:14" x14ac:dyDescent="0.25">
      <c r="A5" s="9">
        <f t="shared" si="2"/>
        <v>43469</v>
      </c>
      <c r="B5" s="15">
        <v>0.34722222222222227</v>
      </c>
      <c r="C5" s="15">
        <v>0.68055555555555547</v>
      </c>
      <c r="D5" s="15">
        <v>6.25E-2</v>
      </c>
      <c r="E5" s="15">
        <f t="shared" si="0"/>
        <v>0.2708333333333332</v>
      </c>
      <c r="F5" s="1">
        <f t="shared" si="1"/>
        <v>6.5</v>
      </c>
      <c r="G5" s="1">
        <f t="shared" si="3"/>
        <v>6.5</v>
      </c>
      <c r="H5" s="1"/>
      <c r="I5" s="1">
        <v>6.5</v>
      </c>
      <c r="J5" s="1"/>
      <c r="K5" s="1"/>
      <c r="L5" s="1"/>
    </row>
    <row r="6" spans="1:14" x14ac:dyDescent="0.25">
      <c r="A6" s="9">
        <f t="shared" si="2"/>
        <v>43470</v>
      </c>
      <c r="B6" s="15"/>
      <c r="C6" s="15"/>
      <c r="D6" s="15"/>
      <c r="E6" s="15"/>
      <c r="F6" s="1"/>
      <c r="G6" s="1"/>
      <c r="H6" s="1"/>
      <c r="I6" s="1"/>
      <c r="J6" s="1"/>
      <c r="K6" s="1"/>
      <c r="L6" s="1"/>
    </row>
    <row r="7" spans="1:14" x14ac:dyDescent="0.25">
      <c r="A7" s="9">
        <f t="shared" si="2"/>
        <v>43471</v>
      </c>
      <c r="B7" s="15"/>
      <c r="C7" s="15"/>
      <c r="D7" s="15"/>
      <c r="E7" s="15"/>
      <c r="F7" s="1"/>
      <c r="G7" s="1"/>
      <c r="H7" s="1"/>
      <c r="I7" s="1"/>
      <c r="J7" s="1"/>
      <c r="K7" s="1"/>
      <c r="L7" s="1"/>
    </row>
    <row r="8" spans="1:14" x14ac:dyDescent="0.25">
      <c r="A8" s="9">
        <f t="shared" si="2"/>
        <v>43472</v>
      </c>
      <c r="B8" s="15">
        <v>0.35416666666666669</v>
      </c>
      <c r="C8" s="15">
        <v>0.69791666666666663</v>
      </c>
      <c r="D8" s="15">
        <v>2.0833333333333332E-2</v>
      </c>
      <c r="E8" s="15">
        <f t="shared" si="0"/>
        <v>0.32291666666666663</v>
      </c>
      <c r="F8" s="1">
        <f t="shared" si="1"/>
        <v>7.75</v>
      </c>
      <c r="G8" s="1">
        <f t="shared" si="3"/>
        <v>7.25</v>
      </c>
      <c r="H8" s="1">
        <v>0.5</v>
      </c>
      <c r="I8" s="1">
        <v>6.75</v>
      </c>
      <c r="J8" s="1"/>
      <c r="K8" s="1"/>
      <c r="L8" s="1"/>
    </row>
    <row r="9" spans="1:14" ht="15" customHeight="1" x14ac:dyDescent="0.25">
      <c r="A9" s="9">
        <f t="shared" si="2"/>
        <v>43473</v>
      </c>
      <c r="B9" s="15">
        <v>0.44791666666666669</v>
      </c>
      <c r="C9" s="15">
        <v>0.72916666666666663</v>
      </c>
      <c r="D9" s="15">
        <v>4.1666666666666664E-2</v>
      </c>
      <c r="E9" s="15">
        <f>C9-B9-D9</f>
        <v>0.23958333333333329</v>
      </c>
      <c r="F9" s="1">
        <f>HOUR(E9)+MINUTE(E9)/60</f>
        <v>5.75</v>
      </c>
      <c r="G9" s="1">
        <f t="shared" si="3"/>
        <v>5.75</v>
      </c>
      <c r="H9" s="1"/>
      <c r="I9" s="1">
        <v>5.75</v>
      </c>
      <c r="J9" s="21"/>
      <c r="K9" s="1"/>
      <c r="L9" s="1"/>
      <c r="N9" s="33"/>
    </row>
    <row r="10" spans="1:14" ht="15" customHeight="1" x14ac:dyDescent="0.25">
      <c r="A10" s="9">
        <f t="shared" si="2"/>
        <v>43474</v>
      </c>
      <c r="B10" s="15">
        <v>0.35416666666666669</v>
      </c>
      <c r="C10" s="15">
        <v>0.71875</v>
      </c>
      <c r="D10" s="15">
        <v>3.125E-2</v>
      </c>
      <c r="E10" s="15">
        <f t="shared" ref="E10:E32" si="4">C10-B10-D10</f>
        <v>0.33333333333333331</v>
      </c>
      <c r="F10" s="1">
        <f t="shared" ref="F10:F32" si="5">HOUR(E10)+MINUTE(E10)/60</f>
        <v>8</v>
      </c>
      <c r="G10" s="1">
        <f t="shared" si="3"/>
        <v>8</v>
      </c>
      <c r="H10" s="1">
        <v>0.5</v>
      </c>
      <c r="I10" s="1">
        <v>7.5</v>
      </c>
      <c r="J10" s="21"/>
      <c r="K10" s="1"/>
      <c r="L10" s="1"/>
      <c r="N10" s="33"/>
    </row>
    <row r="11" spans="1:14" ht="15" customHeight="1" x14ac:dyDescent="0.25">
      <c r="A11" s="9">
        <f t="shared" si="2"/>
        <v>43475</v>
      </c>
      <c r="B11" s="15">
        <v>0.35416666666666669</v>
      </c>
      <c r="C11" s="15">
        <v>0.71875</v>
      </c>
      <c r="D11" s="15">
        <v>3.125E-2</v>
      </c>
      <c r="E11" s="15">
        <f t="shared" si="4"/>
        <v>0.33333333333333331</v>
      </c>
      <c r="F11" s="1">
        <f t="shared" si="5"/>
        <v>8</v>
      </c>
      <c r="G11" s="1">
        <f t="shared" si="3"/>
        <v>8</v>
      </c>
      <c r="H11" s="1"/>
      <c r="I11" s="1">
        <v>8</v>
      </c>
      <c r="J11" s="21"/>
      <c r="K11" s="1"/>
      <c r="L11" s="1"/>
      <c r="N11" s="33"/>
    </row>
    <row r="12" spans="1:14" x14ac:dyDescent="0.25">
      <c r="A12" s="9">
        <f t="shared" si="2"/>
        <v>43476</v>
      </c>
      <c r="B12" s="15">
        <v>0.35416666666666669</v>
      </c>
      <c r="C12" s="15">
        <v>0.5625</v>
      </c>
      <c r="D12" s="15">
        <v>3.125E-2</v>
      </c>
      <c r="E12" s="15">
        <f t="shared" si="4"/>
        <v>0.17708333333333331</v>
      </c>
      <c r="F12" s="1">
        <f t="shared" si="5"/>
        <v>4.25</v>
      </c>
      <c r="G12" s="1">
        <f t="shared" si="3"/>
        <v>4.25</v>
      </c>
      <c r="H12" s="1">
        <v>0.5</v>
      </c>
      <c r="I12" s="1">
        <v>3.75</v>
      </c>
      <c r="J12" s="1"/>
      <c r="K12" s="1"/>
      <c r="L12" s="1"/>
    </row>
    <row r="13" spans="1:14" x14ac:dyDescent="0.25">
      <c r="A13" s="9">
        <f t="shared" si="2"/>
        <v>43477</v>
      </c>
      <c r="B13" s="15"/>
      <c r="C13" s="15"/>
      <c r="D13" s="15"/>
      <c r="E13" s="15"/>
      <c r="F13" s="1"/>
      <c r="G13" s="1"/>
      <c r="H13" s="1"/>
      <c r="I13" s="1"/>
      <c r="J13" s="1"/>
      <c r="K13" s="1"/>
      <c r="L13" s="1"/>
    </row>
    <row r="14" spans="1:14" x14ac:dyDescent="0.25">
      <c r="A14" s="9">
        <f t="shared" si="2"/>
        <v>43478</v>
      </c>
      <c r="B14" s="15"/>
      <c r="C14" s="15"/>
      <c r="D14" s="15"/>
      <c r="E14" s="15"/>
      <c r="F14" s="1"/>
      <c r="G14" s="1"/>
      <c r="H14" s="1"/>
      <c r="I14" s="1"/>
      <c r="J14" s="1"/>
      <c r="K14" s="1"/>
      <c r="L14" s="1"/>
    </row>
    <row r="15" spans="1:14" x14ac:dyDescent="0.25">
      <c r="A15" s="9">
        <f t="shared" si="2"/>
        <v>43479</v>
      </c>
      <c r="B15" s="15">
        <v>0.34722222222222227</v>
      </c>
      <c r="C15" s="15">
        <v>0.72222222222222221</v>
      </c>
      <c r="D15" s="15">
        <v>2.0833333333333332E-2</v>
      </c>
      <c r="E15" s="15">
        <f t="shared" si="4"/>
        <v>0.35416666666666663</v>
      </c>
      <c r="F15" s="1">
        <f t="shared" si="5"/>
        <v>8.5</v>
      </c>
      <c r="G15" s="1">
        <f t="shared" si="3"/>
        <v>8.5</v>
      </c>
      <c r="H15" s="1"/>
      <c r="I15" s="1">
        <v>8.5</v>
      </c>
      <c r="J15" s="1"/>
      <c r="K15" s="1"/>
      <c r="L15" s="1"/>
    </row>
    <row r="16" spans="1:14" x14ac:dyDescent="0.25">
      <c r="A16" s="9">
        <f t="shared" si="2"/>
        <v>43480</v>
      </c>
      <c r="B16" s="15">
        <v>0.34375</v>
      </c>
      <c r="C16" s="15">
        <v>0.72916666666666663</v>
      </c>
      <c r="D16" s="15">
        <v>3.125E-2</v>
      </c>
      <c r="E16" s="15">
        <f t="shared" si="4"/>
        <v>0.35416666666666663</v>
      </c>
      <c r="F16" s="1">
        <f t="shared" si="5"/>
        <v>8.5</v>
      </c>
      <c r="G16" s="1">
        <f t="shared" si="3"/>
        <v>8.5</v>
      </c>
      <c r="H16" s="1"/>
      <c r="I16" s="1">
        <v>8.5</v>
      </c>
      <c r="J16" s="1"/>
      <c r="K16" s="1"/>
      <c r="L16" s="1"/>
    </row>
    <row r="17" spans="1:12" x14ac:dyDescent="0.25">
      <c r="A17" s="9">
        <f t="shared" si="2"/>
        <v>43481</v>
      </c>
      <c r="B17" s="15">
        <v>0.33333333333333331</v>
      </c>
      <c r="C17" s="15">
        <v>0.72916666666666663</v>
      </c>
      <c r="D17" s="15">
        <v>4.1666666666666664E-2</v>
      </c>
      <c r="E17" s="15">
        <f t="shared" si="4"/>
        <v>0.35416666666666663</v>
      </c>
      <c r="F17" s="1">
        <f t="shared" si="5"/>
        <v>8.5</v>
      </c>
      <c r="G17" s="1">
        <f t="shared" si="3"/>
        <v>8.5</v>
      </c>
      <c r="H17" s="1">
        <v>6.5</v>
      </c>
      <c r="I17" s="1">
        <v>1</v>
      </c>
      <c r="J17" s="1">
        <v>1</v>
      </c>
      <c r="K17" s="1"/>
      <c r="L17" s="1"/>
    </row>
    <row r="18" spans="1:12" x14ac:dyDescent="0.25">
      <c r="A18" s="9">
        <f t="shared" si="2"/>
        <v>43482</v>
      </c>
      <c r="B18" s="15">
        <v>0.33333333333333331</v>
      </c>
      <c r="C18" s="15">
        <v>0.70833333333333337</v>
      </c>
      <c r="D18" s="15">
        <v>2.0833333333333332E-2</v>
      </c>
      <c r="E18" s="15">
        <f t="shared" si="4"/>
        <v>0.35416666666666674</v>
      </c>
      <c r="F18" s="1">
        <f t="shared" si="5"/>
        <v>8.5</v>
      </c>
      <c r="G18" s="1">
        <f t="shared" si="3"/>
        <v>8.5</v>
      </c>
      <c r="H18" s="1">
        <v>6</v>
      </c>
      <c r="I18" s="1">
        <v>1</v>
      </c>
      <c r="J18" s="1">
        <v>1.5</v>
      </c>
      <c r="K18" s="1"/>
      <c r="L18" s="1"/>
    </row>
    <row r="19" spans="1:12" x14ac:dyDescent="0.25">
      <c r="A19" s="9">
        <f t="shared" si="2"/>
        <v>43483</v>
      </c>
      <c r="B19" s="15">
        <v>0.33333333333333331</v>
      </c>
      <c r="C19" s="15">
        <v>0.70833333333333337</v>
      </c>
      <c r="D19" s="15">
        <v>4.1666666666666664E-2</v>
      </c>
      <c r="E19" s="15">
        <f t="shared" si="4"/>
        <v>0.33333333333333337</v>
      </c>
      <c r="F19" s="1">
        <f t="shared" si="5"/>
        <v>8</v>
      </c>
      <c r="G19" s="1">
        <f t="shared" si="3"/>
        <v>8</v>
      </c>
      <c r="H19" s="1">
        <v>5.5</v>
      </c>
      <c r="I19" s="1">
        <v>2</v>
      </c>
      <c r="J19" s="1">
        <v>0.5</v>
      </c>
      <c r="K19" s="1"/>
      <c r="L19" s="1"/>
    </row>
    <row r="20" spans="1:12" x14ac:dyDescent="0.25">
      <c r="A20" s="9">
        <f t="shared" si="2"/>
        <v>43484</v>
      </c>
      <c r="B20" s="15"/>
      <c r="C20" s="15"/>
      <c r="D20" s="15"/>
      <c r="E20" s="15"/>
      <c r="F20" s="1"/>
      <c r="G20" s="1"/>
      <c r="H20" s="1"/>
      <c r="I20" s="1"/>
      <c r="J20" s="1"/>
      <c r="K20" s="1"/>
      <c r="L20" s="1"/>
    </row>
    <row r="21" spans="1:12" x14ac:dyDescent="0.25">
      <c r="A21" s="9">
        <f t="shared" si="2"/>
        <v>43485</v>
      </c>
      <c r="B21" s="15"/>
      <c r="C21" s="15"/>
      <c r="D21" s="15"/>
      <c r="E21" s="15"/>
      <c r="F21" s="1"/>
      <c r="G21" s="1"/>
      <c r="H21" s="1"/>
      <c r="I21" s="1"/>
      <c r="J21" s="1"/>
      <c r="K21" s="1"/>
      <c r="L21" s="1"/>
    </row>
    <row r="22" spans="1:12" x14ac:dyDescent="0.25">
      <c r="A22" s="9">
        <f t="shared" si="2"/>
        <v>43486</v>
      </c>
      <c r="B22" s="15">
        <v>0.34375</v>
      </c>
      <c r="C22" s="15">
        <v>0.70833333333333337</v>
      </c>
      <c r="D22" s="15">
        <v>3.125E-2</v>
      </c>
      <c r="E22" s="15">
        <f t="shared" si="4"/>
        <v>0.33333333333333337</v>
      </c>
      <c r="F22" s="1">
        <f t="shared" si="5"/>
        <v>8</v>
      </c>
      <c r="G22" s="1">
        <f t="shared" si="3"/>
        <v>8</v>
      </c>
      <c r="H22" s="1">
        <v>1</v>
      </c>
      <c r="I22" s="1">
        <v>6.5</v>
      </c>
      <c r="J22" s="1">
        <v>0.5</v>
      </c>
      <c r="K22" s="1"/>
      <c r="L22" s="1"/>
    </row>
    <row r="23" spans="1:12" x14ac:dyDescent="0.25">
      <c r="A23" s="9">
        <f t="shared" si="2"/>
        <v>43487</v>
      </c>
      <c r="B23" s="15">
        <v>0.32291666666666669</v>
      </c>
      <c r="C23" s="15">
        <v>0.71875</v>
      </c>
      <c r="D23" s="15">
        <v>3.125E-2</v>
      </c>
      <c r="E23" s="15">
        <f t="shared" si="4"/>
        <v>0.36458333333333331</v>
      </c>
      <c r="F23" s="1">
        <f t="shared" si="5"/>
        <v>8.75</v>
      </c>
      <c r="G23" s="1">
        <f t="shared" si="3"/>
        <v>8.75</v>
      </c>
      <c r="H23" s="1"/>
      <c r="I23" s="1">
        <v>8.75</v>
      </c>
      <c r="J23" s="1"/>
      <c r="K23" s="1"/>
      <c r="L23" s="1"/>
    </row>
    <row r="24" spans="1:12" ht="15" customHeight="1" x14ac:dyDescent="0.25">
      <c r="A24" s="9">
        <f t="shared" si="2"/>
        <v>43488</v>
      </c>
      <c r="B24" s="15">
        <v>0.34027777777777773</v>
      </c>
      <c r="C24" s="15">
        <v>0.71527777777777779</v>
      </c>
      <c r="D24" s="15">
        <v>2.0833333333333332E-2</v>
      </c>
      <c r="E24" s="15">
        <f t="shared" si="4"/>
        <v>0.35416666666666674</v>
      </c>
      <c r="F24" s="1">
        <f t="shared" si="5"/>
        <v>8.5</v>
      </c>
      <c r="G24" s="1">
        <f t="shared" si="3"/>
        <v>8.5</v>
      </c>
      <c r="H24" s="1">
        <v>7</v>
      </c>
      <c r="I24" s="1">
        <v>0.5</v>
      </c>
      <c r="J24" s="1">
        <v>1</v>
      </c>
      <c r="K24" s="1"/>
      <c r="L24" s="1"/>
    </row>
    <row r="25" spans="1:12" ht="15" customHeight="1" x14ac:dyDescent="0.25">
      <c r="A25" s="9">
        <f t="shared" si="2"/>
        <v>43489</v>
      </c>
      <c r="B25" s="15">
        <v>0.32291666666666669</v>
      </c>
      <c r="C25" s="15">
        <v>0.70833333333333337</v>
      </c>
      <c r="D25" s="15">
        <v>2.0833333333333332E-2</v>
      </c>
      <c r="E25" s="15">
        <f t="shared" si="4"/>
        <v>0.36458333333333337</v>
      </c>
      <c r="F25" s="1">
        <f t="shared" si="5"/>
        <v>8.75</v>
      </c>
      <c r="G25" s="1">
        <f t="shared" si="3"/>
        <v>8.75</v>
      </c>
      <c r="H25" s="1">
        <v>7.25</v>
      </c>
      <c r="I25" s="1">
        <v>0.5</v>
      </c>
      <c r="J25" s="1">
        <v>1</v>
      </c>
      <c r="K25" s="1"/>
      <c r="L25" s="1"/>
    </row>
    <row r="26" spans="1:12" ht="15" customHeight="1" x14ac:dyDescent="0.25">
      <c r="A26" s="9">
        <f t="shared" si="2"/>
        <v>43490</v>
      </c>
      <c r="B26" s="15">
        <v>0.3125</v>
      </c>
      <c r="C26" s="15">
        <v>0.66666666666666663</v>
      </c>
      <c r="D26" s="15">
        <v>4.1666666666666664E-2</v>
      </c>
      <c r="E26" s="15">
        <f t="shared" si="4"/>
        <v>0.31249999999999994</v>
      </c>
      <c r="F26" s="1">
        <f t="shared" si="5"/>
        <v>7.5</v>
      </c>
      <c r="G26" s="1">
        <f t="shared" si="3"/>
        <v>7.5</v>
      </c>
      <c r="H26" s="1">
        <v>2</v>
      </c>
      <c r="I26" s="1">
        <v>5</v>
      </c>
      <c r="J26" s="1">
        <v>0.5</v>
      </c>
      <c r="K26" s="1"/>
      <c r="L26" s="1"/>
    </row>
    <row r="27" spans="1:12" ht="15" customHeight="1" x14ac:dyDescent="0.25">
      <c r="A27" s="9">
        <f t="shared" si="2"/>
        <v>43491</v>
      </c>
      <c r="B27" s="15"/>
      <c r="C27" s="15"/>
      <c r="D27" s="15"/>
      <c r="E27" s="15"/>
      <c r="F27" s="1"/>
      <c r="G27" s="1"/>
      <c r="H27" s="1"/>
      <c r="I27" s="1"/>
      <c r="J27" s="1"/>
      <c r="K27" s="1"/>
      <c r="L27" s="1"/>
    </row>
    <row r="28" spans="1:12" ht="15" customHeight="1" x14ac:dyDescent="0.25">
      <c r="A28" s="9">
        <f t="shared" si="2"/>
        <v>43492</v>
      </c>
      <c r="B28" s="15"/>
      <c r="C28" s="15"/>
      <c r="D28" s="15"/>
      <c r="E28" s="15"/>
      <c r="F28" s="1"/>
      <c r="G28" s="1"/>
      <c r="H28" s="1"/>
      <c r="I28" s="1"/>
      <c r="J28" s="1"/>
      <c r="K28" s="1"/>
      <c r="L28" s="1"/>
    </row>
    <row r="29" spans="1:12" x14ac:dyDescent="0.25">
      <c r="A29" s="9">
        <f t="shared" si="2"/>
        <v>43493</v>
      </c>
      <c r="B29" s="15">
        <v>0.35416666666666669</v>
      </c>
      <c r="C29" s="15">
        <v>0.72916666666666663</v>
      </c>
      <c r="D29" s="15">
        <v>2.0833333333333332E-2</v>
      </c>
      <c r="E29" s="15">
        <f t="shared" si="4"/>
        <v>0.35416666666666663</v>
      </c>
      <c r="F29" s="1">
        <f t="shared" si="5"/>
        <v>8.5</v>
      </c>
      <c r="G29" s="1">
        <f t="shared" si="3"/>
        <v>8.5</v>
      </c>
      <c r="H29" s="1">
        <v>0.5</v>
      </c>
      <c r="I29" s="1">
        <v>7.5</v>
      </c>
      <c r="J29" s="1">
        <v>0.5</v>
      </c>
      <c r="K29" s="1"/>
      <c r="L29" s="1"/>
    </row>
    <row r="30" spans="1:12" x14ac:dyDescent="0.25">
      <c r="A30" s="9">
        <f t="shared" si="2"/>
        <v>43494</v>
      </c>
      <c r="B30" s="15">
        <v>0.34027777777777773</v>
      </c>
      <c r="C30" s="15">
        <v>0.72569444444444453</v>
      </c>
      <c r="D30" s="15">
        <v>3.125E-2</v>
      </c>
      <c r="E30" s="15">
        <f t="shared" si="4"/>
        <v>0.3541666666666668</v>
      </c>
      <c r="F30" s="1">
        <f t="shared" si="5"/>
        <v>8.5</v>
      </c>
      <c r="G30" s="1">
        <f t="shared" si="3"/>
        <v>8.5</v>
      </c>
      <c r="H30" s="1"/>
      <c r="I30" s="1">
        <v>8.5</v>
      </c>
      <c r="J30" s="1"/>
      <c r="K30" s="1"/>
      <c r="L30" s="1"/>
    </row>
    <row r="31" spans="1:12" x14ac:dyDescent="0.25">
      <c r="A31" s="9">
        <f t="shared" si="2"/>
        <v>43495</v>
      </c>
      <c r="B31" s="15">
        <v>0.34375</v>
      </c>
      <c r="C31" s="15">
        <v>0.72222222222222221</v>
      </c>
      <c r="D31" s="15">
        <v>2.4305555555555556E-2</v>
      </c>
      <c r="E31" s="15">
        <f t="shared" si="4"/>
        <v>0.35416666666666663</v>
      </c>
      <c r="F31" s="1">
        <f t="shared" si="5"/>
        <v>8.5</v>
      </c>
      <c r="G31" s="1">
        <f t="shared" si="3"/>
        <v>8.5</v>
      </c>
      <c r="H31" s="1">
        <v>7</v>
      </c>
      <c r="I31" s="1">
        <v>0.5</v>
      </c>
      <c r="J31" s="1">
        <v>1</v>
      </c>
      <c r="K31" s="1"/>
      <c r="L31" s="1"/>
    </row>
    <row r="32" spans="1:12" x14ac:dyDescent="0.25">
      <c r="A32" s="10">
        <f>A31+1</f>
        <v>43496</v>
      </c>
      <c r="B32" s="16">
        <v>0.33333333333333331</v>
      </c>
      <c r="C32" s="16">
        <v>0.66666666666666663</v>
      </c>
      <c r="D32" s="16">
        <v>2.0833333333333332E-2</v>
      </c>
      <c r="E32" s="16">
        <f t="shared" si="4"/>
        <v>0.3125</v>
      </c>
      <c r="F32" s="14">
        <f t="shared" si="5"/>
        <v>7.5</v>
      </c>
      <c r="G32" s="14">
        <f t="shared" si="3"/>
        <v>0</v>
      </c>
      <c r="H32" s="14"/>
      <c r="I32" s="14"/>
      <c r="J32" s="14"/>
      <c r="K32" s="14"/>
      <c r="L32" s="14"/>
    </row>
    <row r="33" spans="6:12" x14ac:dyDescent="0.25">
      <c r="F33" s="7">
        <f>SUM(F2:F32)</f>
        <v>163.25</v>
      </c>
      <c r="G33" s="7">
        <f>SUM(G2:G32)</f>
        <v>155.25</v>
      </c>
      <c r="H33" s="7">
        <f t="shared" ref="H33:J33" si="6">SUM(H2:H32)</f>
        <v>44.25</v>
      </c>
      <c r="I33" s="7">
        <f t="shared" si="6"/>
        <v>103.5</v>
      </c>
      <c r="J33" s="7">
        <f t="shared" si="6"/>
        <v>7.5</v>
      </c>
      <c r="K33" s="1"/>
      <c r="L33" s="1"/>
    </row>
    <row r="34" spans="6:12" x14ac:dyDescent="0.25">
      <c r="H34" s="1"/>
    </row>
    <row r="35" spans="6:12" x14ac:dyDescent="0.25">
      <c r="H35" s="1">
        <f>85*(H33+J33)</f>
        <v>4398.75</v>
      </c>
      <c r="I35">
        <f>120*I33</f>
        <v>12420</v>
      </c>
    </row>
    <row r="36" spans="6:12" x14ac:dyDescent="0.25">
      <c r="J36">
        <f>H35+I35</f>
        <v>16818.75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I30" sqref="I30"/>
    </sheetView>
  </sheetViews>
  <sheetFormatPr defaultColWidth="8.7109375" defaultRowHeight="15" x14ac:dyDescent="0.25"/>
  <cols>
    <col min="1" max="1" width="14.5703125" style="11" customWidth="1"/>
    <col min="9" max="9" width="13.140625" customWidth="1"/>
    <col min="10" max="10" width="37.140625" customWidth="1"/>
  </cols>
  <sheetData>
    <row r="1" spans="1:11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27"/>
      <c r="H1" s="57" t="s">
        <v>5</v>
      </c>
      <c r="I1" s="57" t="s">
        <v>36</v>
      </c>
      <c r="J1" s="6" t="s">
        <v>16</v>
      </c>
      <c r="K1" s="17"/>
    </row>
    <row r="2" spans="1:11" x14ac:dyDescent="0.25">
      <c r="A2" s="9">
        <v>43739</v>
      </c>
      <c r="B2" s="2">
        <v>0.34375</v>
      </c>
      <c r="C2" s="2">
        <v>0.69791666666666663</v>
      </c>
      <c r="D2" s="2">
        <v>4.1666666666666664E-2</v>
      </c>
      <c r="E2" s="2">
        <f t="shared" ref="E2" si="0">C2-B2-D2</f>
        <v>0.31249999999999994</v>
      </c>
      <c r="F2" s="4">
        <f t="shared" ref="F2" si="1">HOUR(E2)+MINUTE(E2)/60</f>
        <v>7.5</v>
      </c>
      <c r="G2" s="1">
        <f>H2+I2+K2</f>
        <v>7.5</v>
      </c>
      <c r="H2" s="21">
        <v>0.5</v>
      </c>
      <c r="I2" s="1">
        <v>7</v>
      </c>
      <c r="J2" t="s">
        <v>104</v>
      </c>
      <c r="K2" s="1"/>
    </row>
    <row r="3" spans="1:11" x14ac:dyDescent="0.25">
      <c r="A3" s="9">
        <f>A2+1</f>
        <v>43740</v>
      </c>
      <c r="B3" s="2">
        <v>0.35416666666666669</v>
      </c>
      <c r="C3" s="2">
        <v>0.69791666666666663</v>
      </c>
      <c r="D3" s="2">
        <v>3.125E-2</v>
      </c>
      <c r="E3" s="2">
        <f t="shared" ref="E3:E32" si="2">C3-B3-D3</f>
        <v>0.31249999999999994</v>
      </c>
      <c r="F3" s="4">
        <f t="shared" ref="F3:F32" si="3">HOUR(E3)+MINUTE(E3)/60</f>
        <v>7.5</v>
      </c>
      <c r="G3" s="1">
        <f t="shared" ref="G3:G32" si="4">H3+I3+K3</f>
        <v>7.5</v>
      </c>
      <c r="H3" s="21">
        <v>0</v>
      </c>
      <c r="I3" s="1">
        <v>7.5</v>
      </c>
      <c r="J3" t="s">
        <v>104</v>
      </c>
      <c r="K3" s="1"/>
    </row>
    <row r="4" spans="1:11" x14ac:dyDescent="0.25">
      <c r="A4" s="9">
        <f t="shared" ref="A4:A32" si="5">A3+1</f>
        <v>43741</v>
      </c>
      <c r="B4" s="2"/>
      <c r="C4" s="2"/>
      <c r="D4" s="2"/>
      <c r="E4" s="2"/>
      <c r="F4" s="4"/>
      <c r="G4" s="1"/>
      <c r="H4" s="21"/>
      <c r="I4" s="1"/>
      <c r="K4" s="1"/>
    </row>
    <row r="5" spans="1:11" x14ac:dyDescent="0.25">
      <c r="A5" s="9">
        <f t="shared" si="5"/>
        <v>43742</v>
      </c>
      <c r="B5" s="2">
        <v>0</v>
      </c>
      <c r="C5" s="2">
        <v>0</v>
      </c>
      <c r="D5" s="2">
        <v>0</v>
      </c>
      <c r="E5" s="2">
        <f t="shared" si="2"/>
        <v>0</v>
      </c>
      <c r="F5" s="4">
        <f t="shared" si="3"/>
        <v>0</v>
      </c>
      <c r="G5" s="1">
        <f t="shared" si="4"/>
        <v>0</v>
      </c>
      <c r="H5" s="21">
        <v>0</v>
      </c>
      <c r="I5" s="1">
        <v>0</v>
      </c>
      <c r="K5" s="1"/>
    </row>
    <row r="6" spans="1:11" x14ac:dyDescent="0.25">
      <c r="A6" s="9">
        <f t="shared" si="5"/>
        <v>43743</v>
      </c>
      <c r="B6" s="2"/>
      <c r="C6" s="2"/>
      <c r="D6" s="2"/>
      <c r="E6" s="2"/>
      <c r="F6" s="4"/>
      <c r="G6" s="1"/>
      <c r="H6" s="21"/>
      <c r="I6" s="1"/>
      <c r="K6" s="1"/>
    </row>
    <row r="7" spans="1:11" x14ac:dyDescent="0.25">
      <c r="A7" s="9">
        <f t="shared" si="5"/>
        <v>43744</v>
      </c>
      <c r="B7" s="2"/>
      <c r="C7" s="2"/>
      <c r="D7" s="2"/>
      <c r="E7" s="2"/>
      <c r="F7" s="4"/>
      <c r="G7" s="1"/>
      <c r="H7" s="21"/>
      <c r="I7" s="1"/>
      <c r="K7" s="1"/>
    </row>
    <row r="8" spans="1:11" x14ac:dyDescent="0.25">
      <c r="A8" s="9">
        <f t="shared" si="5"/>
        <v>43745</v>
      </c>
      <c r="B8" s="2">
        <v>0.36458333333333331</v>
      </c>
      <c r="C8" s="2">
        <v>0.72916666666666663</v>
      </c>
      <c r="D8" s="2">
        <v>8.3333333333333329E-2</v>
      </c>
      <c r="E8" s="2">
        <f t="shared" si="2"/>
        <v>0.28125</v>
      </c>
      <c r="F8" s="4">
        <f t="shared" si="3"/>
        <v>6.75</v>
      </c>
      <c r="G8" s="1">
        <f t="shared" si="4"/>
        <v>6.75</v>
      </c>
      <c r="H8" s="21">
        <v>0</v>
      </c>
      <c r="I8" s="1">
        <v>6.75</v>
      </c>
      <c r="J8" t="s">
        <v>105</v>
      </c>
      <c r="K8" s="1"/>
    </row>
    <row r="9" spans="1:11" x14ac:dyDescent="0.25">
      <c r="A9" s="9">
        <f t="shared" si="5"/>
        <v>43746</v>
      </c>
      <c r="B9" s="2">
        <v>0.35416666666666669</v>
      </c>
      <c r="C9" s="2">
        <v>0.71875</v>
      </c>
      <c r="D9" s="2">
        <v>3.125E-2</v>
      </c>
      <c r="E9" s="2">
        <f t="shared" si="2"/>
        <v>0.33333333333333331</v>
      </c>
      <c r="F9" s="4">
        <f t="shared" si="3"/>
        <v>8</v>
      </c>
      <c r="G9" s="1">
        <f t="shared" si="4"/>
        <v>8</v>
      </c>
      <c r="H9" s="21">
        <v>0</v>
      </c>
      <c r="I9" s="1">
        <v>8</v>
      </c>
      <c r="J9" t="s">
        <v>106</v>
      </c>
      <c r="K9" s="1"/>
    </row>
    <row r="10" spans="1:11" x14ac:dyDescent="0.25">
      <c r="A10" s="9">
        <f t="shared" si="5"/>
        <v>43747</v>
      </c>
      <c r="B10" s="2">
        <v>0.42708333333333331</v>
      </c>
      <c r="C10" s="2">
        <v>0.72916666666666663</v>
      </c>
      <c r="D10" s="2">
        <v>1.0416666666666666E-2</v>
      </c>
      <c r="E10" s="2">
        <f t="shared" si="2"/>
        <v>0.29166666666666663</v>
      </c>
      <c r="F10" s="4">
        <f t="shared" si="3"/>
        <v>7</v>
      </c>
      <c r="G10" s="1">
        <f t="shared" si="4"/>
        <v>7</v>
      </c>
      <c r="H10" s="21">
        <v>0</v>
      </c>
      <c r="I10" s="1">
        <v>7</v>
      </c>
      <c r="J10" t="s">
        <v>106</v>
      </c>
      <c r="K10" s="1"/>
    </row>
    <row r="11" spans="1:11" x14ac:dyDescent="0.25">
      <c r="A11" s="9">
        <f t="shared" si="5"/>
        <v>43748</v>
      </c>
      <c r="B11" s="2">
        <v>0.34375</v>
      </c>
      <c r="C11" s="2">
        <v>0.71875</v>
      </c>
      <c r="D11" s="2">
        <v>3.125E-2</v>
      </c>
      <c r="E11" s="2">
        <f t="shared" si="2"/>
        <v>0.34375</v>
      </c>
      <c r="F11" s="4">
        <f t="shared" si="3"/>
        <v>8.25</v>
      </c>
      <c r="G11" s="1">
        <f t="shared" si="4"/>
        <v>8.25</v>
      </c>
      <c r="H11" s="21">
        <v>0</v>
      </c>
      <c r="I11" s="1">
        <v>8.25</v>
      </c>
      <c r="J11" t="s">
        <v>106</v>
      </c>
      <c r="K11" s="1"/>
    </row>
    <row r="12" spans="1:11" x14ac:dyDescent="0.25">
      <c r="A12" s="9">
        <f t="shared" si="5"/>
        <v>43749</v>
      </c>
      <c r="B12" s="2">
        <v>0.35416666666666669</v>
      </c>
      <c r="C12" s="2">
        <v>0.70833333333333337</v>
      </c>
      <c r="D12" s="2">
        <v>5.2083333333333336E-2</v>
      </c>
      <c r="E12" s="2">
        <f t="shared" si="2"/>
        <v>0.30208333333333337</v>
      </c>
      <c r="F12" s="4">
        <f t="shared" si="3"/>
        <v>7.25</v>
      </c>
      <c r="G12" s="1">
        <f t="shared" si="4"/>
        <v>7.25</v>
      </c>
      <c r="H12" s="21">
        <v>0.5</v>
      </c>
      <c r="I12" s="1">
        <v>6.75</v>
      </c>
      <c r="J12" t="s">
        <v>107</v>
      </c>
      <c r="K12" s="1"/>
    </row>
    <row r="13" spans="1:11" x14ac:dyDescent="0.25">
      <c r="A13" s="9">
        <f t="shared" si="5"/>
        <v>43750</v>
      </c>
      <c r="B13" s="2"/>
      <c r="C13" s="2"/>
      <c r="D13" s="2"/>
      <c r="E13" s="2"/>
      <c r="F13" s="4"/>
      <c r="G13" s="1"/>
      <c r="H13" s="21"/>
      <c r="I13" s="1"/>
      <c r="K13" s="1"/>
    </row>
    <row r="14" spans="1:11" x14ac:dyDescent="0.25">
      <c r="A14" s="9">
        <f t="shared" si="5"/>
        <v>43751</v>
      </c>
      <c r="B14" s="2"/>
      <c r="C14" s="2"/>
      <c r="D14" s="2"/>
      <c r="E14" s="2"/>
      <c r="F14" s="4"/>
      <c r="G14" s="1"/>
      <c r="H14" s="21"/>
      <c r="I14" s="1"/>
      <c r="K14" s="1"/>
    </row>
    <row r="15" spans="1:11" x14ac:dyDescent="0.25">
      <c r="A15" s="9">
        <f t="shared" si="5"/>
        <v>43752</v>
      </c>
      <c r="B15" s="2">
        <v>0.45833333333333331</v>
      </c>
      <c r="C15" s="2">
        <v>0.5625</v>
      </c>
      <c r="D15" s="2">
        <v>0</v>
      </c>
      <c r="E15" s="2">
        <f t="shared" si="2"/>
        <v>0.10416666666666669</v>
      </c>
      <c r="F15" s="4">
        <f t="shared" si="3"/>
        <v>2.5</v>
      </c>
      <c r="G15" s="1">
        <f t="shared" si="4"/>
        <v>2.5</v>
      </c>
      <c r="H15" s="21">
        <v>0</v>
      </c>
      <c r="I15" s="1">
        <v>2.5</v>
      </c>
      <c r="J15" t="s">
        <v>108</v>
      </c>
      <c r="K15" s="1"/>
    </row>
    <row r="16" spans="1:11" x14ac:dyDescent="0.25">
      <c r="A16" s="9">
        <f t="shared" si="5"/>
        <v>43753</v>
      </c>
      <c r="B16" s="2">
        <v>0.33680555555555558</v>
      </c>
      <c r="C16" s="2">
        <v>0.71180555555555547</v>
      </c>
      <c r="D16" s="2">
        <v>3.125E-2</v>
      </c>
      <c r="E16" s="2">
        <f t="shared" si="2"/>
        <v>0.34374999999999989</v>
      </c>
      <c r="F16" s="4">
        <f t="shared" si="3"/>
        <v>8.25</v>
      </c>
      <c r="G16" s="1">
        <f t="shared" si="4"/>
        <v>8.25</v>
      </c>
      <c r="H16" s="21">
        <v>0.5</v>
      </c>
      <c r="I16" s="1">
        <v>7.75</v>
      </c>
      <c r="J16" t="s">
        <v>108</v>
      </c>
      <c r="K16" s="1"/>
    </row>
    <row r="17" spans="1:11" x14ac:dyDescent="0.25">
      <c r="A17" s="9">
        <f t="shared" si="5"/>
        <v>43754</v>
      </c>
      <c r="B17" s="2">
        <v>0.33333333333333331</v>
      </c>
      <c r="C17" s="2">
        <v>0.71875</v>
      </c>
      <c r="D17" s="2">
        <v>5.2083333333333336E-2</v>
      </c>
      <c r="E17" s="2">
        <f t="shared" si="2"/>
        <v>0.33333333333333337</v>
      </c>
      <c r="F17" s="4">
        <f t="shared" si="3"/>
        <v>8</v>
      </c>
      <c r="G17" s="1">
        <f t="shared" si="4"/>
        <v>8</v>
      </c>
      <c r="H17" s="21">
        <v>1</v>
      </c>
      <c r="I17" s="1">
        <v>7</v>
      </c>
      <c r="J17" t="s">
        <v>109</v>
      </c>
      <c r="K17" s="1"/>
    </row>
    <row r="18" spans="1:11" x14ac:dyDescent="0.25">
      <c r="A18" s="9">
        <f t="shared" si="5"/>
        <v>43755</v>
      </c>
      <c r="B18" s="2">
        <v>0.34375</v>
      </c>
      <c r="C18" s="2">
        <v>0.64583333333333337</v>
      </c>
      <c r="D18" s="2">
        <v>3.125E-2</v>
      </c>
      <c r="E18" s="2">
        <f t="shared" si="2"/>
        <v>0.27083333333333337</v>
      </c>
      <c r="F18" s="4">
        <f t="shared" si="3"/>
        <v>6.5</v>
      </c>
      <c r="G18" s="1">
        <f t="shared" si="4"/>
        <v>6.5</v>
      </c>
      <c r="H18" s="21">
        <v>0.5</v>
      </c>
      <c r="I18" s="1">
        <v>6</v>
      </c>
      <c r="J18" t="s">
        <v>109</v>
      </c>
      <c r="K18" s="1"/>
    </row>
    <row r="19" spans="1:11" x14ac:dyDescent="0.25">
      <c r="A19" s="9">
        <f t="shared" si="5"/>
        <v>43756</v>
      </c>
      <c r="B19" s="2">
        <v>0.32291666666666669</v>
      </c>
      <c r="C19" s="2">
        <v>0.67708333333333337</v>
      </c>
      <c r="D19" s="2">
        <v>2.0833333333333332E-2</v>
      </c>
      <c r="E19" s="2">
        <f t="shared" si="2"/>
        <v>0.33333333333333337</v>
      </c>
      <c r="F19" s="4">
        <f t="shared" si="3"/>
        <v>8</v>
      </c>
      <c r="G19" s="1">
        <f t="shared" si="4"/>
        <v>8</v>
      </c>
      <c r="H19" s="21">
        <v>0</v>
      </c>
      <c r="I19" s="1">
        <v>8</v>
      </c>
      <c r="J19" t="s">
        <v>109</v>
      </c>
      <c r="K19" s="1"/>
    </row>
    <row r="20" spans="1:11" x14ac:dyDescent="0.25">
      <c r="A20" s="9">
        <f t="shared" si="5"/>
        <v>43757</v>
      </c>
      <c r="B20" s="2"/>
      <c r="C20" s="2"/>
      <c r="D20" s="2"/>
      <c r="E20" s="2"/>
      <c r="F20" s="4"/>
      <c r="G20" s="1"/>
      <c r="H20" s="21"/>
      <c r="I20" s="1"/>
      <c r="K20" s="1"/>
    </row>
    <row r="21" spans="1:11" x14ac:dyDescent="0.25">
      <c r="A21" s="9">
        <f t="shared" si="5"/>
        <v>43758</v>
      </c>
      <c r="B21" s="2"/>
      <c r="C21" s="2"/>
      <c r="D21" s="2"/>
      <c r="E21" s="2"/>
      <c r="F21" s="4"/>
      <c r="G21" s="1"/>
      <c r="H21" s="21"/>
      <c r="I21" s="1"/>
      <c r="K21" s="1"/>
    </row>
    <row r="22" spans="1:11" x14ac:dyDescent="0.25">
      <c r="A22" s="9">
        <f t="shared" si="5"/>
        <v>43759</v>
      </c>
      <c r="B22" s="2">
        <v>0.34375</v>
      </c>
      <c r="C22" s="2">
        <v>0.71875</v>
      </c>
      <c r="D22" s="2">
        <v>3.125E-2</v>
      </c>
      <c r="E22" s="2">
        <f t="shared" si="2"/>
        <v>0.34375</v>
      </c>
      <c r="F22" s="4">
        <f t="shared" si="3"/>
        <v>8.25</v>
      </c>
      <c r="G22" s="1">
        <f t="shared" si="4"/>
        <v>8.25</v>
      </c>
      <c r="H22" s="21">
        <v>0</v>
      </c>
      <c r="I22" s="1">
        <v>8.25</v>
      </c>
      <c r="J22" t="s">
        <v>110</v>
      </c>
      <c r="K22" s="1"/>
    </row>
    <row r="23" spans="1:11" x14ac:dyDescent="0.25">
      <c r="A23" s="9">
        <f t="shared" si="5"/>
        <v>43760</v>
      </c>
      <c r="B23" s="2">
        <v>0.47916666666666669</v>
      </c>
      <c r="C23" s="2">
        <v>0.72916666666666663</v>
      </c>
      <c r="D23" s="2">
        <v>0</v>
      </c>
      <c r="E23" s="2">
        <f t="shared" si="2"/>
        <v>0.24999999999999994</v>
      </c>
      <c r="F23" s="4">
        <f t="shared" si="3"/>
        <v>6</v>
      </c>
      <c r="G23" s="1">
        <f t="shared" si="4"/>
        <v>6</v>
      </c>
      <c r="H23" s="21">
        <v>0</v>
      </c>
      <c r="I23" s="1">
        <v>6</v>
      </c>
      <c r="J23" t="s">
        <v>110</v>
      </c>
      <c r="K23" s="1"/>
    </row>
    <row r="24" spans="1:11" x14ac:dyDescent="0.25">
      <c r="A24" s="9">
        <f t="shared" si="5"/>
        <v>43761</v>
      </c>
      <c r="B24" s="2">
        <v>0.3576388888888889</v>
      </c>
      <c r="C24" s="2">
        <v>0.72569444444444453</v>
      </c>
      <c r="D24" s="2">
        <v>2.4305555555555556E-2</v>
      </c>
      <c r="E24" s="2">
        <f t="shared" si="2"/>
        <v>0.34375000000000006</v>
      </c>
      <c r="F24" s="4">
        <f t="shared" si="3"/>
        <v>8.25</v>
      </c>
      <c r="G24" s="1">
        <f t="shared" si="4"/>
        <v>8.25</v>
      </c>
      <c r="H24" s="21">
        <v>1</v>
      </c>
      <c r="I24" s="1">
        <v>7.25</v>
      </c>
      <c r="J24" t="s">
        <v>111</v>
      </c>
      <c r="K24" s="1"/>
    </row>
    <row r="25" spans="1:11" x14ac:dyDescent="0.25">
      <c r="A25" s="9">
        <f t="shared" si="5"/>
        <v>43762</v>
      </c>
      <c r="B25" s="2">
        <v>0.34722222222222227</v>
      </c>
      <c r="C25" s="2">
        <v>0.72222222222222221</v>
      </c>
      <c r="D25" s="2">
        <v>2.0833333333333332E-2</v>
      </c>
      <c r="E25" s="2">
        <f t="shared" si="2"/>
        <v>0.35416666666666663</v>
      </c>
      <c r="F25" s="4">
        <f t="shared" si="3"/>
        <v>8.5</v>
      </c>
      <c r="G25" s="1">
        <f t="shared" si="4"/>
        <v>8.5</v>
      </c>
      <c r="H25" s="21">
        <v>1</v>
      </c>
      <c r="I25" s="1">
        <v>7.5</v>
      </c>
      <c r="J25" t="s">
        <v>112</v>
      </c>
      <c r="K25" s="1"/>
    </row>
    <row r="26" spans="1:11" x14ac:dyDescent="0.25">
      <c r="A26" s="9">
        <f t="shared" si="5"/>
        <v>43763</v>
      </c>
      <c r="B26" s="2">
        <v>0.33333333333333331</v>
      </c>
      <c r="C26" s="2">
        <v>0.625</v>
      </c>
      <c r="D26" s="2">
        <v>2.0833333333333332E-2</v>
      </c>
      <c r="E26" s="2">
        <f t="shared" si="2"/>
        <v>0.27083333333333337</v>
      </c>
      <c r="F26" s="4">
        <f t="shared" si="3"/>
        <v>6.5</v>
      </c>
      <c r="G26" s="1">
        <f t="shared" si="4"/>
        <v>6.5</v>
      </c>
      <c r="H26" s="21">
        <v>0.5</v>
      </c>
      <c r="I26" s="1">
        <v>6</v>
      </c>
      <c r="J26" t="s">
        <v>112</v>
      </c>
      <c r="K26" s="1"/>
    </row>
    <row r="27" spans="1:11" x14ac:dyDescent="0.25">
      <c r="A27" s="9">
        <f t="shared" si="5"/>
        <v>43764</v>
      </c>
      <c r="B27" s="2"/>
      <c r="C27" s="2"/>
      <c r="D27" s="2"/>
      <c r="E27" s="2"/>
      <c r="F27" s="4"/>
      <c r="G27" s="1"/>
      <c r="H27" s="21"/>
      <c r="I27" s="1"/>
      <c r="K27" s="1"/>
    </row>
    <row r="28" spans="1:11" x14ac:dyDescent="0.25">
      <c r="A28" s="9">
        <f t="shared" si="5"/>
        <v>43765</v>
      </c>
      <c r="B28" s="2"/>
      <c r="C28" s="2"/>
      <c r="D28" s="2"/>
      <c r="E28" s="2"/>
      <c r="F28" s="4"/>
      <c r="G28" s="1"/>
      <c r="H28" s="21"/>
      <c r="I28" s="1"/>
      <c r="K28" s="1"/>
    </row>
    <row r="29" spans="1:11" x14ac:dyDescent="0.25">
      <c r="A29" s="9">
        <f t="shared" si="5"/>
        <v>43766</v>
      </c>
      <c r="B29" s="2">
        <v>0.34027777777777773</v>
      </c>
      <c r="C29" s="2">
        <v>0.70486111111111116</v>
      </c>
      <c r="D29" s="2">
        <v>4.1666666666666664E-2</v>
      </c>
      <c r="E29" s="2">
        <f t="shared" si="2"/>
        <v>0.32291666666666674</v>
      </c>
      <c r="F29" s="4">
        <f t="shared" si="3"/>
        <v>7.75</v>
      </c>
      <c r="G29" s="1">
        <f t="shared" si="4"/>
        <v>7.75</v>
      </c>
      <c r="H29" s="21">
        <v>1</v>
      </c>
      <c r="I29" s="1">
        <v>6.75</v>
      </c>
      <c r="J29" t="s">
        <v>112</v>
      </c>
      <c r="K29" s="1"/>
    </row>
    <row r="30" spans="1:11" x14ac:dyDescent="0.25">
      <c r="A30" s="9">
        <f t="shared" si="5"/>
        <v>43767</v>
      </c>
      <c r="B30" s="2">
        <v>0.33333333333333331</v>
      </c>
      <c r="C30" s="2">
        <v>0.69791666666666663</v>
      </c>
      <c r="D30" s="2">
        <v>2.0833333333333332E-2</v>
      </c>
      <c r="E30" s="2">
        <f t="shared" si="2"/>
        <v>0.34375</v>
      </c>
      <c r="F30" s="4">
        <f t="shared" si="3"/>
        <v>8.25</v>
      </c>
      <c r="G30" s="1">
        <f t="shared" si="4"/>
        <v>8.25</v>
      </c>
      <c r="H30" s="21">
        <v>1.75</v>
      </c>
      <c r="I30" s="1">
        <v>6.5</v>
      </c>
      <c r="J30" t="s">
        <v>112</v>
      </c>
      <c r="K30" s="1"/>
    </row>
    <row r="31" spans="1:11" x14ac:dyDescent="0.25">
      <c r="A31" s="9">
        <f t="shared" si="5"/>
        <v>43768</v>
      </c>
      <c r="B31" s="2">
        <v>0</v>
      </c>
      <c r="C31" s="2">
        <v>0</v>
      </c>
      <c r="D31" s="2">
        <v>0</v>
      </c>
      <c r="E31" s="2">
        <f t="shared" si="2"/>
        <v>0</v>
      </c>
      <c r="F31" s="4">
        <f t="shared" si="3"/>
        <v>0</v>
      </c>
      <c r="G31" s="1">
        <f t="shared" si="4"/>
        <v>0</v>
      </c>
      <c r="H31" s="21">
        <v>0</v>
      </c>
      <c r="I31" s="1">
        <v>0</v>
      </c>
      <c r="K31" s="1"/>
    </row>
    <row r="32" spans="1:11" x14ac:dyDescent="0.25">
      <c r="A32" s="10">
        <f t="shared" si="5"/>
        <v>43769</v>
      </c>
      <c r="B32" s="3">
        <v>0</v>
      </c>
      <c r="C32" s="3">
        <v>0</v>
      </c>
      <c r="D32" s="3">
        <v>0</v>
      </c>
      <c r="E32" s="3">
        <f t="shared" si="2"/>
        <v>0</v>
      </c>
      <c r="F32" s="5">
        <f t="shared" si="3"/>
        <v>0</v>
      </c>
      <c r="G32" s="14">
        <f t="shared" si="4"/>
        <v>0</v>
      </c>
      <c r="H32" s="28">
        <v>0</v>
      </c>
      <c r="I32" s="14">
        <v>0</v>
      </c>
      <c r="J32" s="12"/>
      <c r="K32" s="14"/>
    </row>
    <row r="33" spans="6:12" x14ac:dyDescent="0.25">
      <c r="F33" s="1">
        <f>SUM(F2:F32)</f>
        <v>139</v>
      </c>
      <c r="H33" s="1">
        <f>SUM(H2:H32)</f>
        <v>8.25</v>
      </c>
      <c r="I33" s="1">
        <f>SUM(I2:I32)</f>
        <v>130.75</v>
      </c>
      <c r="K33" s="1"/>
    </row>
    <row r="34" spans="6:12" x14ac:dyDescent="0.25">
      <c r="I34" s="1"/>
    </row>
    <row r="35" spans="6:12" x14ac:dyDescent="0.25">
      <c r="K35" s="1"/>
      <c r="L35" s="1"/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1" topLeftCell="A2" activePane="bottomLeft" state="frozen"/>
      <selection pane="bottomLeft" activeCell="H34" sqref="H34"/>
    </sheetView>
  </sheetViews>
  <sheetFormatPr defaultColWidth="8.7109375" defaultRowHeight="15" x14ac:dyDescent="0.25"/>
  <cols>
    <col min="1" max="1" width="16" customWidth="1"/>
    <col min="9" max="9" width="14.5703125" customWidth="1"/>
    <col min="10" max="10" width="35.140625" customWidth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13"/>
      <c r="H1" s="19" t="s">
        <v>5</v>
      </c>
      <c r="I1" s="13" t="s">
        <v>36</v>
      </c>
      <c r="J1" s="13" t="s">
        <v>16</v>
      </c>
    </row>
    <row r="2" spans="1:10" x14ac:dyDescent="0.25">
      <c r="A2" s="9">
        <v>43770</v>
      </c>
      <c r="B2" s="58"/>
      <c r="C2" s="58"/>
      <c r="D2" s="58"/>
      <c r="E2" s="58"/>
      <c r="F2" s="25"/>
      <c r="G2" s="39"/>
      <c r="H2" s="39"/>
      <c r="I2" s="39"/>
      <c r="J2" s="1"/>
    </row>
    <row r="3" spans="1:10" x14ac:dyDescent="0.25">
      <c r="A3" s="9">
        <f>A2+1</f>
        <v>43771</v>
      </c>
      <c r="B3" s="58"/>
      <c r="C3" s="58"/>
      <c r="D3" s="58"/>
      <c r="E3" s="58"/>
      <c r="F3" s="25"/>
      <c r="G3" s="39"/>
      <c r="H3" s="39"/>
      <c r="I3" s="39"/>
      <c r="J3" s="1"/>
    </row>
    <row r="4" spans="1:10" x14ac:dyDescent="0.25">
      <c r="A4" s="9">
        <f t="shared" ref="A4:A30" si="0">A3+1</f>
        <v>43772</v>
      </c>
      <c r="B4" s="58"/>
      <c r="C4" s="58"/>
      <c r="D4" s="58"/>
      <c r="E4" s="58"/>
      <c r="F4" s="25"/>
      <c r="G4" s="39"/>
      <c r="H4" s="39"/>
      <c r="I4" s="39"/>
      <c r="J4" s="1"/>
    </row>
    <row r="5" spans="1:10" x14ac:dyDescent="0.25">
      <c r="A5" s="9">
        <f t="shared" si="0"/>
        <v>43773</v>
      </c>
      <c r="B5" s="58">
        <v>0</v>
      </c>
      <c r="C5" s="58">
        <v>0</v>
      </c>
      <c r="D5" s="58">
        <v>0</v>
      </c>
      <c r="E5" s="58">
        <f t="shared" ref="E5:E30" si="1">C5-B5-D5</f>
        <v>0</v>
      </c>
      <c r="F5" s="25">
        <f t="shared" ref="F5:F30" si="2">HOUR(E5)+MINUTE(E5)/60</f>
        <v>0</v>
      </c>
      <c r="G5" s="39">
        <f t="shared" ref="G5:G30" si="3">H5+I5+J5</f>
        <v>0</v>
      </c>
      <c r="H5" s="39">
        <v>0</v>
      </c>
      <c r="I5" s="39">
        <v>0</v>
      </c>
      <c r="J5" s="1"/>
    </row>
    <row r="6" spans="1:10" x14ac:dyDescent="0.25">
      <c r="A6" s="9">
        <f t="shared" si="0"/>
        <v>43774</v>
      </c>
      <c r="B6" s="58">
        <v>0</v>
      </c>
      <c r="C6" s="58">
        <v>0</v>
      </c>
      <c r="D6" s="58">
        <v>0</v>
      </c>
      <c r="E6" s="58">
        <f t="shared" si="1"/>
        <v>0</v>
      </c>
      <c r="F6" s="25">
        <f t="shared" si="2"/>
        <v>0</v>
      </c>
      <c r="G6" s="39">
        <f t="shared" si="3"/>
        <v>0</v>
      </c>
      <c r="H6" s="39">
        <v>0</v>
      </c>
      <c r="I6" s="39">
        <v>0</v>
      </c>
      <c r="J6" s="1"/>
    </row>
    <row r="7" spans="1:10" x14ac:dyDescent="0.25">
      <c r="A7" s="9">
        <f t="shared" si="0"/>
        <v>43775</v>
      </c>
      <c r="B7" s="58">
        <v>0</v>
      </c>
      <c r="C7" s="58">
        <v>0</v>
      </c>
      <c r="D7" s="58">
        <v>0</v>
      </c>
      <c r="E7" s="58">
        <f t="shared" si="1"/>
        <v>0</v>
      </c>
      <c r="F7" s="25">
        <f t="shared" si="2"/>
        <v>0</v>
      </c>
      <c r="G7" s="39">
        <f t="shared" si="3"/>
        <v>0</v>
      </c>
      <c r="H7" s="39">
        <v>0</v>
      </c>
      <c r="I7" s="39">
        <v>0</v>
      </c>
      <c r="J7" s="1"/>
    </row>
    <row r="8" spans="1:10" x14ac:dyDescent="0.25">
      <c r="A8" s="9">
        <f t="shared" si="0"/>
        <v>43776</v>
      </c>
      <c r="B8" s="58">
        <v>0</v>
      </c>
      <c r="C8" s="58">
        <v>0</v>
      </c>
      <c r="D8" s="58">
        <v>0</v>
      </c>
      <c r="E8" s="58">
        <f t="shared" si="1"/>
        <v>0</v>
      </c>
      <c r="F8" s="25">
        <f t="shared" si="2"/>
        <v>0</v>
      </c>
      <c r="G8" s="39">
        <f t="shared" si="3"/>
        <v>0</v>
      </c>
      <c r="H8" s="39">
        <v>0</v>
      </c>
      <c r="I8" s="39">
        <v>0</v>
      </c>
      <c r="J8" s="1"/>
    </row>
    <row r="9" spans="1:10" x14ac:dyDescent="0.25">
      <c r="A9" s="9">
        <f t="shared" si="0"/>
        <v>43777</v>
      </c>
      <c r="B9" s="58">
        <v>0</v>
      </c>
      <c r="C9" s="58">
        <v>0</v>
      </c>
      <c r="D9" s="58">
        <v>0</v>
      </c>
      <c r="E9" s="58">
        <f t="shared" si="1"/>
        <v>0</v>
      </c>
      <c r="F9" s="25">
        <f t="shared" si="2"/>
        <v>0</v>
      </c>
      <c r="G9" s="39">
        <f t="shared" si="3"/>
        <v>0</v>
      </c>
      <c r="H9" s="39">
        <v>0</v>
      </c>
      <c r="I9" s="39">
        <v>0</v>
      </c>
      <c r="J9" s="1"/>
    </row>
    <row r="10" spans="1:10" x14ac:dyDescent="0.25">
      <c r="A10" s="9">
        <f t="shared" si="0"/>
        <v>43778</v>
      </c>
      <c r="B10" s="58"/>
      <c r="C10" s="58"/>
      <c r="D10" s="58"/>
      <c r="E10" s="58"/>
      <c r="F10" s="25"/>
      <c r="G10" s="39"/>
      <c r="H10" s="39"/>
      <c r="I10" s="39"/>
      <c r="J10" s="1"/>
    </row>
    <row r="11" spans="1:10" x14ac:dyDescent="0.25">
      <c r="A11" s="9">
        <f t="shared" si="0"/>
        <v>43779</v>
      </c>
      <c r="B11" s="58"/>
      <c r="C11" s="58"/>
      <c r="D11" s="58"/>
      <c r="E11" s="58"/>
      <c r="F11" s="25"/>
      <c r="G11" s="39"/>
      <c r="H11" s="39"/>
      <c r="I11" s="39"/>
      <c r="J11" s="1"/>
    </row>
    <row r="12" spans="1:10" x14ac:dyDescent="0.25">
      <c r="A12" s="9">
        <f t="shared" si="0"/>
        <v>43780</v>
      </c>
      <c r="B12" s="58">
        <v>0</v>
      </c>
      <c r="C12" s="58">
        <v>0</v>
      </c>
      <c r="D12" s="58">
        <v>0</v>
      </c>
      <c r="E12" s="58">
        <f t="shared" si="1"/>
        <v>0</v>
      </c>
      <c r="F12" s="25">
        <f t="shared" si="2"/>
        <v>0</v>
      </c>
      <c r="G12" s="39">
        <f t="shared" si="3"/>
        <v>0</v>
      </c>
      <c r="H12" s="39">
        <v>0</v>
      </c>
      <c r="I12" s="39">
        <v>0</v>
      </c>
      <c r="J12" s="1"/>
    </row>
    <row r="13" spans="1:10" x14ac:dyDescent="0.25">
      <c r="A13" s="9">
        <f t="shared" si="0"/>
        <v>43781</v>
      </c>
      <c r="B13" s="58">
        <v>0</v>
      </c>
      <c r="C13" s="58">
        <v>0</v>
      </c>
      <c r="D13" s="58">
        <v>0</v>
      </c>
      <c r="E13" s="58">
        <f t="shared" si="1"/>
        <v>0</v>
      </c>
      <c r="F13" s="25">
        <f t="shared" si="2"/>
        <v>0</v>
      </c>
      <c r="G13" s="39">
        <f t="shared" si="3"/>
        <v>0</v>
      </c>
      <c r="H13" s="39">
        <v>0</v>
      </c>
      <c r="I13" s="39">
        <v>0</v>
      </c>
      <c r="J13" s="1"/>
    </row>
    <row r="14" spans="1:10" x14ac:dyDescent="0.25">
      <c r="A14" s="9">
        <f t="shared" si="0"/>
        <v>43782</v>
      </c>
      <c r="B14" s="58">
        <v>0</v>
      </c>
      <c r="C14" s="58">
        <v>0</v>
      </c>
      <c r="D14" s="58">
        <v>0</v>
      </c>
      <c r="E14" s="58">
        <f t="shared" si="1"/>
        <v>0</v>
      </c>
      <c r="F14" s="25">
        <f t="shared" si="2"/>
        <v>0</v>
      </c>
      <c r="G14" s="39">
        <f t="shared" si="3"/>
        <v>0</v>
      </c>
      <c r="H14" s="39">
        <v>0</v>
      </c>
      <c r="I14" s="39">
        <v>0</v>
      </c>
      <c r="J14" s="1"/>
    </row>
    <row r="15" spans="1:10" x14ac:dyDescent="0.25">
      <c r="A15" s="9">
        <f t="shared" si="0"/>
        <v>43783</v>
      </c>
      <c r="B15" s="58">
        <v>0</v>
      </c>
      <c r="C15" s="58">
        <v>0</v>
      </c>
      <c r="D15" s="58">
        <v>0</v>
      </c>
      <c r="E15" s="58">
        <f t="shared" si="1"/>
        <v>0</v>
      </c>
      <c r="F15" s="25">
        <f t="shared" si="2"/>
        <v>0</v>
      </c>
      <c r="G15" s="39">
        <f t="shared" si="3"/>
        <v>0</v>
      </c>
      <c r="H15" s="39">
        <v>0</v>
      </c>
      <c r="I15" s="39">
        <v>0</v>
      </c>
      <c r="J15" s="1"/>
    </row>
    <row r="16" spans="1:10" x14ac:dyDescent="0.25">
      <c r="A16" s="9">
        <f t="shared" si="0"/>
        <v>43784</v>
      </c>
      <c r="B16" s="58">
        <v>0</v>
      </c>
      <c r="C16" s="58">
        <v>0</v>
      </c>
      <c r="D16" s="58">
        <v>0</v>
      </c>
      <c r="E16" s="58">
        <f t="shared" si="1"/>
        <v>0</v>
      </c>
      <c r="F16" s="25">
        <f t="shared" si="2"/>
        <v>0</v>
      </c>
      <c r="G16" s="39">
        <f t="shared" si="3"/>
        <v>0</v>
      </c>
      <c r="H16" s="39">
        <v>0</v>
      </c>
      <c r="I16" s="39">
        <v>0</v>
      </c>
      <c r="J16" s="1"/>
    </row>
    <row r="17" spans="1:10" x14ac:dyDescent="0.25">
      <c r="A17" s="9">
        <f t="shared" si="0"/>
        <v>43785</v>
      </c>
      <c r="B17" s="58"/>
      <c r="C17" s="58"/>
      <c r="D17" s="58"/>
      <c r="E17" s="58"/>
      <c r="F17" s="25"/>
      <c r="G17" s="39"/>
      <c r="H17" s="39"/>
      <c r="I17" s="39"/>
      <c r="J17" s="1"/>
    </row>
    <row r="18" spans="1:10" x14ac:dyDescent="0.25">
      <c r="A18" s="9">
        <f t="shared" si="0"/>
        <v>43786</v>
      </c>
      <c r="B18" s="58"/>
      <c r="C18" s="58"/>
      <c r="D18" s="58"/>
      <c r="E18" s="58"/>
      <c r="F18" s="25"/>
      <c r="G18" s="39"/>
      <c r="H18" s="39"/>
      <c r="I18" s="39"/>
      <c r="J18" s="1"/>
    </row>
    <row r="19" spans="1:10" x14ac:dyDescent="0.25">
      <c r="A19" s="9">
        <f t="shared" si="0"/>
        <v>43787</v>
      </c>
      <c r="B19" s="58">
        <v>0</v>
      </c>
      <c r="C19" s="58">
        <v>0</v>
      </c>
      <c r="D19" s="58">
        <v>0</v>
      </c>
      <c r="E19" s="58">
        <f t="shared" si="1"/>
        <v>0</v>
      </c>
      <c r="F19" s="25">
        <f t="shared" si="2"/>
        <v>0</v>
      </c>
      <c r="G19" s="39">
        <f t="shared" si="3"/>
        <v>0</v>
      </c>
      <c r="H19" s="39">
        <v>0</v>
      </c>
      <c r="I19" s="39">
        <v>0</v>
      </c>
      <c r="J19" s="1"/>
    </row>
    <row r="20" spans="1:10" x14ac:dyDescent="0.25">
      <c r="A20" s="9">
        <f t="shared" si="0"/>
        <v>43788</v>
      </c>
      <c r="B20" s="58">
        <v>0</v>
      </c>
      <c r="C20" s="58">
        <v>0</v>
      </c>
      <c r="D20" s="58">
        <v>0</v>
      </c>
      <c r="E20" s="58">
        <f t="shared" si="1"/>
        <v>0</v>
      </c>
      <c r="F20" s="25">
        <f t="shared" si="2"/>
        <v>0</v>
      </c>
      <c r="G20" s="39">
        <f t="shared" si="3"/>
        <v>0</v>
      </c>
      <c r="H20" s="39">
        <v>0</v>
      </c>
      <c r="I20" s="39">
        <v>0</v>
      </c>
      <c r="J20" s="1"/>
    </row>
    <row r="21" spans="1:10" x14ac:dyDescent="0.25">
      <c r="A21" s="9">
        <f t="shared" si="0"/>
        <v>43789</v>
      </c>
      <c r="B21" s="58">
        <v>0</v>
      </c>
      <c r="C21" s="58">
        <v>0</v>
      </c>
      <c r="D21" s="58">
        <v>0</v>
      </c>
      <c r="E21" s="58">
        <f t="shared" si="1"/>
        <v>0</v>
      </c>
      <c r="F21" s="25">
        <f t="shared" si="2"/>
        <v>0</v>
      </c>
      <c r="G21" s="39">
        <f t="shared" si="3"/>
        <v>0</v>
      </c>
      <c r="H21" s="39">
        <v>0</v>
      </c>
      <c r="I21" s="39">
        <v>0</v>
      </c>
      <c r="J21" s="1"/>
    </row>
    <row r="22" spans="1:10" x14ac:dyDescent="0.25">
      <c r="A22" s="9">
        <f t="shared" si="0"/>
        <v>43790</v>
      </c>
      <c r="B22" s="58">
        <v>0</v>
      </c>
      <c r="C22" s="58">
        <v>0</v>
      </c>
      <c r="D22" s="58">
        <v>0</v>
      </c>
      <c r="E22" s="58">
        <f t="shared" si="1"/>
        <v>0</v>
      </c>
      <c r="F22" s="25">
        <f t="shared" si="2"/>
        <v>0</v>
      </c>
      <c r="G22" s="39">
        <f t="shared" si="3"/>
        <v>0</v>
      </c>
      <c r="H22" s="39">
        <v>0</v>
      </c>
      <c r="I22" s="39">
        <v>0</v>
      </c>
      <c r="J22" s="1"/>
    </row>
    <row r="23" spans="1:10" x14ac:dyDescent="0.25">
      <c r="A23" s="9">
        <f t="shared" si="0"/>
        <v>43791</v>
      </c>
      <c r="B23" s="58">
        <v>0</v>
      </c>
      <c r="C23" s="58">
        <v>0</v>
      </c>
      <c r="D23" s="58">
        <v>0</v>
      </c>
      <c r="E23" s="58">
        <f t="shared" si="1"/>
        <v>0</v>
      </c>
      <c r="F23" s="25">
        <f t="shared" si="2"/>
        <v>0</v>
      </c>
      <c r="G23" s="39">
        <f t="shared" si="3"/>
        <v>0</v>
      </c>
      <c r="H23" s="39">
        <v>0</v>
      </c>
      <c r="I23" s="39">
        <v>0</v>
      </c>
      <c r="J23" s="1"/>
    </row>
    <row r="24" spans="1:10" x14ac:dyDescent="0.25">
      <c r="A24" s="9">
        <f t="shared" si="0"/>
        <v>43792</v>
      </c>
      <c r="B24" s="58"/>
      <c r="C24" s="58"/>
      <c r="D24" s="58"/>
      <c r="E24" s="58"/>
      <c r="F24" s="25"/>
      <c r="G24" s="39"/>
      <c r="H24" s="39"/>
      <c r="I24" s="39"/>
      <c r="J24" s="1"/>
    </row>
    <row r="25" spans="1:10" x14ac:dyDescent="0.25">
      <c r="A25" s="9">
        <f t="shared" si="0"/>
        <v>43793</v>
      </c>
      <c r="B25" s="58"/>
      <c r="C25" s="58"/>
      <c r="D25" s="58"/>
      <c r="E25" s="58"/>
      <c r="F25" s="25"/>
      <c r="G25" s="39"/>
      <c r="H25" s="39"/>
      <c r="I25" s="39"/>
      <c r="J25" s="1"/>
    </row>
    <row r="26" spans="1:10" x14ac:dyDescent="0.25">
      <c r="A26" s="9">
        <f t="shared" si="0"/>
        <v>43794</v>
      </c>
      <c r="B26" s="58">
        <v>0</v>
      </c>
      <c r="C26" s="58">
        <v>0</v>
      </c>
      <c r="D26" s="58">
        <v>0</v>
      </c>
      <c r="E26" s="58">
        <f t="shared" si="1"/>
        <v>0</v>
      </c>
      <c r="F26" s="25">
        <f t="shared" si="2"/>
        <v>0</v>
      </c>
      <c r="G26" s="39">
        <f t="shared" si="3"/>
        <v>0</v>
      </c>
      <c r="H26" s="39">
        <v>0</v>
      </c>
      <c r="I26" s="39">
        <v>0</v>
      </c>
      <c r="J26" s="1"/>
    </row>
    <row r="27" spans="1:10" x14ac:dyDescent="0.25">
      <c r="A27" s="9">
        <f t="shared" si="0"/>
        <v>43795</v>
      </c>
      <c r="B27" s="58">
        <v>0</v>
      </c>
      <c r="C27" s="58">
        <v>0</v>
      </c>
      <c r="D27" s="58">
        <v>0</v>
      </c>
      <c r="E27" s="58">
        <f t="shared" si="1"/>
        <v>0</v>
      </c>
      <c r="F27" s="25">
        <f t="shared" si="2"/>
        <v>0</v>
      </c>
      <c r="G27" s="39">
        <f t="shared" si="3"/>
        <v>0</v>
      </c>
      <c r="H27" s="39">
        <v>0</v>
      </c>
      <c r="I27" s="39">
        <v>0</v>
      </c>
      <c r="J27" s="1"/>
    </row>
    <row r="28" spans="1:10" x14ac:dyDescent="0.25">
      <c r="A28" s="9">
        <f t="shared" si="0"/>
        <v>43796</v>
      </c>
      <c r="B28" s="58">
        <v>0</v>
      </c>
      <c r="C28" s="58">
        <v>0</v>
      </c>
      <c r="D28" s="58">
        <v>0</v>
      </c>
      <c r="E28" s="58">
        <f t="shared" si="1"/>
        <v>0</v>
      </c>
      <c r="F28" s="25">
        <f t="shared" si="2"/>
        <v>0</v>
      </c>
      <c r="G28" s="39">
        <f t="shared" si="3"/>
        <v>0</v>
      </c>
      <c r="H28" s="39">
        <v>0</v>
      </c>
      <c r="I28" s="39">
        <v>0</v>
      </c>
      <c r="J28" s="1"/>
    </row>
    <row r="29" spans="1:10" x14ac:dyDescent="0.25">
      <c r="A29" s="9">
        <f t="shared" si="0"/>
        <v>43797</v>
      </c>
      <c r="B29" s="58">
        <v>0</v>
      </c>
      <c r="C29" s="58">
        <v>0</v>
      </c>
      <c r="D29" s="58">
        <v>0</v>
      </c>
      <c r="E29" s="58">
        <f t="shared" si="1"/>
        <v>0</v>
      </c>
      <c r="F29" s="25">
        <f t="shared" si="2"/>
        <v>0</v>
      </c>
      <c r="G29" s="39">
        <f t="shared" si="3"/>
        <v>0</v>
      </c>
      <c r="H29" s="39">
        <v>0</v>
      </c>
      <c r="I29" s="39">
        <v>0</v>
      </c>
      <c r="J29" s="1"/>
    </row>
    <row r="30" spans="1:10" x14ac:dyDescent="0.25">
      <c r="A30" s="9">
        <f t="shared" si="0"/>
        <v>43798</v>
      </c>
      <c r="B30" s="58">
        <v>0</v>
      </c>
      <c r="C30" s="58">
        <v>0</v>
      </c>
      <c r="D30" s="58">
        <v>0</v>
      </c>
      <c r="E30" s="58">
        <f t="shared" si="1"/>
        <v>0</v>
      </c>
      <c r="F30" s="25">
        <f t="shared" si="2"/>
        <v>0</v>
      </c>
      <c r="G30" s="39">
        <f t="shared" si="3"/>
        <v>0</v>
      </c>
      <c r="H30" s="39">
        <v>0</v>
      </c>
      <c r="I30" s="39">
        <v>0</v>
      </c>
      <c r="J30" s="1"/>
    </row>
    <row r="31" spans="1:10" x14ac:dyDescent="0.25">
      <c r="A31" s="10">
        <f>A30+1</f>
        <v>43799</v>
      </c>
      <c r="B31" s="3"/>
      <c r="C31" s="3"/>
      <c r="D31" s="3"/>
      <c r="E31" s="3"/>
      <c r="F31" s="5"/>
      <c r="G31" s="14"/>
      <c r="H31" s="14"/>
      <c r="I31" s="14"/>
      <c r="J31" s="1"/>
    </row>
    <row r="32" spans="1:10" x14ac:dyDescent="0.25">
      <c r="F32" s="1">
        <f>SUM(F3:F31)</f>
        <v>0</v>
      </c>
      <c r="G32" s="1">
        <f>H32+I32+J32</f>
        <v>0</v>
      </c>
      <c r="H32" s="1">
        <f>SUM(H2:H31)</f>
        <v>0</v>
      </c>
      <c r="I32" s="1">
        <f>SUM(I2:I31)</f>
        <v>0</v>
      </c>
      <c r="J32" s="1"/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E35" sqref="E35"/>
    </sheetView>
  </sheetViews>
  <sheetFormatPr defaultColWidth="8.7109375" defaultRowHeight="15" x14ac:dyDescent="0.25"/>
  <cols>
    <col min="1" max="1" width="13.85546875" style="20" customWidth="1"/>
    <col min="2" max="3" width="8.7109375" style="20"/>
    <col min="4" max="4" width="12.140625" style="20" customWidth="1"/>
    <col min="5" max="7" width="8.7109375" style="20"/>
    <col min="8" max="8" width="10.7109375" style="20" customWidth="1"/>
    <col min="9" max="9" width="8.7109375" style="20"/>
    <col min="10" max="10" width="40.28515625" style="20" customWidth="1"/>
    <col min="11" max="16384" width="8.7109375" style="20"/>
  </cols>
  <sheetData>
    <row r="1" spans="1:15" x14ac:dyDescent="0.25">
      <c r="A1" s="31" t="s">
        <v>0</v>
      </c>
      <c r="B1" s="19" t="s">
        <v>1</v>
      </c>
      <c r="C1" s="19" t="s">
        <v>2</v>
      </c>
      <c r="D1" s="19" t="s">
        <v>3</v>
      </c>
      <c r="E1" s="60" t="s">
        <v>4</v>
      </c>
      <c r="F1" s="60"/>
      <c r="G1" s="22"/>
      <c r="H1" s="19" t="s">
        <v>5</v>
      </c>
      <c r="I1" s="19" t="s">
        <v>36</v>
      </c>
      <c r="J1" s="19" t="s">
        <v>16</v>
      </c>
      <c r="K1" s="19"/>
    </row>
    <row r="2" spans="1:15" x14ac:dyDescent="0.25">
      <c r="A2" s="24">
        <v>43435</v>
      </c>
      <c r="B2" s="29"/>
      <c r="C2" s="29"/>
      <c r="D2" s="29"/>
      <c r="E2" s="29"/>
      <c r="F2" s="30"/>
      <c r="G2" s="30"/>
      <c r="H2" s="30"/>
      <c r="I2" s="30"/>
      <c r="J2" s="30"/>
      <c r="K2" s="32"/>
      <c r="L2" s="22"/>
      <c r="M2" s="22"/>
      <c r="N2" s="22"/>
      <c r="O2" s="22"/>
    </row>
    <row r="3" spans="1:15" x14ac:dyDescent="0.25">
      <c r="A3" s="24">
        <f>A2+1</f>
        <v>43436</v>
      </c>
      <c r="B3" s="29">
        <v>0</v>
      </c>
      <c r="C3" s="29">
        <v>0</v>
      </c>
      <c r="D3" s="29">
        <v>0</v>
      </c>
      <c r="E3" s="29">
        <f t="shared" ref="E3" si="0">C3-B3-D3</f>
        <v>0</v>
      </c>
      <c r="F3" s="30">
        <f t="shared" ref="F3" si="1">HOUR(E3)+MINUTE(E3)/60</f>
        <v>0</v>
      </c>
      <c r="G3" s="30">
        <v>0</v>
      </c>
      <c r="H3" s="30">
        <v>0</v>
      </c>
      <c r="I3" s="30">
        <v>0</v>
      </c>
      <c r="J3" s="30"/>
      <c r="K3" s="32"/>
      <c r="L3" s="22"/>
      <c r="M3" s="22"/>
      <c r="N3" s="22"/>
      <c r="O3" s="22"/>
    </row>
    <row r="4" spans="1:15" x14ac:dyDescent="0.25">
      <c r="A4" s="24">
        <f t="shared" ref="A4:A32" si="2">A3+1</f>
        <v>43437</v>
      </c>
      <c r="B4" s="29">
        <v>0</v>
      </c>
      <c r="C4" s="29">
        <v>0</v>
      </c>
      <c r="D4" s="29">
        <v>0</v>
      </c>
      <c r="E4" s="29">
        <f t="shared" ref="E4" si="3">C4-B4-D4</f>
        <v>0</v>
      </c>
      <c r="F4" s="30">
        <f t="shared" ref="F4" si="4">HOUR(E4)+MINUTE(E4)/60</f>
        <v>0</v>
      </c>
      <c r="G4" s="30">
        <v>0</v>
      </c>
      <c r="H4" s="30">
        <v>0</v>
      </c>
      <c r="I4" s="30">
        <v>0</v>
      </c>
      <c r="J4" s="30"/>
      <c r="K4" s="32"/>
      <c r="L4" s="22"/>
      <c r="M4" s="22"/>
      <c r="N4" s="22"/>
      <c r="O4" s="22"/>
    </row>
    <row r="5" spans="1:15" x14ac:dyDescent="0.25">
      <c r="A5" s="24">
        <f t="shared" si="2"/>
        <v>43438</v>
      </c>
      <c r="B5" s="29">
        <v>0</v>
      </c>
      <c r="C5" s="29">
        <v>0</v>
      </c>
      <c r="D5" s="29">
        <v>0</v>
      </c>
      <c r="E5" s="29">
        <f t="shared" ref="E5:E31" si="5">C5-B5-D5</f>
        <v>0</v>
      </c>
      <c r="F5" s="30">
        <f t="shared" ref="F5:F31" si="6">HOUR(E5)+MINUTE(E5)/60</f>
        <v>0</v>
      </c>
      <c r="G5" s="30">
        <v>0</v>
      </c>
      <c r="H5" s="30">
        <v>0</v>
      </c>
      <c r="I5" s="30">
        <v>0</v>
      </c>
      <c r="J5" s="30"/>
      <c r="K5" s="32"/>
      <c r="L5" s="22"/>
      <c r="M5" s="22"/>
      <c r="N5" s="22"/>
      <c r="O5" s="22"/>
    </row>
    <row r="6" spans="1:15" x14ac:dyDescent="0.25">
      <c r="A6" s="24">
        <f t="shared" si="2"/>
        <v>43439</v>
      </c>
      <c r="B6" s="29">
        <v>0</v>
      </c>
      <c r="C6" s="29">
        <v>0</v>
      </c>
      <c r="D6" s="29">
        <v>0</v>
      </c>
      <c r="E6" s="29">
        <f t="shared" si="5"/>
        <v>0</v>
      </c>
      <c r="F6" s="30">
        <f t="shared" si="6"/>
        <v>0</v>
      </c>
      <c r="G6" s="30">
        <v>0</v>
      </c>
      <c r="H6" s="30">
        <v>0</v>
      </c>
      <c r="I6" s="30">
        <v>0</v>
      </c>
      <c r="J6" s="30"/>
      <c r="K6" s="25"/>
      <c r="L6" s="22"/>
      <c r="M6" s="22"/>
      <c r="N6" s="22"/>
      <c r="O6" s="22"/>
    </row>
    <row r="7" spans="1:15" x14ac:dyDescent="0.25">
      <c r="A7" s="24">
        <f t="shared" si="2"/>
        <v>43440</v>
      </c>
      <c r="B7" s="29">
        <v>0</v>
      </c>
      <c r="C7" s="29">
        <v>0</v>
      </c>
      <c r="D7" s="29">
        <v>0</v>
      </c>
      <c r="E7" s="29">
        <f t="shared" si="5"/>
        <v>0</v>
      </c>
      <c r="F7" s="30">
        <f t="shared" si="6"/>
        <v>0</v>
      </c>
      <c r="G7" s="30">
        <v>0</v>
      </c>
      <c r="H7" s="30">
        <v>0</v>
      </c>
      <c r="I7" s="30">
        <v>0</v>
      </c>
      <c r="J7" s="25"/>
      <c r="K7" s="25"/>
      <c r="L7" s="22"/>
      <c r="M7" s="22"/>
      <c r="N7" s="22"/>
      <c r="O7" s="22"/>
    </row>
    <row r="8" spans="1:15" x14ac:dyDescent="0.25">
      <c r="A8" s="24">
        <f t="shared" si="2"/>
        <v>43441</v>
      </c>
      <c r="B8" s="29"/>
      <c r="C8" s="29"/>
      <c r="D8" s="29"/>
      <c r="E8" s="29"/>
      <c r="F8" s="30"/>
      <c r="G8" s="30"/>
      <c r="H8" s="30"/>
      <c r="I8" s="30"/>
      <c r="J8" s="25"/>
      <c r="K8" s="32"/>
      <c r="L8" s="22"/>
      <c r="M8" s="22"/>
      <c r="N8" s="22"/>
      <c r="O8" s="22"/>
    </row>
    <row r="9" spans="1:15" x14ac:dyDescent="0.25">
      <c r="A9" s="24">
        <f t="shared" si="2"/>
        <v>43442</v>
      </c>
      <c r="B9" s="29"/>
      <c r="C9" s="29"/>
      <c r="D9" s="29"/>
      <c r="E9" s="29"/>
      <c r="F9" s="30"/>
      <c r="G9" s="30"/>
      <c r="H9" s="30"/>
      <c r="I9" s="30"/>
      <c r="J9" s="30"/>
      <c r="K9" s="32"/>
      <c r="L9" s="22"/>
      <c r="M9" s="22"/>
      <c r="N9" s="22"/>
      <c r="O9" s="22"/>
    </row>
    <row r="10" spans="1:15" x14ac:dyDescent="0.25">
      <c r="A10" s="24">
        <f t="shared" si="2"/>
        <v>43443</v>
      </c>
      <c r="B10" s="29">
        <v>0</v>
      </c>
      <c r="C10" s="29">
        <v>0</v>
      </c>
      <c r="D10" s="29">
        <v>0</v>
      </c>
      <c r="E10" s="29">
        <f t="shared" si="5"/>
        <v>0</v>
      </c>
      <c r="F10" s="30">
        <f t="shared" si="6"/>
        <v>0</v>
      </c>
      <c r="G10" s="30">
        <v>0</v>
      </c>
      <c r="H10" s="30">
        <v>0</v>
      </c>
      <c r="I10" s="30">
        <v>0</v>
      </c>
      <c r="J10" s="30"/>
      <c r="K10" s="32"/>
      <c r="L10" s="22"/>
      <c r="M10" s="22"/>
      <c r="N10" s="22"/>
      <c r="O10" s="22"/>
    </row>
    <row r="11" spans="1:15" x14ac:dyDescent="0.25">
      <c r="A11" s="24">
        <f t="shared" si="2"/>
        <v>43444</v>
      </c>
      <c r="B11" s="29">
        <v>0</v>
      </c>
      <c r="C11" s="29">
        <v>0</v>
      </c>
      <c r="D11" s="29">
        <v>0</v>
      </c>
      <c r="E11" s="29">
        <f t="shared" si="5"/>
        <v>0</v>
      </c>
      <c r="F11" s="30">
        <f t="shared" si="6"/>
        <v>0</v>
      </c>
      <c r="G11" s="30">
        <v>0</v>
      </c>
      <c r="H11" s="30">
        <v>0</v>
      </c>
      <c r="I11" s="30">
        <v>0</v>
      </c>
      <c r="J11" s="30"/>
      <c r="K11" s="32"/>
      <c r="L11" s="22"/>
      <c r="M11" s="22"/>
      <c r="N11" s="22"/>
      <c r="O11" s="22"/>
    </row>
    <row r="12" spans="1:15" x14ac:dyDescent="0.25">
      <c r="A12" s="24">
        <f t="shared" si="2"/>
        <v>43445</v>
      </c>
      <c r="B12" s="29">
        <v>0</v>
      </c>
      <c r="C12" s="29">
        <v>0</v>
      </c>
      <c r="D12" s="29">
        <v>0</v>
      </c>
      <c r="E12" s="29">
        <f t="shared" si="5"/>
        <v>0</v>
      </c>
      <c r="F12" s="30">
        <f t="shared" si="6"/>
        <v>0</v>
      </c>
      <c r="G12" s="30">
        <v>0</v>
      </c>
      <c r="H12" s="30">
        <v>0</v>
      </c>
      <c r="I12" s="30">
        <v>0</v>
      </c>
      <c r="J12" s="25"/>
      <c r="K12" s="32"/>
      <c r="L12" s="22"/>
      <c r="M12" s="22"/>
      <c r="N12" s="22"/>
      <c r="O12" s="22"/>
    </row>
    <row r="13" spans="1:15" x14ac:dyDescent="0.25">
      <c r="A13" s="24">
        <f t="shared" si="2"/>
        <v>43446</v>
      </c>
      <c r="B13" s="29">
        <v>0</v>
      </c>
      <c r="C13" s="29">
        <v>0</v>
      </c>
      <c r="D13" s="29">
        <v>0</v>
      </c>
      <c r="E13" s="29">
        <f t="shared" si="5"/>
        <v>0</v>
      </c>
      <c r="F13" s="30">
        <f t="shared" si="6"/>
        <v>0</v>
      </c>
      <c r="G13" s="30">
        <v>0</v>
      </c>
      <c r="H13" s="30">
        <v>0</v>
      </c>
      <c r="I13" s="30">
        <v>0</v>
      </c>
      <c r="J13" s="30"/>
      <c r="K13" s="32"/>
      <c r="L13" s="22"/>
      <c r="M13" s="22"/>
      <c r="N13" s="22"/>
      <c r="O13" s="22"/>
    </row>
    <row r="14" spans="1:15" x14ac:dyDescent="0.25">
      <c r="A14" s="24">
        <f t="shared" si="2"/>
        <v>43447</v>
      </c>
      <c r="B14" s="29">
        <v>0</v>
      </c>
      <c r="C14" s="29">
        <v>0</v>
      </c>
      <c r="D14" s="29">
        <v>0</v>
      </c>
      <c r="E14" s="29">
        <f t="shared" si="5"/>
        <v>0</v>
      </c>
      <c r="F14" s="30">
        <f t="shared" si="6"/>
        <v>0</v>
      </c>
      <c r="G14" s="30">
        <v>0</v>
      </c>
      <c r="H14" s="30">
        <v>0</v>
      </c>
      <c r="I14" s="30">
        <v>0</v>
      </c>
      <c r="J14" s="25"/>
      <c r="K14" s="32"/>
      <c r="L14" s="22"/>
      <c r="M14" s="22"/>
      <c r="N14" s="22"/>
      <c r="O14" s="22"/>
    </row>
    <row r="15" spans="1:15" x14ac:dyDescent="0.25">
      <c r="A15" s="24">
        <f t="shared" si="2"/>
        <v>43448</v>
      </c>
      <c r="B15" s="29"/>
      <c r="C15" s="29"/>
      <c r="D15" s="29"/>
      <c r="E15" s="29"/>
      <c r="F15" s="30"/>
      <c r="G15" s="30"/>
      <c r="H15" s="30"/>
      <c r="I15" s="30"/>
      <c r="J15" s="25"/>
      <c r="K15" s="32"/>
      <c r="L15" s="22"/>
      <c r="M15" s="22"/>
      <c r="N15" s="22"/>
      <c r="O15" s="22"/>
    </row>
    <row r="16" spans="1:15" x14ac:dyDescent="0.25">
      <c r="A16" s="24">
        <f t="shared" si="2"/>
        <v>43449</v>
      </c>
      <c r="B16" s="29"/>
      <c r="C16" s="29"/>
      <c r="D16" s="29"/>
      <c r="E16" s="29"/>
      <c r="F16" s="30"/>
      <c r="G16" s="30"/>
      <c r="H16" s="30"/>
      <c r="I16" s="30"/>
      <c r="J16" s="25"/>
      <c r="K16" s="32"/>
      <c r="L16" s="22"/>
      <c r="M16" s="22"/>
      <c r="N16" s="22"/>
      <c r="O16" s="22"/>
    </row>
    <row r="17" spans="1:15" x14ac:dyDescent="0.25">
      <c r="A17" s="24">
        <f t="shared" si="2"/>
        <v>43450</v>
      </c>
      <c r="B17" s="29">
        <v>0</v>
      </c>
      <c r="C17" s="29">
        <v>0</v>
      </c>
      <c r="D17" s="29">
        <v>0</v>
      </c>
      <c r="E17" s="29">
        <f t="shared" si="5"/>
        <v>0</v>
      </c>
      <c r="F17" s="30">
        <f t="shared" si="6"/>
        <v>0</v>
      </c>
      <c r="G17" s="30">
        <v>0</v>
      </c>
      <c r="H17" s="30">
        <v>0</v>
      </c>
      <c r="I17" s="30">
        <v>0</v>
      </c>
      <c r="J17" s="30"/>
      <c r="K17" s="32"/>
      <c r="L17" s="22"/>
      <c r="M17" s="22"/>
      <c r="N17" s="22"/>
      <c r="O17" s="22"/>
    </row>
    <row r="18" spans="1:15" x14ac:dyDescent="0.25">
      <c r="A18" s="24">
        <f t="shared" si="2"/>
        <v>43451</v>
      </c>
      <c r="B18" s="29">
        <v>0</v>
      </c>
      <c r="C18" s="29">
        <v>0</v>
      </c>
      <c r="D18" s="29">
        <v>0</v>
      </c>
      <c r="E18" s="29">
        <f t="shared" si="5"/>
        <v>0</v>
      </c>
      <c r="F18" s="30">
        <f t="shared" si="6"/>
        <v>0</v>
      </c>
      <c r="G18" s="30">
        <v>0</v>
      </c>
      <c r="H18" s="30">
        <v>0</v>
      </c>
      <c r="I18" s="30">
        <v>0</v>
      </c>
      <c r="J18" s="30"/>
      <c r="K18" s="32"/>
      <c r="L18" s="22"/>
      <c r="M18" s="22"/>
      <c r="N18" s="22"/>
      <c r="O18" s="22"/>
    </row>
    <row r="19" spans="1:15" x14ac:dyDescent="0.25">
      <c r="A19" s="24">
        <f t="shared" si="2"/>
        <v>43452</v>
      </c>
      <c r="B19" s="29">
        <v>0</v>
      </c>
      <c r="C19" s="29">
        <v>0</v>
      </c>
      <c r="D19" s="29">
        <v>0</v>
      </c>
      <c r="E19" s="29">
        <f t="shared" si="5"/>
        <v>0</v>
      </c>
      <c r="F19" s="30">
        <f t="shared" si="6"/>
        <v>0</v>
      </c>
      <c r="G19" s="30">
        <v>0</v>
      </c>
      <c r="H19" s="30">
        <v>0</v>
      </c>
      <c r="I19" s="30">
        <v>0</v>
      </c>
      <c r="J19" s="30"/>
      <c r="K19" s="25"/>
      <c r="L19" s="22"/>
      <c r="M19" s="22"/>
      <c r="N19" s="22"/>
      <c r="O19" s="22"/>
    </row>
    <row r="20" spans="1:15" x14ac:dyDescent="0.25">
      <c r="A20" s="24">
        <f t="shared" si="2"/>
        <v>43453</v>
      </c>
      <c r="B20" s="29">
        <v>0</v>
      </c>
      <c r="C20" s="29">
        <v>0</v>
      </c>
      <c r="D20" s="29">
        <v>0</v>
      </c>
      <c r="E20" s="29">
        <f t="shared" si="5"/>
        <v>0</v>
      </c>
      <c r="F20" s="30">
        <f t="shared" si="6"/>
        <v>0</v>
      </c>
      <c r="G20" s="30">
        <v>0</v>
      </c>
      <c r="H20" s="30">
        <v>0</v>
      </c>
      <c r="I20" s="30">
        <v>0</v>
      </c>
      <c r="J20" s="25"/>
      <c r="K20" s="25"/>
      <c r="L20" s="22"/>
      <c r="M20" s="22"/>
      <c r="N20" s="22"/>
      <c r="O20" s="22"/>
    </row>
    <row r="21" spans="1:15" x14ac:dyDescent="0.25">
      <c r="A21" s="24">
        <f t="shared" si="2"/>
        <v>43454</v>
      </c>
      <c r="B21" s="29">
        <v>0</v>
      </c>
      <c r="C21" s="29">
        <v>0</v>
      </c>
      <c r="D21" s="29">
        <v>0</v>
      </c>
      <c r="E21" s="29">
        <f t="shared" si="5"/>
        <v>0</v>
      </c>
      <c r="F21" s="30">
        <f t="shared" si="6"/>
        <v>0</v>
      </c>
      <c r="G21" s="30">
        <v>0</v>
      </c>
      <c r="H21" s="30">
        <v>0</v>
      </c>
      <c r="I21" s="30">
        <v>0</v>
      </c>
      <c r="J21" s="25"/>
      <c r="K21" s="32"/>
      <c r="L21" s="22"/>
      <c r="M21" s="22"/>
      <c r="N21" s="22"/>
      <c r="O21" s="22"/>
    </row>
    <row r="22" spans="1:15" x14ac:dyDescent="0.25">
      <c r="A22" s="24">
        <f t="shared" si="2"/>
        <v>43455</v>
      </c>
      <c r="B22" s="29"/>
      <c r="C22" s="29"/>
      <c r="D22" s="29"/>
      <c r="E22" s="29"/>
      <c r="F22" s="30"/>
      <c r="G22" s="30"/>
      <c r="H22" s="30"/>
      <c r="I22" s="30"/>
      <c r="J22" s="30"/>
      <c r="K22" s="32"/>
      <c r="L22" s="22"/>
      <c r="M22" s="22"/>
      <c r="N22" s="22"/>
      <c r="O22" s="22"/>
    </row>
    <row r="23" spans="1:15" x14ac:dyDescent="0.25">
      <c r="A23" s="24">
        <f t="shared" si="2"/>
        <v>43456</v>
      </c>
      <c r="B23" s="29"/>
      <c r="C23" s="29"/>
      <c r="D23" s="29"/>
      <c r="E23" s="29"/>
      <c r="F23" s="30"/>
      <c r="G23" s="30"/>
      <c r="H23" s="30"/>
      <c r="I23" s="30"/>
      <c r="J23" s="30"/>
      <c r="K23" s="32"/>
      <c r="L23" s="22"/>
      <c r="M23" s="22"/>
      <c r="N23" s="22"/>
      <c r="O23" s="22"/>
    </row>
    <row r="24" spans="1:15" x14ac:dyDescent="0.25">
      <c r="A24" s="24">
        <f t="shared" si="2"/>
        <v>43457</v>
      </c>
      <c r="B24" s="29">
        <v>0</v>
      </c>
      <c r="C24" s="29">
        <v>0</v>
      </c>
      <c r="D24" s="29">
        <v>0</v>
      </c>
      <c r="E24" s="29">
        <f t="shared" si="5"/>
        <v>0</v>
      </c>
      <c r="F24" s="30">
        <f t="shared" si="6"/>
        <v>0</v>
      </c>
      <c r="G24" s="30">
        <v>0</v>
      </c>
      <c r="H24" s="30">
        <v>0</v>
      </c>
      <c r="I24" s="30">
        <v>0</v>
      </c>
      <c r="J24" s="30"/>
      <c r="K24" s="32"/>
      <c r="L24" s="22"/>
      <c r="M24" s="22"/>
      <c r="N24" s="22"/>
      <c r="O24" s="22"/>
    </row>
    <row r="25" spans="1:15" x14ac:dyDescent="0.25">
      <c r="A25" s="24">
        <f t="shared" si="2"/>
        <v>43458</v>
      </c>
      <c r="B25" s="29"/>
      <c r="C25" s="29"/>
      <c r="D25" s="29"/>
      <c r="E25" s="29"/>
      <c r="F25" s="30"/>
      <c r="G25" s="30"/>
      <c r="H25" s="30"/>
      <c r="I25" s="30"/>
      <c r="J25" s="30"/>
      <c r="K25" s="32"/>
      <c r="L25" s="22"/>
      <c r="M25" s="22"/>
      <c r="N25" s="22"/>
      <c r="O25" s="22"/>
    </row>
    <row r="26" spans="1:15" x14ac:dyDescent="0.25">
      <c r="A26" s="24">
        <f t="shared" si="2"/>
        <v>43459</v>
      </c>
      <c r="B26" s="29"/>
      <c r="C26" s="29"/>
      <c r="D26" s="29"/>
      <c r="E26" s="29"/>
      <c r="F26" s="30"/>
      <c r="G26" s="30"/>
      <c r="H26" s="30"/>
      <c r="I26" s="30"/>
      <c r="J26" s="30"/>
      <c r="K26" s="32"/>
      <c r="L26" s="22"/>
      <c r="M26" s="22"/>
      <c r="N26" s="22"/>
      <c r="O26" s="22"/>
    </row>
    <row r="27" spans="1:15" x14ac:dyDescent="0.25">
      <c r="A27" s="24">
        <f t="shared" si="2"/>
        <v>43460</v>
      </c>
      <c r="B27" s="29"/>
      <c r="C27" s="29"/>
      <c r="D27" s="29"/>
      <c r="E27" s="29"/>
      <c r="F27" s="30"/>
      <c r="G27" s="30"/>
      <c r="H27" s="30"/>
      <c r="I27" s="30"/>
      <c r="J27" s="30"/>
      <c r="K27" s="32"/>
      <c r="L27" s="22"/>
      <c r="M27" s="22"/>
      <c r="N27" s="22"/>
      <c r="O27" s="22"/>
    </row>
    <row r="28" spans="1:15" x14ac:dyDescent="0.25">
      <c r="A28" s="24">
        <f t="shared" si="2"/>
        <v>43461</v>
      </c>
      <c r="B28" s="29">
        <v>0</v>
      </c>
      <c r="C28" s="29">
        <v>0</v>
      </c>
      <c r="D28" s="29">
        <v>0</v>
      </c>
      <c r="E28" s="29">
        <f t="shared" si="5"/>
        <v>0</v>
      </c>
      <c r="F28" s="30">
        <f t="shared" si="6"/>
        <v>0</v>
      </c>
      <c r="G28" s="30">
        <v>0</v>
      </c>
      <c r="H28" s="30">
        <v>0</v>
      </c>
      <c r="I28" s="30">
        <v>0</v>
      </c>
      <c r="J28" s="30"/>
      <c r="K28" s="32"/>
      <c r="L28" s="22"/>
      <c r="M28" s="22"/>
      <c r="N28" s="22"/>
      <c r="O28" s="22"/>
    </row>
    <row r="29" spans="1:15" x14ac:dyDescent="0.25">
      <c r="A29" s="24">
        <f t="shared" si="2"/>
        <v>43462</v>
      </c>
      <c r="B29" s="29">
        <v>0</v>
      </c>
      <c r="C29" s="29">
        <v>0</v>
      </c>
      <c r="D29" s="29">
        <v>0</v>
      </c>
      <c r="E29" s="29">
        <f t="shared" si="5"/>
        <v>0</v>
      </c>
      <c r="F29" s="30">
        <f t="shared" si="6"/>
        <v>0</v>
      </c>
      <c r="G29" s="30">
        <v>0</v>
      </c>
      <c r="H29" s="30">
        <v>0</v>
      </c>
      <c r="I29" s="30">
        <v>0</v>
      </c>
      <c r="J29" s="30"/>
      <c r="K29" s="32"/>
      <c r="L29" s="22"/>
      <c r="M29" s="22"/>
      <c r="N29" s="22"/>
      <c r="O29" s="22"/>
    </row>
    <row r="30" spans="1:15" x14ac:dyDescent="0.25">
      <c r="A30" s="24">
        <f t="shared" si="2"/>
        <v>43463</v>
      </c>
      <c r="B30" s="29">
        <v>0</v>
      </c>
      <c r="C30" s="29">
        <v>0</v>
      </c>
      <c r="D30" s="29">
        <v>0</v>
      </c>
      <c r="E30" s="29">
        <f t="shared" si="5"/>
        <v>0</v>
      </c>
      <c r="F30" s="30">
        <f t="shared" si="6"/>
        <v>0</v>
      </c>
      <c r="G30" s="30">
        <v>0</v>
      </c>
      <c r="H30" s="30">
        <v>0</v>
      </c>
      <c r="I30" s="30">
        <v>0</v>
      </c>
      <c r="J30" s="30"/>
      <c r="K30" s="32"/>
      <c r="L30" s="22"/>
      <c r="M30" s="22"/>
      <c r="N30" s="22"/>
      <c r="O30" s="22"/>
    </row>
    <row r="31" spans="1:15" x14ac:dyDescent="0.25">
      <c r="A31" s="24">
        <f t="shared" si="2"/>
        <v>43464</v>
      </c>
      <c r="B31" s="29">
        <v>0</v>
      </c>
      <c r="C31" s="29">
        <v>0</v>
      </c>
      <c r="D31" s="29">
        <v>0</v>
      </c>
      <c r="E31" s="29">
        <f t="shared" si="5"/>
        <v>0</v>
      </c>
      <c r="F31" s="30">
        <f t="shared" si="6"/>
        <v>0</v>
      </c>
      <c r="G31" s="30">
        <v>0</v>
      </c>
      <c r="H31" s="30">
        <v>0</v>
      </c>
      <c r="I31" s="30">
        <v>0</v>
      </c>
      <c r="J31" s="30"/>
      <c r="K31" s="32"/>
      <c r="L31" s="22"/>
      <c r="M31" s="22"/>
      <c r="N31" s="22"/>
      <c r="O31" s="22"/>
    </row>
    <row r="32" spans="1:15" x14ac:dyDescent="0.25">
      <c r="A32" s="46">
        <f t="shared" si="2"/>
        <v>43465</v>
      </c>
      <c r="B32" s="48"/>
      <c r="C32" s="48"/>
      <c r="D32" s="48"/>
      <c r="E32" s="48"/>
      <c r="F32" s="49"/>
      <c r="G32" s="49"/>
      <c r="H32" s="49"/>
      <c r="I32" s="49"/>
      <c r="J32" s="30"/>
      <c r="K32" s="32"/>
      <c r="L32" s="22"/>
      <c r="M32" s="22"/>
      <c r="N32" s="22"/>
      <c r="O32" s="22"/>
    </row>
    <row r="33" spans="1:15" x14ac:dyDescent="0.25">
      <c r="A33" s="22"/>
      <c r="B33" s="22"/>
      <c r="C33" s="22"/>
      <c r="D33" s="22"/>
      <c r="E33" s="22"/>
      <c r="F33" s="30">
        <f>SUM(F2:F32)</f>
        <v>0</v>
      </c>
      <c r="G33" s="32">
        <f>SUM(G2:G32)</f>
        <v>0</v>
      </c>
      <c r="H33" s="32">
        <f>SUM(H2:H32)</f>
        <v>0</v>
      </c>
      <c r="I33" s="32">
        <f>SUM(I2:I23)</f>
        <v>0</v>
      </c>
      <c r="J33" s="32"/>
      <c r="K33" s="32"/>
      <c r="L33" s="22"/>
      <c r="M33" s="22"/>
      <c r="N33" s="22"/>
      <c r="O33" s="22"/>
    </row>
    <row r="34" spans="1:1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2" sqref="C12"/>
    </sheetView>
  </sheetViews>
  <sheetFormatPr defaultRowHeight="15" x14ac:dyDescent="0.25"/>
  <cols>
    <col min="1" max="1" width="15.140625" customWidth="1"/>
    <col min="2" max="2" width="12" bestFit="1" customWidth="1"/>
    <col min="3" max="3" width="13.140625" bestFit="1" customWidth="1"/>
    <col min="4" max="4" width="12.5703125" customWidth="1"/>
    <col min="5" max="5" width="12" bestFit="1" customWidth="1"/>
    <col min="6" max="6" width="14.28515625" customWidth="1"/>
    <col min="7" max="7" width="16.85546875" customWidth="1"/>
  </cols>
  <sheetData>
    <row r="1" spans="1:7" x14ac:dyDescent="0.25">
      <c r="A1" s="53" t="s">
        <v>73</v>
      </c>
      <c r="B1" s="53" t="s">
        <v>5</v>
      </c>
      <c r="C1" s="53" t="s">
        <v>9</v>
      </c>
    </row>
    <row r="2" spans="1:7" x14ac:dyDescent="0.25">
      <c r="A2" s="54" t="s">
        <v>74</v>
      </c>
      <c r="B2" s="55">
        <f>Januar!H33+Januar!J33</f>
        <v>51.75</v>
      </c>
      <c r="C2" s="55">
        <f>Januar!I33</f>
        <v>103.5</v>
      </c>
    </row>
    <row r="3" spans="1:7" x14ac:dyDescent="0.25">
      <c r="A3" s="54" t="s">
        <v>75</v>
      </c>
      <c r="B3" s="55">
        <f>Februar!I30+Februar!J30</f>
        <v>57.5</v>
      </c>
      <c r="C3" s="55">
        <f>Februar!I30</f>
        <v>48.25</v>
      </c>
    </row>
    <row r="4" spans="1:7" x14ac:dyDescent="0.25">
      <c r="A4" s="54" t="s">
        <v>76</v>
      </c>
      <c r="B4" s="55">
        <f>März!H33+März!J33</f>
        <v>77.25</v>
      </c>
      <c r="C4" s="55">
        <f>März!I33</f>
        <v>92.5</v>
      </c>
    </row>
    <row r="5" spans="1:7" x14ac:dyDescent="0.25">
      <c r="A5" s="54" t="s">
        <v>77</v>
      </c>
      <c r="B5" s="55">
        <f>April!H32</f>
        <v>36.75</v>
      </c>
      <c r="C5" s="55">
        <f>April!I32</f>
        <v>112</v>
      </c>
    </row>
    <row r="6" spans="1:7" x14ac:dyDescent="0.25">
      <c r="A6" s="54" t="s">
        <v>78</v>
      </c>
      <c r="B6" s="55">
        <f>Mai!H33</f>
        <v>41.75</v>
      </c>
      <c r="C6" s="55">
        <f>Mai!I33</f>
        <v>61.25</v>
      </c>
    </row>
    <row r="7" spans="1:7" x14ac:dyDescent="0.25">
      <c r="A7" s="54" t="s">
        <v>79</v>
      </c>
      <c r="B7" s="55">
        <f>Juni!H32</f>
        <v>16</v>
      </c>
      <c r="C7" s="55">
        <f>Juni!I32</f>
        <v>105.5</v>
      </c>
    </row>
    <row r="8" spans="1:7" x14ac:dyDescent="0.25">
      <c r="A8" s="54" t="s">
        <v>80</v>
      </c>
      <c r="B8" s="55">
        <f>Juli!H33</f>
        <v>16</v>
      </c>
      <c r="C8" s="55">
        <f>Juli!I33</f>
        <v>137</v>
      </c>
      <c r="D8" t="s">
        <v>97</v>
      </c>
      <c r="E8" s="18">
        <v>80000</v>
      </c>
    </row>
    <row r="9" spans="1:7" x14ac:dyDescent="0.25">
      <c r="A9" s="54" t="s">
        <v>81</v>
      </c>
      <c r="B9" s="55">
        <f>August!H33</f>
        <v>7.25</v>
      </c>
      <c r="C9" s="55">
        <f>August!I33</f>
        <v>87.4</v>
      </c>
    </row>
    <row r="10" spans="1:7" x14ac:dyDescent="0.25">
      <c r="A10" s="54" t="s">
        <v>82</v>
      </c>
      <c r="B10" s="55">
        <f>September!H33</f>
        <v>10.5</v>
      </c>
      <c r="C10" s="55">
        <f>September!I33</f>
        <v>140.75</v>
      </c>
    </row>
    <row r="11" spans="1:7" x14ac:dyDescent="0.25">
      <c r="A11" s="54" t="s">
        <v>83</v>
      </c>
      <c r="B11" s="55">
        <f>Oktober!H33</f>
        <v>8.25</v>
      </c>
      <c r="C11" s="55">
        <f>Oktober!I33</f>
        <v>130.75</v>
      </c>
    </row>
    <row r="12" spans="1:7" x14ac:dyDescent="0.25">
      <c r="A12" s="54" t="s">
        <v>84</v>
      </c>
      <c r="B12" s="54"/>
      <c r="C12" s="54"/>
    </row>
    <row r="13" spans="1:7" x14ac:dyDescent="0.25">
      <c r="A13" s="54" t="s">
        <v>85</v>
      </c>
      <c r="B13" s="54"/>
      <c r="C13" s="54"/>
      <c r="D13" t="s">
        <v>98</v>
      </c>
      <c r="E13" s="18">
        <f>SUM(C8:C13)*120</f>
        <v>59508</v>
      </c>
    </row>
    <row r="14" spans="1:7" ht="15.75" thickBot="1" x14ac:dyDescent="0.3">
      <c r="B14" s="56">
        <f>SUM(B2:B13)</f>
        <v>323</v>
      </c>
      <c r="C14" s="56">
        <f>SUM(C2:C9)</f>
        <v>747.4</v>
      </c>
      <c r="D14" t="s">
        <v>96</v>
      </c>
      <c r="E14" s="18">
        <f>E8-E13</f>
        <v>20492</v>
      </c>
      <c r="F14" s="1">
        <f>E14/120</f>
        <v>170.76666666666668</v>
      </c>
      <c r="G14" t="s">
        <v>100</v>
      </c>
    </row>
    <row r="15" spans="1:7" ht="15.75" thickTop="1" x14ac:dyDescent="0.25">
      <c r="F15" s="1">
        <f>F14/8</f>
        <v>21.345833333333335</v>
      </c>
      <c r="G15" t="s">
        <v>101</v>
      </c>
    </row>
    <row r="17" spans="2:3" x14ac:dyDescent="0.25">
      <c r="B17" s="18">
        <f>B14*85</f>
        <v>27455</v>
      </c>
      <c r="C17" s="18">
        <f>C14*120</f>
        <v>89688</v>
      </c>
    </row>
    <row r="18" spans="2:3" x14ac:dyDescent="0.25">
      <c r="C18" s="18">
        <f>B17+C17</f>
        <v>117143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H30" sqref="H30"/>
    </sheetView>
  </sheetViews>
  <sheetFormatPr defaultColWidth="8.7109375" defaultRowHeight="15" x14ac:dyDescent="0.25"/>
  <cols>
    <col min="1" max="1" width="12.7109375" customWidth="1"/>
    <col min="7" max="7" width="14.28515625" customWidth="1"/>
    <col min="11" max="11" width="9.85546875" customWidth="1"/>
    <col min="13" max="13" width="16.7109375" style="23" customWidth="1"/>
  </cols>
  <sheetData>
    <row r="1" spans="1:15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H1" s="19" t="s">
        <v>5</v>
      </c>
      <c r="I1" s="19" t="s">
        <v>9</v>
      </c>
      <c r="J1" s="19" t="s">
        <v>7</v>
      </c>
      <c r="K1" s="34"/>
      <c r="L1" s="20"/>
      <c r="M1" s="35"/>
      <c r="N1" s="20"/>
      <c r="O1" s="20"/>
    </row>
    <row r="2" spans="1:15" x14ac:dyDescent="0.25">
      <c r="A2" s="36">
        <v>43497</v>
      </c>
      <c r="B2" s="37"/>
      <c r="C2" s="37"/>
      <c r="D2" s="37"/>
      <c r="E2" s="37"/>
      <c r="F2" s="38"/>
      <c r="G2" s="38"/>
      <c r="H2" s="38">
        <v>6.5</v>
      </c>
      <c r="I2" s="38"/>
      <c r="J2" s="38">
        <v>1</v>
      </c>
      <c r="K2" s="21"/>
      <c r="L2" s="21"/>
      <c r="M2" s="35"/>
      <c r="N2" s="20"/>
      <c r="O2" s="20"/>
    </row>
    <row r="3" spans="1:15" x14ac:dyDescent="0.25">
      <c r="A3" s="9">
        <f>A2+1</f>
        <v>43498</v>
      </c>
      <c r="B3" s="15"/>
      <c r="C3" s="15"/>
      <c r="D3" s="15"/>
      <c r="E3" s="15"/>
      <c r="F3" s="1"/>
      <c r="G3" s="1"/>
      <c r="H3" s="1"/>
      <c r="I3" s="1"/>
      <c r="J3" s="1"/>
      <c r="K3" s="21"/>
      <c r="L3" s="21"/>
      <c r="M3" s="35"/>
      <c r="N3" s="20"/>
      <c r="O3" s="20"/>
    </row>
    <row r="4" spans="1:15" x14ac:dyDescent="0.25">
      <c r="A4" s="9">
        <f t="shared" ref="A4:A29" si="0">A3+1</f>
        <v>43499</v>
      </c>
      <c r="B4" s="15"/>
      <c r="C4" s="15"/>
      <c r="D4" s="15"/>
      <c r="E4" s="15"/>
      <c r="F4" s="1"/>
      <c r="G4" s="1"/>
      <c r="H4" s="1"/>
      <c r="I4" s="1"/>
      <c r="J4" s="1"/>
      <c r="K4" s="21"/>
      <c r="L4" s="21"/>
      <c r="M4" s="35"/>
      <c r="N4" s="20"/>
      <c r="O4" s="20"/>
    </row>
    <row r="5" spans="1:15" x14ac:dyDescent="0.25">
      <c r="A5" s="36">
        <f t="shared" si="0"/>
        <v>43500</v>
      </c>
      <c r="B5" s="37"/>
      <c r="C5" s="37"/>
      <c r="D5" s="37"/>
      <c r="E5" s="37"/>
      <c r="F5" s="38"/>
      <c r="G5" s="38"/>
      <c r="H5" s="38"/>
      <c r="I5" s="38"/>
      <c r="J5" s="38"/>
      <c r="K5" s="21"/>
      <c r="L5" s="21"/>
      <c r="M5" s="35"/>
      <c r="N5" s="20"/>
      <c r="O5" s="20"/>
    </row>
    <row r="6" spans="1:15" x14ac:dyDescent="0.25">
      <c r="A6" s="36">
        <f t="shared" si="0"/>
        <v>43501</v>
      </c>
      <c r="B6" s="37"/>
      <c r="C6" s="37"/>
      <c r="D6" s="37"/>
      <c r="E6" s="37"/>
      <c r="F6" s="38"/>
      <c r="G6" s="38"/>
      <c r="H6" s="38"/>
      <c r="I6" s="38"/>
      <c r="J6" s="38"/>
      <c r="K6" s="21"/>
      <c r="L6" s="21"/>
      <c r="M6" s="35"/>
      <c r="N6" s="20"/>
      <c r="O6" s="20"/>
    </row>
    <row r="7" spans="1:15" x14ac:dyDescent="0.25">
      <c r="A7" s="36">
        <f t="shared" si="0"/>
        <v>43502</v>
      </c>
      <c r="B7" s="37"/>
      <c r="C7" s="37"/>
      <c r="D7" s="37"/>
      <c r="E7" s="37"/>
      <c r="F7" s="38"/>
      <c r="G7" s="38"/>
      <c r="H7" s="38"/>
      <c r="I7" s="38"/>
      <c r="J7" s="38"/>
      <c r="K7" s="21"/>
      <c r="L7" s="21"/>
      <c r="M7" s="35"/>
      <c r="N7" s="20"/>
      <c r="O7" s="20"/>
    </row>
    <row r="8" spans="1:15" x14ac:dyDescent="0.25">
      <c r="A8" s="36">
        <f t="shared" si="0"/>
        <v>43503</v>
      </c>
      <c r="B8" s="37"/>
      <c r="C8" s="37"/>
      <c r="D8" s="37"/>
      <c r="E8" s="37"/>
      <c r="F8" s="38"/>
      <c r="G8" s="38"/>
      <c r="H8" s="38"/>
      <c r="I8" s="38"/>
      <c r="J8" s="38"/>
      <c r="K8" s="21"/>
      <c r="L8" s="21"/>
      <c r="M8" s="35"/>
      <c r="N8" s="20"/>
      <c r="O8" s="20"/>
    </row>
    <row r="9" spans="1:15" x14ac:dyDescent="0.25">
      <c r="A9" s="36">
        <f t="shared" si="0"/>
        <v>43504</v>
      </c>
      <c r="B9" s="37"/>
      <c r="C9" s="37"/>
      <c r="D9" s="37"/>
      <c r="E9" s="37"/>
      <c r="F9" s="38"/>
      <c r="G9" s="38"/>
      <c r="H9" s="38"/>
      <c r="I9" s="38"/>
      <c r="J9" s="38"/>
      <c r="K9" s="21"/>
      <c r="L9" s="21"/>
      <c r="M9" s="35"/>
      <c r="N9" s="20"/>
      <c r="O9" s="20"/>
    </row>
    <row r="10" spans="1:15" x14ac:dyDescent="0.25">
      <c r="A10" s="9">
        <f t="shared" si="0"/>
        <v>43505</v>
      </c>
      <c r="B10" s="15"/>
      <c r="C10" s="15"/>
      <c r="D10" s="15"/>
      <c r="E10" s="15"/>
      <c r="F10" s="1"/>
      <c r="G10" s="1"/>
      <c r="H10" s="1"/>
      <c r="I10" s="1"/>
      <c r="J10" s="21"/>
      <c r="K10" s="21"/>
      <c r="L10" s="21"/>
      <c r="M10" s="35"/>
      <c r="N10" s="20"/>
      <c r="O10" s="20"/>
    </row>
    <row r="11" spans="1:15" x14ac:dyDescent="0.25">
      <c r="A11" s="9">
        <f t="shared" si="0"/>
        <v>43506</v>
      </c>
      <c r="B11" s="15"/>
      <c r="C11" s="15"/>
      <c r="D11" s="15"/>
      <c r="E11" s="15"/>
      <c r="F11" s="1"/>
      <c r="G11" s="1"/>
      <c r="H11" s="1"/>
      <c r="I11" s="1"/>
      <c r="J11" s="21"/>
      <c r="K11" s="21"/>
      <c r="L11" s="21"/>
      <c r="M11" s="35"/>
      <c r="N11" s="20"/>
      <c r="O11" s="20"/>
    </row>
    <row r="12" spans="1:15" x14ac:dyDescent="0.25">
      <c r="A12" s="9">
        <f t="shared" si="0"/>
        <v>43507</v>
      </c>
      <c r="B12" s="15">
        <v>0.33333333333333331</v>
      </c>
      <c r="C12" s="15">
        <v>0.70833333333333337</v>
      </c>
      <c r="D12" s="15">
        <v>2.0833333333333332E-2</v>
      </c>
      <c r="E12" s="15">
        <f t="shared" ref="E12:E29" si="1">C12-B12-D12</f>
        <v>0.35416666666666674</v>
      </c>
      <c r="F12" s="1">
        <f t="shared" ref="F12:F29" si="2">HOUR(E12)+MINUTE(E12)/60</f>
        <v>8.5</v>
      </c>
      <c r="G12" s="1">
        <f t="shared" ref="G12:G29" si="3">H12+I12+J12</f>
        <v>8.5</v>
      </c>
      <c r="H12" s="1">
        <v>6</v>
      </c>
      <c r="I12" s="1">
        <v>2</v>
      </c>
      <c r="J12" s="1">
        <v>0.5</v>
      </c>
      <c r="K12" s="21"/>
      <c r="L12" s="21"/>
      <c r="M12" s="35"/>
      <c r="N12" s="20"/>
      <c r="O12" s="20"/>
    </row>
    <row r="13" spans="1:15" x14ac:dyDescent="0.25">
      <c r="A13" s="9">
        <f t="shared" si="0"/>
        <v>43508</v>
      </c>
      <c r="B13" s="15">
        <v>0.34375</v>
      </c>
      <c r="C13" s="15">
        <v>0.71875</v>
      </c>
      <c r="D13" s="15">
        <v>3.125E-2</v>
      </c>
      <c r="E13" s="15">
        <f t="shared" si="1"/>
        <v>0.34375</v>
      </c>
      <c r="F13" s="1">
        <f t="shared" si="2"/>
        <v>8.25</v>
      </c>
      <c r="G13" s="1">
        <f t="shared" si="3"/>
        <v>8.25</v>
      </c>
      <c r="H13" s="1">
        <v>7.5</v>
      </c>
      <c r="I13" s="1"/>
      <c r="J13" s="1">
        <v>0.75</v>
      </c>
      <c r="K13" s="21"/>
      <c r="L13" s="21"/>
      <c r="M13" s="35"/>
      <c r="N13" s="20"/>
      <c r="O13" s="20"/>
    </row>
    <row r="14" spans="1:15" x14ac:dyDescent="0.25">
      <c r="A14" s="9">
        <f t="shared" si="0"/>
        <v>43509</v>
      </c>
      <c r="B14" s="15">
        <v>0.33333333333333331</v>
      </c>
      <c r="C14" s="15">
        <v>0.71875</v>
      </c>
      <c r="D14" s="15">
        <v>4.1666666666666664E-2</v>
      </c>
      <c r="E14" s="15">
        <f t="shared" si="1"/>
        <v>0.34375</v>
      </c>
      <c r="F14" s="1">
        <f t="shared" si="2"/>
        <v>8.25</v>
      </c>
      <c r="G14" s="1">
        <f t="shared" si="3"/>
        <v>8.25</v>
      </c>
      <c r="H14" s="1">
        <v>2</v>
      </c>
      <c r="I14" s="1">
        <v>5.75</v>
      </c>
      <c r="J14" s="1">
        <v>0.5</v>
      </c>
      <c r="K14" s="21"/>
      <c r="L14" s="21"/>
      <c r="M14" s="35"/>
      <c r="N14" s="20"/>
      <c r="O14" s="20"/>
    </row>
    <row r="15" spans="1:15" x14ac:dyDescent="0.25">
      <c r="A15" s="9">
        <f t="shared" si="0"/>
        <v>43510</v>
      </c>
      <c r="B15" s="15">
        <v>0.32291666666666669</v>
      </c>
      <c r="C15" s="15">
        <v>0.70833333333333337</v>
      </c>
      <c r="D15" s="15">
        <v>2.0833333333333332E-2</v>
      </c>
      <c r="E15" s="15">
        <f t="shared" si="1"/>
        <v>0.36458333333333337</v>
      </c>
      <c r="F15" s="1">
        <f t="shared" si="2"/>
        <v>8.75</v>
      </c>
      <c r="G15" s="1">
        <f t="shared" si="3"/>
        <v>8.75</v>
      </c>
      <c r="H15" s="1">
        <v>2</v>
      </c>
      <c r="I15" s="1">
        <v>6.25</v>
      </c>
      <c r="J15" s="1">
        <v>0.5</v>
      </c>
      <c r="K15" s="21"/>
      <c r="L15" s="21"/>
      <c r="M15" s="35"/>
      <c r="N15" s="20"/>
      <c r="O15" s="20"/>
    </row>
    <row r="16" spans="1:15" x14ac:dyDescent="0.25">
      <c r="A16" s="9">
        <f t="shared" si="0"/>
        <v>43511</v>
      </c>
      <c r="B16" s="15">
        <v>0.3125</v>
      </c>
      <c r="C16" s="15">
        <v>0.6875</v>
      </c>
      <c r="D16" s="15">
        <v>5.2083333333333336E-2</v>
      </c>
      <c r="E16" s="15">
        <f t="shared" si="1"/>
        <v>0.32291666666666669</v>
      </c>
      <c r="F16" s="1">
        <f t="shared" si="2"/>
        <v>7.75</v>
      </c>
      <c r="G16" s="1">
        <f t="shared" si="3"/>
        <v>7.75</v>
      </c>
      <c r="H16" s="1">
        <v>6.25</v>
      </c>
      <c r="I16" s="1">
        <v>0.5</v>
      </c>
      <c r="J16" s="1">
        <v>1</v>
      </c>
      <c r="K16" s="21"/>
      <c r="L16" s="21"/>
      <c r="M16" s="35"/>
      <c r="N16" s="20"/>
      <c r="O16" s="20"/>
    </row>
    <row r="17" spans="1:15" x14ac:dyDescent="0.25">
      <c r="A17" s="9">
        <f t="shared" si="0"/>
        <v>43512</v>
      </c>
      <c r="B17" s="15"/>
      <c r="C17" s="15"/>
      <c r="D17" s="15"/>
      <c r="E17" s="15"/>
      <c r="F17" s="1"/>
      <c r="G17" s="1"/>
      <c r="H17" s="1"/>
      <c r="I17" s="1"/>
      <c r="J17" s="1"/>
      <c r="K17" s="21"/>
      <c r="L17" s="21"/>
      <c r="M17" s="35"/>
      <c r="N17" s="20"/>
      <c r="O17" s="20"/>
    </row>
    <row r="18" spans="1:15" x14ac:dyDescent="0.25">
      <c r="A18" s="9">
        <f t="shared" si="0"/>
        <v>43513</v>
      </c>
      <c r="B18" s="15"/>
      <c r="C18" s="15"/>
      <c r="D18" s="15"/>
      <c r="E18" s="15"/>
      <c r="F18" s="1"/>
      <c r="G18" s="1"/>
      <c r="H18" s="1"/>
      <c r="I18" s="1"/>
      <c r="J18" s="1"/>
      <c r="K18" s="21"/>
      <c r="L18" s="21"/>
      <c r="M18" s="35"/>
      <c r="N18" s="20"/>
      <c r="O18" s="20"/>
    </row>
    <row r="19" spans="1:15" x14ac:dyDescent="0.25">
      <c r="A19" s="9">
        <f t="shared" si="0"/>
        <v>43514</v>
      </c>
      <c r="B19" s="15">
        <v>0.34375</v>
      </c>
      <c r="C19" s="15">
        <v>0.72916666666666663</v>
      </c>
      <c r="D19" s="15">
        <v>4.1666666666666664E-2</v>
      </c>
      <c r="E19" s="15">
        <f t="shared" si="1"/>
        <v>0.34374999999999994</v>
      </c>
      <c r="F19" s="1">
        <f t="shared" si="2"/>
        <v>8.25</v>
      </c>
      <c r="G19" s="1">
        <f t="shared" si="3"/>
        <v>8.25</v>
      </c>
      <c r="H19" s="1">
        <v>0.75</v>
      </c>
      <c r="I19" s="1">
        <v>7</v>
      </c>
      <c r="J19" s="1">
        <v>0.5</v>
      </c>
      <c r="K19" s="21"/>
      <c r="L19" s="21"/>
      <c r="M19" s="35"/>
      <c r="N19" s="20"/>
      <c r="O19" s="20"/>
    </row>
    <row r="20" spans="1:15" x14ac:dyDescent="0.25">
      <c r="A20" s="9">
        <f t="shared" si="0"/>
        <v>43515</v>
      </c>
      <c r="B20" s="15">
        <v>0.33333333333333331</v>
      </c>
      <c r="C20" s="15">
        <v>0.71875</v>
      </c>
      <c r="D20" s="15">
        <v>2.0833333333333332E-2</v>
      </c>
      <c r="E20" s="15">
        <f t="shared" si="1"/>
        <v>0.36458333333333337</v>
      </c>
      <c r="F20" s="1">
        <f t="shared" si="2"/>
        <v>8.75</v>
      </c>
      <c r="G20" s="1">
        <f t="shared" si="3"/>
        <v>8.75</v>
      </c>
      <c r="H20" s="1">
        <v>0.5</v>
      </c>
      <c r="I20" s="1">
        <v>7.75</v>
      </c>
      <c r="J20" s="1">
        <v>0.5</v>
      </c>
      <c r="K20" s="21"/>
      <c r="L20" s="21"/>
      <c r="M20" s="35"/>
      <c r="N20" s="20"/>
      <c r="O20" s="20"/>
    </row>
    <row r="21" spans="1:15" x14ac:dyDescent="0.25">
      <c r="A21" s="9">
        <f t="shared" si="0"/>
        <v>43516</v>
      </c>
      <c r="B21" s="15">
        <v>0.33333333333333331</v>
      </c>
      <c r="C21" s="15">
        <v>0.73958333333333337</v>
      </c>
      <c r="D21" s="15">
        <v>2.0833333333333332E-2</v>
      </c>
      <c r="E21" s="15">
        <f t="shared" si="1"/>
        <v>0.38541666666666674</v>
      </c>
      <c r="F21" s="1">
        <f t="shared" si="2"/>
        <v>9.25</v>
      </c>
      <c r="G21" s="1">
        <f t="shared" si="3"/>
        <v>9.25</v>
      </c>
      <c r="H21" s="1">
        <v>7.75</v>
      </c>
      <c r="I21" s="1"/>
      <c r="J21" s="1">
        <v>1.5</v>
      </c>
      <c r="K21" s="21"/>
      <c r="L21" s="21"/>
      <c r="M21" s="35"/>
      <c r="N21" s="20"/>
      <c r="O21" s="20"/>
    </row>
    <row r="22" spans="1:15" x14ac:dyDescent="0.25">
      <c r="A22" s="9">
        <f t="shared" si="0"/>
        <v>43517</v>
      </c>
      <c r="B22" s="15">
        <v>0.33333333333333331</v>
      </c>
      <c r="C22" s="15">
        <v>0.71875</v>
      </c>
      <c r="D22" s="15">
        <v>2.0833333333333332E-2</v>
      </c>
      <c r="E22" s="15">
        <f t="shared" si="1"/>
        <v>0.36458333333333337</v>
      </c>
      <c r="F22" s="1">
        <f t="shared" si="2"/>
        <v>8.75</v>
      </c>
      <c r="G22" s="1">
        <f t="shared" si="3"/>
        <v>8.75</v>
      </c>
      <c r="H22" s="1">
        <v>7.5</v>
      </c>
      <c r="I22" s="1">
        <v>0.5</v>
      </c>
      <c r="J22" s="1">
        <v>0.75</v>
      </c>
      <c r="K22" s="21"/>
      <c r="L22" s="21"/>
      <c r="M22" s="35"/>
      <c r="N22" s="20"/>
      <c r="O22" s="20"/>
    </row>
    <row r="23" spans="1:15" x14ac:dyDescent="0.25">
      <c r="A23" s="9">
        <f t="shared" si="0"/>
        <v>43518</v>
      </c>
      <c r="B23" s="15">
        <v>0.32291666666666669</v>
      </c>
      <c r="C23" s="15">
        <v>0.70833333333333337</v>
      </c>
      <c r="D23" s="15">
        <v>2.0833333333333332E-2</v>
      </c>
      <c r="E23" s="15">
        <f t="shared" si="1"/>
        <v>0.36458333333333337</v>
      </c>
      <c r="F23" s="1">
        <f t="shared" si="2"/>
        <v>8.75</v>
      </c>
      <c r="G23" s="1">
        <f t="shared" si="3"/>
        <v>8.75</v>
      </c>
      <c r="H23" s="1">
        <v>5</v>
      </c>
      <c r="I23" s="1">
        <v>3</v>
      </c>
      <c r="J23" s="1">
        <v>0.75</v>
      </c>
      <c r="K23" s="21"/>
      <c r="L23" s="21"/>
      <c r="M23" s="35"/>
      <c r="N23" s="20"/>
      <c r="O23" s="20"/>
    </row>
    <row r="24" spans="1:15" x14ac:dyDescent="0.25">
      <c r="A24" s="9">
        <f t="shared" si="0"/>
        <v>43519</v>
      </c>
      <c r="B24" s="15"/>
      <c r="C24" s="15"/>
      <c r="D24" s="15"/>
      <c r="E24" s="15"/>
      <c r="F24" s="1"/>
      <c r="G24" s="1"/>
      <c r="H24" s="1"/>
      <c r="I24" s="1"/>
      <c r="J24" s="1"/>
      <c r="K24" s="21"/>
      <c r="L24" s="21"/>
      <c r="M24" s="35"/>
      <c r="N24" s="20"/>
      <c r="O24" s="20"/>
    </row>
    <row r="25" spans="1:15" x14ac:dyDescent="0.25">
      <c r="A25" s="9">
        <f t="shared" si="0"/>
        <v>43520</v>
      </c>
      <c r="B25" s="15"/>
      <c r="C25" s="15"/>
      <c r="D25" s="15"/>
      <c r="E25" s="15"/>
      <c r="F25" s="1"/>
      <c r="G25" s="1"/>
      <c r="H25" s="1"/>
      <c r="I25" s="1"/>
      <c r="J25" s="1"/>
      <c r="K25" s="21"/>
      <c r="L25" s="21"/>
      <c r="M25" s="35"/>
      <c r="N25" s="20"/>
      <c r="O25" s="20"/>
    </row>
    <row r="26" spans="1:15" x14ac:dyDescent="0.25">
      <c r="A26" s="9">
        <f t="shared" si="0"/>
        <v>43521</v>
      </c>
      <c r="B26" s="15">
        <v>0.34375</v>
      </c>
      <c r="C26" s="15">
        <v>0.72916666666666663</v>
      </c>
      <c r="D26" s="15">
        <v>2.0833333333333332E-2</v>
      </c>
      <c r="E26" s="15">
        <f t="shared" si="1"/>
        <v>0.36458333333333331</v>
      </c>
      <c r="F26" s="1">
        <f t="shared" si="2"/>
        <v>8.75</v>
      </c>
      <c r="G26" s="1">
        <f t="shared" si="3"/>
        <v>8.75</v>
      </c>
      <c r="H26" s="1">
        <v>1.5</v>
      </c>
      <c r="I26" s="1">
        <v>7.25</v>
      </c>
      <c r="J26" s="1"/>
      <c r="K26" s="21"/>
      <c r="L26" s="21"/>
      <c r="M26" s="35"/>
      <c r="N26" s="20"/>
      <c r="O26" s="20"/>
    </row>
    <row r="27" spans="1:15" x14ac:dyDescent="0.25">
      <c r="A27" s="9">
        <f t="shared" si="0"/>
        <v>43522</v>
      </c>
      <c r="B27" s="15">
        <v>0.33333333333333331</v>
      </c>
      <c r="C27" s="15">
        <v>0.72916666666666663</v>
      </c>
      <c r="D27" s="15">
        <v>2.0833333333333332E-2</v>
      </c>
      <c r="E27" s="15">
        <f t="shared" si="1"/>
        <v>0.375</v>
      </c>
      <c r="F27" s="1">
        <f t="shared" si="2"/>
        <v>9</v>
      </c>
      <c r="G27" s="1">
        <f t="shared" si="3"/>
        <v>9</v>
      </c>
      <c r="H27" s="1">
        <v>8</v>
      </c>
      <c r="I27" s="1">
        <v>0.5</v>
      </c>
      <c r="J27" s="1">
        <v>0.5</v>
      </c>
      <c r="K27" s="21"/>
      <c r="L27" s="21"/>
      <c r="M27" s="35"/>
      <c r="N27" s="20"/>
      <c r="O27" s="20"/>
    </row>
    <row r="28" spans="1:15" x14ac:dyDescent="0.25">
      <c r="A28" s="9">
        <f t="shared" si="0"/>
        <v>43523</v>
      </c>
      <c r="B28" s="15">
        <v>0.33333333333333331</v>
      </c>
      <c r="C28" s="15">
        <v>0.71875</v>
      </c>
      <c r="D28" s="15">
        <v>3.125E-2</v>
      </c>
      <c r="E28" s="15">
        <f t="shared" si="1"/>
        <v>0.35416666666666669</v>
      </c>
      <c r="F28" s="1">
        <f t="shared" si="2"/>
        <v>8.5</v>
      </c>
      <c r="G28" s="1">
        <f t="shared" si="3"/>
        <v>8.5</v>
      </c>
      <c r="H28" s="1">
        <v>8</v>
      </c>
      <c r="I28" s="1"/>
      <c r="J28" s="1">
        <v>0.5</v>
      </c>
      <c r="K28" s="21"/>
      <c r="L28" s="21"/>
      <c r="M28" s="35"/>
      <c r="N28" s="20"/>
      <c r="O28" s="20"/>
    </row>
    <row r="29" spans="1:15" x14ac:dyDescent="0.25">
      <c r="A29" s="10">
        <f t="shared" si="0"/>
        <v>43524</v>
      </c>
      <c r="B29" s="16">
        <v>0.33333333333333331</v>
      </c>
      <c r="C29" s="16">
        <v>0.70833333333333337</v>
      </c>
      <c r="D29" s="16">
        <v>3.125E-2</v>
      </c>
      <c r="E29" s="16">
        <f t="shared" si="1"/>
        <v>0.34375000000000006</v>
      </c>
      <c r="F29" s="14">
        <f t="shared" si="2"/>
        <v>8.25</v>
      </c>
      <c r="G29" s="14">
        <f t="shared" si="3"/>
        <v>8.25</v>
      </c>
      <c r="H29" s="14">
        <v>0.5</v>
      </c>
      <c r="I29" s="14">
        <v>7.75</v>
      </c>
      <c r="J29" s="14"/>
      <c r="K29" s="21"/>
      <c r="L29" s="21"/>
      <c r="M29" s="35"/>
      <c r="N29" s="20"/>
      <c r="O29" s="20"/>
    </row>
    <row r="30" spans="1:15" x14ac:dyDescent="0.25">
      <c r="F30" s="7">
        <f>SUM(F2:F29)</f>
        <v>119.75</v>
      </c>
      <c r="G30" s="7">
        <f>SUM(G2:G29)</f>
        <v>119.75</v>
      </c>
      <c r="H30" s="7">
        <f>SUM(H2:H29)</f>
        <v>69.75</v>
      </c>
      <c r="I30" s="7">
        <f>SUM(I2:I29)</f>
        <v>48.25</v>
      </c>
      <c r="J30" s="7">
        <f>SUM(J2:J29)</f>
        <v>9.25</v>
      </c>
    </row>
    <row r="31" spans="1:15" x14ac:dyDescent="0.25">
      <c r="H31" s="1"/>
    </row>
    <row r="32" spans="1:15" x14ac:dyDescent="0.25">
      <c r="H32" s="1">
        <f>85*H30</f>
        <v>5928.75</v>
      </c>
      <c r="I32" s="1">
        <f>120*I30</f>
        <v>5790</v>
      </c>
      <c r="J32" s="1">
        <f>85*J30</f>
        <v>786.25</v>
      </c>
    </row>
    <row r="33" spans="10:10" x14ac:dyDescent="0.25">
      <c r="J33" s="1">
        <f>H32+I32+J32</f>
        <v>12505</v>
      </c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H33" sqref="H33"/>
    </sheetView>
  </sheetViews>
  <sheetFormatPr defaultColWidth="8.7109375" defaultRowHeight="15" x14ac:dyDescent="0.25"/>
  <cols>
    <col min="1" max="1" width="13" style="40" customWidth="1"/>
    <col min="2" max="5" width="8.7109375" style="41"/>
    <col min="6" max="6" width="9.140625" style="41" bestFit="1" customWidth="1"/>
    <col min="7" max="7" width="11.42578125" style="26" customWidth="1"/>
    <col min="8" max="8" width="8.7109375" style="26"/>
    <col min="9" max="9" width="16.28515625" style="26" customWidth="1"/>
    <col min="10" max="10" width="15.5703125" style="26" customWidth="1"/>
    <col min="11" max="11" width="37.7109375" style="26" customWidth="1"/>
    <col min="12" max="16384" width="8.7109375" style="26"/>
  </cols>
  <sheetData>
    <row r="1" spans="1:12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/>
      <c r="H1" s="19" t="s">
        <v>5</v>
      </c>
      <c r="I1" s="19" t="s">
        <v>9</v>
      </c>
      <c r="J1" s="19" t="s">
        <v>7</v>
      </c>
      <c r="K1" s="42" t="s">
        <v>16</v>
      </c>
    </row>
    <row r="2" spans="1:12" x14ac:dyDescent="0.25">
      <c r="A2" s="9">
        <v>43525</v>
      </c>
      <c r="B2" s="15">
        <v>0.33333333333333331</v>
      </c>
      <c r="C2" s="15">
        <v>0.66666666666666663</v>
      </c>
      <c r="D2" s="15">
        <v>2.0833333333333332E-2</v>
      </c>
      <c r="E2" s="15">
        <f t="shared" ref="E2" si="0">C2-B2-D2</f>
        <v>0.3125</v>
      </c>
      <c r="F2" s="1">
        <f t="shared" ref="F2" si="1">HOUR(E2)+MINUTE(E2)/60</f>
        <v>7.5</v>
      </c>
      <c r="G2" s="1">
        <f t="shared" ref="G2" si="2">H2+I2+J2</f>
        <v>7.5</v>
      </c>
      <c r="H2" s="1">
        <v>2</v>
      </c>
      <c r="I2" s="1">
        <v>5</v>
      </c>
      <c r="J2" s="1">
        <v>0.5</v>
      </c>
      <c r="K2" s="39" t="s">
        <v>11</v>
      </c>
    </row>
    <row r="3" spans="1:12" x14ac:dyDescent="0.25">
      <c r="A3" s="9">
        <f>A2+1</f>
        <v>43526</v>
      </c>
      <c r="B3" s="15"/>
      <c r="C3" s="15"/>
      <c r="D3" s="15"/>
      <c r="E3" s="15"/>
      <c r="F3" s="1"/>
      <c r="G3" s="1"/>
      <c r="H3" s="1"/>
      <c r="I3" s="1"/>
      <c r="J3" s="1"/>
      <c r="K3" s="39"/>
    </row>
    <row r="4" spans="1:12" x14ac:dyDescent="0.25">
      <c r="A4" s="9">
        <f t="shared" ref="A4:A31" si="3">A3+1</f>
        <v>43527</v>
      </c>
      <c r="B4" s="15"/>
      <c r="C4" s="15"/>
      <c r="D4" s="15"/>
      <c r="E4" s="15"/>
      <c r="F4" s="1"/>
      <c r="G4" s="1"/>
      <c r="H4" s="1"/>
      <c r="I4" s="1"/>
      <c r="J4" s="1"/>
      <c r="K4" s="39"/>
    </row>
    <row r="5" spans="1:12" x14ac:dyDescent="0.25">
      <c r="A5" s="9">
        <f t="shared" si="3"/>
        <v>43528</v>
      </c>
      <c r="B5" s="15">
        <v>0.33333333333333331</v>
      </c>
      <c r="C5" s="15">
        <v>0.77083333333333337</v>
      </c>
      <c r="D5" s="15">
        <v>3.125E-2</v>
      </c>
      <c r="E5" s="15">
        <f t="shared" ref="E5:E30" si="4">C5-B5-D5</f>
        <v>0.40625000000000006</v>
      </c>
      <c r="F5" s="1">
        <f t="shared" ref="F5:F30" si="5">HOUR(E5)+MINUTE(E5)/60</f>
        <v>9.75</v>
      </c>
      <c r="G5" s="1">
        <f t="shared" ref="G5:G30" si="6">H5+I5+J5</f>
        <v>9.75</v>
      </c>
      <c r="H5" s="1">
        <v>2</v>
      </c>
      <c r="I5" s="1">
        <v>7.75</v>
      </c>
      <c r="J5" s="1"/>
      <c r="K5" s="39" t="s">
        <v>11</v>
      </c>
      <c r="L5" s="26" t="s">
        <v>10</v>
      </c>
    </row>
    <row r="6" spans="1:12" x14ac:dyDescent="0.25">
      <c r="A6" s="9">
        <f t="shared" si="3"/>
        <v>43529</v>
      </c>
      <c r="B6" s="15">
        <v>0.3125</v>
      </c>
      <c r="C6" s="15">
        <v>0.65625</v>
      </c>
      <c r="D6" s="15">
        <v>3.125E-2</v>
      </c>
      <c r="E6" s="15">
        <f t="shared" si="4"/>
        <v>0.3125</v>
      </c>
      <c r="F6" s="1">
        <f t="shared" si="5"/>
        <v>7.5</v>
      </c>
      <c r="G6" s="1">
        <f t="shared" si="6"/>
        <v>7.5</v>
      </c>
      <c r="H6" s="1"/>
      <c r="I6" s="1">
        <v>7.5</v>
      </c>
      <c r="J6" s="1"/>
      <c r="K6" s="39" t="s">
        <v>11</v>
      </c>
    </row>
    <row r="7" spans="1:12" x14ac:dyDescent="0.25">
      <c r="A7" s="9">
        <f t="shared" si="3"/>
        <v>43530</v>
      </c>
      <c r="B7" s="15">
        <v>0.35416666666666669</v>
      </c>
      <c r="C7" s="15">
        <v>0.72916666666666663</v>
      </c>
      <c r="D7" s="15">
        <v>2.0833333333333332E-2</v>
      </c>
      <c r="E7" s="15">
        <f t="shared" si="4"/>
        <v>0.35416666666666663</v>
      </c>
      <c r="F7" s="1">
        <f t="shared" si="5"/>
        <v>8.5</v>
      </c>
      <c r="G7" s="1">
        <f t="shared" si="6"/>
        <v>8.5</v>
      </c>
      <c r="H7" s="1">
        <v>8</v>
      </c>
      <c r="I7" s="1">
        <v>0.5</v>
      </c>
      <c r="J7" s="1"/>
      <c r="K7" s="39" t="s">
        <v>12</v>
      </c>
    </row>
    <row r="8" spans="1:12" x14ac:dyDescent="0.25">
      <c r="A8" s="9">
        <f t="shared" si="3"/>
        <v>43531</v>
      </c>
      <c r="B8" s="15">
        <v>0.33333333333333331</v>
      </c>
      <c r="C8" s="15">
        <v>0.70833333333333337</v>
      </c>
      <c r="D8" s="15">
        <v>2.0833333333333332E-2</v>
      </c>
      <c r="E8" s="15">
        <f t="shared" si="4"/>
        <v>0.35416666666666674</v>
      </c>
      <c r="F8" s="1">
        <f t="shared" si="5"/>
        <v>8.5</v>
      </c>
      <c r="G8" s="1">
        <f t="shared" si="6"/>
        <v>8.5</v>
      </c>
      <c r="H8" s="1">
        <v>8.5</v>
      </c>
      <c r="I8" s="1"/>
      <c r="J8" s="1"/>
      <c r="K8" s="39"/>
    </row>
    <row r="9" spans="1:12" x14ac:dyDescent="0.25">
      <c r="A9" s="9">
        <f t="shared" si="3"/>
        <v>43532</v>
      </c>
      <c r="B9" s="15">
        <v>0.33333333333333331</v>
      </c>
      <c r="C9" s="15">
        <v>0.66666666666666663</v>
      </c>
      <c r="D9" s="15">
        <v>2.0833333333333332E-2</v>
      </c>
      <c r="E9" s="15">
        <f t="shared" si="4"/>
        <v>0.3125</v>
      </c>
      <c r="F9" s="1">
        <f t="shared" si="5"/>
        <v>7.5</v>
      </c>
      <c r="G9" s="1">
        <f t="shared" si="6"/>
        <v>7.5</v>
      </c>
      <c r="H9" s="1">
        <v>7.5</v>
      </c>
      <c r="I9" s="1"/>
      <c r="J9" s="21"/>
      <c r="K9" s="39"/>
    </row>
    <row r="10" spans="1:12" x14ac:dyDescent="0.25">
      <c r="A10" s="9">
        <f t="shared" si="3"/>
        <v>43533</v>
      </c>
      <c r="B10" s="15"/>
      <c r="C10" s="15"/>
      <c r="D10" s="15"/>
      <c r="E10" s="15"/>
      <c r="F10" s="1"/>
      <c r="G10" s="1"/>
      <c r="H10" s="1"/>
      <c r="I10" s="1"/>
      <c r="J10" s="21"/>
      <c r="K10" s="39"/>
    </row>
    <row r="11" spans="1:12" x14ac:dyDescent="0.25">
      <c r="A11" s="9">
        <f t="shared" si="3"/>
        <v>43534</v>
      </c>
      <c r="B11" s="15"/>
      <c r="C11" s="15"/>
      <c r="D11" s="15"/>
      <c r="E11" s="15"/>
      <c r="F11" s="1"/>
      <c r="G11" s="1"/>
      <c r="H11" s="1"/>
      <c r="I11" s="1"/>
      <c r="J11" s="21"/>
      <c r="K11" s="39"/>
    </row>
    <row r="12" spans="1:12" x14ac:dyDescent="0.25">
      <c r="A12" s="9">
        <f t="shared" si="3"/>
        <v>43535</v>
      </c>
      <c r="B12" s="15">
        <v>0.33333333333333331</v>
      </c>
      <c r="C12" s="15">
        <v>0.67708333333333337</v>
      </c>
      <c r="D12" s="15">
        <v>3.125E-2</v>
      </c>
      <c r="E12" s="15">
        <f t="shared" si="4"/>
        <v>0.31250000000000006</v>
      </c>
      <c r="F12" s="1">
        <f t="shared" si="5"/>
        <v>7.5</v>
      </c>
      <c r="G12" s="1">
        <f t="shared" si="6"/>
        <v>7.5</v>
      </c>
      <c r="H12" s="1">
        <v>0.5</v>
      </c>
      <c r="I12" s="1">
        <v>7</v>
      </c>
      <c r="J12" s="1"/>
      <c r="K12" s="39" t="s">
        <v>13</v>
      </c>
    </row>
    <row r="13" spans="1:12" x14ac:dyDescent="0.25">
      <c r="A13" s="9">
        <f t="shared" si="3"/>
        <v>43536</v>
      </c>
      <c r="B13" s="15">
        <v>0.33333333333333331</v>
      </c>
      <c r="C13" s="15">
        <v>0.72916666666666663</v>
      </c>
      <c r="D13" s="15">
        <v>3.125E-2</v>
      </c>
      <c r="E13" s="15">
        <f t="shared" si="4"/>
        <v>0.36458333333333331</v>
      </c>
      <c r="F13" s="1">
        <f t="shared" si="5"/>
        <v>8.75</v>
      </c>
      <c r="G13" s="1">
        <f t="shared" si="6"/>
        <v>8.75</v>
      </c>
      <c r="H13" s="1">
        <v>1.5</v>
      </c>
      <c r="I13" s="1">
        <v>7.25</v>
      </c>
      <c r="J13" s="1"/>
      <c r="K13" s="39" t="s">
        <v>13</v>
      </c>
    </row>
    <row r="14" spans="1:12" x14ac:dyDescent="0.25">
      <c r="A14" s="9">
        <f t="shared" si="3"/>
        <v>43537</v>
      </c>
      <c r="B14" s="15">
        <v>0.33333333333333331</v>
      </c>
      <c r="C14" s="15">
        <v>0.72916666666666663</v>
      </c>
      <c r="D14" s="15">
        <v>2.0833333333333332E-2</v>
      </c>
      <c r="E14" s="15">
        <f t="shared" si="4"/>
        <v>0.375</v>
      </c>
      <c r="F14" s="1">
        <f t="shared" si="5"/>
        <v>9</v>
      </c>
      <c r="G14" s="1">
        <f t="shared" si="6"/>
        <v>9</v>
      </c>
      <c r="H14" s="1">
        <v>9</v>
      </c>
      <c r="I14" s="1"/>
      <c r="J14" s="1"/>
      <c r="K14" s="39"/>
    </row>
    <row r="15" spans="1:12" x14ac:dyDescent="0.25">
      <c r="A15" s="9">
        <f t="shared" si="3"/>
        <v>43538</v>
      </c>
      <c r="B15" s="15">
        <v>0.33333333333333331</v>
      </c>
      <c r="C15" s="15">
        <v>0.70833333333333337</v>
      </c>
      <c r="D15" s="15">
        <v>4.1666666666666664E-2</v>
      </c>
      <c r="E15" s="15">
        <f t="shared" si="4"/>
        <v>0.33333333333333337</v>
      </c>
      <c r="F15" s="1">
        <f t="shared" si="5"/>
        <v>8</v>
      </c>
      <c r="G15" s="1">
        <f t="shared" si="6"/>
        <v>8</v>
      </c>
      <c r="H15" s="1">
        <v>6.5</v>
      </c>
      <c r="I15" s="1">
        <v>1.5</v>
      </c>
      <c r="J15" s="1"/>
      <c r="K15" s="39" t="s">
        <v>14</v>
      </c>
    </row>
    <row r="16" spans="1:12" x14ac:dyDescent="0.25">
      <c r="A16" s="9">
        <f t="shared" si="3"/>
        <v>43539</v>
      </c>
      <c r="B16" s="15">
        <v>0.33333333333333331</v>
      </c>
      <c r="C16" s="15">
        <v>0.66666666666666663</v>
      </c>
      <c r="D16" s="15">
        <v>3.125E-2</v>
      </c>
      <c r="E16" s="15">
        <f t="shared" si="4"/>
        <v>0.30208333333333331</v>
      </c>
      <c r="F16" s="1">
        <f t="shared" si="5"/>
        <v>7.25</v>
      </c>
      <c r="G16" s="1">
        <f t="shared" si="6"/>
        <v>7.25</v>
      </c>
      <c r="H16" s="1">
        <v>5.75</v>
      </c>
      <c r="I16" s="1">
        <v>1.5</v>
      </c>
      <c r="J16" s="1"/>
      <c r="K16" s="39" t="s">
        <v>15</v>
      </c>
    </row>
    <row r="17" spans="1:11" x14ac:dyDescent="0.25">
      <c r="A17" s="9">
        <f t="shared" si="3"/>
        <v>43540</v>
      </c>
      <c r="B17" s="15"/>
      <c r="C17" s="15"/>
      <c r="D17" s="15"/>
      <c r="E17" s="15"/>
      <c r="F17" s="1"/>
      <c r="G17" s="1"/>
      <c r="H17" s="1"/>
      <c r="I17" s="1"/>
      <c r="J17" s="1"/>
      <c r="K17" s="39"/>
    </row>
    <row r="18" spans="1:11" x14ac:dyDescent="0.25">
      <c r="A18" s="9">
        <f t="shared" si="3"/>
        <v>43541</v>
      </c>
      <c r="B18" s="15"/>
      <c r="C18" s="15"/>
      <c r="D18" s="15"/>
      <c r="E18" s="15"/>
      <c r="F18" s="1"/>
      <c r="G18" s="1"/>
      <c r="H18" s="1"/>
      <c r="I18" s="1"/>
      <c r="J18" s="1"/>
      <c r="K18" s="39"/>
    </row>
    <row r="19" spans="1:11" x14ac:dyDescent="0.25">
      <c r="A19" s="9">
        <f t="shared" si="3"/>
        <v>43542</v>
      </c>
      <c r="B19" s="15">
        <v>0.33333333333333331</v>
      </c>
      <c r="C19" s="15">
        <v>0.72916666666666663</v>
      </c>
      <c r="D19" s="15">
        <v>3.125E-2</v>
      </c>
      <c r="E19" s="15">
        <f t="shared" si="4"/>
        <v>0.36458333333333331</v>
      </c>
      <c r="F19" s="1">
        <f t="shared" si="5"/>
        <v>8.75</v>
      </c>
      <c r="G19" s="1">
        <f t="shared" si="6"/>
        <v>8.75</v>
      </c>
      <c r="H19" s="1"/>
      <c r="I19" s="1">
        <v>8.75</v>
      </c>
      <c r="J19" s="1"/>
      <c r="K19" s="39" t="s">
        <v>17</v>
      </c>
    </row>
    <row r="20" spans="1:11" x14ac:dyDescent="0.25">
      <c r="A20" s="9">
        <f t="shared" si="3"/>
        <v>43543</v>
      </c>
      <c r="B20" s="15">
        <v>0.33333333333333331</v>
      </c>
      <c r="C20" s="15">
        <v>0.71875</v>
      </c>
      <c r="D20" s="15">
        <v>3.125E-2</v>
      </c>
      <c r="E20" s="15">
        <f t="shared" si="4"/>
        <v>0.35416666666666669</v>
      </c>
      <c r="F20" s="1">
        <f t="shared" si="5"/>
        <v>8.5</v>
      </c>
      <c r="G20" s="1">
        <f t="shared" si="6"/>
        <v>8.5</v>
      </c>
      <c r="H20" s="1">
        <v>2</v>
      </c>
      <c r="I20" s="1">
        <v>6.5</v>
      </c>
      <c r="J20" s="1"/>
      <c r="K20" s="39" t="s">
        <v>18</v>
      </c>
    </row>
    <row r="21" spans="1:11" x14ac:dyDescent="0.25">
      <c r="A21" s="9">
        <f t="shared" si="3"/>
        <v>43544</v>
      </c>
      <c r="B21" s="15">
        <v>0.3125</v>
      </c>
      <c r="C21" s="15">
        <v>0.70833333333333337</v>
      </c>
      <c r="D21" s="15">
        <v>2.0833333333333332E-2</v>
      </c>
      <c r="E21" s="15">
        <f t="shared" si="4"/>
        <v>0.37500000000000006</v>
      </c>
      <c r="F21" s="1">
        <f t="shared" si="5"/>
        <v>9</v>
      </c>
      <c r="G21" s="1">
        <f t="shared" si="6"/>
        <v>9</v>
      </c>
      <c r="H21" s="1">
        <v>5</v>
      </c>
      <c r="I21" s="1">
        <v>4</v>
      </c>
      <c r="J21" s="1"/>
      <c r="K21" s="39" t="s">
        <v>19</v>
      </c>
    </row>
    <row r="22" spans="1:11" x14ac:dyDescent="0.25">
      <c r="A22" s="9">
        <f t="shared" si="3"/>
        <v>43545</v>
      </c>
      <c r="B22" s="15">
        <v>0.32291666666666669</v>
      </c>
      <c r="C22" s="15">
        <v>0.6875</v>
      </c>
      <c r="D22" s="15">
        <v>6.25E-2</v>
      </c>
      <c r="E22" s="15">
        <f t="shared" si="4"/>
        <v>0.30208333333333331</v>
      </c>
      <c r="F22" s="1">
        <f t="shared" si="5"/>
        <v>7.25</v>
      </c>
      <c r="G22" s="1">
        <f t="shared" si="6"/>
        <v>7.25</v>
      </c>
      <c r="H22" s="1">
        <v>4</v>
      </c>
      <c r="I22" s="1">
        <v>3.25</v>
      </c>
      <c r="J22" s="1"/>
      <c r="K22" s="39" t="s">
        <v>20</v>
      </c>
    </row>
    <row r="23" spans="1:11" x14ac:dyDescent="0.25">
      <c r="A23" s="9">
        <f t="shared" si="3"/>
        <v>43546</v>
      </c>
      <c r="B23" s="15">
        <v>0.32291666666666669</v>
      </c>
      <c r="C23" s="15">
        <v>0.66666666666666663</v>
      </c>
      <c r="D23" s="15">
        <v>2.0833333333333332E-2</v>
      </c>
      <c r="E23" s="15">
        <f t="shared" si="4"/>
        <v>0.32291666666666663</v>
      </c>
      <c r="F23" s="1">
        <f t="shared" si="5"/>
        <v>7.75</v>
      </c>
      <c r="G23" s="1">
        <f t="shared" si="6"/>
        <v>7.75</v>
      </c>
      <c r="H23" s="1">
        <v>2.75</v>
      </c>
      <c r="I23" s="1">
        <v>5</v>
      </c>
      <c r="J23" s="1"/>
      <c r="K23" s="39" t="s">
        <v>21</v>
      </c>
    </row>
    <row r="24" spans="1:11" x14ac:dyDescent="0.25">
      <c r="A24" s="9">
        <f t="shared" si="3"/>
        <v>43547</v>
      </c>
      <c r="B24" s="15"/>
      <c r="C24" s="15"/>
      <c r="D24" s="15"/>
      <c r="E24" s="15"/>
      <c r="F24" s="1"/>
      <c r="G24" s="1"/>
      <c r="H24" s="1"/>
      <c r="I24" s="1"/>
      <c r="J24" s="1"/>
      <c r="K24" s="39"/>
    </row>
    <row r="25" spans="1:11" x14ac:dyDescent="0.25">
      <c r="A25" s="9">
        <f t="shared" si="3"/>
        <v>43548</v>
      </c>
      <c r="B25" s="15"/>
      <c r="C25" s="15"/>
      <c r="D25" s="15"/>
      <c r="E25" s="15"/>
      <c r="F25" s="1"/>
      <c r="G25" s="1"/>
      <c r="H25" s="1"/>
      <c r="I25" s="1"/>
      <c r="J25" s="1"/>
      <c r="K25" s="39"/>
    </row>
    <row r="26" spans="1:11" x14ac:dyDescent="0.25">
      <c r="A26" s="9">
        <f t="shared" si="3"/>
        <v>43549</v>
      </c>
      <c r="B26" s="15">
        <v>0.33333333333333331</v>
      </c>
      <c r="C26" s="15">
        <v>0.70833333333333337</v>
      </c>
      <c r="D26" s="15">
        <v>3.125E-2</v>
      </c>
      <c r="E26" s="15">
        <f t="shared" si="4"/>
        <v>0.34375000000000006</v>
      </c>
      <c r="F26" s="1">
        <f t="shared" si="5"/>
        <v>8.25</v>
      </c>
      <c r="G26" s="1">
        <f t="shared" si="6"/>
        <v>8.25</v>
      </c>
      <c r="H26" s="1">
        <v>0.5</v>
      </c>
      <c r="I26" s="1">
        <v>7.75</v>
      </c>
      <c r="J26" s="1"/>
      <c r="K26" s="39" t="s">
        <v>22</v>
      </c>
    </row>
    <row r="27" spans="1:11" x14ac:dyDescent="0.25">
      <c r="A27" s="9">
        <f t="shared" si="3"/>
        <v>43550</v>
      </c>
      <c r="B27" s="15">
        <v>0.3125</v>
      </c>
      <c r="C27" s="15">
        <v>0.64583333333333337</v>
      </c>
      <c r="D27" s="15">
        <v>2.0833333333333332E-2</v>
      </c>
      <c r="E27" s="15">
        <f t="shared" si="4"/>
        <v>0.31250000000000006</v>
      </c>
      <c r="F27" s="1">
        <f t="shared" si="5"/>
        <v>7.5</v>
      </c>
      <c r="G27" s="1">
        <f t="shared" si="6"/>
        <v>7.5</v>
      </c>
      <c r="H27" s="1">
        <v>0.5</v>
      </c>
      <c r="I27" s="1">
        <v>7</v>
      </c>
      <c r="J27" s="1"/>
      <c r="K27" s="39" t="s">
        <v>24</v>
      </c>
    </row>
    <row r="28" spans="1:11" x14ac:dyDescent="0.25">
      <c r="A28" s="9">
        <f t="shared" si="3"/>
        <v>43551</v>
      </c>
      <c r="B28" s="15">
        <v>0.33333333333333331</v>
      </c>
      <c r="C28" s="15">
        <v>0.73958333333333337</v>
      </c>
      <c r="D28" s="15">
        <v>2.0833333333333332E-2</v>
      </c>
      <c r="E28" s="15">
        <f t="shared" si="4"/>
        <v>0.38541666666666674</v>
      </c>
      <c r="F28" s="1">
        <f t="shared" si="5"/>
        <v>9.25</v>
      </c>
      <c r="G28" s="1">
        <f t="shared" si="6"/>
        <v>9.25</v>
      </c>
      <c r="H28" s="1">
        <v>4.5</v>
      </c>
      <c r="I28" s="1">
        <v>4.75</v>
      </c>
      <c r="J28" s="1"/>
      <c r="K28" s="39" t="s">
        <v>23</v>
      </c>
    </row>
    <row r="29" spans="1:11" x14ac:dyDescent="0.25">
      <c r="A29" s="9">
        <f t="shared" si="3"/>
        <v>43552</v>
      </c>
      <c r="B29" s="15">
        <v>0.33333333333333331</v>
      </c>
      <c r="C29" s="15">
        <v>0.69791666666666663</v>
      </c>
      <c r="D29" s="15">
        <v>2.0833333333333332E-2</v>
      </c>
      <c r="E29" s="15">
        <f t="shared" si="4"/>
        <v>0.34375</v>
      </c>
      <c r="F29" s="1">
        <f t="shared" si="5"/>
        <v>8.25</v>
      </c>
      <c r="G29" s="1">
        <f t="shared" si="6"/>
        <v>8.25</v>
      </c>
      <c r="H29" s="1">
        <v>4.25</v>
      </c>
      <c r="I29" s="1">
        <v>4</v>
      </c>
      <c r="J29" s="1"/>
      <c r="K29" s="39" t="s">
        <v>25</v>
      </c>
    </row>
    <row r="30" spans="1:11" x14ac:dyDescent="0.25">
      <c r="A30" s="9">
        <f t="shared" si="3"/>
        <v>43553</v>
      </c>
      <c r="B30" s="15">
        <v>0.33333333333333331</v>
      </c>
      <c r="C30" s="15">
        <v>0.58333333333333337</v>
      </c>
      <c r="D30" s="15">
        <v>2.0833333333333332E-2</v>
      </c>
      <c r="E30" s="15">
        <f t="shared" si="4"/>
        <v>0.22916666666666671</v>
      </c>
      <c r="F30" s="1">
        <f t="shared" si="5"/>
        <v>5.5</v>
      </c>
      <c r="G30" s="1">
        <f t="shared" si="6"/>
        <v>5.5</v>
      </c>
      <c r="H30" s="1">
        <v>2</v>
      </c>
      <c r="I30" s="1">
        <v>3.5</v>
      </c>
      <c r="J30" s="1"/>
      <c r="K30" s="39" t="s">
        <v>26</v>
      </c>
    </row>
    <row r="31" spans="1:11" x14ac:dyDescent="0.25">
      <c r="A31" s="9">
        <f t="shared" si="3"/>
        <v>43554</v>
      </c>
      <c r="B31" s="15"/>
      <c r="C31" s="15"/>
      <c r="D31" s="15"/>
      <c r="E31" s="15"/>
      <c r="F31" s="1"/>
      <c r="G31" s="1"/>
      <c r="H31" s="1"/>
      <c r="I31" s="1"/>
      <c r="J31" s="1"/>
      <c r="K31" s="39"/>
    </row>
    <row r="32" spans="1:11" x14ac:dyDescent="0.25">
      <c r="A32" s="10">
        <f>A31+1</f>
        <v>43555</v>
      </c>
      <c r="B32" s="16"/>
      <c r="C32" s="16"/>
      <c r="D32" s="16"/>
      <c r="E32" s="16"/>
      <c r="F32" s="14"/>
      <c r="G32" s="14"/>
      <c r="H32" s="14"/>
      <c r="I32" s="14"/>
      <c r="J32" s="14"/>
      <c r="K32" s="39"/>
    </row>
    <row r="33" spans="1:10" x14ac:dyDescent="0.25">
      <c r="A33"/>
      <c r="B33"/>
      <c r="C33"/>
      <c r="D33"/>
      <c r="E33"/>
      <c r="F33" s="7">
        <f>SUM(F2:F32)</f>
        <v>169.75</v>
      </c>
      <c r="G33" s="7">
        <f>SUM(G2:G32)</f>
        <v>169.75</v>
      </c>
      <c r="H33" s="7">
        <f t="shared" ref="H33:J33" si="7">SUM(H2:H32)</f>
        <v>76.75</v>
      </c>
      <c r="I33" s="7">
        <f t="shared" si="7"/>
        <v>92.5</v>
      </c>
      <c r="J33" s="7">
        <f t="shared" si="7"/>
        <v>0.5</v>
      </c>
    </row>
    <row r="34" spans="1:10" x14ac:dyDescent="0.25">
      <c r="A34"/>
      <c r="B34"/>
      <c r="C34"/>
      <c r="D34"/>
      <c r="E34"/>
      <c r="F34"/>
      <c r="G34"/>
      <c r="H34" s="1"/>
      <c r="I34"/>
      <c r="J34"/>
    </row>
    <row r="35" spans="1:10" x14ac:dyDescent="0.25">
      <c r="A35"/>
      <c r="B35"/>
      <c r="C35"/>
      <c r="D35"/>
      <c r="E35"/>
      <c r="F35"/>
      <c r="G35"/>
      <c r="H35" s="1">
        <f>85*(H33+J33)</f>
        <v>6566.25</v>
      </c>
      <c r="I35" s="1">
        <f>120*I33</f>
        <v>11100</v>
      </c>
      <c r="J35" s="1"/>
    </row>
    <row r="36" spans="1:10" x14ac:dyDescent="0.25">
      <c r="A36"/>
      <c r="B36"/>
      <c r="C36"/>
      <c r="D36"/>
      <c r="E36"/>
      <c r="F36"/>
      <c r="G36"/>
      <c r="H36"/>
      <c r="I36" s="1"/>
      <c r="J36" s="1">
        <f>H35+I35</f>
        <v>17666.25</v>
      </c>
    </row>
  </sheetData>
  <mergeCells count="1">
    <mergeCell ref="E1:F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27" sqref="J27"/>
    </sheetView>
  </sheetViews>
  <sheetFormatPr defaultColWidth="11.42578125" defaultRowHeight="15" x14ac:dyDescent="0.25"/>
  <cols>
    <col min="2" max="5" width="11.42578125" style="11"/>
    <col min="7" max="7" width="10.85546875" customWidth="1"/>
    <col min="8" max="8" width="11.42578125" style="1"/>
    <col min="9" max="9" width="9.85546875" style="1" customWidth="1"/>
    <col min="10" max="10" width="33.7109375" style="1" customWidth="1"/>
    <col min="11" max="11" width="11.42578125" style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H1" s="7" t="s">
        <v>5</v>
      </c>
      <c r="I1" s="7" t="s">
        <v>9</v>
      </c>
      <c r="J1" s="7" t="s">
        <v>16</v>
      </c>
    </row>
    <row r="2" spans="1:10" x14ac:dyDescent="0.25">
      <c r="A2" s="9">
        <v>43556</v>
      </c>
      <c r="B2" s="2">
        <v>0.34375</v>
      </c>
      <c r="C2" s="2">
        <v>0.72916666666666663</v>
      </c>
      <c r="D2" s="2">
        <v>2.0833333333333332E-2</v>
      </c>
      <c r="E2" s="2">
        <f t="shared" ref="E2:E3" si="0">C2-B2-D2</f>
        <v>0.36458333333333331</v>
      </c>
      <c r="F2" s="4">
        <f t="shared" ref="F2:F3" si="1">HOUR(E2)+MINUTE(E2)/60</f>
        <v>8.75</v>
      </c>
      <c r="G2" s="1">
        <f>H2+I2</f>
        <v>8.75</v>
      </c>
      <c r="H2" s="1">
        <v>2</v>
      </c>
      <c r="I2" s="1">
        <v>6.75</v>
      </c>
      <c r="J2" s="1" t="s">
        <v>27</v>
      </c>
    </row>
    <row r="3" spans="1:10" x14ac:dyDescent="0.25">
      <c r="A3" s="9">
        <f>A2+1</f>
        <v>43557</v>
      </c>
      <c r="B3" s="2">
        <v>0.34375</v>
      </c>
      <c r="C3" s="2">
        <v>0.79166666666666663</v>
      </c>
      <c r="D3" s="2">
        <v>2.0833333333333332E-2</v>
      </c>
      <c r="E3" s="2">
        <f t="shared" si="0"/>
        <v>0.42708333333333331</v>
      </c>
      <c r="F3" s="4">
        <f t="shared" si="1"/>
        <v>10.25</v>
      </c>
      <c r="G3" s="1">
        <f t="shared" ref="G3:G31" si="2">H3+I3</f>
        <v>10.25</v>
      </c>
      <c r="H3" s="1">
        <v>3</v>
      </c>
      <c r="I3" s="1">
        <v>7.25</v>
      </c>
      <c r="J3" s="1" t="s">
        <v>27</v>
      </c>
    </row>
    <row r="4" spans="1:10" x14ac:dyDescent="0.25">
      <c r="A4" s="9">
        <f t="shared" ref="A4:A30" si="3">A3+1</f>
        <v>43558</v>
      </c>
      <c r="B4" s="2">
        <v>0.29166666666666669</v>
      </c>
      <c r="C4" s="2">
        <v>0.67708333333333337</v>
      </c>
      <c r="D4" s="2">
        <v>2.0833333333333332E-2</v>
      </c>
      <c r="E4" s="2">
        <f t="shared" ref="E4" si="4">C4-B4-D4</f>
        <v>0.36458333333333337</v>
      </c>
      <c r="F4" s="4">
        <f t="shared" ref="F4" si="5">HOUR(E4)+MINUTE(E4)/60</f>
        <v>8.75</v>
      </c>
      <c r="G4" s="1">
        <f t="shared" si="2"/>
        <v>8.75</v>
      </c>
      <c r="H4" s="1">
        <v>2.25</v>
      </c>
      <c r="I4" s="1">
        <v>6.5</v>
      </c>
      <c r="J4" s="1" t="s">
        <v>27</v>
      </c>
    </row>
    <row r="5" spans="1:10" x14ac:dyDescent="0.25">
      <c r="A5" s="9">
        <f t="shared" si="3"/>
        <v>43559</v>
      </c>
      <c r="B5" s="2">
        <v>0.3125</v>
      </c>
      <c r="C5" s="2">
        <v>0.72916666666666663</v>
      </c>
      <c r="D5" s="2">
        <v>6.25E-2</v>
      </c>
      <c r="E5" s="2">
        <f t="shared" ref="E5:E31" si="6">C5-B5-D5</f>
        <v>0.35416666666666663</v>
      </c>
      <c r="F5" s="4">
        <f t="shared" ref="F5:F31" si="7">HOUR(E5)+MINUTE(E5)/60</f>
        <v>8.5</v>
      </c>
      <c r="G5" s="1">
        <f t="shared" si="2"/>
        <v>8.5</v>
      </c>
      <c r="H5" s="1">
        <v>3</v>
      </c>
      <c r="I5" s="1">
        <v>5.5</v>
      </c>
      <c r="J5" s="1" t="s">
        <v>27</v>
      </c>
    </row>
    <row r="6" spans="1:10" x14ac:dyDescent="0.25">
      <c r="A6" s="9">
        <f t="shared" si="3"/>
        <v>43560</v>
      </c>
      <c r="B6" s="2">
        <v>0.3125</v>
      </c>
      <c r="C6" s="2">
        <v>0.67708333333333337</v>
      </c>
      <c r="D6" s="2">
        <v>3.125E-2</v>
      </c>
      <c r="E6" s="2">
        <f t="shared" si="6"/>
        <v>0.33333333333333337</v>
      </c>
      <c r="F6" s="4">
        <f t="shared" si="7"/>
        <v>8</v>
      </c>
      <c r="G6" s="1">
        <f t="shared" si="2"/>
        <v>8</v>
      </c>
      <c r="H6" s="1">
        <v>5</v>
      </c>
      <c r="I6" s="1">
        <v>3</v>
      </c>
      <c r="J6" s="1" t="s">
        <v>28</v>
      </c>
    </row>
    <row r="7" spans="1:10" x14ac:dyDescent="0.25">
      <c r="A7" s="9">
        <f t="shared" si="3"/>
        <v>43561</v>
      </c>
      <c r="B7" s="2">
        <v>0.35416666666666669</v>
      </c>
      <c r="C7" s="2">
        <v>0.60416666666666663</v>
      </c>
      <c r="D7" s="2">
        <v>0</v>
      </c>
      <c r="E7" s="2">
        <f t="shared" ref="E7" si="8">C7-B7-D7</f>
        <v>0.24999999999999994</v>
      </c>
      <c r="F7" s="4">
        <f t="shared" ref="F7" si="9">HOUR(E7)+MINUTE(E7)/60</f>
        <v>6</v>
      </c>
      <c r="G7" s="1">
        <f t="shared" si="2"/>
        <v>6</v>
      </c>
      <c r="H7" s="1">
        <v>6</v>
      </c>
    </row>
    <row r="8" spans="1:10" x14ac:dyDescent="0.25">
      <c r="A8" s="9">
        <f t="shared" si="3"/>
        <v>43562</v>
      </c>
      <c r="B8" s="2"/>
      <c r="C8" s="2"/>
      <c r="D8" s="2"/>
      <c r="E8" s="2"/>
      <c r="F8" s="4"/>
      <c r="G8" s="1"/>
    </row>
    <row r="9" spans="1:10" x14ac:dyDescent="0.25">
      <c r="A9" s="9">
        <f t="shared" si="3"/>
        <v>43563</v>
      </c>
      <c r="B9" s="2">
        <v>0.33333333333333331</v>
      </c>
      <c r="C9" s="2">
        <v>0.69791666666666663</v>
      </c>
      <c r="D9" s="2">
        <v>2.0833333333333332E-2</v>
      </c>
      <c r="E9" s="2">
        <f t="shared" si="6"/>
        <v>0.34375</v>
      </c>
      <c r="F9" s="4">
        <f t="shared" si="7"/>
        <v>8.25</v>
      </c>
      <c r="G9" s="1">
        <f t="shared" si="2"/>
        <v>8.25</v>
      </c>
      <c r="H9" s="1">
        <v>3</v>
      </c>
      <c r="I9" s="1">
        <v>5.25</v>
      </c>
      <c r="J9" s="1" t="s">
        <v>29</v>
      </c>
    </row>
    <row r="10" spans="1:10" x14ac:dyDescent="0.25">
      <c r="A10" s="9">
        <f t="shared" si="3"/>
        <v>43564</v>
      </c>
      <c r="B10" s="2">
        <v>0.33333333333333331</v>
      </c>
      <c r="C10" s="2">
        <v>0.69791666666666663</v>
      </c>
      <c r="D10" s="2">
        <v>3.125E-2</v>
      </c>
      <c r="E10" s="2">
        <f t="shared" si="6"/>
        <v>0.33333333333333331</v>
      </c>
      <c r="F10" s="4">
        <f t="shared" si="7"/>
        <v>8</v>
      </c>
      <c r="G10" s="1">
        <f t="shared" si="2"/>
        <v>8</v>
      </c>
      <c r="H10" s="1">
        <v>2</v>
      </c>
      <c r="I10" s="1">
        <v>6</v>
      </c>
      <c r="J10" s="1" t="s">
        <v>30</v>
      </c>
    </row>
    <row r="11" spans="1:10" x14ac:dyDescent="0.25">
      <c r="A11" s="9">
        <f t="shared" si="3"/>
        <v>43565</v>
      </c>
      <c r="B11" s="2">
        <v>0.33333333333333331</v>
      </c>
      <c r="C11" s="2">
        <v>0.70833333333333337</v>
      </c>
      <c r="D11" s="2">
        <v>2.0833333333333332E-2</v>
      </c>
      <c r="E11" s="2">
        <f t="shared" si="6"/>
        <v>0.35416666666666674</v>
      </c>
      <c r="F11" s="4">
        <f t="shared" si="7"/>
        <v>8.5</v>
      </c>
      <c r="G11" s="1">
        <f t="shared" si="2"/>
        <v>8.5</v>
      </c>
      <c r="H11" s="1">
        <v>0.5</v>
      </c>
      <c r="I11" s="1">
        <v>8</v>
      </c>
      <c r="J11" s="1" t="s">
        <v>30</v>
      </c>
    </row>
    <row r="12" spans="1:10" x14ac:dyDescent="0.25">
      <c r="A12" s="9">
        <f t="shared" si="3"/>
        <v>43566</v>
      </c>
      <c r="B12" s="2">
        <v>0.33333333333333331</v>
      </c>
      <c r="C12" s="2">
        <v>0.72916666666666663</v>
      </c>
      <c r="D12" s="2">
        <v>3.125E-2</v>
      </c>
      <c r="E12" s="2">
        <f t="shared" si="6"/>
        <v>0.36458333333333331</v>
      </c>
      <c r="F12" s="4">
        <f t="shared" si="7"/>
        <v>8.75</v>
      </c>
      <c r="G12" s="1">
        <f t="shared" si="2"/>
        <v>8.75</v>
      </c>
      <c r="H12" s="1">
        <v>0.5</v>
      </c>
      <c r="I12" s="1">
        <v>8.25</v>
      </c>
      <c r="J12" s="1" t="s">
        <v>31</v>
      </c>
    </row>
    <row r="13" spans="1:10" x14ac:dyDescent="0.25">
      <c r="A13" s="9">
        <f t="shared" si="3"/>
        <v>43567</v>
      </c>
      <c r="B13" s="2">
        <v>0.33333333333333331</v>
      </c>
      <c r="C13" s="2">
        <v>0.61458333333333337</v>
      </c>
      <c r="D13" s="2">
        <v>3.125E-2</v>
      </c>
      <c r="E13" s="2">
        <f t="shared" si="6"/>
        <v>0.25000000000000006</v>
      </c>
      <c r="F13" s="4">
        <f t="shared" si="7"/>
        <v>6</v>
      </c>
      <c r="G13" s="1">
        <f t="shared" si="2"/>
        <v>6</v>
      </c>
      <c r="H13" s="1">
        <v>0.5</v>
      </c>
      <c r="I13" s="1">
        <v>5.5</v>
      </c>
      <c r="J13" s="1" t="s">
        <v>32</v>
      </c>
    </row>
    <row r="14" spans="1:10" x14ac:dyDescent="0.25">
      <c r="A14" s="9">
        <f t="shared" si="3"/>
        <v>43568</v>
      </c>
      <c r="B14" s="2"/>
      <c r="C14" s="2"/>
      <c r="D14" s="2"/>
      <c r="E14" s="2"/>
      <c r="F14" s="4"/>
      <c r="G14" s="1"/>
    </row>
    <row r="15" spans="1:10" x14ac:dyDescent="0.25">
      <c r="A15" s="9">
        <f t="shared" si="3"/>
        <v>43569</v>
      </c>
      <c r="B15" s="2"/>
      <c r="C15" s="2"/>
      <c r="D15" s="2"/>
      <c r="E15" s="2"/>
      <c r="F15" s="4"/>
      <c r="G15" s="1"/>
    </row>
    <row r="16" spans="1:10" x14ac:dyDescent="0.25">
      <c r="A16" s="9">
        <f t="shared" si="3"/>
        <v>43570</v>
      </c>
      <c r="B16" s="2">
        <v>0.33333333333333331</v>
      </c>
      <c r="C16" s="2">
        <v>0.71875</v>
      </c>
      <c r="D16" s="2">
        <v>3.125E-2</v>
      </c>
      <c r="E16" s="2">
        <f t="shared" si="6"/>
        <v>0.35416666666666669</v>
      </c>
      <c r="F16" s="4">
        <f t="shared" si="7"/>
        <v>8.5</v>
      </c>
      <c r="G16" s="1">
        <f t="shared" si="2"/>
        <v>8.5</v>
      </c>
      <c r="I16" s="1">
        <v>8.5</v>
      </c>
      <c r="J16" s="1" t="s">
        <v>32</v>
      </c>
    </row>
    <row r="17" spans="1:10" x14ac:dyDescent="0.25">
      <c r="A17" s="9">
        <f t="shared" si="3"/>
        <v>43571</v>
      </c>
      <c r="B17" s="2">
        <v>0.33333333333333331</v>
      </c>
      <c r="C17" s="2">
        <v>0.6875</v>
      </c>
      <c r="D17" s="2">
        <v>3.125E-2</v>
      </c>
      <c r="E17" s="2">
        <f t="shared" si="6"/>
        <v>0.32291666666666669</v>
      </c>
      <c r="F17" s="4">
        <f t="shared" si="7"/>
        <v>7.75</v>
      </c>
      <c r="G17" s="1">
        <f t="shared" si="2"/>
        <v>7.25</v>
      </c>
      <c r="H17" s="1">
        <v>5</v>
      </c>
      <c r="I17" s="1">
        <v>2.25</v>
      </c>
      <c r="J17" s="1" t="s">
        <v>28</v>
      </c>
    </row>
    <row r="18" spans="1:10" x14ac:dyDescent="0.25">
      <c r="A18" s="9">
        <f t="shared" si="3"/>
        <v>43572</v>
      </c>
      <c r="B18" s="2">
        <v>0.33333333333333331</v>
      </c>
      <c r="C18" s="2">
        <v>0.5</v>
      </c>
      <c r="D18" s="2">
        <v>0</v>
      </c>
      <c r="E18" s="2">
        <f t="shared" si="6"/>
        <v>0.16666666666666669</v>
      </c>
      <c r="F18" s="4">
        <f t="shared" si="7"/>
        <v>4</v>
      </c>
      <c r="G18" s="1">
        <f t="shared" si="2"/>
        <v>4</v>
      </c>
      <c r="I18" s="1">
        <v>4</v>
      </c>
      <c r="J18" s="1" t="s">
        <v>28</v>
      </c>
    </row>
    <row r="19" spans="1:10" x14ac:dyDescent="0.25">
      <c r="A19" s="9">
        <f t="shared" si="3"/>
        <v>43573</v>
      </c>
      <c r="B19" s="2">
        <v>0.33333333333333331</v>
      </c>
      <c r="C19" s="2">
        <v>0.6875</v>
      </c>
      <c r="D19" s="2">
        <v>4.1666666666666664E-2</v>
      </c>
      <c r="E19" s="2">
        <f t="shared" si="6"/>
        <v>0.3125</v>
      </c>
      <c r="F19" s="4">
        <f t="shared" si="7"/>
        <v>7.5</v>
      </c>
      <c r="G19" s="1">
        <f t="shared" si="2"/>
        <v>7.5</v>
      </c>
      <c r="H19" s="1">
        <v>1.5</v>
      </c>
      <c r="I19" s="1">
        <v>6</v>
      </c>
      <c r="J19" s="1" t="s">
        <v>28</v>
      </c>
    </row>
    <row r="20" spans="1:10" x14ac:dyDescent="0.25">
      <c r="A20" s="9">
        <f t="shared" si="3"/>
        <v>43574</v>
      </c>
      <c r="B20" s="2"/>
      <c r="C20" s="2"/>
      <c r="D20" s="2"/>
      <c r="E20" s="2"/>
      <c r="F20" s="4"/>
      <c r="G20" s="1"/>
    </row>
    <row r="21" spans="1:10" x14ac:dyDescent="0.25">
      <c r="A21" s="9">
        <f t="shared" si="3"/>
        <v>43575</v>
      </c>
      <c r="B21" s="2"/>
      <c r="C21" s="2"/>
      <c r="D21" s="2"/>
      <c r="E21" s="2"/>
      <c r="F21" s="4"/>
      <c r="G21" s="1"/>
    </row>
    <row r="22" spans="1:10" x14ac:dyDescent="0.25">
      <c r="A22" s="9">
        <f t="shared" si="3"/>
        <v>43576</v>
      </c>
      <c r="B22" s="2"/>
      <c r="C22" s="2"/>
      <c r="D22" s="2"/>
      <c r="E22" s="2"/>
      <c r="F22" s="4"/>
      <c r="G22" s="1"/>
    </row>
    <row r="23" spans="1:10" x14ac:dyDescent="0.25">
      <c r="A23" s="9">
        <f t="shared" si="3"/>
        <v>43577</v>
      </c>
      <c r="B23" s="2"/>
      <c r="C23" s="2"/>
      <c r="D23" s="2"/>
      <c r="E23" s="2"/>
      <c r="F23" s="4"/>
      <c r="G23" s="1"/>
    </row>
    <row r="24" spans="1:10" x14ac:dyDescent="0.25">
      <c r="A24" s="9">
        <f t="shared" si="3"/>
        <v>43578</v>
      </c>
      <c r="B24" s="2">
        <v>0.33333333333333331</v>
      </c>
      <c r="C24" s="2">
        <v>0.69791666666666663</v>
      </c>
      <c r="D24" s="2">
        <v>2.0833333333333332E-2</v>
      </c>
      <c r="E24" s="2">
        <f t="shared" si="6"/>
        <v>0.34375</v>
      </c>
      <c r="F24" s="4">
        <f t="shared" si="7"/>
        <v>8.25</v>
      </c>
      <c r="G24" s="1">
        <f t="shared" si="2"/>
        <v>8.25</v>
      </c>
      <c r="H24" s="1">
        <v>1</v>
      </c>
      <c r="I24" s="1">
        <v>7.25</v>
      </c>
      <c r="J24" s="1" t="s">
        <v>33</v>
      </c>
    </row>
    <row r="25" spans="1:10" x14ac:dyDescent="0.25">
      <c r="A25" s="9">
        <f t="shared" si="3"/>
        <v>43579</v>
      </c>
      <c r="B25" s="2">
        <v>0.33333333333333331</v>
      </c>
      <c r="C25" s="2">
        <v>0.70833333333333337</v>
      </c>
      <c r="D25" s="2">
        <v>3.125E-2</v>
      </c>
      <c r="E25" s="2">
        <f t="shared" si="6"/>
        <v>0.34375000000000006</v>
      </c>
      <c r="F25" s="4">
        <f t="shared" si="7"/>
        <v>8.25</v>
      </c>
      <c r="G25" s="1">
        <f t="shared" si="2"/>
        <v>8.25</v>
      </c>
      <c r="I25" s="1">
        <v>8.25</v>
      </c>
      <c r="J25" s="1" t="s">
        <v>34</v>
      </c>
    </row>
    <row r="26" spans="1:10" x14ac:dyDescent="0.25">
      <c r="A26" s="9">
        <f t="shared" si="3"/>
        <v>43580</v>
      </c>
      <c r="B26" s="2">
        <v>0.33333333333333331</v>
      </c>
      <c r="C26" s="2">
        <v>0.67708333333333337</v>
      </c>
      <c r="D26" s="2">
        <v>2.0833333333333332E-2</v>
      </c>
      <c r="E26" s="2">
        <f t="shared" si="6"/>
        <v>0.32291666666666674</v>
      </c>
      <c r="F26" s="4">
        <f t="shared" si="7"/>
        <v>7.75</v>
      </c>
      <c r="G26" s="1">
        <f t="shared" si="2"/>
        <v>7.75</v>
      </c>
      <c r="H26" s="1">
        <v>0.5</v>
      </c>
      <c r="I26" s="1">
        <v>7.25</v>
      </c>
      <c r="J26" s="1" t="s">
        <v>18</v>
      </c>
    </row>
    <row r="27" spans="1:10" x14ac:dyDescent="0.25">
      <c r="A27" s="9">
        <f t="shared" si="3"/>
        <v>43581</v>
      </c>
      <c r="B27" s="2">
        <v>0.33333333333333331</v>
      </c>
      <c r="C27" s="2">
        <v>0.66666666666666663</v>
      </c>
      <c r="D27" s="2">
        <v>2.0833333333333332E-2</v>
      </c>
      <c r="E27" s="2">
        <f t="shared" si="6"/>
        <v>0.3125</v>
      </c>
      <c r="F27" s="4">
        <f t="shared" si="7"/>
        <v>7.5</v>
      </c>
      <c r="G27" s="1">
        <f t="shared" si="2"/>
        <v>7.5</v>
      </c>
      <c r="H27" s="1">
        <v>1</v>
      </c>
      <c r="I27" s="1">
        <v>6.5</v>
      </c>
      <c r="J27" s="1" t="s">
        <v>35</v>
      </c>
    </row>
    <row r="28" spans="1:10" x14ac:dyDescent="0.25">
      <c r="A28" s="9">
        <f t="shared" si="3"/>
        <v>43582</v>
      </c>
      <c r="B28" s="2"/>
      <c r="C28" s="2"/>
      <c r="D28" s="2"/>
      <c r="E28" s="2"/>
      <c r="F28" s="4"/>
      <c r="G28" s="1"/>
    </row>
    <row r="29" spans="1:10" x14ac:dyDescent="0.25">
      <c r="A29" s="9">
        <f t="shared" si="3"/>
        <v>43583</v>
      </c>
      <c r="B29" s="2"/>
      <c r="C29" s="2"/>
      <c r="D29" s="2"/>
      <c r="E29" s="2"/>
      <c r="F29" s="4"/>
      <c r="G29" s="1"/>
    </row>
    <row r="30" spans="1:10" x14ac:dyDescent="0.25">
      <c r="A30" s="9">
        <f t="shared" si="3"/>
        <v>43584</v>
      </c>
      <c r="B30" s="2">
        <v>0</v>
      </c>
      <c r="C30" s="2">
        <v>0</v>
      </c>
      <c r="D30" s="2">
        <v>0</v>
      </c>
      <c r="E30" s="2">
        <f t="shared" si="6"/>
        <v>0</v>
      </c>
      <c r="F30" s="4">
        <f t="shared" si="7"/>
        <v>0</v>
      </c>
      <c r="G30" s="1">
        <f t="shared" si="2"/>
        <v>0</v>
      </c>
    </row>
    <row r="31" spans="1:10" x14ac:dyDescent="0.25">
      <c r="A31" s="12" t="s">
        <v>6</v>
      </c>
      <c r="B31" s="3">
        <v>0</v>
      </c>
      <c r="C31" s="3">
        <v>0</v>
      </c>
      <c r="D31" s="3">
        <v>0</v>
      </c>
      <c r="E31" s="3">
        <f t="shared" si="6"/>
        <v>0</v>
      </c>
      <c r="F31" s="5">
        <f t="shared" si="7"/>
        <v>0</v>
      </c>
      <c r="G31" s="1">
        <f t="shared" si="2"/>
        <v>0</v>
      </c>
    </row>
    <row r="32" spans="1:10" x14ac:dyDescent="0.25">
      <c r="F32" s="1">
        <f>SUM(F2:F31)</f>
        <v>149.25</v>
      </c>
      <c r="G32" s="1">
        <f>SUM(G2:G31)</f>
        <v>148.75</v>
      </c>
      <c r="H32" s="1">
        <f>SUM(H2:H31)</f>
        <v>36.75</v>
      </c>
      <c r="I32" s="1">
        <f>SUM(I2:I31)</f>
        <v>112</v>
      </c>
    </row>
    <row r="34" spans="8:9" x14ac:dyDescent="0.25">
      <c r="H34" s="1">
        <f>85*H32</f>
        <v>3123.75</v>
      </c>
      <c r="I34" s="1">
        <f>120*I32</f>
        <v>13440</v>
      </c>
    </row>
    <row r="36" spans="8:9" x14ac:dyDescent="0.25">
      <c r="I36" s="1">
        <f>I34+H34</f>
        <v>16563.75</v>
      </c>
    </row>
  </sheetData>
  <mergeCells count="1">
    <mergeCell ref="E1:F1"/>
  </mergeCells>
  <pageMargins left="0.7" right="0.7" top="0.78740157499999996" bottom="0.78740157499999996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J33"/>
    </sheetView>
  </sheetViews>
  <sheetFormatPr defaultColWidth="8.7109375" defaultRowHeight="15" x14ac:dyDescent="0.25"/>
  <cols>
    <col min="1" max="1" width="15" customWidth="1"/>
    <col min="6" max="6" width="12.5703125" bestFit="1" customWidth="1"/>
    <col min="7" max="7" width="10.5703125" customWidth="1"/>
    <col min="8" max="8" width="10.140625" customWidth="1"/>
    <col min="9" max="9" width="12.85546875" customWidth="1"/>
    <col min="10" max="10" width="37.85546875" customWidth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27"/>
      <c r="H1" s="44" t="s">
        <v>5</v>
      </c>
      <c r="I1" s="44" t="s">
        <v>36</v>
      </c>
      <c r="J1" s="44" t="s">
        <v>16</v>
      </c>
    </row>
    <row r="2" spans="1:10" x14ac:dyDescent="0.25">
      <c r="A2" s="9">
        <v>43586</v>
      </c>
      <c r="B2" s="2"/>
      <c r="C2" s="2"/>
      <c r="D2" s="2"/>
      <c r="E2" s="2"/>
      <c r="F2" s="4"/>
      <c r="G2" s="1"/>
      <c r="H2" s="1"/>
      <c r="I2" s="1"/>
      <c r="J2" s="45"/>
    </row>
    <row r="3" spans="1:10" x14ac:dyDescent="0.25">
      <c r="A3" s="9">
        <f>A2+1</f>
        <v>43587</v>
      </c>
      <c r="B3" s="2">
        <v>0</v>
      </c>
      <c r="C3" s="2">
        <v>0</v>
      </c>
      <c r="D3" s="2">
        <v>0</v>
      </c>
      <c r="E3" s="2">
        <f t="shared" ref="E3" si="0">C3-B3-D3</f>
        <v>0</v>
      </c>
      <c r="F3" s="4">
        <f t="shared" ref="F3" si="1">HOUR(E3)+MINUTE(E3)/60</f>
        <v>0</v>
      </c>
      <c r="G3" s="1">
        <f>H3+I3</f>
        <v>0</v>
      </c>
      <c r="H3" s="1">
        <v>0</v>
      </c>
      <c r="I3" s="1">
        <v>0</v>
      </c>
      <c r="J3" s="45"/>
    </row>
    <row r="4" spans="1:10" x14ac:dyDescent="0.25">
      <c r="A4" s="9">
        <f t="shared" ref="A4:A22" si="2">A3+1</f>
        <v>43588</v>
      </c>
      <c r="B4" s="2">
        <v>0</v>
      </c>
      <c r="C4" s="2">
        <v>0</v>
      </c>
      <c r="D4" s="2">
        <v>0</v>
      </c>
      <c r="E4" s="2">
        <f t="shared" ref="E4:E32" si="3">C4-B4-D4</f>
        <v>0</v>
      </c>
      <c r="F4" s="4">
        <f t="shared" ref="F4:F32" si="4">HOUR(E4)+MINUTE(E4)/60</f>
        <v>0</v>
      </c>
      <c r="G4" s="1">
        <f t="shared" ref="G4:G32" si="5">H4+I4</f>
        <v>0</v>
      </c>
      <c r="H4" s="1">
        <v>0</v>
      </c>
      <c r="I4" s="1">
        <v>0</v>
      </c>
      <c r="J4" s="45"/>
    </row>
    <row r="5" spans="1:10" x14ac:dyDescent="0.25">
      <c r="A5" s="9">
        <f t="shared" si="2"/>
        <v>43589</v>
      </c>
      <c r="B5" s="2"/>
      <c r="C5" s="2"/>
      <c r="D5" s="2"/>
      <c r="E5" s="2"/>
      <c r="F5" s="4"/>
      <c r="G5" s="1"/>
      <c r="H5" s="1"/>
      <c r="I5" s="1"/>
      <c r="J5" s="45"/>
    </row>
    <row r="6" spans="1:10" x14ac:dyDescent="0.25">
      <c r="A6" s="9">
        <f t="shared" si="2"/>
        <v>43590</v>
      </c>
      <c r="B6" s="2"/>
      <c r="C6" s="2"/>
      <c r="D6" s="2"/>
      <c r="E6" s="2"/>
      <c r="F6" s="4"/>
      <c r="G6" s="1"/>
      <c r="H6" s="1"/>
      <c r="I6" s="1"/>
      <c r="J6" s="45"/>
    </row>
    <row r="7" spans="1:10" x14ac:dyDescent="0.25">
      <c r="A7" s="9">
        <f t="shared" si="2"/>
        <v>43591</v>
      </c>
      <c r="B7" s="2">
        <v>0.33333333333333331</v>
      </c>
      <c r="C7" s="2">
        <v>0.72916666666666663</v>
      </c>
      <c r="D7" s="2">
        <v>3.125E-2</v>
      </c>
      <c r="E7" s="2">
        <f t="shared" si="3"/>
        <v>0.36458333333333331</v>
      </c>
      <c r="F7" s="4">
        <f t="shared" si="4"/>
        <v>8.75</v>
      </c>
      <c r="G7" s="1">
        <f t="shared" si="5"/>
        <v>8.75</v>
      </c>
      <c r="H7" s="1">
        <v>8.75</v>
      </c>
      <c r="I7" s="1">
        <v>0</v>
      </c>
      <c r="J7" s="45"/>
    </row>
    <row r="8" spans="1:10" x14ac:dyDescent="0.25">
      <c r="A8" s="9">
        <f t="shared" si="2"/>
        <v>43592</v>
      </c>
      <c r="B8" s="2">
        <v>0.33333333333333331</v>
      </c>
      <c r="C8" s="2">
        <v>0.70833333333333337</v>
      </c>
      <c r="D8" s="2">
        <v>3.125E-2</v>
      </c>
      <c r="E8" s="2">
        <f t="shared" si="3"/>
        <v>0.34375000000000006</v>
      </c>
      <c r="F8" s="4">
        <f t="shared" si="4"/>
        <v>8.25</v>
      </c>
      <c r="G8" s="1">
        <f t="shared" si="5"/>
        <v>8.25</v>
      </c>
      <c r="H8" s="1">
        <v>0.5</v>
      </c>
      <c r="I8" s="1">
        <v>7.75</v>
      </c>
      <c r="J8" s="45" t="s">
        <v>37</v>
      </c>
    </row>
    <row r="9" spans="1:10" x14ac:dyDescent="0.25">
      <c r="A9" s="9">
        <f t="shared" si="2"/>
        <v>43593</v>
      </c>
      <c r="B9" s="2">
        <v>0.33333333333333331</v>
      </c>
      <c r="C9" s="2">
        <v>0.70833333333333337</v>
      </c>
      <c r="D9" s="2">
        <v>3.125E-2</v>
      </c>
      <c r="E9" s="2">
        <f t="shared" si="3"/>
        <v>0.34375000000000006</v>
      </c>
      <c r="F9" s="4">
        <f t="shared" si="4"/>
        <v>8.25</v>
      </c>
      <c r="G9" s="1">
        <f t="shared" si="5"/>
        <v>8.25</v>
      </c>
      <c r="H9" s="1">
        <v>5</v>
      </c>
      <c r="I9" s="1">
        <v>3.25</v>
      </c>
      <c r="J9" s="45" t="s">
        <v>37</v>
      </c>
    </row>
    <row r="10" spans="1:10" x14ac:dyDescent="0.25">
      <c r="A10" s="9">
        <f t="shared" si="2"/>
        <v>43594</v>
      </c>
      <c r="B10" s="2">
        <v>0.33333333333333331</v>
      </c>
      <c r="C10" s="2">
        <v>0.70833333333333337</v>
      </c>
      <c r="D10" s="2">
        <v>3.125E-2</v>
      </c>
      <c r="E10" s="2">
        <f t="shared" si="3"/>
        <v>0.34375000000000006</v>
      </c>
      <c r="F10" s="4">
        <f t="shared" si="4"/>
        <v>8.25</v>
      </c>
      <c r="G10" s="1">
        <f t="shared" si="5"/>
        <v>8.25</v>
      </c>
      <c r="H10" s="1">
        <v>1.75</v>
      </c>
      <c r="I10" s="1">
        <v>6.5</v>
      </c>
      <c r="J10" s="45" t="s">
        <v>38</v>
      </c>
    </row>
    <row r="11" spans="1:10" x14ac:dyDescent="0.25">
      <c r="A11" s="9">
        <f t="shared" si="2"/>
        <v>43595</v>
      </c>
      <c r="B11" s="2">
        <v>0.33333333333333331</v>
      </c>
      <c r="C11" s="2">
        <v>0.70833333333333337</v>
      </c>
      <c r="D11" s="2">
        <v>4.1666666666666664E-2</v>
      </c>
      <c r="E11" s="2">
        <f t="shared" si="3"/>
        <v>0.33333333333333337</v>
      </c>
      <c r="F11" s="4">
        <f t="shared" si="4"/>
        <v>8</v>
      </c>
      <c r="G11" s="1">
        <f t="shared" si="5"/>
        <v>8</v>
      </c>
      <c r="H11" s="1">
        <v>3</v>
      </c>
      <c r="I11" s="1">
        <v>5</v>
      </c>
      <c r="J11" s="45" t="s">
        <v>39</v>
      </c>
    </row>
    <row r="12" spans="1:10" x14ac:dyDescent="0.25">
      <c r="A12" s="9">
        <f t="shared" si="2"/>
        <v>43596</v>
      </c>
      <c r="B12" s="2"/>
      <c r="C12" s="2"/>
      <c r="D12" s="2"/>
      <c r="E12" s="2"/>
      <c r="F12" s="4"/>
      <c r="G12" s="1"/>
      <c r="H12" s="1"/>
      <c r="I12" s="1"/>
      <c r="J12" s="45"/>
    </row>
    <row r="13" spans="1:10" x14ac:dyDescent="0.25">
      <c r="A13" s="9">
        <f t="shared" si="2"/>
        <v>43597</v>
      </c>
      <c r="B13" s="2"/>
      <c r="C13" s="2"/>
      <c r="D13" s="2"/>
      <c r="E13" s="2"/>
      <c r="F13" s="4"/>
      <c r="G13" s="1"/>
      <c r="H13" s="1"/>
      <c r="I13" s="1"/>
      <c r="J13" s="45"/>
    </row>
    <row r="14" spans="1:10" x14ac:dyDescent="0.25">
      <c r="A14" s="9">
        <f t="shared" si="2"/>
        <v>43598</v>
      </c>
      <c r="B14" s="2">
        <v>0.33333333333333331</v>
      </c>
      <c r="C14" s="2">
        <v>0.77083333333333337</v>
      </c>
      <c r="D14" s="2">
        <v>3.125E-2</v>
      </c>
      <c r="E14" s="2">
        <f t="shared" si="3"/>
        <v>0.40625000000000006</v>
      </c>
      <c r="F14" s="4">
        <f t="shared" si="4"/>
        <v>9.75</v>
      </c>
      <c r="G14" s="1">
        <f t="shared" si="5"/>
        <v>9.75</v>
      </c>
      <c r="H14" s="1">
        <v>3.25</v>
      </c>
      <c r="I14" s="1">
        <v>6.5</v>
      </c>
      <c r="J14" s="45" t="s">
        <v>37</v>
      </c>
    </row>
    <row r="15" spans="1:10" x14ac:dyDescent="0.25">
      <c r="A15" s="9">
        <f t="shared" si="2"/>
        <v>43599</v>
      </c>
      <c r="B15" s="2">
        <v>0.33333333333333331</v>
      </c>
      <c r="C15" s="2">
        <v>0.69791666666666663</v>
      </c>
      <c r="D15" s="2">
        <v>3.125E-2</v>
      </c>
      <c r="E15" s="2">
        <f t="shared" si="3"/>
        <v>0.33333333333333331</v>
      </c>
      <c r="F15" s="4">
        <f t="shared" si="4"/>
        <v>8</v>
      </c>
      <c r="G15" s="1">
        <f t="shared" si="5"/>
        <v>8</v>
      </c>
      <c r="H15" s="1">
        <v>1</v>
      </c>
      <c r="I15" s="1">
        <v>7</v>
      </c>
      <c r="J15" s="45" t="s">
        <v>40</v>
      </c>
    </row>
    <row r="16" spans="1:10" x14ac:dyDescent="0.25">
      <c r="A16" s="9">
        <f t="shared" si="2"/>
        <v>43600</v>
      </c>
      <c r="B16" s="2">
        <v>0.33333333333333331</v>
      </c>
      <c r="C16" s="2">
        <v>0.66666666666666663</v>
      </c>
      <c r="D16" s="2">
        <v>4.1666666666666664E-2</v>
      </c>
      <c r="E16" s="2">
        <f t="shared" si="3"/>
        <v>0.29166666666666663</v>
      </c>
      <c r="F16" s="4">
        <f t="shared" si="4"/>
        <v>7</v>
      </c>
      <c r="G16" s="1">
        <f t="shared" si="5"/>
        <v>7</v>
      </c>
      <c r="H16" s="1">
        <v>1</v>
      </c>
      <c r="I16" s="1">
        <v>6</v>
      </c>
      <c r="J16" s="45" t="s">
        <v>40</v>
      </c>
    </row>
    <row r="17" spans="1:10" x14ac:dyDescent="0.25">
      <c r="A17" s="9">
        <f t="shared" si="2"/>
        <v>43601</v>
      </c>
      <c r="B17" s="2">
        <v>0</v>
      </c>
      <c r="C17" s="2">
        <v>0</v>
      </c>
      <c r="D17" s="2">
        <v>0</v>
      </c>
      <c r="E17" s="2">
        <f t="shared" si="3"/>
        <v>0</v>
      </c>
      <c r="F17" s="4">
        <f t="shared" si="4"/>
        <v>0</v>
      </c>
      <c r="G17" s="1">
        <f t="shared" si="5"/>
        <v>0</v>
      </c>
      <c r="H17" s="1">
        <v>0</v>
      </c>
      <c r="I17" s="1">
        <v>0</v>
      </c>
      <c r="J17" s="45"/>
    </row>
    <row r="18" spans="1:10" x14ac:dyDescent="0.25">
      <c r="A18" s="9">
        <f t="shared" si="2"/>
        <v>43602</v>
      </c>
      <c r="B18" s="2">
        <v>0</v>
      </c>
      <c r="C18" s="2">
        <v>0</v>
      </c>
      <c r="D18" s="2">
        <v>0</v>
      </c>
      <c r="E18" s="2">
        <f t="shared" si="3"/>
        <v>0</v>
      </c>
      <c r="F18" s="4">
        <f t="shared" si="4"/>
        <v>0</v>
      </c>
      <c r="G18" s="1">
        <f t="shared" si="5"/>
        <v>0</v>
      </c>
      <c r="H18" s="1">
        <v>0</v>
      </c>
      <c r="I18" s="1">
        <v>0</v>
      </c>
      <c r="J18" s="45"/>
    </row>
    <row r="19" spans="1:10" x14ac:dyDescent="0.25">
      <c r="A19" s="9">
        <f t="shared" si="2"/>
        <v>43603</v>
      </c>
      <c r="B19" s="2"/>
      <c r="C19" s="2"/>
      <c r="D19" s="2"/>
      <c r="E19" s="2"/>
      <c r="F19" s="4"/>
      <c r="G19" s="1"/>
      <c r="H19" s="1"/>
      <c r="I19" s="1"/>
      <c r="J19" s="45"/>
    </row>
    <row r="20" spans="1:10" x14ac:dyDescent="0.25">
      <c r="A20" s="9">
        <f t="shared" si="2"/>
        <v>43604</v>
      </c>
      <c r="B20" s="2"/>
      <c r="C20" s="2"/>
      <c r="D20" s="2"/>
      <c r="E20" s="2"/>
      <c r="F20" s="4"/>
      <c r="G20" s="1"/>
      <c r="H20" s="1"/>
      <c r="I20" s="1"/>
      <c r="J20" s="45"/>
    </row>
    <row r="21" spans="1:10" x14ac:dyDescent="0.25">
      <c r="A21" s="9">
        <f t="shared" si="2"/>
        <v>43605</v>
      </c>
      <c r="B21" s="2">
        <v>0</v>
      </c>
      <c r="C21" s="2">
        <v>0</v>
      </c>
      <c r="D21" s="2">
        <v>0</v>
      </c>
      <c r="E21" s="2">
        <f t="shared" si="3"/>
        <v>0</v>
      </c>
      <c r="F21" s="4">
        <f t="shared" si="4"/>
        <v>0</v>
      </c>
      <c r="G21" s="1">
        <f t="shared" si="5"/>
        <v>0</v>
      </c>
      <c r="H21" s="1">
        <v>0</v>
      </c>
      <c r="I21" s="1">
        <v>0</v>
      </c>
      <c r="J21" s="45"/>
    </row>
    <row r="22" spans="1:10" x14ac:dyDescent="0.25">
      <c r="A22" s="9">
        <f t="shared" si="2"/>
        <v>43606</v>
      </c>
      <c r="B22" s="2">
        <v>0</v>
      </c>
      <c r="C22" s="2">
        <v>0</v>
      </c>
      <c r="D22" s="2">
        <v>0</v>
      </c>
      <c r="E22" s="2">
        <f t="shared" si="3"/>
        <v>0</v>
      </c>
      <c r="F22" s="4">
        <f t="shared" si="4"/>
        <v>0</v>
      </c>
      <c r="G22" s="1">
        <f t="shared" si="5"/>
        <v>0</v>
      </c>
      <c r="H22" s="1">
        <v>0</v>
      </c>
      <c r="I22" s="1">
        <v>0</v>
      </c>
      <c r="J22" s="45"/>
    </row>
    <row r="23" spans="1:10" x14ac:dyDescent="0.25">
      <c r="A23" s="9">
        <f>A22+1</f>
        <v>43607</v>
      </c>
      <c r="B23" s="2">
        <v>0</v>
      </c>
      <c r="C23" s="2">
        <v>0</v>
      </c>
      <c r="D23" s="2">
        <v>0</v>
      </c>
      <c r="E23" s="2">
        <f t="shared" si="3"/>
        <v>0</v>
      </c>
      <c r="F23" s="4">
        <f t="shared" si="4"/>
        <v>0</v>
      </c>
      <c r="G23" s="1">
        <f t="shared" si="5"/>
        <v>0</v>
      </c>
      <c r="H23" s="1">
        <v>0</v>
      </c>
      <c r="I23" s="1">
        <v>0</v>
      </c>
      <c r="J23" s="45"/>
    </row>
    <row r="24" spans="1:10" x14ac:dyDescent="0.25">
      <c r="A24" s="9">
        <f>A23+1</f>
        <v>43608</v>
      </c>
      <c r="B24" s="2">
        <v>0.34375</v>
      </c>
      <c r="C24" s="2">
        <v>0.67708333333333337</v>
      </c>
      <c r="D24" s="2">
        <v>3.125E-2</v>
      </c>
      <c r="E24" s="2">
        <f t="shared" si="3"/>
        <v>0.30208333333333337</v>
      </c>
      <c r="F24" s="4">
        <f t="shared" si="4"/>
        <v>7.25</v>
      </c>
      <c r="G24" s="1">
        <f t="shared" si="5"/>
        <v>7.25</v>
      </c>
      <c r="H24" s="1">
        <v>5.75</v>
      </c>
      <c r="I24" s="1">
        <v>1.5</v>
      </c>
      <c r="J24" s="45" t="s">
        <v>18</v>
      </c>
    </row>
    <row r="25" spans="1:10" x14ac:dyDescent="0.25">
      <c r="A25" s="9">
        <f>A24+1</f>
        <v>43609</v>
      </c>
      <c r="B25" s="2">
        <v>0.33333333333333331</v>
      </c>
      <c r="C25" s="2">
        <v>0.58333333333333337</v>
      </c>
      <c r="D25" s="2">
        <v>2.0833333333333332E-2</v>
      </c>
      <c r="E25" s="2">
        <f t="shared" si="3"/>
        <v>0.22916666666666671</v>
      </c>
      <c r="F25" s="4">
        <f t="shared" si="4"/>
        <v>5.5</v>
      </c>
      <c r="G25" s="1">
        <f t="shared" si="5"/>
        <v>5.5</v>
      </c>
      <c r="H25" s="1">
        <v>4.5</v>
      </c>
      <c r="I25" s="1">
        <v>1</v>
      </c>
      <c r="J25" s="45" t="s">
        <v>37</v>
      </c>
    </row>
    <row r="26" spans="1:10" x14ac:dyDescent="0.25">
      <c r="A26" s="9">
        <f t="shared" ref="A26:A32" si="6">A25+1</f>
        <v>43610</v>
      </c>
      <c r="B26" s="2"/>
      <c r="C26" s="2"/>
      <c r="D26" s="2"/>
      <c r="E26" s="2"/>
      <c r="F26" s="4"/>
      <c r="G26" s="1"/>
      <c r="H26" s="1"/>
      <c r="I26" s="1"/>
      <c r="J26" s="45"/>
    </row>
    <row r="27" spans="1:10" x14ac:dyDescent="0.25">
      <c r="A27" s="9">
        <f t="shared" si="6"/>
        <v>43611</v>
      </c>
      <c r="B27" s="2"/>
      <c r="C27" s="2"/>
      <c r="D27" s="2"/>
      <c r="E27" s="2"/>
      <c r="F27" s="4"/>
      <c r="G27" s="1"/>
      <c r="H27" s="1"/>
      <c r="I27" s="1"/>
      <c r="J27" s="45"/>
    </row>
    <row r="28" spans="1:10" x14ac:dyDescent="0.25">
      <c r="A28" s="9">
        <f t="shared" si="6"/>
        <v>43612</v>
      </c>
      <c r="B28" s="2">
        <v>0.33680555555555558</v>
      </c>
      <c r="C28" s="2">
        <v>0.71180555555555547</v>
      </c>
      <c r="D28" s="2">
        <v>3.125E-2</v>
      </c>
      <c r="E28" s="2">
        <f t="shared" si="3"/>
        <v>0.34374999999999989</v>
      </c>
      <c r="F28" s="4">
        <f t="shared" si="4"/>
        <v>8.25</v>
      </c>
      <c r="G28" s="1">
        <f t="shared" si="5"/>
        <v>8.25</v>
      </c>
      <c r="H28" s="1">
        <v>3</v>
      </c>
      <c r="I28" s="1">
        <v>5.25</v>
      </c>
      <c r="J28" s="45" t="s">
        <v>41</v>
      </c>
    </row>
    <row r="29" spans="1:10" x14ac:dyDescent="0.25">
      <c r="A29" s="9">
        <f t="shared" si="6"/>
        <v>43613</v>
      </c>
      <c r="B29" s="2">
        <v>0.34027777777777773</v>
      </c>
      <c r="C29" s="2">
        <v>0.75</v>
      </c>
      <c r="D29" s="2">
        <v>2.4305555555555556E-2</v>
      </c>
      <c r="E29" s="2">
        <f t="shared" si="3"/>
        <v>0.38541666666666669</v>
      </c>
      <c r="F29" s="4">
        <f t="shared" si="4"/>
        <v>9.25</v>
      </c>
      <c r="G29" s="1">
        <f t="shared" si="5"/>
        <v>9.25</v>
      </c>
      <c r="H29" s="1">
        <v>3.25</v>
      </c>
      <c r="I29" s="1">
        <v>6</v>
      </c>
      <c r="J29" s="45" t="s">
        <v>41</v>
      </c>
    </row>
    <row r="30" spans="1:10" x14ac:dyDescent="0.25">
      <c r="A30" s="9">
        <f t="shared" si="6"/>
        <v>43614</v>
      </c>
      <c r="B30" s="2">
        <v>0.34027777777777773</v>
      </c>
      <c r="C30" s="2">
        <v>0.63541666666666663</v>
      </c>
      <c r="D30" s="2">
        <v>2.4305555555555556E-2</v>
      </c>
      <c r="E30" s="2">
        <f t="shared" si="3"/>
        <v>0.27083333333333331</v>
      </c>
      <c r="F30" s="4">
        <f t="shared" si="4"/>
        <v>6.5</v>
      </c>
      <c r="G30" s="1">
        <f t="shared" si="5"/>
        <v>6.5</v>
      </c>
      <c r="H30" s="1">
        <v>1</v>
      </c>
      <c r="I30" s="1">
        <v>5.5</v>
      </c>
      <c r="J30" s="45" t="s">
        <v>42</v>
      </c>
    </row>
    <row r="31" spans="1:10" x14ac:dyDescent="0.25">
      <c r="A31" s="9">
        <f t="shared" si="6"/>
        <v>43615</v>
      </c>
      <c r="B31" s="2"/>
      <c r="C31" s="2"/>
      <c r="D31" s="2"/>
      <c r="E31" s="2"/>
      <c r="F31" s="4"/>
      <c r="G31" s="1"/>
      <c r="H31" s="1"/>
      <c r="I31" s="1"/>
      <c r="J31" s="45"/>
    </row>
    <row r="32" spans="1:10" s="20" customFormat="1" x14ac:dyDescent="0.25">
      <c r="A32" s="46">
        <f t="shared" si="6"/>
        <v>43616</v>
      </c>
      <c r="B32" s="48">
        <v>0</v>
      </c>
      <c r="C32" s="48">
        <v>0</v>
      </c>
      <c r="D32" s="48">
        <v>0</v>
      </c>
      <c r="E32" s="48">
        <f t="shared" si="3"/>
        <v>0</v>
      </c>
      <c r="F32" s="49">
        <f t="shared" si="4"/>
        <v>0</v>
      </c>
      <c r="G32" s="21">
        <f t="shared" si="5"/>
        <v>0</v>
      </c>
      <c r="H32" s="21">
        <v>0</v>
      </c>
      <c r="I32" s="21">
        <v>0</v>
      </c>
      <c r="J32" s="47"/>
    </row>
    <row r="33" spans="6:10" s="13" customFormat="1" x14ac:dyDescent="0.25">
      <c r="F33" s="7">
        <f>SUM(F3:F32)</f>
        <v>103</v>
      </c>
      <c r="G33" s="7">
        <f t="shared" ref="G33:I33" si="7">SUM(G3:G32)</f>
        <v>103</v>
      </c>
      <c r="H33" s="50">
        <f t="shared" si="7"/>
        <v>41.75</v>
      </c>
      <c r="I33" s="50">
        <f t="shared" si="7"/>
        <v>61.25</v>
      </c>
    </row>
    <row r="34" spans="6:10" x14ac:dyDescent="0.25">
      <c r="F34" s="1"/>
    </row>
    <row r="35" spans="6:10" x14ac:dyDescent="0.25">
      <c r="F35" s="18"/>
      <c r="H35" s="26">
        <f>85*H33</f>
        <v>3548.75</v>
      </c>
      <c r="I35" s="39">
        <f>120*I33</f>
        <v>7350</v>
      </c>
      <c r="J35" s="43"/>
    </row>
    <row r="36" spans="6:10" x14ac:dyDescent="0.25">
      <c r="F36" s="18"/>
      <c r="H36" s="26"/>
      <c r="I36" s="39">
        <f>H35+I35</f>
        <v>10898.75</v>
      </c>
      <c r="J36" s="39"/>
    </row>
    <row r="37" spans="6:10" x14ac:dyDescent="0.25">
      <c r="F37" s="18"/>
      <c r="H37" s="26"/>
      <c r="I37" s="39"/>
      <c r="J37" s="39"/>
    </row>
    <row r="38" spans="6:10" x14ac:dyDescent="0.25">
      <c r="F38" s="18"/>
      <c r="H38" s="26"/>
      <c r="I38" s="39"/>
      <c r="J38" s="39"/>
    </row>
    <row r="39" spans="6:10" x14ac:dyDescent="0.25">
      <c r="H39" s="26"/>
      <c r="I39" s="39"/>
      <c r="J39" s="39"/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8" sqref="I28"/>
    </sheetView>
  </sheetViews>
  <sheetFormatPr defaultColWidth="8.7109375" defaultRowHeight="15" x14ac:dyDescent="0.25"/>
  <cols>
    <col min="1" max="1" width="12.28515625" customWidth="1"/>
    <col min="8" max="8" width="14.85546875" customWidth="1"/>
    <col min="9" max="9" width="17.85546875" customWidth="1"/>
    <col min="10" max="10" width="65" customWidth="1"/>
    <col min="12" max="12" width="15.28515625" customWidth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27"/>
      <c r="H1" s="44" t="s">
        <v>5</v>
      </c>
      <c r="I1" s="44" t="s">
        <v>36</v>
      </c>
      <c r="J1" s="44" t="s">
        <v>16</v>
      </c>
    </row>
    <row r="2" spans="1:10" x14ac:dyDescent="0.25">
      <c r="A2" s="9">
        <v>43617</v>
      </c>
      <c r="B2" s="2"/>
      <c r="C2" s="2"/>
      <c r="D2" s="2"/>
      <c r="E2" s="2"/>
      <c r="F2" s="4"/>
      <c r="G2" s="1"/>
      <c r="H2" s="1"/>
      <c r="I2" s="1"/>
      <c r="J2" s="45"/>
    </row>
    <row r="3" spans="1:10" x14ac:dyDescent="0.25">
      <c r="A3" s="9">
        <f>A2+1</f>
        <v>43618</v>
      </c>
      <c r="B3" s="2"/>
      <c r="C3" s="2"/>
      <c r="D3" s="2"/>
      <c r="E3" s="2"/>
      <c r="F3" s="4"/>
      <c r="G3" s="1"/>
      <c r="H3" s="1"/>
      <c r="I3" s="1"/>
      <c r="J3" s="45"/>
    </row>
    <row r="4" spans="1:10" x14ac:dyDescent="0.25">
      <c r="A4" s="9">
        <f t="shared" ref="A4:A22" si="0">A3+1</f>
        <v>43619</v>
      </c>
      <c r="B4" s="2">
        <v>0.34375</v>
      </c>
      <c r="C4" s="2">
        <v>0.71875</v>
      </c>
      <c r="D4" s="2">
        <v>2.0833333333333332E-2</v>
      </c>
      <c r="E4" s="2">
        <f t="shared" ref="E4:E29" si="1">C4-B4-D4</f>
        <v>0.35416666666666669</v>
      </c>
      <c r="F4" s="4">
        <f t="shared" ref="F4:F29" si="2">HOUR(E4)+MINUTE(E4)/60</f>
        <v>8.5</v>
      </c>
      <c r="G4" s="1">
        <f t="shared" ref="G4:G29" si="3">H4+I4</f>
        <v>8.5</v>
      </c>
      <c r="H4" s="1">
        <v>1</v>
      </c>
      <c r="I4" s="1">
        <v>7.5</v>
      </c>
      <c r="J4" s="45" t="s">
        <v>43</v>
      </c>
    </row>
    <row r="5" spans="1:10" x14ac:dyDescent="0.25">
      <c r="A5" s="9">
        <f t="shared" si="0"/>
        <v>43620</v>
      </c>
      <c r="B5" s="2">
        <v>0.34375</v>
      </c>
      <c r="C5" s="2">
        <v>0.64583333333333337</v>
      </c>
      <c r="D5" s="2">
        <v>2.0833333333333332E-2</v>
      </c>
      <c r="E5" s="2">
        <f t="shared" si="1"/>
        <v>0.28125000000000006</v>
      </c>
      <c r="F5" s="4">
        <f t="shared" si="2"/>
        <v>6.75</v>
      </c>
      <c r="G5" s="1">
        <f t="shared" si="3"/>
        <v>6.75</v>
      </c>
      <c r="H5" s="1">
        <v>0.75</v>
      </c>
      <c r="I5" s="1">
        <v>6</v>
      </c>
      <c r="J5" s="45" t="s">
        <v>18</v>
      </c>
    </row>
    <row r="6" spans="1:10" x14ac:dyDescent="0.25">
      <c r="A6" s="9">
        <f t="shared" si="0"/>
        <v>43621</v>
      </c>
      <c r="B6" s="2">
        <v>0.34375</v>
      </c>
      <c r="C6" s="2">
        <v>0.70833333333333337</v>
      </c>
      <c r="D6" s="2">
        <v>2.0833333333333332E-2</v>
      </c>
      <c r="E6" s="2">
        <f t="shared" si="1"/>
        <v>0.34375000000000006</v>
      </c>
      <c r="F6" s="4">
        <f t="shared" si="2"/>
        <v>8.25</v>
      </c>
      <c r="G6" s="1">
        <f t="shared" si="3"/>
        <v>8.25</v>
      </c>
      <c r="H6" s="1">
        <v>0.5</v>
      </c>
      <c r="I6" s="1">
        <v>7.75</v>
      </c>
      <c r="J6" s="45" t="s">
        <v>18</v>
      </c>
    </row>
    <row r="7" spans="1:10" x14ac:dyDescent="0.25">
      <c r="A7" s="9">
        <f t="shared" si="0"/>
        <v>43622</v>
      </c>
      <c r="B7" s="2">
        <v>0.34375</v>
      </c>
      <c r="C7" s="2">
        <v>0.67708333333333337</v>
      </c>
      <c r="D7" s="2">
        <v>2.0833333333333332E-2</v>
      </c>
      <c r="E7" s="2">
        <f t="shared" si="1"/>
        <v>0.31250000000000006</v>
      </c>
      <c r="F7" s="4">
        <f t="shared" si="2"/>
        <v>7.5</v>
      </c>
      <c r="G7" s="1">
        <f t="shared" si="3"/>
        <v>7.5</v>
      </c>
      <c r="H7" s="1">
        <v>0.5</v>
      </c>
      <c r="I7" s="1">
        <v>7</v>
      </c>
      <c r="J7" s="45" t="s">
        <v>44</v>
      </c>
    </row>
    <row r="8" spans="1:10" x14ac:dyDescent="0.25">
      <c r="A8" s="9">
        <f t="shared" si="0"/>
        <v>43623</v>
      </c>
      <c r="B8" s="2">
        <v>0.33333333333333331</v>
      </c>
      <c r="C8" s="2">
        <v>0.5</v>
      </c>
      <c r="D8" s="2">
        <v>0</v>
      </c>
      <c r="E8" s="2">
        <f t="shared" si="1"/>
        <v>0.16666666666666669</v>
      </c>
      <c r="F8" s="4">
        <f t="shared" si="2"/>
        <v>4</v>
      </c>
      <c r="G8" s="1">
        <f t="shared" si="3"/>
        <v>4</v>
      </c>
      <c r="H8" s="1">
        <v>0</v>
      </c>
      <c r="I8" s="1">
        <v>4</v>
      </c>
      <c r="J8" s="45" t="s">
        <v>45</v>
      </c>
    </row>
    <row r="9" spans="1:10" x14ac:dyDescent="0.25">
      <c r="A9" s="9">
        <f t="shared" si="0"/>
        <v>43624</v>
      </c>
      <c r="B9" s="2"/>
      <c r="C9" s="2"/>
      <c r="D9" s="2"/>
      <c r="E9" s="2"/>
      <c r="F9" s="4"/>
      <c r="G9" s="1"/>
      <c r="H9" s="1"/>
      <c r="I9" s="1"/>
      <c r="J9" s="45"/>
    </row>
    <row r="10" spans="1:10" x14ac:dyDescent="0.25">
      <c r="A10" s="9">
        <f t="shared" si="0"/>
        <v>43625</v>
      </c>
      <c r="B10" s="2"/>
      <c r="C10" s="2"/>
      <c r="D10" s="2"/>
      <c r="E10" s="2"/>
      <c r="F10" s="4"/>
      <c r="G10" s="1"/>
      <c r="H10" s="1"/>
      <c r="I10" s="1"/>
      <c r="J10" s="45"/>
    </row>
    <row r="11" spans="1:10" x14ac:dyDescent="0.25">
      <c r="A11" s="9">
        <f t="shared" si="0"/>
        <v>43626</v>
      </c>
      <c r="B11" s="2"/>
      <c r="C11" s="2"/>
      <c r="D11" s="2"/>
      <c r="E11" s="2"/>
      <c r="F11" s="4"/>
      <c r="G11" s="1"/>
      <c r="H11" s="1"/>
      <c r="I11" s="1"/>
      <c r="J11" s="45"/>
    </row>
    <row r="12" spans="1:10" x14ac:dyDescent="0.25">
      <c r="A12" s="9">
        <f t="shared" si="0"/>
        <v>43627</v>
      </c>
      <c r="B12" s="2">
        <v>0.33333333333333331</v>
      </c>
      <c r="C12" s="2">
        <v>0.70833333333333337</v>
      </c>
      <c r="D12" s="2">
        <v>2.0833333333333332E-2</v>
      </c>
      <c r="E12" s="2">
        <f t="shared" si="1"/>
        <v>0.35416666666666674</v>
      </c>
      <c r="F12" s="4">
        <f t="shared" si="2"/>
        <v>8.5</v>
      </c>
      <c r="G12" s="1">
        <f t="shared" si="3"/>
        <v>8.5</v>
      </c>
      <c r="H12" s="1">
        <v>1.5</v>
      </c>
      <c r="I12" s="1">
        <v>7</v>
      </c>
      <c r="J12" s="45" t="s">
        <v>46</v>
      </c>
    </row>
    <row r="13" spans="1:10" x14ac:dyDescent="0.25">
      <c r="A13" s="9">
        <f t="shared" si="0"/>
        <v>43628</v>
      </c>
      <c r="B13" s="2">
        <v>0.33333333333333331</v>
      </c>
      <c r="C13" s="2">
        <v>0.70833333333333337</v>
      </c>
      <c r="D13" s="2">
        <v>2.0833333333333332E-2</v>
      </c>
      <c r="E13" s="2">
        <f t="shared" si="1"/>
        <v>0.35416666666666674</v>
      </c>
      <c r="F13" s="4">
        <f t="shared" si="2"/>
        <v>8.5</v>
      </c>
      <c r="G13" s="1">
        <f t="shared" si="3"/>
        <v>8.5</v>
      </c>
      <c r="H13" s="1">
        <v>2</v>
      </c>
      <c r="I13" s="1">
        <v>6.5</v>
      </c>
      <c r="J13" s="45" t="s">
        <v>46</v>
      </c>
    </row>
    <row r="14" spans="1:10" x14ac:dyDescent="0.25">
      <c r="A14" s="9">
        <f t="shared" si="0"/>
        <v>43629</v>
      </c>
      <c r="B14" s="2">
        <v>0.30555555555555552</v>
      </c>
      <c r="C14" s="2">
        <v>0.70138888888888884</v>
      </c>
      <c r="D14" s="2">
        <v>3.125E-2</v>
      </c>
      <c r="E14" s="2">
        <f t="shared" si="1"/>
        <v>0.36458333333333331</v>
      </c>
      <c r="F14" s="4">
        <f t="shared" si="2"/>
        <v>8.75</v>
      </c>
      <c r="G14" s="1">
        <f t="shared" si="3"/>
        <v>8.75</v>
      </c>
      <c r="H14" s="1">
        <v>3.75</v>
      </c>
      <c r="I14" s="1">
        <v>5</v>
      </c>
      <c r="J14" s="45" t="s">
        <v>46</v>
      </c>
    </row>
    <row r="15" spans="1:10" x14ac:dyDescent="0.25">
      <c r="A15" s="9">
        <f t="shared" si="0"/>
        <v>43630</v>
      </c>
      <c r="B15" s="2">
        <v>0</v>
      </c>
      <c r="C15" s="2">
        <v>0</v>
      </c>
      <c r="D15" s="2">
        <v>0</v>
      </c>
      <c r="E15" s="2">
        <f t="shared" si="1"/>
        <v>0</v>
      </c>
      <c r="F15" s="4">
        <f t="shared" si="2"/>
        <v>0</v>
      </c>
      <c r="G15" s="1">
        <f t="shared" si="3"/>
        <v>0</v>
      </c>
      <c r="H15" s="1">
        <v>0</v>
      </c>
      <c r="I15" s="1">
        <v>0</v>
      </c>
      <c r="J15" s="45"/>
    </row>
    <row r="16" spans="1:10" x14ac:dyDescent="0.25">
      <c r="A16" s="9">
        <f t="shared" si="0"/>
        <v>43631</v>
      </c>
      <c r="B16" s="2"/>
      <c r="C16" s="2"/>
      <c r="D16" s="2"/>
      <c r="E16" s="2"/>
      <c r="F16" s="4"/>
      <c r="G16" s="1"/>
      <c r="H16" s="1"/>
      <c r="I16" s="1"/>
      <c r="J16" s="45"/>
    </row>
    <row r="17" spans="1:10" x14ac:dyDescent="0.25">
      <c r="A17" s="9">
        <f t="shared" si="0"/>
        <v>43632</v>
      </c>
      <c r="B17" s="2"/>
      <c r="C17" s="2"/>
      <c r="D17" s="2"/>
      <c r="E17" s="2"/>
      <c r="F17" s="4"/>
      <c r="G17" s="1"/>
      <c r="H17" s="1"/>
      <c r="I17" s="1"/>
      <c r="J17" s="45"/>
    </row>
    <row r="18" spans="1:10" x14ac:dyDescent="0.25">
      <c r="A18" s="9">
        <f t="shared" si="0"/>
        <v>43633</v>
      </c>
      <c r="B18" s="2">
        <v>0.48958333333333331</v>
      </c>
      <c r="C18" s="2">
        <v>0.73958333333333337</v>
      </c>
      <c r="D18" s="2">
        <v>1.0416666666666666E-2</v>
      </c>
      <c r="E18" s="2">
        <f t="shared" si="1"/>
        <v>0.2395833333333334</v>
      </c>
      <c r="F18" s="4">
        <f t="shared" si="2"/>
        <v>5.75</v>
      </c>
      <c r="G18" s="1">
        <f t="shared" si="3"/>
        <v>5.75</v>
      </c>
      <c r="H18" s="1">
        <v>0</v>
      </c>
      <c r="I18" s="1">
        <v>5.75</v>
      </c>
      <c r="J18" s="45" t="s">
        <v>47</v>
      </c>
    </row>
    <row r="19" spans="1:10" x14ac:dyDescent="0.25">
      <c r="A19" s="9">
        <f t="shared" si="0"/>
        <v>43634</v>
      </c>
      <c r="B19" s="2">
        <v>0.33333333333333331</v>
      </c>
      <c r="C19" s="2">
        <v>0.70833333333333337</v>
      </c>
      <c r="D19" s="2">
        <v>2.0833333333333332E-2</v>
      </c>
      <c r="E19" s="2">
        <f t="shared" si="1"/>
        <v>0.35416666666666674</v>
      </c>
      <c r="F19" s="4">
        <f t="shared" si="2"/>
        <v>8.5</v>
      </c>
      <c r="G19" s="1">
        <f t="shared" si="3"/>
        <v>8.5</v>
      </c>
      <c r="H19" s="1">
        <v>0.5</v>
      </c>
      <c r="I19" s="1">
        <v>8</v>
      </c>
      <c r="J19" s="45" t="s">
        <v>48</v>
      </c>
    </row>
    <row r="20" spans="1:10" x14ac:dyDescent="0.25">
      <c r="A20" s="9">
        <f t="shared" si="0"/>
        <v>43635</v>
      </c>
      <c r="B20" s="2">
        <v>0.33333333333333331</v>
      </c>
      <c r="C20" s="2">
        <v>0.6875</v>
      </c>
      <c r="D20" s="2">
        <v>2.0833333333333332E-2</v>
      </c>
      <c r="E20" s="2">
        <f t="shared" si="1"/>
        <v>0.33333333333333337</v>
      </c>
      <c r="F20" s="4">
        <f t="shared" si="2"/>
        <v>8</v>
      </c>
      <c r="G20" s="1">
        <f t="shared" si="3"/>
        <v>8</v>
      </c>
      <c r="H20" s="1">
        <v>0.5</v>
      </c>
      <c r="I20" s="1">
        <v>7.5</v>
      </c>
      <c r="J20" s="45" t="s">
        <v>49</v>
      </c>
    </row>
    <row r="21" spans="1:10" x14ac:dyDescent="0.25">
      <c r="A21" s="9">
        <f t="shared" si="0"/>
        <v>43636</v>
      </c>
      <c r="B21" s="2"/>
      <c r="C21" s="2"/>
      <c r="D21" s="2"/>
      <c r="E21" s="2"/>
      <c r="F21" s="4"/>
      <c r="G21" s="1"/>
      <c r="H21" s="1"/>
      <c r="I21" s="1"/>
      <c r="J21" s="45"/>
    </row>
    <row r="22" spans="1:10" x14ac:dyDescent="0.25">
      <c r="A22" s="9">
        <f t="shared" si="0"/>
        <v>43637</v>
      </c>
      <c r="B22" s="2">
        <v>0</v>
      </c>
      <c r="C22" s="2">
        <v>0</v>
      </c>
      <c r="D22" s="2">
        <v>0</v>
      </c>
      <c r="E22" s="2">
        <f t="shared" si="1"/>
        <v>0</v>
      </c>
      <c r="F22" s="4">
        <f t="shared" si="2"/>
        <v>0</v>
      </c>
      <c r="G22" s="1">
        <f t="shared" si="3"/>
        <v>0</v>
      </c>
      <c r="H22" s="1">
        <v>0</v>
      </c>
      <c r="I22" s="1">
        <v>0</v>
      </c>
      <c r="J22" s="45"/>
    </row>
    <row r="23" spans="1:10" x14ac:dyDescent="0.25">
      <c r="A23" s="9">
        <f>A22+1</f>
        <v>43638</v>
      </c>
      <c r="B23" s="2"/>
      <c r="C23" s="2"/>
      <c r="D23" s="2"/>
      <c r="E23" s="2"/>
      <c r="F23" s="4"/>
      <c r="G23" s="1"/>
      <c r="H23" s="1"/>
      <c r="I23" s="1"/>
      <c r="J23" s="45"/>
    </row>
    <row r="24" spans="1:10" x14ac:dyDescent="0.25">
      <c r="A24" s="9">
        <f>A23+1</f>
        <v>43639</v>
      </c>
      <c r="B24" s="2"/>
      <c r="C24" s="2"/>
      <c r="D24" s="2"/>
      <c r="E24" s="2"/>
      <c r="F24" s="4"/>
      <c r="G24" s="1"/>
      <c r="H24" s="1"/>
      <c r="I24" s="1"/>
      <c r="J24" s="45"/>
    </row>
    <row r="25" spans="1:10" x14ac:dyDescent="0.25">
      <c r="A25" s="9">
        <f>A24+1</f>
        <v>43640</v>
      </c>
      <c r="B25" s="2">
        <v>0.36805555555555558</v>
      </c>
      <c r="C25" s="2">
        <v>0.68055555555555547</v>
      </c>
      <c r="D25" s="2">
        <v>2.0833333333333332E-2</v>
      </c>
      <c r="E25" s="2">
        <f t="shared" si="1"/>
        <v>0.29166666666666657</v>
      </c>
      <c r="F25" s="4">
        <f t="shared" si="2"/>
        <v>7</v>
      </c>
      <c r="G25" s="1">
        <f t="shared" si="3"/>
        <v>7</v>
      </c>
      <c r="H25" s="1">
        <v>1</v>
      </c>
      <c r="I25" s="1">
        <v>6</v>
      </c>
      <c r="J25" s="45" t="s">
        <v>50</v>
      </c>
    </row>
    <row r="26" spans="1:10" x14ac:dyDescent="0.25">
      <c r="A26" s="9">
        <f t="shared" ref="A26:A31" si="4">A25+1</f>
        <v>43641</v>
      </c>
      <c r="B26" s="2">
        <v>0.33333333333333331</v>
      </c>
      <c r="C26" s="2">
        <v>0.71527777777777779</v>
      </c>
      <c r="D26" s="2">
        <v>1.7361111111111112E-2</v>
      </c>
      <c r="E26" s="2">
        <f t="shared" si="1"/>
        <v>0.36458333333333337</v>
      </c>
      <c r="F26" s="4">
        <f t="shared" si="2"/>
        <v>8.75</v>
      </c>
      <c r="G26" s="1">
        <f t="shared" si="3"/>
        <v>8.75</v>
      </c>
      <c r="H26" s="1">
        <v>1</v>
      </c>
      <c r="I26" s="1">
        <v>7.75</v>
      </c>
      <c r="J26" s="45" t="s">
        <v>51</v>
      </c>
    </row>
    <row r="27" spans="1:10" x14ac:dyDescent="0.25">
      <c r="A27" s="9">
        <f t="shared" si="4"/>
        <v>43642</v>
      </c>
      <c r="B27" s="2">
        <v>0.28125</v>
      </c>
      <c r="C27" s="2">
        <v>0.70833333333333337</v>
      </c>
      <c r="D27" s="2">
        <v>3.125E-2</v>
      </c>
      <c r="E27" s="2">
        <f t="shared" si="1"/>
        <v>0.39583333333333337</v>
      </c>
      <c r="F27" s="4">
        <f t="shared" si="2"/>
        <v>9.5</v>
      </c>
      <c r="G27" s="1">
        <f t="shared" si="3"/>
        <v>9.5</v>
      </c>
      <c r="H27" s="1">
        <v>1</v>
      </c>
      <c r="I27" s="1">
        <v>8.5</v>
      </c>
      <c r="J27" s="45" t="s">
        <v>52</v>
      </c>
    </row>
    <row r="28" spans="1:10" x14ac:dyDescent="0.25">
      <c r="A28" s="9">
        <f t="shared" si="4"/>
        <v>43643</v>
      </c>
      <c r="B28" s="2">
        <v>0.33333333333333331</v>
      </c>
      <c r="C28" s="2">
        <v>0.70833333333333337</v>
      </c>
      <c r="D28" s="2">
        <v>2.0833333333333332E-2</v>
      </c>
      <c r="E28" s="2">
        <f t="shared" si="1"/>
        <v>0.35416666666666674</v>
      </c>
      <c r="F28" s="4">
        <f t="shared" si="2"/>
        <v>8.5</v>
      </c>
      <c r="G28" s="1">
        <f t="shared" si="3"/>
        <v>9.5</v>
      </c>
      <c r="H28" s="1">
        <v>2</v>
      </c>
      <c r="I28" s="1">
        <v>7.5</v>
      </c>
      <c r="J28" s="45" t="s">
        <v>53</v>
      </c>
    </row>
    <row r="29" spans="1:10" x14ac:dyDescent="0.25">
      <c r="A29" s="9">
        <f t="shared" si="4"/>
        <v>43644</v>
      </c>
      <c r="B29" s="2">
        <v>0.33333333333333331</v>
      </c>
      <c r="C29" s="2">
        <v>0.48958333333333331</v>
      </c>
      <c r="D29" s="2">
        <v>0</v>
      </c>
      <c r="E29" s="2">
        <f t="shared" si="1"/>
        <v>0.15625</v>
      </c>
      <c r="F29" s="4">
        <f t="shared" si="2"/>
        <v>3.75</v>
      </c>
      <c r="G29" s="1">
        <f t="shared" si="3"/>
        <v>3.75</v>
      </c>
      <c r="H29" s="1">
        <v>0</v>
      </c>
      <c r="I29" s="1">
        <v>3.75</v>
      </c>
      <c r="J29" s="45" t="s">
        <v>54</v>
      </c>
    </row>
    <row r="30" spans="1:10" x14ac:dyDescent="0.25">
      <c r="A30" s="9">
        <f t="shared" si="4"/>
        <v>43645</v>
      </c>
      <c r="B30" s="2"/>
      <c r="C30" s="2"/>
      <c r="D30" s="2"/>
      <c r="E30" s="2"/>
      <c r="F30" s="4"/>
      <c r="G30" s="1"/>
      <c r="H30" s="1"/>
      <c r="I30" s="1"/>
      <c r="J30" s="45"/>
    </row>
    <row r="31" spans="1:10" s="26" customFormat="1" x14ac:dyDescent="0.25">
      <c r="A31" s="10">
        <f t="shared" si="4"/>
        <v>43646</v>
      </c>
      <c r="B31" s="3"/>
      <c r="C31" s="3"/>
      <c r="D31" s="3"/>
      <c r="E31" s="3"/>
      <c r="F31" s="5"/>
      <c r="G31" s="14"/>
      <c r="H31" s="14"/>
      <c r="I31" s="14"/>
      <c r="J31" s="45"/>
    </row>
    <row r="32" spans="1:10" x14ac:dyDescent="0.25">
      <c r="A32" s="13"/>
      <c r="B32" s="13"/>
      <c r="C32" s="13"/>
      <c r="D32" s="13"/>
      <c r="E32" s="13"/>
      <c r="F32" s="7">
        <f>SUM(F3:F31)</f>
        <v>120.5</v>
      </c>
      <c r="G32" s="7">
        <f>SUM(G3:G31)</f>
        <v>121.5</v>
      </c>
      <c r="H32" s="50">
        <f>SUM(H3:H31)</f>
        <v>16</v>
      </c>
      <c r="I32" s="50">
        <f>SUM(I3:I31)</f>
        <v>105.5</v>
      </c>
      <c r="J32" s="13"/>
    </row>
    <row r="34" spans="8:9" x14ac:dyDescent="0.25">
      <c r="H34">
        <f>85*H32</f>
        <v>1360</v>
      </c>
      <c r="I34">
        <f>120*I32</f>
        <v>12660</v>
      </c>
    </row>
    <row r="35" spans="8:9" x14ac:dyDescent="0.25">
      <c r="I35">
        <f>H34+I34</f>
        <v>14020</v>
      </c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H35" sqref="H35:I36"/>
    </sheetView>
  </sheetViews>
  <sheetFormatPr defaultColWidth="8.7109375" defaultRowHeight="15" x14ac:dyDescent="0.25"/>
  <cols>
    <col min="1" max="1" width="13" customWidth="1"/>
    <col min="7" max="7" width="14.5703125" customWidth="1"/>
    <col min="8" max="8" width="11.7109375" style="1" customWidth="1"/>
    <col min="9" max="9" width="13.7109375" customWidth="1"/>
    <col min="10" max="10" width="51.5703125" customWidth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12"/>
      <c r="H1" s="44" t="s">
        <v>5</v>
      </c>
      <c r="I1" s="27" t="s">
        <v>36</v>
      </c>
      <c r="J1" s="27" t="s">
        <v>16</v>
      </c>
    </row>
    <row r="2" spans="1:10" x14ac:dyDescent="0.25">
      <c r="A2" s="9">
        <v>43647</v>
      </c>
      <c r="B2" s="2">
        <v>0.34375</v>
      </c>
      <c r="C2" s="2">
        <v>0.70833333333333337</v>
      </c>
      <c r="D2" s="2">
        <v>2.0833333333333332E-2</v>
      </c>
      <c r="E2" s="2">
        <f t="shared" ref="E2" si="0">C2-B2-D2</f>
        <v>0.34375000000000006</v>
      </c>
      <c r="F2" s="4">
        <f t="shared" ref="F2" si="1">HOUR(E2)+MINUTE(E2)/60</f>
        <v>8.25</v>
      </c>
      <c r="G2" s="1">
        <f>H2+I2</f>
        <v>8.25</v>
      </c>
      <c r="H2" s="1">
        <v>1.5</v>
      </c>
      <c r="I2" s="1">
        <v>6.75</v>
      </c>
      <c r="J2" t="s">
        <v>62</v>
      </c>
    </row>
    <row r="3" spans="1:10" x14ac:dyDescent="0.25">
      <c r="A3" s="9">
        <f>A2+1</f>
        <v>43648</v>
      </c>
      <c r="B3" s="2">
        <v>0</v>
      </c>
      <c r="C3" s="2">
        <v>0</v>
      </c>
      <c r="D3" s="2">
        <v>0</v>
      </c>
      <c r="E3" s="2">
        <f t="shared" ref="E3:E32" si="2">C3-B3-D3</f>
        <v>0</v>
      </c>
      <c r="F3" s="4">
        <f t="shared" ref="F3:F32" si="3">HOUR(E3)+MINUTE(E3)/60</f>
        <v>0</v>
      </c>
      <c r="G3" s="1">
        <f t="shared" ref="G3:G32" si="4">H3+I3</f>
        <v>0</v>
      </c>
      <c r="I3" s="1"/>
    </row>
    <row r="4" spans="1:10" x14ac:dyDescent="0.25">
      <c r="A4" s="9">
        <f t="shared" ref="A4:A31" si="5">A3+1</f>
        <v>43649</v>
      </c>
      <c r="B4" s="2">
        <v>0.34375</v>
      </c>
      <c r="C4" s="2">
        <v>0.71875</v>
      </c>
      <c r="D4" s="2">
        <v>2.0833333333333332E-2</v>
      </c>
      <c r="E4" s="2">
        <f t="shared" si="2"/>
        <v>0.35416666666666669</v>
      </c>
      <c r="F4" s="4">
        <f t="shared" si="3"/>
        <v>8.5</v>
      </c>
      <c r="G4" s="1">
        <f t="shared" si="4"/>
        <v>8.5</v>
      </c>
      <c r="H4" s="1">
        <v>2</v>
      </c>
      <c r="I4" s="1">
        <v>6.5</v>
      </c>
      <c r="J4" t="s">
        <v>62</v>
      </c>
    </row>
    <row r="5" spans="1:10" x14ac:dyDescent="0.25">
      <c r="A5" s="9">
        <f t="shared" si="5"/>
        <v>43650</v>
      </c>
      <c r="B5" s="2">
        <v>0.33333333333333331</v>
      </c>
      <c r="C5" s="2">
        <v>0.73611111111111116</v>
      </c>
      <c r="D5" s="2">
        <v>3.8194444444444441E-2</v>
      </c>
      <c r="E5" s="2">
        <f t="shared" si="2"/>
        <v>0.36458333333333343</v>
      </c>
      <c r="F5" s="4">
        <f t="shared" si="3"/>
        <v>8.75</v>
      </c>
      <c r="G5" s="1">
        <f t="shared" si="4"/>
        <v>8.75</v>
      </c>
      <c r="I5" s="51">
        <v>8.75</v>
      </c>
      <c r="J5" t="s">
        <v>63</v>
      </c>
    </row>
    <row r="6" spans="1:10" x14ac:dyDescent="0.25">
      <c r="A6" s="9">
        <f t="shared" si="5"/>
        <v>43651</v>
      </c>
      <c r="B6" s="2">
        <v>0.4375</v>
      </c>
      <c r="C6" s="2">
        <v>0.625</v>
      </c>
      <c r="D6" s="2">
        <v>0</v>
      </c>
      <c r="E6" s="2">
        <f t="shared" si="2"/>
        <v>0.1875</v>
      </c>
      <c r="F6" s="4">
        <f t="shared" si="3"/>
        <v>4.5</v>
      </c>
      <c r="G6" s="1">
        <f t="shared" si="4"/>
        <v>4.5</v>
      </c>
      <c r="H6" s="1">
        <v>3</v>
      </c>
      <c r="I6" s="1">
        <v>1.5</v>
      </c>
      <c r="J6" t="s">
        <v>64</v>
      </c>
    </row>
    <row r="7" spans="1:10" x14ac:dyDescent="0.25">
      <c r="A7" s="9">
        <f t="shared" si="5"/>
        <v>43652</v>
      </c>
      <c r="B7" s="2"/>
      <c r="C7" s="2"/>
      <c r="D7" s="2"/>
      <c r="E7" s="2"/>
      <c r="F7" s="4"/>
      <c r="G7" s="1"/>
      <c r="I7" s="1"/>
    </row>
    <row r="8" spans="1:10" x14ac:dyDescent="0.25">
      <c r="A8" s="9">
        <f t="shared" si="5"/>
        <v>43653</v>
      </c>
      <c r="B8" s="2"/>
      <c r="C8" s="2"/>
      <c r="D8" s="2"/>
      <c r="E8" s="2"/>
      <c r="F8" s="4"/>
      <c r="G8" s="1"/>
      <c r="I8" s="1"/>
    </row>
    <row r="9" spans="1:10" x14ac:dyDescent="0.25">
      <c r="A9" s="9">
        <f t="shared" si="5"/>
        <v>43654</v>
      </c>
      <c r="B9" s="2">
        <v>0.34375</v>
      </c>
      <c r="C9" s="2">
        <v>0.71875</v>
      </c>
      <c r="D9" s="2">
        <v>3.125E-2</v>
      </c>
      <c r="E9" s="2">
        <f t="shared" si="2"/>
        <v>0.34375</v>
      </c>
      <c r="F9" s="4">
        <f t="shared" si="3"/>
        <v>8.25</v>
      </c>
      <c r="G9" s="1">
        <f t="shared" si="4"/>
        <v>8.25</v>
      </c>
      <c r="H9" s="1">
        <v>2.5</v>
      </c>
      <c r="I9" s="1">
        <v>5.75</v>
      </c>
      <c r="J9" t="s">
        <v>65</v>
      </c>
    </row>
    <row r="10" spans="1:10" x14ac:dyDescent="0.25">
      <c r="A10" s="9">
        <f t="shared" si="5"/>
        <v>43655</v>
      </c>
      <c r="B10" s="2">
        <v>0.33333333333333331</v>
      </c>
      <c r="C10" s="2">
        <v>0.70833333333333337</v>
      </c>
      <c r="D10" s="2">
        <v>3.125E-2</v>
      </c>
      <c r="E10" s="2">
        <f t="shared" si="2"/>
        <v>0.34375000000000006</v>
      </c>
      <c r="F10" s="4">
        <f t="shared" si="3"/>
        <v>8.25</v>
      </c>
      <c r="G10" s="1">
        <f t="shared" si="4"/>
        <v>8.25</v>
      </c>
      <c r="I10" s="1">
        <v>8.25</v>
      </c>
      <c r="J10" t="s">
        <v>66</v>
      </c>
    </row>
    <row r="11" spans="1:10" x14ac:dyDescent="0.25">
      <c r="A11" s="9">
        <f t="shared" si="5"/>
        <v>43656</v>
      </c>
      <c r="B11" s="2">
        <v>0.33333333333333331</v>
      </c>
      <c r="C11" s="2">
        <v>0.6875</v>
      </c>
      <c r="D11" s="2">
        <v>2.0833333333333332E-2</v>
      </c>
      <c r="E11" s="2">
        <f t="shared" si="2"/>
        <v>0.33333333333333337</v>
      </c>
      <c r="F11" s="4">
        <f t="shared" si="3"/>
        <v>8</v>
      </c>
      <c r="G11" s="1">
        <f t="shared" si="4"/>
        <v>8</v>
      </c>
      <c r="I11" s="1">
        <v>8</v>
      </c>
      <c r="J11" t="s">
        <v>67</v>
      </c>
    </row>
    <row r="12" spans="1:10" x14ac:dyDescent="0.25">
      <c r="A12" s="9">
        <f t="shared" si="5"/>
        <v>43657</v>
      </c>
      <c r="B12" s="2">
        <v>0.35416666666666669</v>
      </c>
      <c r="C12" s="2">
        <v>0.72916666666666663</v>
      </c>
      <c r="D12" s="2">
        <v>2.0833333333333332E-2</v>
      </c>
      <c r="E12" s="2">
        <f t="shared" si="2"/>
        <v>0.35416666666666663</v>
      </c>
      <c r="F12" s="4">
        <f t="shared" si="3"/>
        <v>8.5</v>
      </c>
      <c r="G12" s="1">
        <f t="shared" si="4"/>
        <v>8.5</v>
      </c>
      <c r="I12" s="1">
        <v>8.5</v>
      </c>
      <c r="J12" t="s">
        <v>63</v>
      </c>
    </row>
    <row r="13" spans="1:10" x14ac:dyDescent="0.25">
      <c r="A13" s="9">
        <f t="shared" si="5"/>
        <v>43658</v>
      </c>
      <c r="B13" s="2">
        <v>0.33333333333333331</v>
      </c>
      <c r="C13" s="2">
        <v>0.66666666666666663</v>
      </c>
      <c r="D13" s="2">
        <v>2.0833333333333332E-2</v>
      </c>
      <c r="E13" s="2">
        <f t="shared" si="2"/>
        <v>0.3125</v>
      </c>
      <c r="F13" s="4">
        <f t="shared" si="3"/>
        <v>7.5</v>
      </c>
      <c r="G13" s="1">
        <f t="shared" si="4"/>
        <v>7.5</v>
      </c>
      <c r="I13" s="1">
        <v>7.5</v>
      </c>
      <c r="J13" t="s">
        <v>63</v>
      </c>
    </row>
    <row r="14" spans="1:10" x14ac:dyDescent="0.25">
      <c r="A14" s="9">
        <f t="shared" si="5"/>
        <v>43659</v>
      </c>
      <c r="B14" s="2"/>
      <c r="C14" s="2"/>
      <c r="D14" s="2"/>
      <c r="E14" s="2"/>
      <c r="F14" s="4"/>
      <c r="G14" s="1"/>
      <c r="I14" s="1"/>
    </row>
    <row r="15" spans="1:10" x14ac:dyDescent="0.25">
      <c r="A15" s="9">
        <f t="shared" si="5"/>
        <v>43660</v>
      </c>
      <c r="B15" s="2"/>
      <c r="C15" s="2"/>
      <c r="D15" s="2"/>
      <c r="E15" s="2"/>
      <c r="F15" s="4"/>
      <c r="G15" s="1"/>
      <c r="I15" s="1"/>
    </row>
    <row r="16" spans="1:10" x14ac:dyDescent="0.25">
      <c r="A16" s="9">
        <f t="shared" si="5"/>
        <v>43661</v>
      </c>
      <c r="B16" s="2">
        <v>0.35416666666666669</v>
      </c>
      <c r="C16" s="2">
        <v>0.6875</v>
      </c>
      <c r="D16" s="2">
        <v>2.0833333333333332E-2</v>
      </c>
      <c r="E16" s="2">
        <f t="shared" si="2"/>
        <v>0.3125</v>
      </c>
      <c r="F16" s="4">
        <f t="shared" si="3"/>
        <v>7.5</v>
      </c>
      <c r="G16" s="1">
        <f t="shared" si="4"/>
        <v>7.5</v>
      </c>
      <c r="I16" s="1">
        <v>7.5</v>
      </c>
      <c r="J16" t="s">
        <v>68</v>
      </c>
    </row>
    <row r="17" spans="1:10" x14ac:dyDescent="0.25">
      <c r="A17" s="9">
        <f t="shared" si="5"/>
        <v>43662</v>
      </c>
      <c r="B17" s="2">
        <v>0.34375</v>
      </c>
      <c r="C17" s="2">
        <v>0.52083333333333337</v>
      </c>
      <c r="D17" s="2">
        <v>0</v>
      </c>
      <c r="E17" s="2">
        <f t="shared" si="2"/>
        <v>0.17708333333333337</v>
      </c>
      <c r="F17" s="4">
        <f t="shared" si="3"/>
        <v>4.25</v>
      </c>
      <c r="G17" s="1">
        <f t="shared" si="4"/>
        <v>4.25</v>
      </c>
      <c r="I17" s="1">
        <v>4.25</v>
      </c>
      <c r="J17" t="s">
        <v>55</v>
      </c>
    </row>
    <row r="18" spans="1:10" x14ac:dyDescent="0.25">
      <c r="A18" s="9">
        <f t="shared" si="5"/>
        <v>43663</v>
      </c>
      <c r="B18" s="2">
        <v>0.33333333333333331</v>
      </c>
      <c r="C18" s="2">
        <v>0.69791666666666663</v>
      </c>
      <c r="D18" s="2">
        <v>2.0833333333333332E-2</v>
      </c>
      <c r="E18" s="2">
        <f t="shared" si="2"/>
        <v>0.34375</v>
      </c>
      <c r="F18" s="4">
        <f t="shared" si="3"/>
        <v>8.25</v>
      </c>
      <c r="G18" s="1">
        <f t="shared" si="4"/>
        <v>8.25</v>
      </c>
      <c r="I18" s="1">
        <v>8.25</v>
      </c>
      <c r="J18" t="s">
        <v>69</v>
      </c>
    </row>
    <row r="19" spans="1:10" x14ac:dyDescent="0.25">
      <c r="A19" s="9">
        <f t="shared" si="5"/>
        <v>43664</v>
      </c>
      <c r="B19" s="2">
        <v>0.33333333333333331</v>
      </c>
      <c r="C19" s="2">
        <v>0.52083333333333337</v>
      </c>
      <c r="D19" s="2">
        <v>0</v>
      </c>
      <c r="E19" s="2">
        <f t="shared" si="2"/>
        <v>0.18750000000000006</v>
      </c>
      <c r="F19" s="4">
        <f t="shared" si="3"/>
        <v>4.5</v>
      </c>
      <c r="G19" s="1">
        <f t="shared" si="4"/>
        <v>4.5</v>
      </c>
      <c r="H19" s="1">
        <v>0.5</v>
      </c>
      <c r="I19" s="1">
        <v>4</v>
      </c>
      <c r="J19" t="s">
        <v>56</v>
      </c>
    </row>
    <row r="20" spans="1:10" x14ac:dyDescent="0.25">
      <c r="A20" s="9">
        <f t="shared" si="5"/>
        <v>43665</v>
      </c>
      <c r="B20" s="2">
        <v>0</v>
      </c>
      <c r="C20" s="2">
        <v>0</v>
      </c>
      <c r="D20" s="2">
        <v>0</v>
      </c>
      <c r="E20" s="2">
        <f t="shared" si="2"/>
        <v>0</v>
      </c>
      <c r="F20" s="4">
        <f t="shared" si="3"/>
        <v>0</v>
      </c>
      <c r="G20" s="1">
        <f t="shared" si="4"/>
        <v>0</v>
      </c>
      <c r="I20" s="1"/>
    </row>
    <row r="21" spans="1:10" x14ac:dyDescent="0.25">
      <c r="A21" s="9">
        <f t="shared" si="5"/>
        <v>43666</v>
      </c>
      <c r="B21" s="2"/>
      <c r="C21" s="2"/>
      <c r="D21" s="2"/>
      <c r="E21" s="2"/>
      <c r="F21" s="4"/>
      <c r="G21" s="1"/>
      <c r="I21" s="1"/>
    </row>
    <row r="22" spans="1:10" x14ac:dyDescent="0.25">
      <c r="A22" s="9">
        <f t="shared" si="5"/>
        <v>43667</v>
      </c>
      <c r="B22" s="2"/>
      <c r="C22" s="2"/>
      <c r="D22" s="2"/>
      <c r="E22" s="2"/>
      <c r="F22" s="4"/>
      <c r="G22" s="1"/>
      <c r="I22" s="1"/>
    </row>
    <row r="23" spans="1:10" x14ac:dyDescent="0.25">
      <c r="A23" s="9">
        <f t="shared" si="5"/>
        <v>43668</v>
      </c>
      <c r="B23" s="2">
        <v>0</v>
      </c>
      <c r="C23" s="2">
        <v>0</v>
      </c>
      <c r="D23" s="2">
        <v>0</v>
      </c>
      <c r="E23" s="2">
        <f t="shared" si="2"/>
        <v>0</v>
      </c>
      <c r="F23" s="4">
        <f t="shared" si="3"/>
        <v>0</v>
      </c>
      <c r="G23" s="1">
        <f t="shared" si="4"/>
        <v>0</v>
      </c>
      <c r="I23" s="1"/>
    </row>
    <row r="24" spans="1:10" x14ac:dyDescent="0.25">
      <c r="A24" s="9">
        <f t="shared" si="5"/>
        <v>43669</v>
      </c>
      <c r="B24" s="2">
        <v>0.34375</v>
      </c>
      <c r="C24" s="2">
        <v>0.71875</v>
      </c>
      <c r="D24" s="2">
        <v>3.125E-2</v>
      </c>
      <c r="E24" s="2">
        <f t="shared" si="2"/>
        <v>0.34375</v>
      </c>
      <c r="F24" s="4">
        <f t="shared" si="3"/>
        <v>8.25</v>
      </c>
      <c r="G24" s="1">
        <f t="shared" si="4"/>
        <v>8.25</v>
      </c>
      <c r="H24" s="1">
        <v>2</v>
      </c>
      <c r="I24" s="1">
        <v>6.25</v>
      </c>
      <c r="J24" t="s">
        <v>56</v>
      </c>
    </row>
    <row r="25" spans="1:10" x14ac:dyDescent="0.25">
      <c r="A25" s="9">
        <f t="shared" si="5"/>
        <v>43670</v>
      </c>
      <c r="B25" s="2">
        <v>0.30208333333333331</v>
      </c>
      <c r="C25" s="2">
        <v>0.71875</v>
      </c>
      <c r="D25" s="2">
        <v>3.125E-2</v>
      </c>
      <c r="E25" s="2">
        <f t="shared" si="2"/>
        <v>0.38541666666666669</v>
      </c>
      <c r="F25" s="4">
        <f t="shared" si="3"/>
        <v>9.25</v>
      </c>
      <c r="G25" s="1">
        <f t="shared" si="4"/>
        <v>9.25</v>
      </c>
      <c r="I25" s="1">
        <v>9.25</v>
      </c>
      <c r="J25" t="s">
        <v>57</v>
      </c>
    </row>
    <row r="26" spans="1:10" x14ac:dyDescent="0.25">
      <c r="A26" s="9">
        <f t="shared" si="5"/>
        <v>43671</v>
      </c>
      <c r="B26" s="2">
        <v>0.30208333333333331</v>
      </c>
      <c r="C26" s="2">
        <v>0.71875</v>
      </c>
      <c r="D26" s="2">
        <v>3.125E-2</v>
      </c>
      <c r="E26" s="2">
        <f t="shared" si="2"/>
        <v>0.38541666666666669</v>
      </c>
      <c r="F26" s="4">
        <f t="shared" si="3"/>
        <v>9.25</v>
      </c>
      <c r="G26" s="1">
        <f t="shared" si="4"/>
        <v>9.25</v>
      </c>
      <c r="I26" s="1">
        <v>9.25</v>
      </c>
      <c r="J26" t="s">
        <v>57</v>
      </c>
    </row>
    <row r="27" spans="1:10" x14ac:dyDescent="0.25">
      <c r="A27" s="9">
        <f t="shared" si="5"/>
        <v>43672</v>
      </c>
      <c r="B27" s="2">
        <v>0.33333333333333331</v>
      </c>
      <c r="C27" s="2">
        <v>0.625</v>
      </c>
      <c r="D27" s="2">
        <v>2.0833333333333332E-2</v>
      </c>
      <c r="E27" s="2">
        <f t="shared" ref="E27" si="6">C27-B27-D27</f>
        <v>0.27083333333333337</v>
      </c>
      <c r="F27" s="4">
        <f t="shared" ref="F27" si="7">HOUR(E27)+MINUTE(E27)/60</f>
        <v>6.5</v>
      </c>
      <c r="G27" s="1">
        <f t="shared" ref="G27" si="8">H27+I27</f>
        <v>6.5</v>
      </c>
      <c r="H27" s="1">
        <v>0.5</v>
      </c>
      <c r="I27" s="1">
        <v>6</v>
      </c>
      <c r="J27" t="s">
        <v>58</v>
      </c>
    </row>
    <row r="28" spans="1:10" x14ac:dyDescent="0.25">
      <c r="A28" s="9">
        <f t="shared" si="5"/>
        <v>43673</v>
      </c>
      <c r="B28" s="2"/>
      <c r="C28" s="2"/>
      <c r="D28" s="2"/>
      <c r="E28" s="2"/>
      <c r="F28" s="4"/>
      <c r="G28" s="1"/>
      <c r="I28" s="1"/>
    </row>
    <row r="29" spans="1:10" x14ac:dyDescent="0.25">
      <c r="A29" s="9">
        <f t="shared" si="5"/>
        <v>43674</v>
      </c>
      <c r="B29" s="2"/>
      <c r="C29" s="2"/>
      <c r="D29" s="2"/>
      <c r="E29" s="2"/>
      <c r="F29" s="4"/>
      <c r="G29" s="1"/>
      <c r="I29" s="1"/>
    </row>
    <row r="30" spans="1:10" x14ac:dyDescent="0.25">
      <c r="A30" s="9">
        <f t="shared" si="5"/>
        <v>43675</v>
      </c>
      <c r="B30" s="2">
        <v>0.33333333333333331</v>
      </c>
      <c r="C30" s="2">
        <v>0.66666666666666663</v>
      </c>
      <c r="D30" s="2">
        <v>2.0833333333333332E-2</v>
      </c>
      <c r="E30" s="2">
        <f t="shared" si="2"/>
        <v>0.3125</v>
      </c>
      <c r="F30" s="4">
        <f t="shared" si="3"/>
        <v>7.5</v>
      </c>
      <c r="G30" s="1">
        <f t="shared" si="4"/>
        <v>7.5</v>
      </c>
      <c r="H30" s="1">
        <v>2.5</v>
      </c>
      <c r="I30" s="1">
        <v>5</v>
      </c>
      <c r="J30" t="s">
        <v>59</v>
      </c>
    </row>
    <row r="31" spans="1:10" x14ac:dyDescent="0.25">
      <c r="A31" s="9">
        <f t="shared" si="5"/>
        <v>43676</v>
      </c>
      <c r="B31" s="2">
        <v>0.3125</v>
      </c>
      <c r="C31" s="2">
        <v>0.70833333333333337</v>
      </c>
      <c r="D31" s="2">
        <v>3.125E-2</v>
      </c>
      <c r="E31" s="2">
        <f t="shared" si="2"/>
        <v>0.36458333333333337</v>
      </c>
      <c r="F31" s="4">
        <f t="shared" si="3"/>
        <v>8.75</v>
      </c>
      <c r="G31" s="1">
        <f t="shared" si="4"/>
        <v>8.75</v>
      </c>
      <c r="H31" s="1">
        <v>1</v>
      </c>
      <c r="I31" s="1">
        <v>7.75</v>
      </c>
      <c r="J31" t="s">
        <v>60</v>
      </c>
    </row>
    <row r="32" spans="1:10" x14ac:dyDescent="0.25">
      <c r="A32" s="10">
        <f>A31+1</f>
        <v>43677</v>
      </c>
      <c r="B32" s="3">
        <v>0.33333333333333331</v>
      </c>
      <c r="C32" s="3">
        <v>0.70833333333333337</v>
      </c>
      <c r="D32" s="3">
        <v>2.0833333333333332E-2</v>
      </c>
      <c r="E32" s="3">
        <f t="shared" si="2"/>
        <v>0.35416666666666674</v>
      </c>
      <c r="F32" s="5">
        <f t="shared" si="3"/>
        <v>8.5</v>
      </c>
      <c r="G32" s="14">
        <f t="shared" si="4"/>
        <v>8.5</v>
      </c>
      <c r="H32" s="14">
        <v>0.5</v>
      </c>
      <c r="I32" s="14">
        <v>8</v>
      </c>
      <c r="J32" t="s">
        <v>61</v>
      </c>
    </row>
    <row r="33" spans="6:9" x14ac:dyDescent="0.25">
      <c r="F33" s="1">
        <f>SUM(F2:F32)</f>
        <v>153</v>
      </c>
      <c r="G33" s="1">
        <f t="shared" ref="G33:H33" si="9">SUM(G2:G32)</f>
        <v>153</v>
      </c>
      <c r="H33" s="52">
        <f t="shared" si="9"/>
        <v>16</v>
      </c>
      <c r="I33" s="52">
        <f>SUM(I2:I32)</f>
        <v>137</v>
      </c>
    </row>
    <row r="34" spans="6:9" x14ac:dyDescent="0.25">
      <c r="H34" s="52"/>
      <c r="I34" s="52"/>
    </row>
    <row r="35" spans="6:9" x14ac:dyDescent="0.25">
      <c r="H35" s="52"/>
      <c r="I35" s="52"/>
    </row>
    <row r="36" spans="6:9" x14ac:dyDescent="0.25">
      <c r="H36" s="52"/>
      <c r="I36" s="52"/>
    </row>
    <row r="37" spans="6:9" x14ac:dyDescent="0.25">
      <c r="H37" s="52"/>
      <c r="I37" s="52"/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J33"/>
    </sheetView>
  </sheetViews>
  <sheetFormatPr defaultColWidth="8.7109375" defaultRowHeight="15" x14ac:dyDescent="0.25"/>
  <cols>
    <col min="1" max="1" width="12.7109375" style="11" customWidth="1"/>
    <col min="2" max="8" width="12.7109375" customWidth="1"/>
    <col min="9" max="9" width="17.28515625" customWidth="1"/>
    <col min="10" max="10" width="43.140625" customWidth="1"/>
    <col min="11" max="17" width="12.7109375" customWidth="1"/>
  </cols>
  <sheetData>
    <row r="1" spans="1:10" ht="14.45" customHeight="1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12"/>
      <c r="H1" s="44" t="s">
        <v>5</v>
      </c>
      <c r="I1" s="27" t="s">
        <v>36</v>
      </c>
      <c r="J1" s="27" t="s">
        <v>16</v>
      </c>
    </row>
    <row r="2" spans="1:10" x14ac:dyDescent="0.25">
      <c r="A2" s="9">
        <v>43678</v>
      </c>
      <c r="B2" s="2">
        <v>0.33333333333333331</v>
      </c>
      <c r="C2" s="2">
        <v>0.64583333333333337</v>
      </c>
      <c r="D2" s="2">
        <v>3.125E-2</v>
      </c>
      <c r="E2" s="2">
        <f>C2-B2-D2</f>
        <v>0.28125000000000006</v>
      </c>
      <c r="F2" s="4">
        <f t="shared" ref="F2" si="0">HOUR(E2)+MINUTE(E2)/60</f>
        <v>6.75</v>
      </c>
      <c r="G2" s="1">
        <f>H2+I2</f>
        <v>6.75</v>
      </c>
      <c r="H2" s="1"/>
      <c r="I2" s="1">
        <v>6.75</v>
      </c>
      <c r="J2" s="1" t="s">
        <v>70</v>
      </c>
    </row>
    <row r="3" spans="1:10" x14ac:dyDescent="0.25">
      <c r="A3" s="9">
        <f>A2+1</f>
        <v>43679</v>
      </c>
      <c r="B3" s="2">
        <v>0.33333333333333331</v>
      </c>
      <c r="C3" s="2">
        <v>0.4375</v>
      </c>
      <c r="D3" s="2">
        <v>0</v>
      </c>
      <c r="E3" s="2">
        <f t="shared" ref="E3:E31" si="1">C3-B3-D3</f>
        <v>0.10416666666666669</v>
      </c>
      <c r="F3" s="4">
        <f t="shared" ref="F3:F31" si="2">HOUR(E3)+MINUTE(E3)/60</f>
        <v>2.5</v>
      </c>
      <c r="G3" s="1">
        <f t="shared" ref="G3:G31" si="3">H3+I3</f>
        <v>2.5</v>
      </c>
      <c r="H3" s="1"/>
      <c r="I3" s="1">
        <v>2.5</v>
      </c>
      <c r="J3" s="1" t="s">
        <v>70</v>
      </c>
    </row>
    <row r="4" spans="1:10" x14ac:dyDescent="0.25">
      <c r="A4" s="9">
        <f t="shared" ref="A4:A32" si="4">A3+1</f>
        <v>43680</v>
      </c>
      <c r="B4" s="2"/>
      <c r="C4" s="2"/>
      <c r="D4" s="2"/>
      <c r="E4" s="2"/>
      <c r="F4" s="4"/>
      <c r="G4" s="1"/>
      <c r="H4" s="1"/>
      <c r="I4" s="1"/>
      <c r="J4" s="1"/>
    </row>
    <row r="5" spans="1:10" x14ac:dyDescent="0.25">
      <c r="A5" s="9">
        <f t="shared" si="4"/>
        <v>43681</v>
      </c>
      <c r="B5" s="2"/>
      <c r="C5" s="2"/>
      <c r="D5" s="2"/>
      <c r="E5" s="2"/>
      <c r="F5" s="4"/>
      <c r="G5" s="1"/>
      <c r="H5" s="1"/>
      <c r="I5" s="1"/>
      <c r="J5" s="1"/>
    </row>
    <row r="6" spans="1:10" x14ac:dyDescent="0.25">
      <c r="A6" s="9">
        <f t="shared" si="4"/>
        <v>43682</v>
      </c>
      <c r="B6" s="2">
        <v>0</v>
      </c>
      <c r="C6" s="2">
        <v>0</v>
      </c>
      <c r="D6" s="2">
        <v>0</v>
      </c>
      <c r="E6" s="2">
        <f t="shared" si="1"/>
        <v>0</v>
      </c>
      <c r="F6" s="4">
        <f t="shared" si="2"/>
        <v>0</v>
      </c>
      <c r="G6" s="1">
        <f t="shared" si="3"/>
        <v>0</v>
      </c>
      <c r="H6" s="1"/>
      <c r="I6" s="1"/>
      <c r="J6" s="1"/>
    </row>
    <row r="7" spans="1:10" x14ac:dyDescent="0.25">
      <c r="A7" s="9">
        <f t="shared" si="4"/>
        <v>43683</v>
      </c>
      <c r="B7" s="2">
        <v>0</v>
      </c>
      <c r="C7" s="2">
        <v>0</v>
      </c>
      <c r="D7" s="2">
        <v>0</v>
      </c>
      <c r="E7" s="2">
        <f t="shared" si="1"/>
        <v>0</v>
      </c>
      <c r="F7" s="4">
        <f t="shared" si="2"/>
        <v>0</v>
      </c>
      <c r="G7" s="1">
        <f t="shared" si="3"/>
        <v>0</v>
      </c>
      <c r="H7" s="1"/>
      <c r="I7" s="1"/>
      <c r="J7" s="1"/>
    </row>
    <row r="8" spans="1:10" x14ac:dyDescent="0.25">
      <c r="A8" s="9">
        <f t="shared" si="4"/>
        <v>43684</v>
      </c>
      <c r="B8" s="2">
        <v>0</v>
      </c>
      <c r="C8" s="2">
        <v>0</v>
      </c>
      <c r="D8" s="2">
        <v>0</v>
      </c>
      <c r="E8" s="2">
        <f t="shared" si="1"/>
        <v>0</v>
      </c>
      <c r="F8" s="4">
        <f t="shared" si="2"/>
        <v>0</v>
      </c>
      <c r="G8" s="1">
        <f t="shared" si="3"/>
        <v>0</v>
      </c>
      <c r="H8" s="1"/>
      <c r="I8" s="1"/>
      <c r="J8" s="1"/>
    </row>
    <row r="9" spans="1:10" x14ac:dyDescent="0.25">
      <c r="A9" s="9">
        <f t="shared" si="4"/>
        <v>43685</v>
      </c>
      <c r="B9" s="2">
        <v>0</v>
      </c>
      <c r="C9" s="2">
        <v>0</v>
      </c>
      <c r="D9" s="2">
        <v>0</v>
      </c>
      <c r="E9" s="2">
        <f t="shared" si="1"/>
        <v>0</v>
      </c>
      <c r="F9" s="4">
        <f t="shared" si="2"/>
        <v>0</v>
      </c>
      <c r="G9" s="1">
        <f t="shared" si="3"/>
        <v>0</v>
      </c>
      <c r="H9" s="1"/>
      <c r="I9" s="1"/>
      <c r="J9" s="1"/>
    </row>
    <row r="10" spans="1:10" x14ac:dyDescent="0.25">
      <c r="A10" s="9">
        <f t="shared" si="4"/>
        <v>43686</v>
      </c>
      <c r="B10" s="2">
        <v>0</v>
      </c>
      <c r="C10" s="2">
        <v>0</v>
      </c>
      <c r="D10" s="2">
        <v>0</v>
      </c>
      <c r="E10" s="2">
        <f t="shared" si="1"/>
        <v>0</v>
      </c>
      <c r="F10" s="4">
        <f t="shared" si="2"/>
        <v>0</v>
      </c>
      <c r="G10" s="1">
        <f t="shared" si="3"/>
        <v>0</v>
      </c>
      <c r="H10" s="1"/>
      <c r="I10" s="1"/>
      <c r="J10" s="1"/>
    </row>
    <row r="11" spans="1:10" x14ac:dyDescent="0.25">
      <c r="A11" s="9">
        <f t="shared" si="4"/>
        <v>43687</v>
      </c>
      <c r="B11" s="2"/>
      <c r="C11" s="2"/>
      <c r="D11" s="2"/>
      <c r="E11" s="2"/>
      <c r="F11" s="4"/>
      <c r="G11" s="1"/>
      <c r="H11" s="1"/>
      <c r="I11" s="1"/>
      <c r="J11" s="1"/>
    </row>
    <row r="12" spans="1:10" x14ac:dyDescent="0.25">
      <c r="A12" s="9">
        <f t="shared" si="4"/>
        <v>43688</v>
      </c>
      <c r="B12" s="2"/>
      <c r="C12" s="2"/>
      <c r="D12" s="2"/>
      <c r="E12" s="2"/>
      <c r="F12" s="4"/>
      <c r="G12" s="1"/>
      <c r="H12" s="1"/>
      <c r="I12" s="1"/>
      <c r="J12" s="1"/>
    </row>
    <row r="13" spans="1:10" x14ac:dyDescent="0.25">
      <c r="A13" s="9">
        <f t="shared" si="4"/>
        <v>43689</v>
      </c>
      <c r="B13" s="2">
        <v>0.34375</v>
      </c>
      <c r="C13" s="2">
        <v>0.6875</v>
      </c>
      <c r="D13" s="2">
        <v>2.0833333333333332E-2</v>
      </c>
      <c r="E13" s="2">
        <f t="shared" si="1"/>
        <v>0.32291666666666669</v>
      </c>
      <c r="F13" s="4">
        <f t="shared" si="2"/>
        <v>7.75</v>
      </c>
      <c r="G13" s="1">
        <f t="shared" si="3"/>
        <v>7.75</v>
      </c>
      <c r="H13" s="1">
        <v>1</v>
      </c>
      <c r="I13" s="1">
        <v>6.75</v>
      </c>
      <c r="J13" s="1" t="s">
        <v>70</v>
      </c>
    </row>
    <row r="14" spans="1:10" x14ac:dyDescent="0.25">
      <c r="A14" s="9">
        <f t="shared" si="4"/>
        <v>43690</v>
      </c>
      <c r="B14" s="2">
        <v>0.34375</v>
      </c>
      <c r="C14" s="2">
        <v>0.71875</v>
      </c>
      <c r="D14" s="2">
        <v>3.125E-2</v>
      </c>
      <c r="E14" s="2">
        <f t="shared" si="1"/>
        <v>0.34375</v>
      </c>
      <c r="F14" s="4">
        <f t="shared" si="2"/>
        <v>8.25</v>
      </c>
      <c r="G14" s="1">
        <f t="shared" si="3"/>
        <v>8.15</v>
      </c>
      <c r="H14" s="1"/>
      <c r="I14" s="1">
        <v>8.15</v>
      </c>
      <c r="J14" s="1" t="s">
        <v>70</v>
      </c>
    </row>
    <row r="15" spans="1:10" x14ac:dyDescent="0.25">
      <c r="A15" s="9">
        <f t="shared" si="4"/>
        <v>43691</v>
      </c>
      <c r="B15" s="2">
        <v>0.34375</v>
      </c>
      <c r="C15" s="2">
        <v>0.70833333333333337</v>
      </c>
      <c r="D15" s="2">
        <v>3.125E-2</v>
      </c>
      <c r="E15" s="2">
        <f t="shared" si="1"/>
        <v>0.33333333333333337</v>
      </c>
      <c r="F15" s="4">
        <f t="shared" si="2"/>
        <v>8</v>
      </c>
      <c r="G15" s="1">
        <f t="shared" si="3"/>
        <v>8</v>
      </c>
      <c r="H15" s="1">
        <v>2</v>
      </c>
      <c r="I15" s="1">
        <v>6</v>
      </c>
      <c r="J15" s="1" t="s">
        <v>71</v>
      </c>
    </row>
    <row r="16" spans="1:10" x14ac:dyDescent="0.25">
      <c r="A16" s="9">
        <f t="shared" si="4"/>
        <v>43692</v>
      </c>
      <c r="B16" s="2"/>
      <c r="C16" s="2"/>
      <c r="D16" s="2"/>
      <c r="E16" s="2"/>
      <c r="F16" s="4"/>
      <c r="G16" s="1"/>
      <c r="H16" s="1"/>
      <c r="I16" s="1"/>
      <c r="J16" s="1"/>
    </row>
    <row r="17" spans="1:10" x14ac:dyDescent="0.25">
      <c r="A17" s="9">
        <f t="shared" si="4"/>
        <v>43693</v>
      </c>
      <c r="B17" s="2">
        <v>0</v>
      </c>
      <c r="C17" s="2">
        <v>0</v>
      </c>
      <c r="D17" s="2">
        <v>0</v>
      </c>
      <c r="E17" s="2">
        <f t="shared" si="1"/>
        <v>0</v>
      </c>
      <c r="F17" s="4">
        <f t="shared" si="2"/>
        <v>0</v>
      </c>
      <c r="G17" s="1">
        <f t="shared" si="3"/>
        <v>0</v>
      </c>
      <c r="H17" s="1"/>
      <c r="I17" s="1"/>
      <c r="J17" s="1"/>
    </row>
    <row r="18" spans="1:10" x14ac:dyDescent="0.25">
      <c r="A18" s="9">
        <f t="shared" si="4"/>
        <v>43694</v>
      </c>
      <c r="B18" s="2"/>
      <c r="C18" s="2"/>
      <c r="D18" s="2"/>
      <c r="E18" s="2"/>
      <c r="F18" s="4"/>
      <c r="G18" s="1"/>
      <c r="H18" s="1"/>
      <c r="I18" s="1"/>
      <c r="J18" s="1"/>
    </row>
    <row r="19" spans="1:10" x14ac:dyDescent="0.25">
      <c r="A19" s="9">
        <f t="shared" si="4"/>
        <v>43695</v>
      </c>
      <c r="B19" s="2"/>
      <c r="C19" s="2"/>
      <c r="D19" s="2"/>
      <c r="E19" s="2"/>
      <c r="F19" s="4"/>
      <c r="G19" s="1"/>
      <c r="H19" s="1"/>
      <c r="I19" s="1"/>
      <c r="J19" s="1"/>
    </row>
    <row r="20" spans="1:10" x14ac:dyDescent="0.25">
      <c r="A20" s="9">
        <f t="shared" si="4"/>
        <v>43696</v>
      </c>
      <c r="B20" s="2">
        <v>0.33333333333333331</v>
      </c>
      <c r="C20" s="2">
        <v>0.70833333333333337</v>
      </c>
      <c r="D20" s="2">
        <v>3.125E-2</v>
      </c>
      <c r="E20" s="2">
        <f t="shared" si="1"/>
        <v>0.34375000000000006</v>
      </c>
      <c r="F20" s="4">
        <f t="shared" si="2"/>
        <v>8.25</v>
      </c>
      <c r="G20" s="1">
        <f t="shared" si="3"/>
        <v>8.25</v>
      </c>
      <c r="H20" s="1">
        <v>2.25</v>
      </c>
      <c r="I20" s="1">
        <v>6</v>
      </c>
      <c r="J20" s="1" t="s">
        <v>72</v>
      </c>
    </row>
    <row r="21" spans="1:10" x14ac:dyDescent="0.25">
      <c r="A21" s="9">
        <f t="shared" si="4"/>
        <v>43697</v>
      </c>
      <c r="B21" s="2">
        <v>0.32291666666666669</v>
      </c>
      <c r="C21" s="2">
        <v>0.76041666666666663</v>
      </c>
      <c r="D21" s="2">
        <v>3.125E-2</v>
      </c>
      <c r="E21" s="2">
        <f t="shared" si="1"/>
        <v>0.40624999999999994</v>
      </c>
      <c r="F21" s="4">
        <f t="shared" si="2"/>
        <v>9.75</v>
      </c>
      <c r="G21" s="1">
        <f t="shared" si="3"/>
        <v>9.25</v>
      </c>
      <c r="H21" s="1">
        <v>1.5</v>
      </c>
      <c r="I21" s="1">
        <v>7.75</v>
      </c>
      <c r="J21" s="1" t="s">
        <v>72</v>
      </c>
    </row>
    <row r="22" spans="1:10" x14ac:dyDescent="0.25">
      <c r="A22" s="9">
        <f t="shared" si="4"/>
        <v>43698</v>
      </c>
      <c r="B22" s="2">
        <v>0.34375</v>
      </c>
      <c r="C22" s="2">
        <v>0.66666666666666663</v>
      </c>
      <c r="D22" s="2">
        <v>4.1666666666666664E-2</v>
      </c>
      <c r="E22" s="2">
        <f t="shared" si="1"/>
        <v>0.28124999999999994</v>
      </c>
      <c r="F22" s="4">
        <f t="shared" si="2"/>
        <v>6.75</v>
      </c>
      <c r="G22" s="1">
        <f t="shared" si="3"/>
        <v>6.75</v>
      </c>
      <c r="H22" s="1"/>
      <c r="I22" s="1">
        <v>6.75</v>
      </c>
      <c r="J22" s="1" t="s">
        <v>86</v>
      </c>
    </row>
    <row r="23" spans="1:10" x14ac:dyDescent="0.25">
      <c r="A23" s="9">
        <f t="shared" si="4"/>
        <v>43699</v>
      </c>
      <c r="B23" s="2">
        <v>0.35416666666666669</v>
      </c>
      <c r="C23" s="2">
        <v>0.6875</v>
      </c>
      <c r="D23" s="2">
        <v>2.0833333333333332E-2</v>
      </c>
      <c r="E23" s="2">
        <f t="shared" si="1"/>
        <v>0.3125</v>
      </c>
      <c r="F23" s="4">
        <f t="shared" si="2"/>
        <v>7.5</v>
      </c>
      <c r="G23" s="1">
        <f t="shared" si="3"/>
        <v>7.5</v>
      </c>
      <c r="H23" s="1">
        <v>0.5</v>
      </c>
      <c r="I23" s="1">
        <v>7</v>
      </c>
      <c r="J23" s="1" t="s">
        <v>87</v>
      </c>
    </row>
    <row r="24" spans="1:10" x14ac:dyDescent="0.25">
      <c r="A24" s="9">
        <f t="shared" si="4"/>
        <v>43700</v>
      </c>
      <c r="B24" s="2">
        <v>0.33333333333333331</v>
      </c>
      <c r="C24" s="2">
        <v>0.63541666666666663</v>
      </c>
      <c r="D24" s="2">
        <v>0</v>
      </c>
      <c r="E24" s="2">
        <f t="shared" si="1"/>
        <v>0.30208333333333331</v>
      </c>
      <c r="F24" s="4">
        <f t="shared" si="2"/>
        <v>7.25</v>
      </c>
      <c r="G24" s="1">
        <f t="shared" si="3"/>
        <v>7.25</v>
      </c>
      <c r="H24" s="1"/>
      <c r="I24" s="1">
        <v>7.25</v>
      </c>
      <c r="J24" s="1" t="s">
        <v>88</v>
      </c>
    </row>
    <row r="25" spans="1:10" x14ac:dyDescent="0.25">
      <c r="A25" s="9">
        <f t="shared" si="4"/>
        <v>43701</v>
      </c>
      <c r="B25" s="2"/>
      <c r="C25" s="2"/>
      <c r="D25" s="2"/>
      <c r="E25" s="2"/>
      <c r="F25" s="4"/>
      <c r="G25" s="1"/>
      <c r="H25" s="1"/>
      <c r="I25" s="1"/>
      <c r="J25" s="1"/>
    </row>
    <row r="26" spans="1:10" x14ac:dyDescent="0.25">
      <c r="A26" s="9">
        <f t="shared" si="4"/>
        <v>43702</v>
      </c>
      <c r="B26" s="2"/>
      <c r="C26" s="2"/>
      <c r="D26" s="2"/>
      <c r="E26" s="2"/>
      <c r="F26" s="4"/>
      <c r="G26" s="1"/>
      <c r="H26" s="1"/>
      <c r="I26" s="1"/>
      <c r="J26" s="1"/>
    </row>
    <row r="27" spans="1:10" x14ac:dyDescent="0.25">
      <c r="A27" s="9">
        <f t="shared" si="4"/>
        <v>43703</v>
      </c>
      <c r="B27" s="2">
        <v>0.33333333333333331</v>
      </c>
      <c r="C27" s="2">
        <v>0.5625</v>
      </c>
      <c r="D27" s="2">
        <v>1.0416666666666666E-2</v>
      </c>
      <c r="E27" s="2">
        <f t="shared" si="1"/>
        <v>0.21875000000000003</v>
      </c>
      <c r="F27" s="4">
        <f t="shared" si="2"/>
        <v>5.25</v>
      </c>
      <c r="G27" s="1">
        <f t="shared" si="3"/>
        <v>5.25</v>
      </c>
      <c r="H27" s="1"/>
      <c r="I27" s="1">
        <v>5.25</v>
      </c>
      <c r="J27" s="1" t="s">
        <v>89</v>
      </c>
    </row>
    <row r="28" spans="1:10" x14ac:dyDescent="0.25">
      <c r="A28" s="9">
        <f t="shared" si="4"/>
        <v>43704</v>
      </c>
      <c r="B28" s="2">
        <v>0.33333333333333331</v>
      </c>
      <c r="C28" s="2">
        <v>0.51041666666666663</v>
      </c>
      <c r="D28" s="2">
        <v>1.0416666666666666E-2</v>
      </c>
      <c r="E28" s="2">
        <f t="shared" si="1"/>
        <v>0.16666666666666666</v>
      </c>
      <c r="F28" s="4">
        <f t="shared" si="2"/>
        <v>4</v>
      </c>
      <c r="G28" s="1">
        <f t="shared" si="3"/>
        <v>4</v>
      </c>
      <c r="H28" s="1"/>
      <c r="I28" s="1">
        <v>4</v>
      </c>
      <c r="J28" s="1" t="s">
        <v>89</v>
      </c>
    </row>
    <row r="29" spans="1:10" x14ac:dyDescent="0.25">
      <c r="A29" s="9">
        <f t="shared" si="4"/>
        <v>43705</v>
      </c>
      <c r="B29" s="2">
        <v>0.35416666666666669</v>
      </c>
      <c r="C29" s="2">
        <v>0.69791666666666663</v>
      </c>
      <c r="D29" s="2">
        <v>2.0833333333333332E-2</v>
      </c>
      <c r="E29" s="2">
        <f t="shared" si="1"/>
        <v>0.32291666666666663</v>
      </c>
      <c r="F29" s="4">
        <f t="shared" si="2"/>
        <v>7.75</v>
      </c>
      <c r="G29" s="1">
        <f t="shared" si="3"/>
        <v>7.75</v>
      </c>
      <c r="H29" s="1"/>
      <c r="I29" s="1">
        <v>7.75</v>
      </c>
      <c r="J29" s="1" t="s">
        <v>89</v>
      </c>
    </row>
    <row r="30" spans="1:10" x14ac:dyDescent="0.25">
      <c r="A30" s="9">
        <f t="shared" si="4"/>
        <v>43706</v>
      </c>
      <c r="B30" s="2">
        <v>0.34375</v>
      </c>
      <c r="C30" s="2">
        <v>0.59375</v>
      </c>
      <c r="D30" s="2">
        <v>2.0833333333333332E-2</v>
      </c>
      <c r="E30" s="2">
        <f t="shared" si="1"/>
        <v>0.22916666666666666</v>
      </c>
      <c r="F30" s="4">
        <f t="shared" si="2"/>
        <v>5.5</v>
      </c>
      <c r="G30" s="1">
        <f t="shared" si="3"/>
        <v>5.5</v>
      </c>
      <c r="H30" s="1"/>
      <c r="I30" s="1">
        <v>5.5</v>
      </c>
      <c r="J30" s="1" t="s">
        <v>89</v>
      </c>
    </row>
    <row r="31" spans="1:10" x14ac:dyDescent="0.25">
      <c r="A31" s="9">
        <f>A30+1</f>
        <v>43707</v>
      </c>
      <c r="B31" s="2">
        <v>0</v>
      </c>
      <c r="C31" s="2">
        <v>0</v>
      </c>
      <c r="D31" s="2">
        <v>0</v>
      </c>
      <c r="E31" s="2">
        <f t="shared" si="1"/>
        <v>0</v>
      </c>
      <c r="F31" s="4">
        <f t="shared" si="2"/>
        <v>0</v>
      </c>
      <c r="G31" s="1">
        <f t="shared" si="3"/>
        <v>0</v>
      </c>
      <c r="H31" s="1"/>
      <c r="I31" s="1"/>
      <c r="J31" s="1"/>
    </row>
    <row r="32" spans="1:10" x14ac:dyDescent="0.25">
      <c r="A32" s="10">
        <f t="shared" si="4"/>
        <v>43708</v>
      </c>
      <c r="B32" s="3"/>
      <c r="C32" s="3"/>
      <c r="D32" s="3"/>
      <c r="E32" s="3"/>
      <c r="F32" s="5"/>
      <c r="G32" s="14"/>
      <c r="H32" s="14"/>
      <c r="I32" s="14"/>
      <c r="J32" s="1"/>
    </row>
    <row r="33" spans="6:11" x14ac:dyDescent="0.25">
      <c r="F33" s="7">
        <f>SUM(F2:F32)</f>
        <v>95.25</v>
      </c>
      <c r="G33" s="7">
        <f>SUM(G2:G32)</f>
        <v>94.65</v>
      </c>
      <c r="H33" s="1">
        <f>SUM(H2:H32)</f>
        <v>7.25</v>
      </c>
      <c r="I33" s="1">
        <f>SUM(I2:I32)</f>
        <v>87.4</v>
      </c>
      <c r="J33" s="1"/>
    </row>
    <row r="34" spans="6:11" x14ac:dyDescent="0.25">
      <c r="I34" s="1"/>
    </row>
    <row r="35" spans="6:11" x14ac:dyDescent="0.25">
      <c r="I35" s="1"/>
    </row>
    <row r="36" spans="6:11" x14ac:dyDescent="0.25">
      <c r="F36" s="1"/>
      <c r="G36" s="1"/>
      <c r="I36" s="1"/>
      <c r="J36" s="1"/>
      <c r="K36" s="1"/>
    </row>
    <row r="39" spans="6:11" x14ac:dyDescent="0.25">
      <c r="F39" s="20"/>
      <c r="G39" s="20"/>
      <c r="H39" s="20"/>
      <c r="I39" s="20"/>
      <c r="J39" s="20"/>
    </row>
    <row r="40" spans="6:11" x14ac:dyDescent="0.25">
      <c r="F40" s="20"/>
      <c r="G40" s="20"/>
      <c r="H40" s="20"/>
      <c r="I40" s="20"/>
      <c r="J40" s="20"/>
    </row>
  </sheetData>
  <mergeCells count="1">
    <mergeCell ref="E1:F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2" sqref="J32"/>
    </sheetView>
  </sheetViews>
  <sheetFormatPr defaultColWidth="8.7109375" defaultRowHeight="15" x14ac:dyDescent="0.25"/>
  <cols>
    <col min="1" max="1" width="12.7109375" customWidth="1"/>
    <col min="7" max="7" width="9" customWidth="1"/>
    <col min="8" max="8" width="12.5703125" style="17" customWidth="1"/>
    <col min="9" max="9" width="13.5703125" style="17" customWidth="1"/>
    <col min="10" max="10" width="48.7109375" customWidth="1"/>
  </cols>
  <sheetData>
    <row r="1" spans="1:10" x14ac:dyDescent="0.25">
      <c r="A1" s="8" t="s">
        <v>0</v>
      </c>
      <c r="B1" s="6" t="s">
        <v>1</v>
      </c>
      <c r="C1" s="6" t="s">
        <v>2</v>
      </c>
      <c r="D1" s="6" t="s">
        <v>3</v>
      </c>
      <c r="E1" s="59" t="s">
        <v>4</v>
      </c>
      <c r="F1" s="59"/>
      <c r="G1" s="12"/>
      <c r="H1" s="44" t="s">
        <v>5</v>
      </c>
      <c r="I1" s="27" t="s">
        <v>36</v>
      </c>
      <c r="J1" s="27" t="s">
        <v>16</v>
      </c>
    </row>
    <row r="2" spans="1:10" x14ac:dyDescent="0.25">
      <c r="A2" s="9">
        <v>43709</v>
      </c>
      <c r="B2" s="2"/>
      <c r="C2" s="2"/>
      <c r="D2" s="2"/>
      <c r="E2" s="2"/>
      <c r="F2" s="4"/>
      <c r="G2" s="1"/>
      <c r="H2" s="1"/>
      <c r="I2" s="1"/>
      <c r="J2" s="1"/>
    </row>
    <row r="3" spans="1:10" x14ac:dyDescent="0.25">
      <c r="A3" s="9">
        <f>A2+1</f>
        <v>43710</v>
      </c>
      <c r="B3" s="2">
        <v>0</v>
      </c>
      <c r="C3" s="2">
        <v>0</v>
      </c>
      <c r="D3" s="2">
        <v>0</v>
      </c>
      <c r="E3" s="2">
        <f t="shared" ref="E3:E31" si="0">C3-B3-D3</f>
        <v>0</v>
      </c>
      <c r="F3" s="4">
        <f t="shared" ref="F3:F31" si="1">HOUR(E3)+MINUTE(E3)/60</f>
        <v>0</v>
      </c>
      <c r="G3" s="1">
        <f t="shared" ref="G3:G31" si="2">H3+I3</f>
        <v>0</v>
      </c>
      <c r="H3" s="1"/>
      <c r="I3" s="1"/>
      <c r="J3" s="1"/>
    </row>
    <row r="4" spans="1:10" x14ac:dyDescent="0.25">
      <c r="A4" s="9">
        <f t="shared" ref="A4:A30" si="3">A3+1</f>
        <v>43711</v>
      </c>
      <c r="B4" s="2">
        <v>0.33333333333333331</v>
      </c>
      <c r="C4" s="2">
        <v>0.70833333333333337</v>
      </c>
      <c r="D4" s="2">
        <v>3.125E-2</v>
      </c>
      <c r="E4" s="2">
        <f t="shared" si="0"/>
        <v>0.34375000000000006</v>
      </c>
      <c r="F4" s="4">
        <f t="shared" si="1"/>
        <v>8.25</v>
      </c>
      <c r="G4" s="1">
        <f t="shared" si="2"/>
        <v>8.25</v>
      </c>
      <c r="H4" s="1"/>
      <c r="I4" s="1">
        <v>8.25</v>
      </c>
      <c r="J4" s="1" t="s">
        <v>89</v>
      </c>
    </row>
    <row r="5" spans="1:10" x14ac:dyDescent="0.25">
      <c r="A5" s="9">
        <f t="shared" si="3"/>
        <v>43712</v>
      </c>
      <c r="B5" s="2">
        <v>0.34375</v>
      </c>
      <c r="C5" s="2">
        <v>0.6875</v>
      </c>
      <c r="D5" s="2">
        <v>3.125E-2</v>
      </c>
      <c r="E5" s="2">
        <f t="shared" si="0"/>
        <v>0.3125</v>
      </c>
      <c r="F5" s="4">
        <f t="shared" si="1"/>
        <v>7.5</v>
      </c>
      <c r="G5" s="1">
        <f t="shared" si="2"/>
        <v>7.5</v>
      </c>
      <c r="H5" s="1"/>
      <c r="I5" s="1">
        <v>7.5</v>
      </c>
      <c r="J5" s="1" t="s">
        <v>90</v>
      </c>
    </row>
    <row r="6" spans="1:10" x14ac:dyDescent="0.25">
      <c r="A6" s="9">
        <f t="shared" si="3"/>
        <v>43713</v>
      </c>
      <c r="B6" s="2">
        <v>0.33333333333333331</v>
      </c>
      <c r="C6" s="2">
        <v>0.69791666666666663</v>
      </c>
      <c r="D6" s="2">
        <v>1.0416666666666666E-2</v>
      </c>
      <c r="E6" s="2">
        <f t="shared" si="0"/>
        <v>0.35416666666666663</v>
      </c>
      <c r="F6" s="4">
        <f t="shared" si="1"/>
        <v>8.5</v>
      </c>
      <c r="G6" s="1">
        <f t="shared" si="2"/>
        <v>8.5</v>
      </c>
      <c r="H6" s="1">
        <v>2</v>
      </c>
      <c r="I6" s="1">
        <v>6.5</v>
      </c>
      <c r="J6" s="1" t="s">
        <v>91</v>
      </c>
    </row>
    <row r="7" spans="1:10" x14ac:dyDescent="0.25">
      <c r="A7" s="9">
        <f t="shared" si="3"/>
        <v>43714</v>
      </c>
      <c r="B7" s="2">
        <v>0.3125</v>
      </c>
      <c r="C7" s="2">
        <v>0.67708333333333337</v>
      </c>
      <c r="D7" s="2">
        <v>3.125E-2</v>
      </c>
      <c r="E7" s="2">
        <f t="shared" si="0"/>
        <v>0.33333333333333337</v>
      </c>
      <c r="F7" s="4">
        <f t="shared" si="1"/>
        <v>8</v>
      </c>
      <c r="G7" s="1">
        <f t="shared" si="2"/>
        <v>8</v>
      </c>
      <c r="H7" s="1"/>
      <c r="I7" s="1">
        <v>8</v>
      </c>
      <c r="J7" s="1" t="s">
        <v>92</v>
      </c>
    </row>
    <row r="8" spans="1:10" x14ac:dyDescent="0.25">
      <c r="A8" s="9">
        <f t="shared" si="3"/>
        <v>43715</v>
      </c>
      <c r="B8" s="2"/>
      <c r="C8" s="2"/>
      <c r="D8" s="2"/>
      <c r="E8" s="2"/>
      <c r="F8" s="4"/>
      <c r="G8" s="1"/>
      <c r="H8" s="1"/>
      <c r="I8" s="1"/>
      <c r="J8" s="1"/>
    </row>
    <row r="9" spans="1:10" x14ac:dyDescent="0.25">
      <c r="A9" s="9">
        <f t="shared" si="3"/>
        <v>43716</v>
      </c>
      <c r="B9" s="2"/>
      <c r="C9" s="2"/>
      <c r="D9" s="2"/>
      <c r="E9" s="2"/>
      <c r="F9" s="4"/>
      <c r="G9" s="1"/>
      <c r="H9" s="1"/>
      <c r="I9" s="1"/>
      <c r="J9" s="1"/>
    </row>
    <row r="10" spans="1:10" x14ac:dyDescent="0.25">
      <c r="A10" s="9">
        <f t="shared" si="3"/>
        <v>43717</v>
      </c>
      <c r="B10" s="2">
        <v>0.34375</v>
      </c>
      <c r="C10" s="2">
        <v>0.71875</v>
      </c>
      <c r="D10" s="2">
        <v>3.125E-2</v>
      </c>
      <c r="E10" s="2">
        <f t="shared" si="0"/>
        <v>0.34375</v>
      </c>
      <c r="F10" s="4">
        <f t="shared" si="1"/>
        <v>8.25</v>
      </c>
      <c r="G10" s="1">
        <f t="shared" si="2"/>
        <v>8.25</v>
      </c>
      <c r="H10" s="1">
        <v>1</v>
      </c>
      <c r="I10" s="1">
        <v>7.25</v>
      </c>
      <c r="J10" s="1" t="s">
        <v>93</v>
      </c>
    </row>
    <row r="11" spans="1:10" x14ac:dyDescent="0.25">
      <c r="A11" s="9">
        <f t="shared" si="3"/>
        <v>43718</v>
      </c>
      <c r="B11" s="2">
        <v>0.33333333333333331</v>
      </c>
      <c r="C11" s="2">
        <v>0.69791666666666663</v>
      </c>
      <c r="D11" s="2">
        <v>2.0833333333333332E-2</v>
      </c>
      <c r="E11" s="2">
        <f t="shared" si="0"/>
        <v>0.34375</v>
      </c>
      <c r="F11" s="4">
        <f t="shared" si="1"/>
        <v>8.25</v>
      </c>
      <c r="G11" s="1">
        <f t="shared" si="2"/>
        <v>8.25</v>
      </c>
      <c r="H11" s="1"/>
      <c r="I11" s="1">
        <v>8.25</v>
      </c>
      <c r="J11" s="1" t="s">
        <v>89</v>
      </c>
    </row>
    <row r="12" spans="1:10" x14ac:dyDescent="0.25">
      <c r="A12" s="9">
        <f t="shared" si="3"/>
        <v>43719</v>
      </c>
      <c r="B12" s="2">
        <v>0.34375</v>
      </c>
      <c r="C12" s="2">
        <v>0.6875</v>
      </c>
      <c r="D12" s="2">
        <v>3.125E-2</v>
      </c>
      <c r="E12" s="2">
        <f t="shared" si="0"/>
        <v>0.3125</v>
      </c>
      <c r="F12" s="4">
        <f t="shared" si="1"/>
        <v>7.5</v>
      </c>
      <c r="G12" s="1">
        <f t="shared" si="2"/>
        <v>7.5</v>
      </c>
      <c r="H12" s="1"/>
      <c r="I12" s="1">
        <v>7.5</v>
      </c>
      <c r="J12" s="1" t="s">
        <v>89</v>
      </c>
    </row>
    <row r="13" spans="1:10" x14ac:dyDescent="0.25">
      <c r="A13" s="9">
        <f t="shared" si="3"/>
        <v>43720</v>
      </c>
      <c r="B13" s="2">
        <v>0.34375</v>
      </c>
      <c r="C13" s="2">
        <v>0.6875</v>
      </c>
      <c r="D13" s="2">
        <v>2.0833333333333332E-2</v>
      </c>
      <c r="E13" s="2">
        <f t="shared" si="0"/>
        <v>0.32291666666666669</v>
      </c>
      <c r="F13" s="4">
        <f t="shared" si="1"/>
        <v>7.75</v>
      </c>
      <c r="G13" s="1">
        <f t="shared" si="2"/>
        <v>7.75</v>
      </c>
      <c r="H13" s="1">
        <v>0.75</v>
      </c>
      <c r="I13" s="1">
        <v>7</v>
      </c>
      <c r="J13" s="1" t="s">
        <v>89</v>
      </c>
    </row>
    <row r="14" spans="1:10" x14ac:dyDescent="0.25">
      <c r="A14" s="9">
        <f t="shared" si="3"/>
        <v>43721</v>
      </c>
      <c r="B14" s="2">
        <v>0.3125</v>
      </c>
      <c r="C14" s="2">
        <v>0.6875</v>
      </c>
      <c r="D14" s="2">
        <v>5.2083333333333336E-2</v>
      </c>
      <c r="E14" s="2">
        <f t="shared" si="0"/>
        <v>0.32291666666666669</v>
      </c>
      <c r="F14" s="4">
        <f t="shared" si="1"/>
        <v>7.75</v>
      </c>
      <c r="G14" s="1">
        <f t="shared" si="2"/>
        <v>7.75</v>
      </c>
      <c r="H14" s="1">
        <v>0.5</v>
      </c>
      <c r="I14" s="1">
        <v>7.25</v>
      </c>
      <c r="J14" s="1" t="s">
        <v>94</v>
      </c>
    </row>
    <row r="15" spans="1:10" x14ac:dyDescent="0.25">
      <c r="A15" s="9">
        <f t="shared" si="3"/>
        <v>43722</v>
      </c>
      <c r="B15" s="2"/>
      <c r="C15" s="2"/>
      <c r="D15" s="2"/>
      <c r="E15" s="2"/>
      <c r="F15" s="4"/>
      <c r="G15" s="1"/>
      <c r="H15" s="1"/>
      <c r="I15" s="1"/>
      <c r="J15" s="1"/>
    </row>
    <row r="16" spans="1:10" x14ac:dyDescent="0.25">
      <c r="A16" s="9">
        <f t="shared" si="3"/>
        <v>43723</v>
      </c>
      <c r="B16" s="2"/>
      <c r="C16" s="2"/>
      <c r="D16" s="2"/>
      <c r="E16" s="2"/>
      <c r="F16" s="4"/>
      <c r="G16" s="1"/>
      <c r="H16" s="1"/>
      <c r="I16" s="1"/>
      <c r="J16" s="1"/>
    </row>
    <row r="17" spans="1:10" x14ac:dyDescent="0.25">
      <c r="A17" s="9">
        <f t="shared" si="3"/>
        <v>43724</v>
      </c>
      <c r="B17" s="2">
        <v>0.34375</v>
      </c>
      <c r="C17" s="2">
        <v>0.52083333333333337</v>
      </c>
      <c r="D17" s="2">
        <v>0</v>
      </c>
      <c r="E17" s="2">
        <f t="shared" si="0"/>
        <v>0.17708333333333337</v>
      </c>
      <c r="F17" s="4">
        <f t="shared" si="1"/>
        <v>4.25</v>
      </c>
      <c r="G17" s="1">
        <f t="shared" si="2"/>
        <v>4.25</v>
      </c>
      <c r="H17" s="1">
        <v>0.5</v>
      </c>
      <c r="I17" s="1">
        <v>3.75</v>
      </c>
      <c r="J17" s="1" t="s">
        <v>92</v>
      </c>
    </row>
    <row r="18" spans="1:10" x14ac:dyDescent="0.25">
      <c r="A18" s="9">
        <f t="shared" si="3"/>
        <v>43725</v>
      </c>
      <c r="B18" s="2">
        <v>0.34375</v>
      </c>
      <c r="C18" s="2">
        <v>0.69791666666666663</v>
      </c>
      <c r="D18" s="2">
        <v>3.125E-2</v>
      </c>
      <c r="E18" s="2">
        <f t="shared" si="0"/>
        <v>0.32291666666666663</v>
      </c>
      <c r="F18" s="4">
        <f t="shared" si="1"/>
        <v>7.75</v>
      </c>
      <c r="G18" s="1">
        <f t="shared" si="2"/>
        <v>7.75</v>
      </c>
      <c r="H18" s="1"/>
      <c r="I18" s="1">
        <v>7.75</v>
      </c>
      <c r="J18" s="1" t="s">
        <v>92</v>
      </c>
    </row>
    <row r="19" spans="1:10" x14ac:dyDescent="0.25">
      <c r="A19" s="9">
        <f t="shared" si="3"/>
        <v>43726</v>
      </c>
      <c r="B19" s="2">
        <v>0.30208333333333331</v>
      </c>
      <c r="C19" s="2">
        <v>0.6875</v>
      </c>
      <c r="D19" s="2">
        <v>2.0833333333333332E-2</v>
      </c>
      <c r="E19" s="2">
        <f t="shared" si="0"/>
        <v>0.36458333333333337</v>
      </c>
      <c r="F19" s="4">
        <f t="shared" si="1"/>
        <v>8.75</v>
      </c>
      <c r="G19" s="1">
        <f t="shared" si="2"/>
        <v>8.75</v>
      </c>
      <c r="H19" s="1"/>
      <c r="I19" s="1">
        <v>8.75</v>
      </c>
      <c r="J19" s="1" t="s">
        <v>95</v>
      </c>
    </row>
    <row r="20" spans="1:10" x14ac:dyDescent="0.25">
      <c r="A20" s="9">
        <f t="shared" si="3"/>
        <v>43727</v>
      </c>
      <c r="B20" s="2">
        <v>0.33333333333333331</v>
      </c>
      <c r="C20" s="2">
        <v>0.69791666666666663</v>
      </c>
      <c r="D20" s="2">
        <v>2.0833333333333332E-2</v>
      </c>
      <c r="E20" s="2">
        <f t="shared" si="0"/>
        <v>0.34375</v>
      </c>
      <c r="F20" s="4">
        <f t="shared" si="1"/>
        <v>8.25</v>
      </c>
      <c r="G20" s="1">
        <f t="shared" si="2"/>
        <v>8.25</v>
      </c>
      <c r="H20" s="1"/>
      <c r="I20" s="1">
        <v>8.25</v>
      </c>
      <c r="J20" s="1" t="s">
        <v>95</v>
      </c>
    </row>
    <row r="21" spans="1:10" x14ac:dyDescent="0.25">
      <c r="A21" s="9">
        <f t="shared" si="3"/>
        <v>43728</v>
      </c>
      <c r="B21" s="2">
        <v>0.3125</v>
      </c>
      <c r="C21" s="2">
        <v>0.54166666666666663</v>
      </c>
      <c r="D21" s="2">
        <v>4.1666666666666664E-2</v>
      </c>
      <c r="E21" s="2">
        <f t="shared" si="0"/>
        <v>0.18749999999999997</v>
      </c>
      <c r="F21" s="4">
        <f t="shared" si="1"/>
        <v>4.5</v>
      </c>
      <c r="G21" s="1">
        <f t="shared" si="2"/>
        <v>4.5</v>
      </c>
      <c r="H21" s="1">
        <v>0.5</v>
      </c>
      <c r="I21" s="1">
        <v>4</v>
      </c>
      <c r="J21" s="1" t="s">
        <v>89</v>
      </c>
    </row>
    <row r="22" spans="1:10" x14ac:dyDescent="0.25">
      <c r="A22" s="9">
        <f t="shared" si="3"/>
        <v>43729</v>
      </c>
      <c r="B22" s="2"/>
      <c r="C22" s="2"/>
      <c r="D22" s="2"/>
      <c r="E22" s="2"/>
      <c r="F22" s="4"/>
      <c r="G22" s="1"/>
      <c r="H22" s="1"/>
      <c r="I22" s="1"/>
      <c r="J22" s="1"/>
    </row>
    <row r="23" spans="1:10" x14ac:dyDescent="0.25">
      <c r="A23" s="9">
        <f t="shared" si="3"/>
        <v>43730</v>
      </c>
      <c r="B23" s="2"/>
      <c r="C23" s="2"/>
      <c r="D23" s="2"/>
      <c r="E23" s="2"/>
      <c r="F23" s="4"/>
      <c r="G23" s="1"/>
      <c r="H23" s="1"/>
      <c r="I23" s="1"/>
      <c r="J23" s="1"/>
    </row>
    <row r="24" spans="1:10" x14ac:dyDescent="0.25">
      <c r="A24" s="9">
        <f t="shared" si="3"/>
        <v>43731</v>
      </c>
      <c r="B24" s="2">
        <v>0.34375</v>
      </c>
      <c r="C24" s="2">
        <v>0.6875</v>
      </c>
      <c r="D24" s="2">
        <v>1.0416666666666666E-2</v>
      </c>
      <c r="E24" s="2">
        <f t="shared" si="0"/>
        <v>0.33333333333333331</v>
      </c>
      <c r="F24" s="4">
        <f t="shared" si="1"/>
        <v>8</v>
      </c>
      <c r="G24" s="1">
        <f t="shared" si="2"/>
        <v>8</v>
      </c>
      <c r="H24" s="1">
        <v>1</v>
      </c>
      <c r="I24" s="1">
        <v>7</v>
      </c>
      <c r="J24" s="1" t="s">
        <v>89</v>
      </c>
    </row>
    <row r="25" spans="1:10" x14ac:dyDescent="0.25">
      <c r="A25" s="9">
        <f t="shared" si="3"/>
        <v>43732</v>
      </c>
      <c r="B25" s="2">
        <v>0.34375</v>
      </c>
      <c r="C25" s="2">
        <v>0.69791666666666663</v>
      </c>
      <c r="D25" s="2">
        <v>3.125E-2</v>
      </c>
      <c r="E25" s="2">
        <f t="shared" si="0"/>
        <v>0.32291666666666663</v>
      </c>
      <c r="F25" s="4">
        <f t="shared" si="1"/>
        <v>7.75</v>
      </c>
      <c r="G25" s="1">
        <f t="shared" si="2"/>
        <v>7.75</v>
      </c>
      <c r="H25" s="1">
        <v>1.5</v>
      </c>
      <c r="I25" s="1">
        <v>6.25</v>
      </c>
      <c r="J25" s="1" t="s">
        <v>86</v>
      </c>
    </row>
    <row r="26" spans="1:10" x14ac:dyDescent="0.25">
      <c r="A26" s="9">
        <f t="shared" si="3"/>
        <v>43733</v>
      </c>
      <c r="B26" s="2">
        <v>0.34375</v>
      </c>
      <c r="C26" s="2">
        <v>0.70833333333333337</v>
      </c>
      <c r="D26" s="2">
        <v>2.0833333333333332E-2</v>
      </c>
      <c r="E26" s="2">
        <f t="shared" si="0"/>
        <v>0.34375000000000006</v>
      </c>
      <c r="F26" s="4">
        <f t="shared" si="1"/>
        <v>8.25</v>
      </c>
      <c r="G26" s="1">
        <f t="shared" si="2"/>
        <v>8.25</v>
      </c>
      <c r="H26" s="1"/>
      <c r="I26" s="1">
        <v>8.25</v>
      </c>
      <c r="J26" s="1" t="s">
        <v>99</v>
      </c>
    </row>
    <row r="27" spans="1:10" x14ac:dyDescent="0.25">
      <c r="A27" s="9">
        <f t="shared" si="3"/>
        <v>43734</v>
      </c>
      <c r="B27" s="2">
        <v>0.34375</v>
      </c>
      <c r="C27" s="2">
        <v>0.69791666666666663</v>
      </c>
      <c r="D27" s="2">
        <v>3.125E-2</v>
      </c>
      <c r="E27" s="2">
        <f t="shared" si="0"/>
        <v>0.32291666666666663</v>
      </c>
      <c r="F27" s="4">
        <f t="shared" si="1"/>
        <v>7.75</v>
      </c>
      <c r="G27" s="1">
        <f t="shared" si="2"/>
        <v>7.75</v>
      </c>
      <c r="H27" s="1">
        <v>1.25</v>
      </c>
      <c r="I27" s="1">
        <v>6.5</v>
      </c>
      <c r="J27" s="1" t="s">
        <v>99</v>
      </c>
    </row>
    <row r="28" spans="1:10" x14ac:dyDescent="0.25">
      <c r="A28" s="9">
        <f t="shared" si="3"/>
        <v>43735</v>
      </c>
      <c r="B28" s="2">
        <v>0.3125</v>
      </c>
      <c r="C28" s="2">
        <v>0.61458333333333337</v>
      </c>
      <c r="D28" s="2">
        <v>4.1666666666666664E-2</v>
      </c>
      <c r="E28" s="2">
        <f t="shared" si="0"/>
        <v>0.26041666666666669</v>
      </c>
      <c r="F28" s="4">
        <f t="shared" si="1"/>
        <v>6.25</v>
      </c>
      <c r="G28" s="1">
        <f t="shared" si="2"/>
        <v>6.25</v>
      </c>
      <c r="H28" s="1">
        <v>0.5</v>
      </c>
      <c r="I28" s="1">
        <v>5.75</v>
      </c>
      <c r="J28" s="1" t="s">
        <v>102</v>
      </c>
    </row>
    <row r="29" spans="1:10" x14ac:dyDescent="0.25">
      <c r="A29" s="9">
        <f t="shared" si="3"/>
        <v>43736</v>
      </c>
      <c r="B29" s="2"/>
      <c r="C29" s="2"/>
      <c r="D29" s="2"/>
      <c r="E29" s="2"/>
      <c r="F29" s="4"/>
      <c r="G29" s="1"/>
      <c r="H29" s="1"/>
      <c r="I29" s="1"/>
      <c r="J29" s="1"/>
    </row>
    <row r="30" spans="1:10" x14ac:dyDescent="0.25">
      <c r="A30" s="9">
        <f t="shared" si="3"/>
        <v>43737</v>
      </c>
      <c r="B30" s="2"/>
      <c r="C30" s="2"/>
      <c r="D30" s="2"/>
      <c r="E30" s="2"/>
      <c r="F30" s="4"/>
      <c r="G30" s="1"/>
      <c r="H30" s="1"/>
      <c r="I30" s="1"/>
      <c r="J30" s="1"/>
    </row>
    <row r="31" spans="1:10" x14ac:dyDescent="0.25">
      <c r="A31" s="9">
        <f>A30+1</f>
        <v>43738</v>
      </c>
      <c r="B31" s="2">
        <v>0.34375</v>
      </c>
      <c r="C31" s="2">
        <v>0.69791666666666663</v>
      </c>
      <c r="D31" s="2">
        <v>2.0833333333333332E-2</v>
      </c>
      <c r="E31" s="2">
        <f t="shared" si="0"/>
        <v>0.33333333333333331</v>
      </c>
      <c r="F31" s="4">
        <f t="shared" si="1"/>
        <v>8</v>
      </c>
      <c r="G31" s="1">
        <f t="shared" si="2"/>
        <v>8</v>
      </c>
      <c r="H31" s="1">
        <v>1</v>
      </c>
      <c r="I31" s="1">
        <v>7</v>
      </c>
      <c r="J31" s="1" t="s">
        <v>103</v>
      </c>
    </row>
    <row r="32" spans="1:10" x14ac:dyDescent="0.25">
      <c r="A32" s="10"/>
      <c r="B32" s="3"/>
      <c r="C32" s="3"/>
      <c r="D32" s="3"/>
      <c r="E32" s="3"/>
      <c r="F32" s="5"/>
      <c r="G32" s="14"/>
      <c r="H32" s="14"/>
      <c r="I32" s="14"/>
      <c r="J32" s="1"/>
    </row>
    <row r="33" spans="1:10" x14ac:dyDescent="0.25">
      <c r="A33" s="11"/>
      <c r="F33" s="7">
        <f>SUM(F2:F32)</f>
        <v>151.25</v>
      </c>
      <c r="G33" s="7">
        <f>SUM(G2:G32)</f>
        <v>151.25</v>
      </c>
      <c r="H33" s="1">
        <f>SUM(H2:H32)</f>
        <v>10.5</v>
      </c>
      <c r="I33" s="1">
        <f>SUM(I2:I32)</f>
        <v>140.75</v>
      </c>
      <c r="J33" s="1"/>
    </row>
    <row r="38" spans="1:10" x14ac:dyDescent="0.25">
      <c r="H38" s="17" t="s">
        <v>8</v>
      </c>
    </row>
  </sheetData>
  <mergeCells count="1">
    <mergeCell ref="E1:F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Total</vt:lpstr>
    </vt:vector>
  </TitlesOfParts>
  <Manager/>
  <Company>Baxter Healthcare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Schmeling, Holger</dc:creator>
  <cp:keywords/>
  <dc:description/>
  <cp:lastModifiedBy>Schmeling Holger - Munich-MR - external</cp:lastModifiedBy>
  <cp:revision/>
  <dcterms:created xsi:type="dcterms:W3CDTF">2015-10-07T13:10:23Z</dcterms:created>
  <dcterms:modified xsi:type="dcterms:W3CDTF">2019-10-29T14:37:55Z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5d0447-72b7-4595-8ee5-b32b4892557e_Enabled">
    <vt:lpwstr>True</vt:lpwstr>
  </property>
  <property fmtid="{D5CDD505-2E9C-101B-9397-08002B2CF9AE}" pid="3" name="MSIP_Label_f45d0447-72b7-4595-8ee5-b32b4892557e_SiteId">
    <vt:lpwstr>582259a1-dcaa-4cca-b1cf-e60d3f045ecd</vt:lpwstr>
  </property>
  <property fmtid="{D5CDD505-2E9C-101B-9397-08002B2CF9AE}" pid="4" name="MSIP_Label_f45d0447-72b7-4595-8ee5-b32b4892557e_Owner">
    <vt:lpwstr>HSchmeling@munichre.com</vt:lpwstr>
  </property>
  <property fmtid="{D5CDD505-2E9C-101B-9397-08002B2CF9AE}" pid="5" name="MSIP_Label_f45d0447-72b7-4595-8ee5-b32b4892557e_SetDate">
    <vt:lpwstr>2019-08-12T14:07:17.8035222Z</vt:lpwstr>
  </property>
  <property fmtid="{D5CDD505-2E9C-101B-9397-08002B2CF9AE}" pid="6" name="MSIP_Label_f45d0447-72b7-4595-8ee5-b32b4892557e_Name">
    <vt:lpwstr>Public unrestricted (C1)</vt:lpwstr>
  </property>
  <property fmtid="{D5CDD505-2E9C-101B-9397-08002B2CF9AE}" pid="7" name="MSIP_Label_f45d0447-72b7-4595-8ee5-b32b4892557e_Application">
    <vt:lpwstr>Microsoft Azure Information Protection</vt:lpwstr>
  </property>
  <property fmtid="{D5CDD505-2E9C-101B-9397-08002B2CF9AE}" pid="8" name="MSIP_Label_f45d0447-72b7-4595-8ee5-b32b4892557e_ActionId">
    <vt:lpwstr>cc71561f-db3e-44e5-9885-eab97cf80c23</vt:lpwstr>
  </property>
  <property fmtid="{D5CDD505-2E9C-101B-9397-08002B2CF9AE}" pid="9" name="MSIP_Label_f45d0447-72b7-4595-8ee5-b32b4892557e_Extended_MSFT_Method">
    <vt:lpwstr>Manual</vt:lpwstr>
  </property>
  <property fmtid="{D5CDD505-2E9C-101B-9397-08002B2CF9AE}" pid="10" name="Sensitivity">
    <vt:lpwstr>Public unrestricted (C1)</vt:lpwstr>
  </property>
</Properties>
</file>