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56666504b3fe9567/Desktop/excel_Projects/"/>
    </mc:Choice>
  </mc:AlternateContent>
  <xr:revisionPtr revIDLastSave="0" documentId="8_{766F7293-A997-48E8-99BB-EA69B7B33680}" xr6:coauthVersionLast="47" xr6:coauthVersionMax="47" xr10:uidLastSave="{00000000-0000-0000-0000-000000000000}"/>
  <bookViews>
    <workbookView xWindow="-108" yWindow="-108" windowWidth="23256" windowHeight="12456" firstSheet="1" activeTab="8" xr2:uid="{00000000-000D-0000-FFFF-FFFF00000000}"/>
  </bookViews>
  <sheets>
    <sheet name="Combo_chart_P&amp;S" sheetId="3" r:id="rId1"/>
    <sheet name="Waterfall_Chart" sheetId="4" r:id="rId2"/>
    <sheet name="Pie_Chart" sheetId="5" r:id="rId3"/>
    <sheet name="Map_Chart" sheetId="6" r:id="rId4"/>
    <sheet name="Top 5 Sales" sheetId="7" r:id="rId5"/>
    <sheet name="KPIs" sheetId="8" r:id="rId6"/>
    <sheet name="Years YOY" sheetId="9" r:id="rId7"/>
    <sheet name="Dashboard" sheetId="10" r:id="rId8"/>
    <sheet name="Data" sheetId="1" r:id="rId9"/>
  </sheets>
  <definedNames>
    <definedName name="_xlchart.v1.0" hidden="1">Waterfall_Chart!$D$5:$D$8</definedName>
    <definedName name="_xlchart.v1.1" hidden="1">Waterfall_Chart!$E$4</definedName>
    <definedName name="_xlchart.v1.2" hidden="1">Waterfall_Chart!$E$5:$E$8</definedName>
    <definedName name="_xlchart.v1.7" hidden="1">Waterfall_Chart!$D$5:$D$8</definedName>
    <definedName name="_xlchart.v1.8" hidden="1">Waterfall_Chart!$E$4</definedName>
    <definedName name="_xlchart.v1.9" hidden="1">Waterfall_Chart!$E$5:$E$8</definedName>
    <definedName name="_xlchart.v5.10" hidden="1">Map_Chart!$D$3</definedName>
    <definedName name="_xlchart.v5.11" hidden="1">Map_Chart!$D$4:$D$52</definedName>
    <definedName name="_xlchart.v5.12" hidden="1">Map_Chart!$E$3</definedName>
    <definedName name="_xlchart.v5.13" hidden="1">Map_Chart!$E$4:$E$52</definedName>
    <definedName name="_xlchart.v5.3" hidden="1">Map_Chart!$D$3</definedName>
    <definedName name="_xlchart.v5.4" hidden="1">Map_Chart!$D$4:$D$52</definedName>
    <definedName name="_xlchart.v5.5" hidden="1">Map_Chart!$E$3</definedName>
    <definedName name="_xlchart.v5.6" hidden="1">Map_Chart!$E$4:$E$52</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6" i="4"/>
  <c r="D7" i="4"/>
  <c r="D8" i="4"/>
  <c r="D5"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8" i="9"/>
  <c r="E13" i="6"/>
  <c r="E14" i="6"/>
  <c r="E20" i="6"/>
  <c r="E19" i="6"/>
  <c r="H8" i="9"/>
  <c r="J21" i="8"/>
  <c r="E37" i="6"/>
  <c r="E17" i="6"/>
  <c r="E33" i="6"/>
  <c r="E12" i="6"/>
  <c r="E18" i="6"/>
  <c r="E34" i="6"/>
  <c r="E50" i="6"/>
  <c r="E24" i="6"/>
  <c r="E40" i="6"/>
  <c r="E7" i="6"/>
  <c r="E23" i="6"/>
  <c r="E39" i="6"/>
  <c r="E4" i="6"/>
  <c r="F8" i="9"/>
  <c r="E25" i="6"/>
  <c r="E26" i="6"/>
  <c r="E16" i="6"/>
  <c r="E48" i="6"/>
  <c r="E31" i="6"/>
  <c r="A20" i="8"/>
  <c r="E29" i="6"/>
  <c r="E30" i="6"/>
  <c r="E36" i="6"/>
  <c r="E35" i="6"/>
  <c r="G8" i="9"/>
  <c r="G20" i="8"/>
  <c r="E5" i="6"/>
  <c r="E21" i="6"/>
  <c r="E41" i="6"/>
  <c r="E6" i="6"/>
  <c r="E22" i="6"/>
  <c r="E38" i="6"/>
  <c r="E8" i="6"/>
  <c r="E28" i="6"/>
  <c r="E44" i="6"/>
  <c r="E11" i="6"/>
  <c r="E27" i="6"/>
  <c r="E43" i="6"/>
  <c r="J8" i="9"/>
  <c r="D20" i="8"/>
  <c r="E9" i="6"/>
  <c r="E45" i="6"/>
  <c r="E10" i="6"/>
  <c r="E42" i="6"/>
  <c r="E32" i="6"/>
  <c r="E15" i="6"/>
  <c r="E47" i="6"/>
  <c r="N20" i="8"/>
  <c r="E49" i="6"/>
  <c r="E46" i="6"/>
  <c r="E52" i="6"/>
  <c r="E51" i="6"/>
  <c r="E5" i="4"/>
  <c r="E6" i="4"/>
  <c r="E7" i="4"/>
  <c r="E8" i="4"/>
</calcChain>
</file>

<file path=xl/sharedStrings.xml><?xml version="1.0" encoding="utf-8"?>
<sst xmlns="http://schemas.openxmlformats.org/spreadsheetml/2006/main" count="130133" uniqueCount="10958">
  <si>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</si>
  <si>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</si>
  <si>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</si>
  <si>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</si>
  <si>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</si>
  <si>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</si>
  <si>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</si>
  <si>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</si>
  <si>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</si>
  <si>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</si>
  <si>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</si>
  <si>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</si>
  <si>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</si>
  <si>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</si>
  <si>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</si>
  <si>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</si>
  <si>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</si>
  <si>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</si>
  <si>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</si>
  <si>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</si>
  <si>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</si>
  <si>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</si>
  <si>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</si>
  <si>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</si>
  <si>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</si>
  <si>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</si>
  <si>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</si>
  <si>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</si>
  <si>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</si>
  <si>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</si>
  <si>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</si>
  <si>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</si>
  <si>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</si>
  <si>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</si>
  <si>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</si>
  <si>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</si>
  <si>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</si>
  <si>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</si>
  <si>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</si>
  <si>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</si>
  <si>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</si>
  <si>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</si>
  <si>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</si>
  <si>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</si>
  <si>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</si>
  <si>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</si>
  <si>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</si>
  <si>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</si>
  <si>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</si>
  <si>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</si>
  <si>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</si>
  <si>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</si>
  <si>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</si>
  <si>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</si>
  <si>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</si>
  <si>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</si>
  <si>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</si>
  <si>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</si>
  <si>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</si>
  <si>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</si>
  <si>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</si>
  <si>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</si>
  <si>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</si>
  <si>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</si>
  <si>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</si>
  <si>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</si>
  <si>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</si>
  <si>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</si>
  <si>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</si>
  <si>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</si>
  <si>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</si>
  <si>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</si>
  <si>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</si>
  <si>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</si>
  <si>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</si>
  <si>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</si>
  <si>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</si>
  <si>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</si>
  <si>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</si>
  <si>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</si>
  <si>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</si>
  <si>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</si>
  <si>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</si>
  <si>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</si>
  <si>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</si>
  <si>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</si>
  <si>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</si>
  <si>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</si>
  <si>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</si>
  <si>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</si>
  <si>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</si>
  <si>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</si>
  <si>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</si>
  <si>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</si>
  <si>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</si>
  <si>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</si>
  <si>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</si>
  <si>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</si>
  <si>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</si>
  <si>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</si>
  <si>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</si>
  <si>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</si>
  <si>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</si>
  <si>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</si>
  <si>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</si>
  <si>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</si>
  <si>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</si>
  <si>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</si>
  <si>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</si>
  <si>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</si>
  <si>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</si>
  <si>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</si>
  <si>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</si>
  <si>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</si>
  <si>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</si>
  <si>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</si>
  <si>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</si>
  <si>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</si>
  <si>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</si>
  <si>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</si>
  <si>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</si>
  <si>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</si>
  <si>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</si>
  <si>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</si>
  <si>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</si>
  <si>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</si>
  <si>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</si>
  <si>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</si>
  <si>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</si>
  <si>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</si>
  <si>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</si>
  <si>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</si>
  <si>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</si>
  <si>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</si>
  <si>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</si>
  <si>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</si>
  <si>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</si>
  <si>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</si>
  <si>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</si>
  <si>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</si>
  <si>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</si>
  <si>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</si>
  <si>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</si>
  <si>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</si>
  <si>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</si>
  <si>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</si>
  <si>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</si>
  <si>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</si>
  <si>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</si>
  <si>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</si>
  <si>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</si>
  <si>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</si>
  <si>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</si>
  <si>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</si>
  <si>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</si>
  <si>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</si>
  <si>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</si>
  <si>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</si>
  <si>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</si>
  <si>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</si>
  <si>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</si>
  <si>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</si>
  <si>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</si>
  <si>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</si>
  <si>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</si>
  <si>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</si>
  <si>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</si>
  <si>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</si>
  <si>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</si>
  <si>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</si>
  <si>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</si>
  <si>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</si>
  <si>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</si>
  <si>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</si>
  <si>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</si>
  <si>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</si>
  <si>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</si>
  <si>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</si>
  <si>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</si>
  <si>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</si>
  <si>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</si>
  <si>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</si>
  <si>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</si>
  <si>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</si>
  <si>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</si>
  <si>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</si>
  <si>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</si>
  <si>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</si>
  <si>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</si>
  <si>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</si>
  <si>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</si>
  <si>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</si>
  <si>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</si>
  <si>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</si>
  <si>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</si>
  <si>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</si>
  <si>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</si>
  <si>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</si>
  <si>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</si>
  <si>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</si>
  <si>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</si>
  <si>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</si>
  <si>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</si>
  <si>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</si>
  <si>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</si>
  <si>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</si>
  <si>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</si>
  <si>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</si>
  <si>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</si>
  <si>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</si>
  <si>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</si>
  <si>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</si>
  <si>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</si>
  <si>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</si>
  <si>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</si>
  <si>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</si>
  <si>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</si>
  <si>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</si>
  <si>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</si>
  <si>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</si>
  <si>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</si>
  <si>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</si>
  <si>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</si>
  <si>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</si>
  <si>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</si>
  <si>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</si>
  <si>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</si>
  <si>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</si>
  <si>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</si>
  <si>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</si>
  <si>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</si>
  <si>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</si>
  <si>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</si>
  <si>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</si>
  <si>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</si>
  <si>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</si>
  <si>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</si>
  <si>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</si>
  <si>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</si>
  <si>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</si>
  <si>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</si>
  <si>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</si>
  <si>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</si>
  <si>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</si>
  <si>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</si>
  <si>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</si>
  <si>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</si>
  <si>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</si>
  <si>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</si>
  <si>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</si>
  <si>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</si>
  <si>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</si>
  <si>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</si>
  <si>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</si>
  <si>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</si>
  <si>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</si>
  <si>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</si>
  <si>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</si>
  <si>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</si>
  <si>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</si>
  <si>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</si>
  <si>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</si>
  <si>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</si>
  <si>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</si>
  <si>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</si>
  <si>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</si>
  <si>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</si>
  <si>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</si>
  <si>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</si>
  <si>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</si>
  <si>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</si>
  <si>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</si>
  <si>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</si>
  <si>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</si>
  <si>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</si>
  <si>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</si>
  <si>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</si>
  <si>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</si>
  <si>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</si>
  <si>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</si>
  <si>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</si>
  <si>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</si>
  <si>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</si>
  <si>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</si>
  <si>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</si>
  <si>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</si>
  <si>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</si>
  <si>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</si>
  <si>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</si>
  <si>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</si>
  <si>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</si>
  <si>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</si>
  <si>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</si>
  <si>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</si>
  <si>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</si>
  <si>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</si>
  <si>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</si>
  <si>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</si>
  <si>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</si>
  <si>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</si>
  <si>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</si>
  <si>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</si>
  <si>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</si>
  <si>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</si>
  <si>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</si>
  <si>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</si>
  <si>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</si>
  <si>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</si>
  <si>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</si>
  <si>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</si>
  <si>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</si>
  <si>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</si>
  <si>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</si>
  <si>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</si>
  <si>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</si>
  <si>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</si>
  <si>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</si>
  <si>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</si>
  <si>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</si>
  <si>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</si>
  <si>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</si>
  <si>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</si>
  <si>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</si>
  <si>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</si>
  <si>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</si>
  <si>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</si>
  <si>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</si>
  <si>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</si>
  <si>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</si>
  <si>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</si>
  <si>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</si>
  <si>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</si>
  <si>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</si>
  <si>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</si>
  <si>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</si>
  <si>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</si>
  <si>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</si>
  <si>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</si>
  <si>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</si>
  <si>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</si>
  <si>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</si>
  <si>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</si>
  <si>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</si>
  <si>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</si>
  <si>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</si>
  <si>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</si>
  <si>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</si>
  <si>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</si>
  <si>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</si>
  <si>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</si>
  <si>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</si>
  <si>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</si>
  <si>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</si>
  <si>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</si>
  <si>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</si>
  <si>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</si>
  <si>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</si>
  <si>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</si>
  <si>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</si>
  <si>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</si>
  <si>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</si>
  <si>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</si>
  <si>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</si>
  <si>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</si>
  <si>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</si>
  <si>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</si>
  <si>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</si>
  <si>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</si>
  <si>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</si>
  <si>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</si>
  <si>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</si>
  <si>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</si>
  <si>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</si>
  <si>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</si>
  <si>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</si>
  <si>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</si>
  <si>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</si>
  <si>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</si>
  <si>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</si>
  <si>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</si>
  <si>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</si>
  <si>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</si>
  <si>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</si>
  <si>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</si>
  <si>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</si>
  <si>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</si>
  <si>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</si>
  <si>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</si>
  <si>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</si>
  <si>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</si>
  <si>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</si>
  <si>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</si>
  <si>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</si>
  <si>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</si>
  <si>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</si>
  <si>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</si>
  <si>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</si>
  <si>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</si>
  <si>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</si>
  <si>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</si>
  <si>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</si>
  <si>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</si>
  <si>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</si>
  <si>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</si>
  <si>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</si>
  <si>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</si>
  <si>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</si>
  <si>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</si>
  <si>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</si>
  <si>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</si>
  <si>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</si>
  <si>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</si>
  <si>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</si>
  <si>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</si>
  <si>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</si>
  <si>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</si>
  <si>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</si>
  <si>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</si>
  <si>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</si>
  <si>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</si>
  <si>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</si>
  <si>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</si>
  <si>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</si>
  <si>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</si>
  <si>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</si>
  <si>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</si>
  <si>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</si>
  <si>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</si>
  <si>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</si>
  <si>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</si>
  <si>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</si>
  <si>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</si>
  <si>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</si>
  <si>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</si>
  <si>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</si>
  <si>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</si>
  <si>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</si>
  <si>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</si>
  <si>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</si>
  <si>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</si>
  <si>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</si>
  <si>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</si>
  <si>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</si>
  <si>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</si>
  <si>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</si>
  <si>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</si>
  <si>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</si>
  <si>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</si>
  <si>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</si>
  <si>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</si>
  <si>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</si>
  <si>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</si>
  <si>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</si>
  <si>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</si>
  <si>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</si>
  <si>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</si>
  <si>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</si>
  <si>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</si>
  <si>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</si>
  <si>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</si>
  <si>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</si>
  <si>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</si>
  <si>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</si>
  <si>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</si>
  <si>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</si>
  <si>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</si>
  <si>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</si>
  <si>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</si>
  <si>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</si>
  <si>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</si>
  <si>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</si>
  <si>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</si>
  <si>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</si>
  <si>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</si>
  <si>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</si>
  <si>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</si>
  <si>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</si>
  <si>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</si>
  <si>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</si>
  <si>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</si>
  <si>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</si>
  <si>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</si>
  <si>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</si>
  <si>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</si>
  <si>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</si>
  <si>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</si>
  <si>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</si>
  <si>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</si>
  <si>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</si>
  <si>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</si>
  <si>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</si>
  <si>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</si>
  <si>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</si>
  <si>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</si>
  <si>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</si>
  <si>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</si>
  <si>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</si>
  <si>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</si>
  <si>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</si>
  <si>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</si>
  <si>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</si>
  <si>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</si>
  <si>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</si>
  <si>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</si>
  <si>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</si>
  <si>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</si>
  <si>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</si>
  <si>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</si>
  <si>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</si>
  <si>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</si>
  <si>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</si>
  <si>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</si>
  <si>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</si>
  <si>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</si>
  <si>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</si>
  <si>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</si>
  <si>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</si>
  <si>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</si>
  <si>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</si>
  <si>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</si>
  <si>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</si>
  <si>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</si>
  <si>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</si>
  <si>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</si>
  <si>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</si>
  <si>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</si>
  <si>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</si>
  <si>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</si>
  <si>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</si>
  <si>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</si>
  <si>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</si>
  <si>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</si>
  <si>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</si>
  <si>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</si>
  <si>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</si>
  <si>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</si>
  <si>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</si>
  <si>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</si>
  <si>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</si>
  <si>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</si>
  <si>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</si>
  <si>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</si>
  <si>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</si>
  <si>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</si>
  <si>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</si>
  <si>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</si>
  <si>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</si>
  <si>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</si>
  <si>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</si>
  <si>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</si>
  <si>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</si>
  <si>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</si>
  <si>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</si>
  <si>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</si>
  <si>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</si>
  <si>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</si>
  <si>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</si>
  <si>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</si>
  <si>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</si>
  <si>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</si>
  <si>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</si>
  <si>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</si>
  <si>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</si>
  <si>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</si>
  <si>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</si>
  <si>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</si>
  <si>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</si>
  <si>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</si>
  <si>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</si>
  <si>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</si>
  <si>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</si>
  <si>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</si>
  <si>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</si>
  <si>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</si>
  <si>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</si>
  <si>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</si>
  <si>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</si>
  <si>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</si>
  <si>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</si>
  <si>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</si>
  <si>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</si>
  <si>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</si>
  <si>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</si>
  <si>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</si>
  <si>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</si>
  <si>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</si>
  <si>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</si>
  <si>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</si>
  <si>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</si>
  <si>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</si>
  <si>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</si>
  <si>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</si>
  <si>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</si>
  <si>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</si>
  <si>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</si>
  <si>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</si>
  <si>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</si>
  <si>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</si>
  <si>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</si>
  <si>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</si>
  <si>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</si>
  <si>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</si>
  <si>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</si>
  <si>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</si>
  <si>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</si>
  <si>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</si>
  <si>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</si>
  <si>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</si>
  <si>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</si>
  <si>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</si>
  <si>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</si>
  <si>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</si>
  <si>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</si>
  <si>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</si>
  <si>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</si>
  <si>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</si>
  <si>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</si>
  <si>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</si>
  <si>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</si>
  <si>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</si>
  <si>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</si>
  <si>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</si>
  <si>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</si>
  <si>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</si>
  <si>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</si>
  <si>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</si>
  <si>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</si>
  <si>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</si>
  <si>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</si>
  <si>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</si>
  <si>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</si>
  <si>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</si>
  <si>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</si>
  <si>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</si>
  <si>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</si>
  <si>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</si>
  <si>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</si>
  <si>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</si>
  <si>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</si>
  <si>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</si>
  <si>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</si>
  <si>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</si>
  <si>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</si>
  <si>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</si>
  <si>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</si>
  <si>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</si>
  <si>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</si>
  <si>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</si>
  <si>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</si>
  <si>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</si>
  <si>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</si>
  <si>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</si>
  <si>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</si>
  <si>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</si>
  <si>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</si>
  <si>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</si>
  <si>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</si>
  <si>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</si>
  <si>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</si>
  <si>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</si>
  <si>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</si>
  <si>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</si>
  <si>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</si>
  <si>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</si>
  <si>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</si>
  <si>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</si>
  <si>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</si>
  <si>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</si>
  <si>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</si>
  <si>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</si>
  <si>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</si>
  <si>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</si>
  <si>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</si>
  <si>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</si>
  <si>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</si>
  <si>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</si>
  <si>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</si>
  <si>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</si>
  <si>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</si>
  <si>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</si>
  <si>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</si>
  <si>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</si>
  <si>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</si>
  <si>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</si>
  <si>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</si>
  <si>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</si>
  <si>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</si>
  <si>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</si>
  <si>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</si>
  <si>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</si>
  <si>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</si>
  <si>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</si>
  <si>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</si>
  <si>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</si>
  <si>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</si>
  <si>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</si>
  <si>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</si>
  <si>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</si>
  <si>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</si>
  <si>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</si>
  <si>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</si>
  <si>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</si>
  <si>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</si>
  <si>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</si>
  <si>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</si>
  <si>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</si>
  <si>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</si>
  <si>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</si>
  <si>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</si>
  <si>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</si>
  <si>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</si>
  <si>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</si>
  <si>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</si>
  <si>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</si>
  <si>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</si>
  <si>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</si>
  <si>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</si>
  <si>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</si>
  <si>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</si>
  <si>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</si>
  <si>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</si>
  <si>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</si>
  <si>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</si>
  <si>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</si>
  <si>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</si>
  <si>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</si>
  <si>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</si>
  <si>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</si>
  <si>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</si>
  <si>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</si>
  <si>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</si>
  <si>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</si>
  <si>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</si>
  <si>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</si>
  <si>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</si>
  <si>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</si>
  <si>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</si>
  <si>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</si>
  <si>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</si>
  <si>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</si>
  <si>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</si>
  <si>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</si>
  <si>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</si>
  <si>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</si>
  <si>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</si>
  <si>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</si>
  <si>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</si>
  <si>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</si>
  <si>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</si>
  <si>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</si>
  <si>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</si>
  <si>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</si>
  <si>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</si>
  <si>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</si>
  <si>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</si>
  <si>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</si>
  <si>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</si>
  <si>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</si>
  <si>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</si>
  <si>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</si>
  <si>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</si>
  <si>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</si>
  <si>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</si>
  <si>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</si>
  <si>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</si>
  <si>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</si>
  <si>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</si>
  <si>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</si>
  <si>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</si>
  <si>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</si>
  <si>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</si>
  <si>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</si>
  <si>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</si>
  <si>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</si>
  <si>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</si>
  <si>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</si>
  <si>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</si>
  <si>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</si>
  <si>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</si>
  <si>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</si>
  <si>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</si>
  <si>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</si>
  <si>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</si>
  <si>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</si>
  <si>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</si>
  <si>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</si>
  <si>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</si>
  <si>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</si>
  <si>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</si>
  <si>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</si>
  <si>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</si>
  <si>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</si>
  <si>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</si>
  <si>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</si>
  <si>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</si>
  <si>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</si>
  <si>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</si>
  <si>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</si>
  <si>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</si>
  <si>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</si>
  <si>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</si>
  <si>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</si>
  <si>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</si>
  <si>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</si>
  <si>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</si>
  <si>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</si>
  <si>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</si>
  <si>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</si>
  <si>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</si>
  <si>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</si>
  <si>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</si>
  <si>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</si>
  <si>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</si>
  <si>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</si>
  <si>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</si>
  <si>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</si>
  <si>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</si>
  <si>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</si>
  <si>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</si>
  <si>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</si>
  <si>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</si>
  <si>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</si>
  <si>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</si>
  <si>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</si>
  <si>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</si>
  <si>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</si>
  <si>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</si>
  <si>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</si>
  <si>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</si>
  <si>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</si>
  <si>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</si>
  <si>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</si>
  <si>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</si>
  <si>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</si>
  <si>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</si>
  <si>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</si>
  <si>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</si>
  <si>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</si>
  <si>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</si>
  <si>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</si>
  <si>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</si>
  <si>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</si>
  <si>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</si>
  <si>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</si>
  <si>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</si>
  <si>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</si>
  <si>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</si>
  <si>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</si>
  <si>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</si>
  <si>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</si>
  <si>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</si>
  <si>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</si>
  <si>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</si>
  <si>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</si>
  <si>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</si>
  <si>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</si>
  <si>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</si>
  <si>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</si>
  <si>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</si>
  <si>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</si>
  <si>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</si>
  <si>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</si>
  <si>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</si>
  <si>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</si>
  <si>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</si>
  <si>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</si>
  <si>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</si>
  <si>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</si>
  <si>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</si>
  <si>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</si>
  <si>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</si>
  <si>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</si>
  <si>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</si>
  <si>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</si>
  <si>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</si>
  <si>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</si>
  <si>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</si>
  <si>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</si>
  <si>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</si>
  <si>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</si>
  <si>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</si>
  <si>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</si>
  <si>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</si>
  <si>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</si>
  <si>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</si>
  <si>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</si>
  <si>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</si>
  <si>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</si>
  <si>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</si>
  <si>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</si>
  <si>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</si>
  <si>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</si>
  <si>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</si>
  <si>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</si>
  <si>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</si>
  <si>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</si>
  <si>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</si>
  <si>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</si>
  <si>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</si>
  <si>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</si>
  <si>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</si>
  <si>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</si>
  <si>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</si>
  <si>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</si>
  <si>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</si>
  <si>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</si>
  <si>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</si>
  <si>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</si>
  <si>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</si>
  <si>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</si>
  <si>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</si>
  <si>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</si>
  <si>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</si>
  <si>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</si>
  <si>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</si>
  <si>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</si>
  <si>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</si>
  <si>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</si>
  <si>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</si>
  <si>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</si>
  <si>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</si>
  <si>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</si>
  <si>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</si>
  <si>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</si>
  <si>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</si>
  <si>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</si>
  <si>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</si>
  <si>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</si>
  <si>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</si>
  <si>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</si>
  <si>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</si>
  <si>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</si>
  <si>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</si>
  <si>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</si>
  <si>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</si>
  <si>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</si>
  <si>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</si>
  <si>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</si>
  <si>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</si>
  <si>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</si>
  <si>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</si>
  <si>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</si>
  <si>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</si>
  <si>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</si>
  <si>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</si>
  <si>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</si>
  <si>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</si>
  <si>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</si>
  <si>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</si>
  <si>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</si>
  <si>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</si>
  <si>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</si>
  <si>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</si>
  <si>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</si>
  <si>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</si>
  <si>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</si>
  <si>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</si>
  <si>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</si>
  <si>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</si>
  <si>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</si>
  <si>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</si>
  <si>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</si>
  <si>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</si>
  <si>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</si>
  <si>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</si>
  <si>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</si>
  <si>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</si>
  <si>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</si>
  <si>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</si>
  <si>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</si>
  <si>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</si>
  <si>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</si>
  <si>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</si>
  <si>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</si>
  <si>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</si>
  <si>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</si>
  <si>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</si>
  <si>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</si>
  <si>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</si>
  <si>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</si>
  <si>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</si>
  <si>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</si>
  <si>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</si>
  <si>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</si>
  <si>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</si>
  <si>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</si>
  <si>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</si>
  <si>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</si>
  <si>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</si>
  <si>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</si>
  <si>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</si>
  <si>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</si>
  <si>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</si>
  <si>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</si>
  <si>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</si>
  <si>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</si>
  <si>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</si>
  <si>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</si>
  <si>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</si>
  <si>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</si>
  <si>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</si>
  <si>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</si>
  <si>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</si>
  <si>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</si>
  <si>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</si>
  <si>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</si>
  <si>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</si>
  <si>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</si>
  <si>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</si>
  <si>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</si>
  <si>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</si>
  <si>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</si>
  <si>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</si>
  <si>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</si>
  <si>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</si>
  <si>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</si>
  <si>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</si>
  <si>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</si>
  <si>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</si>
  <si>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</si>
  <si>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</si>
  <si>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</si>
  <si>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</si>
  <si>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</si>
  <si>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</si>
  <si>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</si>
  <si>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</si>
  <si>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</si>
  <si>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</si>
  <si>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</si>
  <si>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</si>
  <si>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</si>
  <si>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</si>
  <si>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</si>
  <si>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</si>
  <si>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</si>
  <si>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</si>
  <si>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</si>
  <si>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</si>
  <si>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</si>
  <si>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</si>
  <si>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</si>
  <si>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</si>
  <si>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</si>
  <si>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</si>
  <si>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</si>
  <si>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</si>
  <si>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</si>
  <si>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</si>
  <si>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</si>
  <si>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</si>
  <si>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</si>
  <si>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</si>
  <si>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</si>
  <si>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</si>
  <si>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</si>
  <si>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</si>
  <si>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</si>
  <si>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</si>
  <si>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</si>
  <si>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</si>
  <si>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</si>
  <si>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</si>
  <si>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</si>
  <si>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</si>
  <si>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</si>
  <si>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</si>
  <si>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</si>
  <si>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</si>
  <si>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</si>
  <si>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</si>
  <si>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</si>
  <si>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</si>
  <si>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</si>
  <si>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</si>
  <si>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</si>
  <si>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</si>
  <si>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</si>
  <si>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</si>
  <si>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</si>
  <si>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</si>
  <si>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</si>
  <si>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</si>
  <si>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</si>
  <si>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</si>
  <si>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</si>
  <si>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</si>
  <si>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</si>
  <si>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</si>
  <si>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</si>
  <si>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</si>
  <si>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</si>
  <si>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</si>
  <si>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</si>
  <si>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</si>
  <si>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</si>
  <si>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</si>
  <si>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</si>
  <si>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</si>
  <si>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</si>
  <si>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</si>
  <si>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</si>
  <si>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</si>
  <si>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</si>
  <si>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</si>
  <si>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</si>
  <si>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</si>
  <si>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</si>
  <si>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</si>
  <si>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</si>
  <si>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</si>
  <si>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</si>
  <si>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</si>
  <si>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</si>
  <si>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</si>
  <si>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</si>
  <si>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</si>
  <si>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</si>
  <si>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</si>
  <si>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</si>
  <si>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</si>
  <si>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</si>
  <si>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</si>
  <si>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</si>
  <si>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</si>
  <si>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</si>
  <si>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</si>
  <si>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</si>
  <si>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</si>
  <si>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</si>
  <si>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</si>
  <si>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</si>
  <si>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</si>
  <si>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</si>
  <si>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</si>
  <si>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</si>
  <si>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</si>
  <si>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</si>
  <si>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</si>
  <si>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</si>
  <si>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</si>
  <si>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</si>
  <si>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</si>
  <si>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</si>
  <si>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</si>
  <si>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</si>
  <si>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</si>
  <si>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</si>
  <si>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</si>
  <si>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</si>
  <si>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</si>
  <si>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</si>
  <si>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</si>
  <si>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</si>
  <si>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</si>
  <si>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</si>
  <si>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</si>
  <si>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</si>
  <si>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</si>
  <si>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</si>
  <si>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</si>
  <si>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</si>
  <si>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</si>
  <si>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</si>
  <si>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</si>
  <si>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</si>
  <si>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</si>
  <si>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</si>
  <si>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</si>
  <si>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</si>
  <si>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</si>
  <si>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</si>
  <si>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</si>
  <si>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</si>
  <si>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</si>
  <si>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</si>
  <si>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</si>
  <si>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</si>
  <si>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</si>
  <si>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</si>
  <si>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</si>
  <si>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</si>
  <si>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</si>
  <si>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</si>
  <si>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</si>
  <si>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</si>
  <si>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</si>
  <si>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</si>
  <si>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</si>
  <si>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</si>
  <si>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</si>
  <si>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</si>
  <si>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</si>
  <si>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</si>
  <si>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</si>
  <si>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</si>
  <si>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</si>
  <si>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</si>
  <si>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</si>
  <si>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</si>
  <si>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</si>
  <si>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</si>
  <si>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</si>
  <si>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</si>
  <si>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</si>
  <si>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</si>
  <si>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</si>
  <si>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</si>
  <si>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</si>
  <si>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</si>
  <si>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</si>
  <si>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</si>
  <si>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</si>
  <si>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</si>
  <si>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</si>
  <si>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</si>
  <si>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</si>
  <si>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</si>
  <si>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</si>
  <si>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</si>
  <si>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</si>
  <si>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</si>
  <si>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</si>
  <si>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</si>
  <si>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</si>
  <si>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</si>
  <si>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</si>
  <si>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</si>
  <si>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</si>
  <si>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</si>
  <si>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</si>
  <si>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</si>
  <si>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</si>
  <si>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</si>
  <si>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</si>
  <si>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</si>
  <si>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</si>
  <si>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</si>
  <si>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</si>
  <si>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</si>
  <si>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</si>
  <si>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</si>
  <si>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</si>
  <si>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</si>
  <si>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</si>
  <si>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</si>
  <si>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</si>
  <si>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</si>
  <si>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</si>
  <si>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</si>
  <si>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</si>
  <si>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</si>
  <si>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</si>
  <si>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</si>
  <si>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</si>
  <si>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</si>
  <si>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</si>
  <si>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</si>
  <si>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</si>
  <si>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</si>
  <si>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</si>
  <si>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</si>
  <si>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</si>
  <si>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</si>
  <si>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</si>
  <si>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</si>
  <si>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</si>
  <si>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</si>
  <si>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</si>
  <si>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</si>
  <si>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</si>
  <si>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</si>
  <si>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</si>
  <si>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</si>
  <si>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</si>
  <si>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</si>
  <si>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</si>
  <si>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</si>
  <si>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</si>
  <si>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</si>
  <si>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</si>
  <si>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</si>
  <si>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</si>
  <si>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</si>
  <si>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</si>
  <si>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</si>
  <si>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</si>
  <si>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</si>
  <si>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</si>
  <si>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</si>
  <si>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</si>
  <si>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</si>
  <si>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</si>
  <si>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</si>
  <si>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</si>
  <si>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</si>
  <si>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</si>
  <si>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</si>
  <si>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</si>
  <si>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</si>
  <si>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</si>
  <si>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</si>
  <si>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</si>
  <si>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</si>
  <si>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</si>
  <si>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</si>
  <si>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</si>
  <si>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</si>
  <si>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</si>
  <si>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</si>
  <si>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</si>
  <si>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</si>
  <si>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</si>
  <si>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</si>
  <si>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</si>
  <si>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</si>
  <si>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</si>
  <si>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</si>
  <si>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</si>
  <si>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</si>
  <si>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</si>
  <si>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</si>
  <si>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</si>
  <si>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</si>
  <si>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</si>
  <si>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</si>
  <si>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</si>
  <si>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</si>
  <si>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</si>
  <si>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</si>
  <si>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</si>
  <si>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</si>
  <si>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</si>
  <si>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</si>
  <si>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</si>
  <si>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</si>
  <si>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</si>
  <si>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</si>
  <si>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</si>
  <si>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</si>
  <si>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</si>
  <si>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</si>
  <si>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</si>
  <si>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</si>
  <si>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</si>
  <si>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</si>
  <si>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</si>
  <si>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</si>
  <si>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</si>
  <si>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</si>
  <si>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</si>
  <si>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</si>
  <si>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</si>
  <si>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</si>
  <si>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</si>
  <si>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</si>
  <si>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</si>
  <si>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</si>
  <si>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</si>
  <si>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</si>
  <si>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</si>
  <si>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</si>
  <si>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</si>
  <si>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</si>
  <si>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</si>
  <si>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</si>
  <si>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</si>
  <si>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</si>
  <si>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</si>
  <si>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</si>
  <si>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</si>
  <si>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</si>
  <si>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</si>
  <si>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</si>
  <si>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</si>
  <si>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</si>
  <si>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</si>
  <si>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</si>
  <si>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</si>
  <si>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</si>
  <si>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</si>
  <si>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</si>
  <si>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</si>
  <si>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</si>
  <si>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</si>
  <si>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</si>
  <si>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</si>
  <si>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</si>
  <si>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</si>
  <si>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</si>
  <si>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</si>
  <si>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</si>
  <si>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</si>
  <si>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</si>
  <si>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</si>
  <si>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</si>
  <si>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</si>
  <si>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</si>
  <si>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</si>
  <si>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</si>
  <si>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</si>
  <si>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</si>
  <si>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</si>
  <si>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</si>
  <si>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</si>
  <si>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</si>
  <si>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</si>
  <si>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</si>
  <si>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</si>
  <si>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</si>
  <si>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</si>
  <si>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</si>
  <si>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</si>
  <si>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</si>
  <si>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</si>
  <si>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</si>
  <si>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</si>
  <si>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</si>
  <si>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</si>
  <si>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</si>
  <si>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</si>
  <si>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</si>
  <si>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</si>
  <si>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</si>
  <si>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</si>
  <si>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</si>
  <si>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</si>
  <si>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</si>
  <si>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</si>
  <si>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</si>
  <si>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</si>
  <si>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</si>
  <si>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</si>
  <si>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</si>
  <si>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</si>
  <si>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</si>
  <si>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</si>
  <si>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</si>
  <si>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</si>
  <si>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</si>
  <si>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</si>
  <si>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</si>
  <si>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</si>
  <si>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</si>
  <si>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</si>
  <si>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</si>
  <si>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</si>
  <si>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</si>
  <si>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</si>
  <si>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</si>
  <si>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</si>
  <si>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</si>
  <si>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</si>
  <si>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</si>
  <si>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</si>
  <si>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</si>
  <si>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</si>
  <si>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</si>
  <si>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</si>
  <si>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</si>
  <si>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</si>
  <si>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</si>
  <si>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</si>
  <si>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</si>
  <si>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</si>
  <si>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</si>
  <si>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</si>
  <si>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</si>
  <si>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</si>
  <si>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</si>
  <si>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</si>
  <si>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</si>
  <si>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</si>
  <si>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</si>
  <si>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</si>
  <si>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</si>
  <si>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</si>
  <si>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</si>
  <si>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</si>
  <si>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</si>
  <si>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</si>
  <si>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</si>
  <si>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</si>
  <si>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</si>
  <si>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</si>
  <si>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</si>
  <si>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</si>
  <si>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</si>
  <si>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</si>
  <si>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</si>
  <si>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</si>
  <si>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</si>
  <si>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</si>
  <si>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</si>
  <si>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</si>
  <si>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</si>
  <si>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</si>
  <si>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</si>
  <si>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</si>
  <si>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</si>
  <si>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</si>
  <si>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</si>
  <si>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</si>
  <si>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</si>
  <si>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</si>
  <si>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</si>
  <si>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</si>
  <si>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</si>
  <si>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</si>
  <si>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</si>
  <si>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</si>
  <si>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</si>
  <si>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</si>
  <si>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</si>
  <si>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</si>
  <si>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</si>
  <si>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</si>
  <si>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</si>
  <si>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</si>
  <si>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</si>
  <si>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</si>
  <si>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</si>
  <si>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</si>
  <si>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</si>
  <si>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</si>
  <si>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</si>
  <si>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</si>
  <si>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</si>
  <si>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</si>
  <si>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</si>
  <si>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</si>
  <si>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</si>
  <si>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</si>
  <si>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</si>
  <si>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</si>
  <si>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</si>
  <si>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</si>
  <si>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</si>
  <si>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</si>
  <si>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</si>
  <si>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</si>
  <si>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</si>
  <si>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</si>
  <si>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</si>
  <si>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</si>
  <si>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</si>
  <si>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</si>
  <si>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</si>
  <si>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</si>
  <si>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</si>
  <si>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</si>
  <si>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</si>
  <si>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</si>
  <si>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</si>
  <si>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</si>
  <si>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</si>
  <si>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</si>
  <si>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</si>
  <si>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</si>
  <si>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</si>
  <si>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</si>
  <si>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</si>
  <si>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</si>
  <si>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</si>
  <si>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</si>
  <si>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</si>
  <si>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</si>
  <si>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</si>
  <si>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</si>
  <si>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</si>
  <si>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</si>
  <si>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</si>
  <si>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</si>
  <si>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</si>
  <si>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</si>
  <si>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</si>
  <si>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</si>
  <si>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</si>
  <si>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</si>
  <si>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</si>
  <si>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</si>
  <si>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</si>
  <si>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</si>
  <si>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</si>
  <si>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</si>
  <si>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</si>
  <si>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</si>
  <si>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</si>
  <si>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</si>
  <si>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</si>
  <si>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</si>
  <si>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</si>
  <si>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</si>
  <si>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</si>
  <si>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</si>
  <si>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</si>
  <si>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</si>
  <si>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</si>
  <si>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</si>
  <si>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</si>
  <si>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</si>
  <si>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</si>
  <si>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</si>
  <si>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</si>
  <si>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</si>
  <si>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</si>
  <si>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</si>
  <si>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</si>
  <si>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</si>
  <si>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</si>
  <si>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</si>
  <si>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</si>
  <si>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</si>
  <si>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</si>
  <si>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</si>
  <si>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</si>
  <si>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</si>
  <si>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</si>
  <si>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</si>
  <si>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</si>
  <si>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</si>
  <si>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</si>
  <si>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</si>
  <si>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</si>
  <si>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</si>
  <si>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</si>
  <si>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</si>
  <si>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</si>
  <si>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</si>
  <si>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</si>
  <si>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</si>
  <si>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</si>
  <si>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</si>
  <si>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</si>
  <si>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</si>
  <si>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</si>
  <si>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</si>
  <si>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</si>
  <si>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</si>
  <si>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</si>
  <si>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</si>
  <si>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</si>
  <si>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</si>
  <si>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</si>
  <si>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</si>
  <si>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</si>
  <si>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</si>
  <si>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</si>
  <si>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</si>
  <si>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</si>
  <si>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</si>
  <si>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</si>
  <si>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</si>
  <si>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</si>
  <si>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</si>
  <si>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</si>
  <si>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</si>
  <si>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</si>
  <si>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</si>
  <si>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</si>
  <si>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</si>
  <si>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</si>
  <si>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</si>
  <si>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</si>
  <si>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</si>
  <si>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</si>
  <si>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</si>
  <si>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</si>
  <si>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</si>
  <si>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</si>
  <si>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</si>
  <si>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</si>
  <si>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</si>
  <si>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</si>
  <si>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</si>
  <si>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</si>
  <si>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</si>
  <si>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</si>
  <si>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</si>
  <si>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</si>
  <si>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</si>
  <si>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</si>
  <si>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</si>
  <si>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</si>
  <si>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</si>
  <si>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</si>
  <si>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</si>
  <si>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</si>
  <si>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</si>
  <si>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</si>
  <si>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</si>
  <si>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</si>
  <si>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</si>
  <si>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</si>
  <si>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</si>
  <si>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</si>
  <si>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</si>
  <si>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</si>
  <si>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</si>
  <si>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</si>
  <si>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</si>
  <si>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</si>
  <si>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</si>
  <si>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</si>
  <si>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</si>
  <si>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</si>
  <si>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</si>
  <si>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</si>
  <si>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</si>
  <si>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</si>
  <si>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</si>
  <si>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</si>
  <si>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</si>
  <si>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</si>
  <si>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</si>
  <si>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</si>
  <si>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</si>
  <si>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</si>
  <si>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</si>
  <si>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</si>
  <si>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</si>
  <si>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</si>
  <si>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</si>
  <si>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</si>
  <si>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</si>
  <si>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</si>
  <si>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</si>
  <si>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</si>
  <si>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</si>
  <si>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</si>
  <si>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</si>
  <si>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</si>
  <si>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</si>
  <si>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</si>
  <si>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</si>
  <si>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</si>
  <si>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</si>
  <si>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</si>
  <si>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</si>
  <si>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</si>
  <si>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</si>
  <si>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</si>
  <si>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</si>
  <si>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</si>
  <si>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</si>
  <si>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</si>
  <si>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</si>
  <si>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</si>
  <si>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</si>
  <si>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</si>
  <si>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</si>
  <si>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</si>
  <si>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</si>
  <si>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</si>
  <si>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</si>
  <si>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</si>
  <si>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</si>
  <si>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</si>
  <si>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</si>
  <si>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</si>
  <si>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</si>
  <si>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</si>
  <si>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</si>
  <si>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</si>
  <si>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</si>
  <si>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</si>
  <si>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</si>
  <si>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</si>
  <si>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</si>
  <si>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</si>
  <si>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</si>
  <si>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</si>
  <si>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</si>
  <si>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</si>
  <si>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</si>
  <si>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</si>
  <si>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</si>
  <si>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</si>
  <si>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</si>
  <si>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</si>
  <si>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</si>
  <si>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</si>
  <si>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</si>
  <si>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</si>
  <si>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</si>
  <si>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</si>
  <si>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</si>
  <si>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</si>
  <si>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</si>
  <si>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</si>
  <si>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</si>
  <si>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</si>
  <si>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</si>
  <si>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</si>
  <si>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</si>
  <si>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</si>
  <si>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</si>
  <si>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</si>
  <si>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</si>
  <si>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</si>
  <si>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</si>
  <si>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</si>
  <si>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</si>
  <si>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</si>
  <si>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</si>
  <si>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</si>
  <si>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</si>
  <si>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</si>
  <si>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</si>
  <si>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</si>
  <si>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</si>
  <si>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</si>
  <si>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</si>
  <si>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</si>
  <si>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</si>
  <si>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</si>
  <si>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</si>
  <si>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</si>
  <si>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</si>
  <si>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</si>
  <si>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</si>
  <si>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</si>
  <si>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</si>
  <si>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</si>
  <si>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</si>
  <si>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</si>
  <si>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</si>
  <si>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</si>
  <si>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</si>
  <si>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</si>
  <si>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</si>
  <si>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</si>
  <si>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</si>
  <si>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</si>
  <si>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</si>
  <si>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</si>
  <si>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</si>
  <si>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</si>
  <si>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</si>
  <si>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</si>
  <si>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</si>
  <si>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</si>
  <si>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</si>
  <si>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</si>
  <si>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</si>
  <si>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</si>
  <si>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</si>
  <si>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</si>
  <si>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</si>
  <si>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</si>
  <si>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</si>
  <si>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</si>
  <si>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</si>
  <si>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</si>
  <si>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</si>
  <si>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</si>
  <si>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</si>
  <si>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</si>
  <si>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</si>
  <si>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</si>
  <si>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</si>
  <si>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</si>
  <si>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</si>
  <si>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</si>
  <si>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</si>
  <si>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</si>
  <si>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</si>
  <si>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</si>
  <si>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</si>
  <si>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</si>
  <si>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</si>
  <si>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</si>
  <si>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</si>
  <si>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</si>
  <si>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</si>
  <si>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</si>
  <si>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</si>
  <si>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</si>
  <si>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</si>
  <si>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</si>
  <si>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</si>
  <si>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</si>
  <si>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</si>
  <si>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</si>
  <si>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</si>
  <si>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</si>
  <si>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</si>
  <si>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</si>
  <si>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</si>
  <si>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</si>
  <si>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</si>
  <si>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</si>
  <si>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</si>
  <si>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</si>
  <si>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</si>
  <si>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</si>
  <si>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</si>
  <si>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</si>
  <si>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</si>
  <si>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</si>
  <si>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</si>
  <si>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</si>
  <si>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</si>
  <si>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</si>
  <si>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</si>
  <si>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</si>
  <si>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</si>
  <si>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</si>
  <si>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</si>
  <si>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</si>
  <si>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</si>
  <si>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</si>
  <si>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</si>
  <si>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</si>
  <si>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</si>
  <si>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</si>
  <si>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</si>
  <si>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</si>
  <si>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</si>
  <si>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</si>
  <si>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</si>
  <si>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</si>
  <si>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</si>
  <si>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</si>
  <si>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</si>
  <si>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</si>
  <si>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</si>
  <si>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</si>
  <si>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</si>
  <si>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</si>
  <si>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</si>
  <si>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</si>
  <si>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</si>
  <si>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</si>
  <si>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</si>
  <si>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</si>
  <si>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</si>
  <si>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</si>
  <si>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</si>
  <si>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</si>
  <si>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</si>
  <si>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</si>
  <si>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</si>
  <si>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</si>
  <si>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</si>
  <si>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</si>
  <si>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</si>
  <si>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</si>
  <si>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</si>
  <si>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</si>
  <si>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</si>
  <si>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</si>
  <si>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</si>
  <si>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</si>
  <si>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</si>
  <si>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</si>
  <si>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</si>
  <si>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</si>
  <si>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</si>
  <si>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</si>
  <si>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</si>
  <si>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</si>
  <si>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</si>
  <si>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</si>
  <si>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</si>
  <si>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</si>
  <si>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</si>
  <si>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</si>
  <si>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</si>
  <si>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</si>
  <si>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</si>
  <si>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</si>
  <si>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</si>
  <si>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</si>
  <si>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</si>
  <si>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</si>
  <si>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</si>
  <si>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</si>
  <si>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</si>
  <si>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</si>
  <si>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</si>
  <si>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</si>
  <si>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</si>
  <si>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</si>
  <si>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</si>
  <si>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</si>
  <si>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</si>
  <si>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</si>
  <si>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</si>
  <si>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</si>
  <si>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</si>
  <si>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</si>
  <si>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</si>
  <si>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</si>
  <si>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</si>
  <si>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</si>
  <si>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</si>
  <si>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</si>
  <si>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</si>
  <si>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</si>
  <si>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</si>
  <si>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</si>
  <si>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</si>
  <si>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</si>
  <si>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</si>
  <si>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</si>
  <si>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</si>
  <si>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</si>
  <si>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</si>
  <si>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</si>
  <si>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</si>
  <si>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</si>
  <si>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</si>
  <si>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</si>
  <si>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</si>
  <si>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</si>
  <si>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</si>
  <si>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</si>
  <si>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</si>
  <si>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</si>
  <si>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</si>
  <si>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</si>
  <si>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</si>
  <si>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</si>
  <si>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</si>
  <si>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</si>
  <si>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</si>
  <si>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</si>
  <si>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</si>
  <si>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</si>
  <si>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</si>
  <si>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</si>
  <si>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</si>
  <si>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</si>
  <si>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</si>
  <si>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</si>
  <si>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</si>
  <si>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</si>
  <si>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</si>
  <si>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</si>
  <si>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</si>
  <si>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</si>
  <si>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</si>
  <si>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</si>
  <si>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</si>
  <si>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</si>
  <si>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</si>
  <si>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</si>
  <si>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</si>
  <si>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</si>
  <si>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</si>
  <si>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</si>
  <si>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</si>
  <si>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</si>
  <si>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</si>
  <si>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</si>
  <si>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</si>
  <si>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</si>
  <si>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</si>
  <si>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</si>
  <si>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</si>
  <si>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</si>
  <si>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</si>
  <si>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</si>
  <si>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</si>
  <si>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</si>
  <si>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</si>
  <si>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</si>
  <si>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</si>
  <si>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</si>
  <si>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</si>
  <si>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</si>
  <si>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</si>
  <si>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</si>
  <si>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</si>
  <si>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</si>
  <si>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</si>
  <si>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</si>
  <si>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</si>
  <si>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</si>
  <si>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</si>
  <si>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</si>
  <si>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</si>
  <si>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</si>
  <si>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</si>
  <si>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</si>
  <si>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</si>
  <si>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</si>
  <si>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</si>
  <si>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</si>
  <si>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</si>
  <si>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</si>
  <si>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</si>
  <si>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</si>
  <si>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</si>
  <si>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</si>
  <si>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</si>
  <si>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</si>
  <si>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</si>
  <si>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</si>
  <si>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</si>
  <si>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</si>
  <si>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</si>
  <si>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</si>
  <si>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</si>
  <si>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</si>
  <si>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</si>
  <si>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</si>
  <si>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</si>
  <si>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</si>
  <si>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</si>
  <si>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</si>
  <si>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</si>
  <si>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</si>
  <si>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</si>
  <si>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</si>
  <si>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</si>
  <si>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</si>
  <si>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</si>
  <si>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</si>
  <si>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</si>
  <si>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</si>
  <si>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</si>
  <si>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</si>
  <si>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</si>
  <si>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</si>
  <si>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</si>
  <si>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</si>
  <si>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</si>
  <si>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</si>
  <si>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</si>
  <si>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</si>
  <si>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</si>
  <si>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</si>
  <si>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</si>
  <si>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</si>
  <si>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</si>
  <si>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</si>
  <si>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</si>
  <si>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</si>
  <si>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</si>
  <si>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</si>
  <si>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</si>
  <si>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</si>
  <si>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</si>
  <si>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</si>
  <si>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</si>
  <si>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</si>
  <si>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</si>
  <si>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</si>
  <si>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</si>
  <si>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</si>
  <si>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</si>
  <si>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</si>
  <si>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</si>
  <si>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</si>
  <si>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</si>
  <si>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</si>
  <si>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</si>
  <si>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</si>
  <si>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</si>
  <si>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</si>
  <si>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</si>
  <si>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</si>
  <si>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</si>
  <si>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</si>
  <si>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</si>
  <si>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</si>
  <si>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</si>
  <si>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</si>
  <si>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</si>
  <si>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</si>
  <si>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</si>
  <si>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</si>
  <si>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</si>
  <si>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</si>
  <si>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</si>
  <si>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</si>
  <si>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</si>
  <si>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</si>
  <si>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</si>
  <si>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</si>
  <si>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</si>
  <si>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</si>
  <si>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</si>
  <si>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</si>
  <si>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</si>
  <si>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</si>
  <si>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</si>
  <si>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</si>
  <si>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</si>
  <si>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</si>
  <si>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</si>
  <si>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</si>
  <si>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</si>
  <si>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</si>
  <si>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</si>
  <si>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</si>
  <si>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</si>
  <si>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</si>
  <si>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</si>
  <si>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</si>
  <si>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</si>
  <si>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</si>
  <si>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</si>
  <si>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</si>
  <si>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</si>
  <si>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</si>
  <si>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</si>
  <si>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</si>
  <si>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</si>
  <si>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</si>
  <si>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</si>
  <si>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</si>
  <si>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</si>
  <si>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</si>
  <si>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</si>
  <si>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</si>
  <si>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</si>
  <si>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</si>
  <si>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</si>
  <si>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</si>
  <si>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</si>
  <si>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</si>
  <si>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</si>
  <si>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</si>
  <si>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</si>
  <si>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</si>
  <si>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</si>
  <si>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</si>
  <si>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</si>
  <si>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</si>
  <si>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</si>
  <si>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</si>
  <si>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</si>
  <si>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</si>
  <si>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</si>
  <si>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</si>
  <si>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</si>
  <si>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</si>
  <si>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</si>
  <si>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</si>
  <si>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</si>
  <si>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</si>
  <si>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</si>
  <si>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</si>
  <si>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</si>
  <si>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</si>
  <si>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</si>
  <si>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</si>
  <si>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</si>
  <si>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</si>
  <si>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</si>
  <si>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</si>
  <si>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</si>
  <si>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</si>
  <si>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</si>
  <si>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</si>
  <si>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</si>
  <si>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</si>
  <si>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</si>
  <si>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</si>
  <si>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</si>
  <si>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</si>
  <si>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</si>
  <si>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</si>
  <si>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</si>
  <si>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</si>
  <si>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</si>
  <si>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</si>
  <si>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</si>
  <si>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</si>
  <si>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</si>
  <si>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</si>
  <si>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</si>
  <si>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</si>
  <si>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</si>
  <si>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</si>
  <si>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</si>
  <si>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</si>
  <si>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</si>
  <si>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</si>
  <si>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</si>
  <si>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</si>
  <si>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</si>
  <si>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</si>
  <si>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</si>
  <si>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</si>
  <si>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</si>
  <si>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</si>
  <si>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</si>
  <si>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</si>
  <si>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</si>
  <si>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</si>
  <si>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</si>
  <si>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</si>
  <si>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</si>
  <si>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</si>
  <si>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</si>
  <si>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</si>
  <si>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</si>
  <si>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</si>
  <si>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</si>
  <si>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</si>
  <si>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</si>
  <si>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</si>
  <si>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</si>
  <si>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</si>
  <si>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</si>
  <si>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</si>
  <si>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</si>
  <si>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</si>
  <si>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</si>
  <si>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</si>
  <si>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</si>
  <si>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</si>
  <si>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</si>
  <si>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</si>
  <si>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</si>
  <si>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</si>
  <si>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</si>
  <si>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</si>
  <si>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</si>
  <si>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</si>
  <si>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</si>
  <si>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</si>
  <si>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</si>
  <si>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</si>
  <si>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</si>
  <si>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</si>
  <si>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</si>
  <si>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</si>
  <si>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</si>
  <si>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</si>
  <si>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</si>
  <si>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</si>
  <si>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</si>
  <si>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</si>
  <si>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</si>
  <si>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</si>
  <si>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</si>
  <si>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</si>
  <si>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</si>
  <si>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</si>
  <si>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</si>
  <si>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</si>
  <si>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</si>
  <si>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</si>
  <si>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</si>
  <si>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</si>
  <si>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</si>
  <si>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</si>
  <si>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</si>
  <si>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</si>
  <si>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</si>
  <si>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</si>
  <si>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</si>
  <si>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</si>
  <si>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</si>
  <si>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</si>
  <si>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</si>
  <si>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</si>
  <si>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</si>
  <si>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</si>
  <si>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</si>
  <si>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</si>
  <si>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</si>
  <si>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</si>
  <si>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</si>
  <si>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</si>
  <si>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</si>
  <si>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</si>
  <si>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</si>
  <si>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</si>
  <si>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</si>
  <si>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</si>
  <si>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</si>
  <si>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</si>
  <si>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</si>
  <si>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</si>
  <si>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</si>
  <si>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</si>
  <si>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</si>
  <si>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</si>
  <si>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</si>
  <si>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</si>
  <si>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</si>
  <si>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</si>
  <si>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</si>
  <si>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</si>
  <si>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</si>
  <si>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</si>
  <si>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</si>
  <si>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</si>
  <si>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</si>
  <si>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</si>
  <si>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</si>
  <si>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</si>
  <si>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</si>
  <si>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</si>
  <si>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</si>
  <si>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</si>
  <si>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</si>
  <si>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</si>
  <si>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</si>
  <si>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</si>
  <si>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</si>
  <si>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</si>
  <si>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</si>
  <si>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</si>
  <si>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</si>
  <si>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</si>
  <si>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</si>
  <si>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</si>
  <si>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</si>
  <si>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</si>
  <si>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</si>
  <si>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</si>
  <si>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</si>
  <si>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</si>
  <si>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</si>
  <si>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</si>
  <si>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</si>
  <si>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</si>
  <si>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</si>
  <si>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</si>
  <si>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</si>
  <si>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</si>
  <si>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</si>
  <si>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</si>
  <si>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</si>
  <si>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</si>
  <si>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</si>
  <si>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</si>
  <si>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</si>
  <si>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</si>
  <si>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</si>
  <si>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</si>
  <si>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</si>
  <si>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</si>
  <si>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</si>
  <si>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</si>
  <si>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</si>
  <si>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</si>
  <si>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</si>
  <si>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</si>
  <si>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</si>
  <si>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</si>
  <si>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</si>
  <si>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</si>
  <si>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</si>
  <si>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</si>
  <si>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</si>
  <si>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</si>
  <si>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</si>
  <si>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</si>
  <si>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</si>
  <si>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</si>
  <si>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</si>
  <si>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</si>
  <si>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</si>
  <si>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</si>
  <si>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</si>
  <si>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</si>
  <si>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</si>
  <si>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</si>
  <si>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</si>
  <si>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</si>
  <si>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</si>
  <si>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</si>
  <si>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</si>
  <si>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</si>
  <si>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</si>
  <si>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</si>
  <si>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</si>
  <si>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</si>
  <si>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</si>
  <si>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</si>
  <si>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</si>
  <si>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</si>
  <si>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</si>
  <si>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</si>
  <si>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</si>
  <si>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</si>
  <si>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</si>
  <si>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</si>
  <si>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</si>
  <si>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</si>
  <si>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</si>
  <si>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</si>
  <si>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</si>
  <si>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</si>
  <si>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</si>
  <si>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</si>
  <si>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</si>
  <si>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</si>
  <si>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</si>
  <si>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</si>
  <si>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</si>
  <si>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</si>
  <si>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</si>
  <si>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</si>
  <si>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</si>
  <si>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</si>
  <si>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</si>
  <si>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</si>
  <si>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</si>
  <si>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</si>
  <si>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</si>
  <si>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</si>
  <si>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</si>
  <si>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</si>
  <si>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</si>
  <si>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</si>
  <si>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</si>
  <si>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</si>
  <si>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</si>
  <si>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</si>
  <si>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</si>
  <si>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</si>
  <si>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</si>
  <si>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</si>
  <si>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</si>
  <si>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</si>
  <si>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</si>
  <si>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</si>
  <si>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</si>
  <si>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</si>
  <si>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</si>
  <si>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</si>
  <si>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</si>
  <si>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</si>
  <si>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</si>
  <si>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</si>
  <si>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</si>
  <si>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</si>
  <si>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</si>
  <si>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</si>
  <si>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</si>
  <si>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</si>
  <si>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</si>
  <si>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</si>
  <si>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</si>
  <si>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</si>
  <si>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</si>
  <si>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</si>
  <si>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</si>
  <si>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</si>
  <si>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</si>
  <si>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</si>
  <si>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</si>
  <si>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</si>
  <si>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</si>
  <si>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</si>
  <si>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</si>
  <si>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</si>
  <si>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</si>
  <si>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</si>
  <si>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</si>
  <si>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</si>
  <si>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</si>
  <si>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</si>
  <si>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</si>
  <si>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</si>
  <si>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</si>
  <si>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</si>
  <si>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</si>
  <si>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</si>
  <si>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</si>
  <si>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</si>
  <si>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</si>
  <si>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</si>
  <si>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</si>
  <si>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</si>
  <si>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</si>
  <si>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</si>
  <si>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</si>
  <si>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</si>
  <si>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</si>
  <si>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</si>
  <si>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</si>
  <si>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</si>
  <si>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</si>
  <si>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</si>
  <si>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</si>
  <si>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</si>
  <si>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</si>
  <si>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</si>
  <si>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</si>
  <si>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</si>
  <si>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</si>
  <si>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</si>
  <si>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</si>
  <si>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</si>
  <si>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</si>
  <si>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</si>
  <si>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</si>
  <si>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</si>
  <si>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</si>
  <si>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</si>
  <si>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</si>
  <si>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</si>
  <si>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</si>
  <si>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</si>
  <si>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</si>
  <si>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</si>
  <si>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</si>
  <si>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</si>
  <si>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</si>
  <si>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</si>
  <si>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</si>
  <si>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</si>
  <si>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</si>
  <si>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</si>
  <si>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</si>
  <si>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</si>
  <si>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</si>
  <si>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</si>
  <si>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</si>
  <si>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</si>
  <si>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</si>
  <si>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</si>
  <si>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</si>
  <si>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</si>
  <si>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</si>
  <si>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</si>
  <si>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</si>
  <si>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</si>
  <si>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</si>
  <si>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</si>
  <si>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</si>
  <si>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</si>
  <si>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</si>
  <si>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</si>
  <si>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</si>
  <si>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</si>
  <si>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</si>
  <si>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</si>
  <si>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</si>
  <si>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</si>
  <si>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</si>
  <si>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</si>
  <si>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</si>
  <si>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</si>
  <si>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</si>
  <si>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</si>
  <si>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</si>
  <si>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</si>
  <si>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</si>
  <si>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</si>
  <si>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</si>
  <si>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</si>
  <si>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</si>
  <si>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</si>
  <si>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</si>
  <si>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</si>
  <si>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</si>
  <si>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</si>
  <si>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</si>
  <si>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</si>
  <si>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</si>
  <si>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</si>
  <si>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</si>
  <si>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</si>
  <si>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</si>
  <si>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</si>
  <si>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</si>
  <si>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</si>
  <si>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</si>
  <si>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</si>
  <si>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</si>
  <si>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</si>
  <si>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</si>
  <si>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</si>
  <si>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</si>
  <si>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</si>
  <si>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</si>
  <si>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</si>
  <si>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</si>
  <si>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</si>
  <si>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</si>
  <si>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</si>
  <si>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</si>
  <si>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</si>
  <si>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</si>
  <si>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</si>
  <si>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</si>
  <si>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</si>
  <si>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</si>
  <si>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</si>
  <si>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</si>
  <si>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</si>
  <si>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</si>
  <si>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</si>
  <si>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</si>
  <si>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</si>
  <si>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</si>
  <si>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</si>
  <si>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</si>
  <si>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</si>
  <si>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</si>
  <si>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</si>
  <si>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</si>
  <si>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</si>
  <si>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</si>
  <si>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</si>
  <si>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</si>
  <si>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</si>
  <si>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</si>
  <si>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</si>
  <si>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</si>
  <si>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</si>
  <si>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</si>
  <si>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</si>
  <si>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</si>
  <si>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</si>
  <si>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</si>
  <si>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</si>
  <si>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</si>
  <si>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</si>
  <si>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</si>
  <si>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</si>
  <si>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</si>
  <si>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</si>
  <si>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</si>
  <si>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</si>
  <si>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</si>
  <si>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</si>
  <si>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</si>
  <si>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</si>
  <si>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</si>
  <si>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</si>
  <si>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</si>
  <si>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</si>
  <si>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</si>
  <si>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</si>
  <si>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</si>
  <si>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</si>
  <si>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</si>
  <si>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</si>
  <si>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</si>
  <si>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</si>
  <si>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</si>
  <si>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</si>
  <si>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</si>
  <si>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</si>
  <si>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</si>
  <si>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</si>
  <si>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</si>
  <si>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</si>
  <si>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</si>
  <si>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</si>
  <si>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</si>
  <si>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</si>
  <si>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</si>
  <si>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</si>
  <si>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</si>
  <si>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</si>
  <si>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</si>
  <si>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</si>
  <si>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</si>
  <si>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</si>
  <si>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</si>
  <si>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</si>
  <si>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</si>
  <si>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</si>
  <si>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</si>
  <si>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</si>
  <si>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</si>
  <si>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</si>
  <si>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</si>
  <si>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</si>
  <si>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</si>
  <si>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</si>
  <si>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</si>
  <si>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</si>
  <si>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</si>
  <si>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</si>
  <si>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</si>
  <si>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</si>
  <si>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</si>
  <si>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</si>
  <si>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</si>
  <si>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</si>
  <si>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</si>
  <si>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</si>
  <si>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</si>
  <si>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</si>
  <si>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</si>
  <si>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</si>
  <si>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</si>
  <si>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</si>
  <si>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</si>
  <si>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</si>
  <si>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</si>
  <si>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</si>
  <si>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</si>
  <si>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</si>
  <si>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</si>
  <si>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</si>
  <si>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</si>
  <si>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</si>
  <si>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</si>
  <si>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</si>
  <si>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</si>
  <si>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</si>
  <si>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</si>
  <si>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</si>
  <si>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</si>
  <si>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</si>
  <si>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</si>
  <si>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</si>
  <si>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</si>
  <si>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</si>
  <si>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</si>
  <si>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</si>
  <si>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</si>
  <si>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</si>
  <si>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</si>
  <si>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</si>
  <si>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</si>
  <si>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</si>
  <si>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</si>
  <si>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</si>
  <si>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</si>
  <si>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</si>
  <si>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</si>
  <si>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</si>
  <si>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</si>
  <si>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</si>
  <si>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</si>
  <si>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</si>
  <si>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</si>
  <si>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</si>
  <si>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</si>
  <si>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</si>
  <si>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</si>
  <si>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</si>
  <si>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</si>
  <si>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</si>
  <si>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</si>
  <si>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</si>
  <si>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</si>
  <si>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</si>
  <si>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</si>
  <si>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</si>
  <si>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</si>
  <si>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</si>
  <si>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</si>
  <si>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</si>
  <si>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</si>
  <si>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</si>
  <si>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</si>
  <si>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</si>
  <si>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</si>
  <si>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</si>
  <si>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</si>
  <si>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</si>
  <si>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</si>
  <si>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</si>
  <si>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</si>
  <si>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</si>
  <si>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</si>
  <si>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</si>
  <si>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</si>
  <si>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</si>
  <si>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</si>
  <si>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</si>
  <si>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</si>
  <si>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</si>
  <si>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</si>
  <si>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</si>
  <si>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</si>
  <si>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</si>
  <si>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</si>
  <si>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</si>
  <si>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</si>
  <si>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</si>
  <si>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</si>
  <si>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</si>
  <si>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</si>
  <si>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</si>
  <si>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</si>
  <si>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</si>
  <si>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</si>
  <si>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</si>
  <si>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</si>
  <si>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</si>
  <si>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</si>
  <si>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</si>
  <si>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</si>
  <si>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</si>
  <si>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</si>
  <si>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</si>
  <si>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</si>
  <si>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</si>
  <si>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</si>
  <si>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</si>
  <si>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</si>
  <si>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</si>
  <si>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</si>
  <si>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</si>
  <si>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</si>
  <si>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</si>
  <si>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</si>
  <si>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</si>
  <si>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</si>
  <si>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</si>
  <si>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</si>
  <si>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</si>
  <si>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</si>
  <si>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</si>
  <si>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</si>
  <si>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</si>
  <si>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</si>
  <si>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</si>
  <si>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</si>
  <si>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</si>
  <si>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</si>
  <si>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</si>
  <si>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</si>
  <si>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</si>
  <si>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</si>
  <si>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</si>
  <si>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</si>
  <si>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</si>
  <si>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</si>
  <si>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</si>
  <si>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</si>
  <si>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</si>
  <si>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</si>
  <si>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</si>
  <si>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</si>
  <si>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</si>
  <si>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</si>
  <si>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</si>
  <si>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</si>
  <si>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</si>
  <si>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</si>
  <si>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</si>
  <si>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</si>
  <si>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</si>
  <si>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</si>
  <si>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</si>
  <si>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</si>
  <si>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</si>
  <si>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</si>
  <si>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</si>
  <si>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</si>
  <si>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</si>
  <si>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</si>
  <si>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</si>
  <si>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</si>
  <si>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</si>
  <si>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</si>
  <si>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</si>
  <si>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</si>
  <si>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</si>
  <si>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</si>
  <si>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</si>
  <si>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</si>
  <si>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</si>
  <si>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</si>
  <si>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</si>
  <si>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</si>
  <si>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</si>
  <si>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</si>
  <si>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</si>
  <si>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</si>
  <si>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</si>
  <si>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</si>
  <si>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</si>
  <si>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</si>
  <si>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</si>
  <si>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</si>
  <si>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</si>
  <si>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</si>
  <si>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</si>
  <si>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</si>
  <si>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</si>
  <si>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</si>
  <si>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</si>
  <si>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</si>
  <si>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</si>
  <si>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</si>
  <si>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</si>
  <si>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</si>
  <si>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</si>
  <si>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</si>
  <si>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</si>
  <si>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</si>
  <si>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</si>
  <si>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</si>
  <si>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</si>
  <si>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</si>
  <si>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</si>
  <si>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</si>
  <si>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</si>
  <si>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</si>
  <si>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</si>
  <si>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</si>
  <si>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</si>
  <si>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</si>
  <si>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</si>
  <si>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</si>
  <si>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</si>
  <si>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</si>
  <si>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</si>
  <si>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</si>
  <si>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</si>
  <si>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</si>
  <si>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</si>
  <si>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</si>
  <si>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</si>
  <si>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</si>
  <si>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</si>
  <si>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</si>
  <si>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</si>
  <si>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</si>
  <si>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</si>
  <si>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</si>
  <si>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</si>
  <si>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</si>
  <si>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</si>
  <si>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</si>
  <si>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</si>
  <si>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</si>
  <si>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</si>
  <si>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</si>
  <si>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</si>
  <si>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</si>
  <si>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</si>
  <si>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</si>
  <si>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</si>
  <si>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</si>
  <si>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</si>
  <si>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</si>
  <si>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</si>
  <si>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</si>
  <si>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</si>
  <si>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</si>
  <si>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</si>
  <si>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</si>
  <si>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</si>
  <si>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</si>
  <si>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</si>
  <si>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</si>
  <si>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</si>
  <si>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</si>
  <si>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</si>
  <si>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</si>
  <si>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</si>
  <si>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</si>
  <si>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</si>
  <si>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</si>
  <si>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</si>
  <si>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</si>
  <si>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</si>
  <si>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</si>
  <si>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</si>
  <si>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</si>
  <si>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</si>
  <si>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</si>
  <si>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</si>
  <si>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</si>
  <si>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</si>
  <si>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</si>
  <si>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</si>
  <si>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</si>
  <si>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</si>
  <si>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</si>
  <si>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</si>
  <si>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</si>
  <si>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</si>
  <si>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</si>
  <si>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</si>
  <si>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</si>
  <si>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</si>
  <si>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</si>
  <si>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</si>
  <si>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</si>
  <si>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</si>
  <si>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</si>
  <si>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</si>
  <si>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</si>
  <si>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</si>
  <si>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</si>
  <si>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</si>
  <si>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</si>
  <si>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</si>
  <si>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</si>
  <si>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</si>
  <si>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</si>
  <si>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</si>
  <si>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</si>
  <si>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</si>
  <si>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</si>
  <si>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</si>
  <si>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</si>
  <si>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</si>
  <si>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</si>
  <si>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</si>
  <si>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</si>
  <si>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</si>
  <si>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</si>
  <si>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</si>
  <si>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</si>
  <si>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</si>
  <si>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</si>
  <si>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</si>
  <si>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</si>
  <si>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</si>
  <si>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</si>
  <si>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</si>
  <si>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</si>
  <si>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</si>
  <si>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</si>
  <si>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</si>
  <si>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</si>
  <si>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</si>
  <si>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</si>
  <si>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</si>
  <si>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</si>
  <si>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</si>
  <si>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</si>
  <si>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</si>
  <si>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</si>
  <si>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</si>
  <si>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</si>
  <si>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</si>
  <si>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</si>
  <si>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</si>
  <si>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</si>
  <si>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</si>
  <si>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</si>
  <si>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</si>
  <si>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</si>
  <si>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</si>
  <si>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</si>
  <si>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</si>
  <si>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</si>
  <si>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</si>
  <si>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</si>
  <si>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</si>
  <si>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</si>
  <si>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</si>
  <si>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</si>
  <si>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</si>
  <si>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</si>
  <si>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</si>
  <si>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</si>
  <si>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</si>
  <si>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</si>
  <si>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</si>
  <si>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</si>
  <si>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</si>
  <si>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</si>
  <si>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</si>
  <si>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</si>
  <si>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</si>
  <si>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</si>
  <si>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</si>
  <si>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</si>
  <si>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</si>
  <si>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</si>
  <si>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</si>
  <si>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</si>
  <si>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</si>
  <si>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</si>
  <si>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</si>
  <si>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</si>
  <si>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</si>
  <si>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</si>
  <si>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</si>
  <si>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</si>
  <si>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</si>
  <si>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</si>
  <si>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</si>
  <si>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</si>
  <si>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</si>
  <si>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</si>
  <si>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</si>
  <si>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</si>
  <si>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</si>
  <si>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</si>
  <si>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</si>
  <si>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</si>
  <si>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</si>
  <si>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</si>
  <si>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</si>
  <si>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</si>
  <si>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</si>
  <si>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</si>
  <si>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</si>
  <si>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</si>
  <si>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</si>
  <si>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</si>
  <si>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</si>
  <si>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</si>
  <si>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</si>
  <si>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</si>
  <si>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</si>
  <si>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</si>
  <si>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</si>
  <si>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</si>
  <si>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</si>
  <si>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</si>
  <si>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</si>
  <si>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</si>
  <si>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</si>
  <si>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</si>
  <si>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</si>
  <si>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</si>
  <si>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</si>
  <si>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</si>
  <si>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</si>
  <si>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</si>
  <si>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</si>
  <si>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</si>
  <si>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</si>
  <si>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</si>
  <si>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</si>
  <si>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</si>
  <si>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</si>
  <si>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</si>
  <si>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</si>
  <si>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</si>
  <si>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</si>
  <si>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</si>
  <si>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</si>
  <si>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</si>
  <si>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</si>
  <si>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</si>
  <si>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</si>
  <si>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</si>
  <si>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</si>
  <si>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</si>
  <si>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</si>
  <si>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</si>
  <si>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</si>
  <si>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</si>
  <si>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</si>
  <si>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</si>
  <si>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</si>
  <si>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</si>
  <si>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</si>
  <si>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</si>
  <si>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</si>
  <si>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</si>
  <si>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</si>
  <si>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</si>
  <si>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</si>
  <si>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</si>
  <si>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</si>
  <si>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</si>
  <si>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</si>
  <si>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</si>
  <si>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</si>
  <si>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</si>
  <si>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</si>
  <si>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</si>
  <si>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</si>
  <si>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</si>
  <si>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</si>
  <si>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</si>
  <si>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</si>
  <si>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</si>
  <si>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</si>
  <si>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</si>
  <si>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</si>
  <si>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</si>
  <si>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</si>
  <si>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</si>
  <si>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</si>
  <si>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</si>
  <si>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</si>
  <si>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</si>
  <si>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</si>
  <si>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</si>
  <si>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</si>
  <si>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</si>
  <si>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</si>
  <si>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</si>
  <si>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</si>
  <si>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</si>
  <si>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</si>
  <si>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</si>
  <si>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</si>
  <si>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</si>
  <si>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</si>
  <si>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</si>
  <si>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</si>
  <si>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</si>
  <si>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</si>
  <si>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</si>
  <si>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</si>
  <si>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</si>
  <si>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</si>
  <si>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</si>
  <si>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</si>
  <si>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</si>
  <si>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</si>
  <si>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</si>
  <si>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</si>
  <si>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</si>
  <si>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</si>
  <si>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</si>
  <si>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</si>
  <si>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</si>
  <si>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</si>
  <si>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</si>
  <si>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</si>
  <si>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</si>
  <si>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</si>
  <si>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</si>
  <si>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</si>
  <si>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</si>
  <si>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</si>
  <si>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</si>
  <si>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</si>
  <si>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</si>
  <si>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</si>
  <si>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</si>
  <si>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</si>
  <si>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</si>
  <si>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</si>
  <si>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</si>
  <si>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</si>
  <si>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</si>
  <si>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</si>
  <si>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</si>
  <si>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</si>
  <si>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</si>
  <si>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</si>
  <si>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</si>
  <si>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</si>
  <si>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</si>
  <si>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</si>
  <si>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</si>
  <si>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</si>
  <si>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</si>
  <si>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</si>
  <si>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</si>
  <si>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</si>
  <si>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</si>
  <si>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</si>
  <si>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</si>
  <si>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</si>
  <si>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</si>
  <si>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</si>
  <si>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</si>
  <si>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</si>
  <si>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</si>
  <si>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</si>
  <si>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</si>
  <si>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</si>
  <si>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</si>
  <si>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</si>
  <si>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</si>
  <si>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</si>
  <si>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</si>
  <si>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</si>
  <si>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</si>
  <si>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</si>
  <si>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</si>
  <si>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</si>
  <si>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</si>
  <si>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</si>
  <si>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</si>
  <si>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</si>
  <si>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</si>
  <si>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</si>
  <si>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</si>
  <si>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</si>
  <si>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</si>
  <si>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</si>
  <si>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</si>
  <si>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</si>
  <si>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</si>
  <si>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</si>
  <si>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</si>
  <si>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</si>
  <si>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</si>
  <si>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</si>
  <si>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</si>
  <si>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</si>
  <si>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</si>
  <si>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</si>
  <si>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</si>
  <si>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</si>
  <si>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</si>
  <si>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</si>
  <si>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</si>
  <si>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</si>
  <si>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</si>
  <si>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</si>
  <si>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</si>
  <si>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</si>
  <si>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</si>
  <si>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</si>
  <si>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</si>
  <si>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</si>
  <si>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</si>
  <si>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</si>
  <si>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</si>
  <si>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</si>
  <si>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</si>
  <si>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</si>
  <si>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</si>
  <si>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</si>
  <si>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</si>
  <si>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</si>
  <si>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</si>
  <si>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</si>
  <si>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</si>
  <si>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</si>
  <si>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</si>
  <si>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</si>
  <si>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</si>
  <si>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</si>
  <si>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</si>
  <si>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</si>
  <si>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</si>
  <si>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</si>
  <si>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</si>
  <si>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</si>
  <si>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</si>
  <si>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</si>
  <si>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</si>
  <si>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</si>
  <si>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</si>
  <si>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</si>
  <si>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</si>
  <si>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</si>
  <si>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</si>
  <si>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</si>
  <si>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</si>
  <si>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</si>
  <si>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</si>
  <si>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</si>
  <si>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</si>
  <si>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</si>
  <si>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</si>
  <si>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</si>
  <si>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</si>
  <si>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</si>
  <si>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</si>
  <si>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</si>
  <si>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</si>
  <si>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</si>
  <si>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</si>
  <si>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</si>
  <si>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</si>
  <si>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</si>
  <si>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</si>
  <si>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</si>
  <si>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</si>
  <si>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</si>
  <si>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</si>
  <si>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</si>
  <si>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</si>
  <si>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</si>
  <si>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</si>
  <si>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</si>
  <si>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</si>
  <si>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</si>
  <si>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</si>
  <si>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</si>
  <si>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</si>
  <si>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</si>
  <si>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</si>
  <si>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</si>
  <si>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</si>
  <si>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</si>
  <si>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</si>
  <si>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</si>
  <si>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</si>
  <si>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</si>
  <si>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</si>
  <si>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</si>
  <si>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</si>
  <si>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</si>
  <si>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</si>
  <si>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</si>
  <si>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</si>
  <si>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</si>
  <si>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</si>
  <si>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</si>
  <si>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</si>
  <si>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</si>
  <si>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</si>
  <si>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</si>
  <si>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</si>
  <si>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</si>
  <si>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</si>
  <si>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</si>
  <si>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</si>
  <si>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</si>
  <si>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</si>
  <si>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</si>
  <si>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</si>
  <si>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</si>
  <si>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</si>
  <si>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</si>
  <si>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</si>
  <si>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</si>
  <si>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</si>
  <si>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</si>
  <si>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</si>
  <si>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</si>
  <si>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</si>
  <si>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</si>
  <si>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</si>
  <si>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</si>
  <si>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</si>
  <si>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</si>
  <si>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</si>
  <si>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</si>
  <si>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</si>
  <si>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</si>
  <si>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</si>
  <si>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</si>
  <si>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</si>
  <si>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</si>
  <si>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</si>
  <si>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</si>
  <si>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</si>
  <si>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</si>
  <si>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</si>
  <si>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</si>
  <si>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</si>
  <si>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</si>
  <si>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</si>
  <si>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</si>
  <si>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</si>
  <si>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</si>
  <si>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</si>
  <si>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</si>
  <si>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</si>
  <si>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</si>
  <si>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</si>
  <si>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</si>
  <si>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</si>
  <si>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</si>
  <si>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</si>
  <si>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</si>
  <si>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</si>
  <si>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</si>
  <si>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</si>
  <si>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</si>
  <si>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</si>
  <si>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</si>
  <si>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</si>
  <si>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</si>
  <si>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</si>
  <si>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</si>
  <si>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</si>
  <si>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</si>
  <si>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</si>
  <si>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</si>
  <si>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</si>
  <si>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</si>
  <si>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</si>
  <si>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</si>
  <si>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</si>
  <si>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</si>
  <si>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</si>
  <si>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</si>
  <si>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</si>
  <si>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</si>
  <si>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</si>
  <si>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</si>
  <si>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</si>
  <si>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</si>
  <si>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</si>
  <si>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</si>
  <si>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</si>
  <si>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</si>
  <si>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</si>
  <si>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</si>
  <si>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</si>
  <si>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</si>
  <si>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</si>
  <si>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</si>
  <si>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</si>
  <si>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</si>
  <si>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</si>
  <si>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</si>
  <si>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</si>
  <si>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</si>
  <si>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</si>
  <si>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</si>
  <si>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</si>
  <si>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</si>
  <si>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</si>
  <si>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</si>
  <si>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</si>
  <si>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</si>
  <si>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</si>
  <si>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</si>
  <si>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</si>
  <si>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</si>
  <si>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</si>
  <si>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</si>
  <si>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</si>
  <si>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</si>
  <si>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</si>
  <si>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</si>
  <si>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</si>
  <si>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</si>
  <si>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</si>
  <si>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</si>
  <si>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</si>
  <si>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</si>
  <si>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</si>
  <si>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</si>
  <si>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</si>
  <si>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</si>
  <si>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</si>
  <si>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</si>
  <si>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</si>
  <si>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</si>
  <si>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</si>
  <si>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</si>
  <si>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</si>
  <si>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</si>
  <si>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</si>
  <si>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</si>
  <si>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</si>
  <si>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</si>
  <si>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</si>
  <si>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</si>
  <si>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</si>
  <si>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</si>
  <si>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</si>
  <si>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</si>
  <si>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</si>
  <si>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</si>
  <si>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</si>
  <si>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</si>
  <si>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</si>
  <si>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</si>
  <si>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</si>
  <si>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</si>
  <si>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</si>
  <si>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</si>
  <si>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</si>
  <si>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</si>
  <si>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</si>
  <si>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</si>
  <si>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</si>
  <si>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</si>
  <si>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</si>
  <si>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</si>
  <si>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</si>
  <si>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</si>
  <si>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</si>
  <si>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</si>
  <si>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</si>
  <si>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</si>
  <si>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</si>
  <si>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</si>
  <si>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</si>
  <si>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</si>
  <si>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</si>
  <si>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</si>
  <si>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</si>
  <si>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</si>
  <si>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</si>
  <si>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</si>
  <si>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</si>
  <si>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</si>
  <si>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</si>
  <si>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</si>
  <si>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</si>
  <si>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</si>
  <si>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</si>
  <si>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</si>
  <si>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</si>
  <si>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</si>
  <si>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</si>
  <si>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</si>
  <si>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</si>
  <si>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</si>
  <si>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</si>
  <si>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</si>
  <si>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</si>
  <si>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</si>
  <si>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</si>
  <si>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</si>
  <si>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</si>
  <si>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</si>
  <si>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</si>
  <si>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</si>
  <si>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</si>
  <si>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</si>
  <si>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</si>
  <si>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</si>
  <si>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</si>
  <si>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</si>
  <si>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</si>
  <si>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</si>
  <si>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</si>
  <si>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</si>
  <si>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</si>
  <si>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</si>
  <si>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</si>
  <si>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</si>
  <si>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</si>
  <si>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</si>
  <si>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</si>
  <si>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</si>
  <si>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</si>
  <si>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</si>
  <si>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</si>
  <si>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</si>
  <si>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</si>
  <si>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</si>
  <si>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</si>
  <si>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</si>
  <si>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</si>
  <si>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</si>
  <si>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</si>
  <si>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</si>
  <si>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</si>
  <si>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</si>
  <si>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</si>
  <si>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</si>
  <si>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</si>
  <si>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</si>
  <si>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</si>
  <si>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</si>
  <si>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</si>
  <si>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</si>
  <si>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</si>
  <si>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</si>
  <si>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</si>
  <si>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</si>
  <si>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</si>
  <si>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</si>
  <si>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</si>
  <si>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</si>
  <si>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</si>
  <si>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</si>
  <si>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</si>
  <si>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</si>
  <si>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</si>
  <si>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</si>
  <si>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</si>
  <si>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</si>
  <si>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</si>
  <si>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</si>
  <si>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</si>
  <si>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</si>
  <si>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</si>
  <si>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</si>
  <si>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</si>
  <si>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</si>
  <si>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</si>
  <si>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</si>
  <si>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</si>
  <si>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</si>
  <si>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</si>
  <si>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</si>
  <si>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</si>
  <si>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</si>
  <si>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</si>
  <si>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</si>
  <si>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</si>
  <si>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</si>
  <si>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</si>
  <si>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</si>
  <si>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</si>
  <si>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</si>
  <si>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</si>
  <si>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</si>
  <si>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</si>
  <si>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</si>
  <si>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</si>
  <si>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</si>
  <si>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</si>
  <si>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</si>
  <si>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</si>
  <si>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</si>
  <si>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</si>
  <si>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</si>
  <si>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</si>
  <si>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</si>
  <si>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</si>
  <si>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</si>
  <si>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</si>
  <si>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</si>
  <si>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</si>
  <si>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</si>
  <si>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</si>
  <si>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</si>
  <si>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</si>
  <si>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</si>
  <si>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</si>
  <si>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</si>
  <si>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</si>
  <si>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</si>
  <si>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</si>
  <si>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</si>
  <si>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</si>
  <si>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</si>
  <si>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</si>
  <si>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</si>
  <si>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</si>
  <si>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</si>
  <si>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</si>
  <si>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</si>
  <si>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</si>
  <si>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</si>
  <si>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</si>
  <si>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</si>
  <si>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</si>
  <si>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</si>
  <si>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</si>
  <si>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</si>
  <si>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</si>
  <si>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</si>
  <si>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</si>
  <si>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</si>
  <si>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</si>
  <si>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</si>
  <si>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</si>
  <si>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</si>
  <si>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</si>
  <si>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</si>
  <si>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</si>
  <si>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</si>
  <si>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</si>
  <si>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</si>
  <si>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</si>
  <si>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</si>
  <si>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</si>
  <si>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</si>
  <si>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</si>
  <si>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</si>
  <si>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</si>
  <si>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</si>
  <si>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</si>
  <si>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</si>
  <si>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</si>
  <si>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</si>
  <si>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</si>
  <si>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</si>
  <si>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</si>
  <si>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</si>
  <si>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</si>
  <si>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</si>
  <si>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</si>
  <si>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</si>
  <si>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</si>
  <si>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</si>
  <si>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</si>
  <si>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</si>
  <si>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</si>
  <si>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</si>
  <si>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</si>
  <si>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</si>
  <si>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</si>
  <si>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</si>
  <si>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</si>
  <si>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</si>
  <si>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</si>
  <si>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</si>
  <si>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</si>
  <si>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</si>
  <si>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</si>
  <si>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</si>
  <si>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</si>
  <si>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</si>
  <si>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</si>
  <si>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</si>
  <si>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</si>
  <si>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</si>
  <si>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</si>
  <si>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</si>
  <si>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</si>
  <si>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</si>
  <si>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</si>
  <si>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</si>
  <si>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</si>
  <si>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</si>
  <si>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</si>
  <si>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</si>
  <si>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</si>
  <si>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</si>
  <si>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</si>
  <si>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</si>
  <si>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</si>
  <si>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</si>
  <si>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</si>
  <si>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</si>
  <si>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</si>
  <si>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</si>
  <si>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</si>
  <si>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</si>
  <si>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</si>
  <si>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</si>
  <si>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</si>
  <si>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</si>
  <si>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</si>
  <si>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</si>
  <si>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</si>
  <si>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</si>
  <si>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</si>
  <si>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</si>
  <si>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</si>
  <si>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</si>
  <si>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</si>
  <si>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</si>
  <si>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</si>
  <si>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</si>
  <si>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</si>
  <si>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</si>
  <si>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</si>
  <si>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</si>
  <si>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</si>
  <si>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</si>
  <si>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</si>
  <si>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</si>
  <si>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</si>
  <si>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</si>
  <si>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</si>
  <si>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</si>
  <si>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</si>
  <si>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</si>
  <si>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</si>
  <si>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</si>
  <si>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</si>
  <si>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</si>
  <si>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</si>
  <si>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</si>
  <si>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</si>
  <si>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</si>
  <si>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</si>
  <si>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</si>
  <si>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</si>
  <si>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</si>
  <si>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</si>
  <si>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</si>
  <si>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</si>
  <si>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</si>
  <si>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</si>
  <si>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</si>
  <si>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</si>
  <si>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</si>
  <si>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</si>
  <si>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</si>
  <si>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</si>
  <si>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</si>
  <si>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</si>
  <si>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</si>
  <si>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</si>
  <si>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</si>
  <si>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</si>
  <si>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</si>
  <si>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</si>
  <si>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</si>
  <si>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</si>
  <si>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</si>
  <si>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</si>
  <si>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</si>
  <si>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</si>
  <si>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</si>
  <si>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</si>
  <si>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</si>
  <si>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</si>
  <si>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</si>
  <si>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</si>
  <si>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</si>
  <si>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</si>
  <si>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</si>
  <si>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</si>
  <si>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</si>
  <si>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</si>
  <si>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</si>
  <si>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</si>
  <si>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</si>
  <si>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</si>
  <si>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</si>
  <si>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</si>
  <si>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</si>
  <si>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</si>
  <si>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</si>
  <si>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</si>
  <si>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</si>
  <si>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</si>
  <si>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</si>
  <si>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</si>
  <si>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</si>
  <si>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</si>
  <si>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</si>
  <si>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</si>
  <si>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</si>
  <si>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</si>
  <si>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</si>
  <si>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</si>
  <si>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</si>
  <si>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</si>
  <si>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</si>
  <si>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</si>
  <si>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</si>
  <si>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</si>
  <si>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</si>
  <si>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</si>
  <si>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</si>
  <si>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</si>
  <si>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</si>
  <si>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</si>
  <si>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</si>
  <si>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</si>
  <si>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</si>
  <si>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</si>
  <si>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</si>
  <si>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</si>
  <si>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</si>
  <si>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</si>
  <si>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</si>
  <si>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</si>
  <si>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</si>
  <si>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</si>
  <si>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</si>
  <si>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</si>
  <si>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</si>
  <si>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</si>
  <si>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</si>
  <si>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</si>
  <si>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</si>
  <si>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</si>
  <si>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</si>
  <si>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</si>
  <si>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</si>
  <si>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</si>
  <si>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</si>
  <si>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</si>
  <si>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</si>
  <si>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</si>
  <si>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</si>
  <si>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</si>
  <si>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</si>
  <si>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</si>
  <si>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</si>
  <si>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</si>
  <si>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</si>
  <si>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</si>
  <si>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</si>
  <si>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</si>
  <si>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</si>
  <si>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</si>
  <si>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</si>
  <si>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</si>
  <si>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</si>
  <si>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</si>
  <si>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</si>
  <si>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</si>
  <si>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</si>
  <si>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</si>
  <si>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</si>
  <si>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</si>
  <si>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</si>
  <si>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</si>
  <si>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</si>
  <si>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</si>
  <si>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</si>
  <si>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</si>
  <si>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</si>
  <si>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</si>
  <si>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</si>
  <si>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</si>
  <si>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</si>
  <si>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</si>
  <si>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</si>
  <si>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</si>
  <si>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</si>
  <si>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</si>
  <si>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</si>
  <si>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</si>
  <si>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</si>
  <si>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</si>
  <si>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</si>
  <si>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</si>
  <si>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</si>
  <si>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</si>
  <si>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</si>
  <si>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</si>
  <si>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</si>
  <si>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</si>
  <si>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</si>
  <si>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</si>
  <si>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</si>
  <si>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</si>
  <si>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</si>
  <si>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</si>
  <si>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</si>
  <si>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</si>
  <si>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</si>
  <si>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</si>
  <si>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</si>
  <si>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</si>
  <si>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</si>
  <si>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</si>
  <si>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</si>
  <si>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</si>
  <si>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</si>
  <si>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</si>
  <si>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</si>
  <si>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</si>
  <si>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</si>
  <si>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</si>
  <si>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</si>
  <si>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</si>
  <si>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</si>
  <si>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</si>
  <si>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</si>
  <si>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</si>
  <si>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</si>
  <si>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</si>
  <si>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</si>
  <si>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</si>
  <si>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</si>
  <si>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</si>
  <si>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</si>
  <si>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</si>
  <si>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</si>
  <si>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</si>
  <si>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</si>
  <si>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</si>
  <si>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</si>
  <si>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</si>
  <si>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</si>
  <si>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</si>
  <si>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</si>
  <si>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</si>
  <si>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</si>
  <si>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</si>
  <si>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</si>
  <si>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</si>
  <si>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</si>
  <si>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</si>
  <si>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</si>
  <si>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</si>
  <si>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</si>
  <si>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</si>
  <si>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</si>
  <si>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</si>
  <si>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</si>
  <si>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</si>
  <si>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</si>
  <si>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</si>
  <si>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</si>
  <si>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</si>
  <si>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</si>
  <si>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</si>
  <si>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</si>
  <si>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</si>
  <si>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</si>
  <si>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</si>
  <si>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</si>
  <si>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</si>
  <si>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</si>
  <si>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</si>
  <si>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</si>
  <si>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</si>
  <si>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</si>
  <si>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</si>
  <si>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</si>
  <si>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</si>
  <si>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</si>
  <si>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</si>
  <si>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</si>
  <si>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</si>
  <si>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</si>
  <si>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</si>
  <si>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</si>
  <si>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</si>
  <si>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</si>
  <si>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</si>
  <si>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</si>
  <si>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</si>
  <si>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</si>
  <si>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</si>
  <si>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</si>
  <si>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</si>
  <si>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</si>
  <si>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</si>
  <si>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</si>
  <si>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</si>
  <si>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</si>
  <si>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</si>
  <si>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</si>
  <si>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</si>
  <si>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</si>
  <si>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</si>
  <si>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</si>
  <si>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</si>
  <si>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</si>
  <si>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</si>
  <si>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</si>
  <si>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</si>
  <si>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</si>
  <si>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</si>
  <si>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</si>
  <si>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</si>
  <si>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</si>
  <si>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</si>
  <si>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</si>
  <si>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</si>
  <si>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</si>
  <si>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</si>
  <si>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</si>
  <si>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</si>
  <si>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</si>
  <si>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</si>
  <si>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</si>
  <si>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</si>
  <si>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</si>
  <si>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</si>
  <si>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</si>
  <si>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</si>
  <si>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</si>
  <si>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</si>
  <si>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</si>
  <si>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</si>
  <si>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</si>
  <si>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</si>
  <si>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</si>
  <si>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</si>
  <si>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</si>
  <si>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</si>
  <si>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</si>
  <si>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</si>
  <si>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</si>
  <si>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</si>
  <si>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</si>
  <si>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</si>
  <si>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</si>
  <si>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</si>
  <si>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</si>
  <si>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</si>
  <si>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</si>
  <si>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</si>
  <si>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</si>
  <si>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</si>
  <si>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</si>
  <si>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</si>
  <si>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</si>
  <si>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</si>
  <si>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</si>
  <si>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</si>
  <si>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</si>
  <si>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</si>
  <si>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</si>
  <si>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</si>
  <si>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</si>
  <si>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</si>
  <si>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</si>
  <si>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</si>
  <si>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</si>
  <si>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</si>
  <si>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</si>
  <si>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</si>
  <si>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</si>
  <si>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</si>
  <si>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</si>
  <si>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</si>
  <si>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</si>
  <si>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</si>
  <si>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</si>
  <si>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</si>
  <si>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</si>
  <si>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</si>
  <si>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</si>
  <si>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</si>
  <si>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</si>
  <si>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</si>
  <si>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</si>
  <si>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</si>
  <si>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</si>
  <si>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</si>
  <si>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</si>
  <si>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</si>
  <si>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</si>
  <si>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</si>
  <si>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</si>
  <si>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</si>
  <si>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</si>
  <si>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</si>
  <si>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</si>
  <si>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</si>
  <si>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</si>
  <si>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</si>
  <si>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</si>
  <si>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</si>
  <si>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</si>
  <si>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</si>
  <si>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</si>
  <si>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</si>
  <si>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</si>
  <si>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</si>
  <si>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</si>
  <si>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</si>
  <si>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</si>
  <si>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</si>
  <si>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</si>
  <si>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</si>
  <si>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</si>
  <si>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</si>
  <si>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</si>
  <si>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</si>
  <si>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</si>
  <si>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</si>
  <si>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</si>
  <si>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</si>
  <si>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</si>
  <si>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</si>
  <si>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</si>
  <si>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</si>
  <si>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</si>
  <si>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</si>
  <si>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</si>
  <si>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</si>
  <si>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</si>
  <si>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</si>
  <si>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</si>
  <si>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</si>
  <si>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</si>
  <si>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</si>
  <si>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</si>
  <si>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</si>
  <si>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</si>
  <si>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</si>
  <si>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</si>
  <si>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</si>
  <si>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</si>
  <si>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</si>
  <si>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</si>
  <si>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</si>
  <si>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</si>
  <si>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</si>
  <si>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</si>
  <si>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</si>
  <si>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</si>
  <si>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</si>
  <si>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</si>
  <si>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</si>
  <si>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</si>
  <si>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</si>
  <si>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</si>
  <si>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</si>
  <si>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</si>
  <si>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</si>
  <si>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</si>
  <si>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</si>
  <si>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</si>
  <si>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</si>
  <si>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</si>
  <si>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</si>
  <si>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</si>
  <si>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</si>
  <si>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</si>
  <si>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</si>
  <si>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</si>
  <si>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</si>
  <si>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</si>
  <si>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</si>
  <si>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</si>
  <si>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</si>
  <si>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</si>
  <si>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</si>
  <si>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</si>
  <si>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</si>
  <si>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</si>
  <si>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</si>
  <si>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</si>
  <si>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</si>
  <si>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</si>
  <si>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</si>
  <si>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</si>
  <si>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</si>
  <si>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</si>
  <si>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</si>
  <si>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</si>
  <si>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</si>
  <si>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</si>
  <si>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</si>
  <si>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</si>
  <si>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</si>
  <si>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</si>
  <si>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</si>
  <si>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</si>
  <si>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</si>
  <si>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</si>
  <si>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</si>
  <si>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</si>
  <si>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</si>
  <si>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</si>
  <si>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</si>
  <si>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</si>
  <si>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</si>
  <si>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</si>
  <si>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</si>
  <si>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</si>
  <si>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</si>
  <si>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</si>
  <si>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</si>
  <si>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</si>
  <si>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</si>
  <si>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</si>
  <si>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</si>
  <si>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</si>
  <si>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</si>
  <si>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</si>
  <si>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</si>
  <si>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</si>
  <si>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</si>
  <si>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</si>
  <si>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</si>
  <si>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</si>
  <si>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</si>
  <si>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</si>
  <si>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</si>
  <si>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</si>
  <si>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</si>
  <si>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</si>
  <si>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</si>
  <si>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</si>
  <si>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</si>
  <si>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</si>
  <si>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</si>
  <si>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</si>
  <si>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</si>
  <si>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</si>
  <si>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</si>
  <si>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</si>
  <si>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</si>
  <si>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</si>
  <si>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</si>
  <si>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</si>
  <si>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</si>
  <si>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</si>
  <si>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</si>
  <si>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</si>
  <si>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</si>
  <si>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</si>
  <si>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</si>
  <si>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</si>
  <si>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</si>
  <si>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</si>
  <si>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</si>
  <si>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</si>
  <si>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</si>
  <si>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</si>
  <si>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</si>
  <si>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</si>
  <si>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</si>
  <si>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</si>
  <si>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</si>
  <si>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</si>
  <si>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</si>
  <si>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</si>
  <si>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</si>
  <si>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</si>
  <si>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</si>
  <si>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</si>
  <si>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</si>
  <si>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</si>
  <si>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</si>
  <si>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</si>
  <si>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</si>
  <si>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</si>
  <si>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</si>
  <si>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</si>
  <si>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</si>
  <si>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</si>
  <si>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</si>
  <si>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</si>
  <si>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</si>
  <si>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</si>
  <si>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</si>
  <si>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</si>
  <si>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</si>
  <si>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</si>
  <si>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</si>
  <si>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</si>
  <si>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</si>
  <si>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</si>
  <si>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</si>
  <si>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</si>
  <si>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</si>
  <si>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</si>
  <si>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</si>
  <si>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</si>
  <si>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</si>
  <si>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</si>
  <si>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</si>
  <si>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</si>
  <si>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</si>
  <si>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</si>
  <si>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</si>
  <si>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</si>
  <si>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</si>
  <si>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</si>
  <si>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</si>
  <si>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</si>
  <si>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</si>
  <si>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</si>
  <si>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</si>
  <si>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</si>
  <si>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</si>
  <si>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</si>
  <si>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</si>
  <si>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</si>
  <si>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</si>
  <si>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</si>
  <si>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</si>
  <si>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</si>
  <si>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</si>
  <si>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</si>
  <si>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</si>
  <si>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</si>
  <si>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</si>
  <si>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</si>
  <si>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</si>
  <si>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</si>
  <si>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</si>
  <si>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</si>
  <si>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</si>
  <si>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</si>
  <si>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</si>
  <si>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</si>
  <si>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</si>
  <si>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</si>
  <si>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</si>
  <si>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</si>
  <si>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</si>
  <si>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</si>
  <si>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</si>
  <si>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</si>
  <si>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</si>
  <si>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</si>
  <si>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</si>
  <si>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</si>
  <si>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</si>
  <si>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</si>
  <si>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</si>
  <si>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</si>
  <si>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</si>
  <si>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</si>
  <si>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</si>
  <si>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</si>
  <si>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</si>
  <si>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</si>
  <si>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</si>
  <si>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</si>
  <si>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</si>
  <si>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</si>
  <si>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</si>
  <si>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</si>
  <si>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</si>
  <si>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</si>
  <si>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</si>
  <si>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</si>
  <si>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</si>
  <si>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</si>
  <si>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</si>
  <si>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</si>
  <si>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</si>
  <si>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</si>
  <si>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</si>
  <si>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</si>
  <si>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</si>
  <si>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</si>
  <si>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</si>
  <si>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</si>
  <si>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</si>
  <si>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</si>
  <si>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</si>
  <si>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</si>
  <si>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</si>
  <si>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</si>
  <si>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</si>
  <si>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</si>
  <si>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</si>
  <si>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</si>
  <si>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</si>
  <si>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</si>
  <si>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</si>
  <si>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</si>
  <si>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</si>
  <si>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</si>
  <si>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</si>
  <si>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</si>
  <si>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</si>
  <si>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</si>
  <si>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</si>
  <si>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</si>
  <si>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</si>
  <si>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</si>
  <si>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</si>
  <si>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</si>
  <si>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</si>
  <si>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</si>
  <si>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</si>
  <si>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</si>
  <si>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</si>
  <si>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</si>
  <si>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</si>
  <si>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</si>
  <si>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</si>
  <si>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</si>
  <si>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</si>
  <si>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</si>
  <si>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</si>
  <si>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</si>
  <si>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</si>
  <si>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</si>
  <si>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</si>
  <si>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</si>
  <si>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</si>
  <si>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</si>
  <si>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</si>
  <si>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</si>
  <si>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</si>
  <si>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</si>
  <si>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</si>
  <si>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</si>
  <si>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</si>
  <si>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</si>
  <si>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</si>
  <si>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</si>
  <si>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</si>
  <si>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</si>
  <si>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</si>
  <si>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</si>
  <si>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</si>
  <si>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</si>
  <si>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</si>
  <si>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</si>
  <si>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</si>
  <si>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</si>
  <si>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</si>
  <si>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</si>
  <si>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</si>
  <si>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</si>
  <si>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</si>
  <si>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</si>
  <si>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</si>
  <si>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</si>
  <si>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</si>
  <si>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</si>
  <si>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</si>
  <si>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</si>
  <si>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</si>
  <si>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</si>
  <si>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</si>
  <si>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</si>
  <si>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</si>
  <si>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</si>
  <si>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</si>
  <si>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</si>
  <si>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</si>
  <si>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</si>
  <si>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</si>
  <si>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</si>
  <si>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</si>
  <si>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</si>
  <si>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</si>
  <si>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</si>
  <si>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</si>
  <si>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</si>
  <si>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</si>
  <si>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</si>
  <si>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</si>
  <si>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</si>
  <si>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</si>
  <si>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</si>
  <si>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</si>
  <si>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</si>
  <si>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</si>
  <si>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</si>
  <si>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</si>
  <si>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</si>
  <si>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</si>
  <si>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</si>
  <si>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</si>
  <si>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</si>
  <si>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</si>
  <si>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</si>
  <si>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</si>
  <si>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</si>
  <si>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</si>
  <si>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</si>
  <si>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</si>
  <si>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</si>
  <si>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</si>
  <si>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</si>
  <si>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</si>
  <si>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</si>
  <si>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</si>
  <si>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</si>
  <si>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</si>
  <si>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</si>
  <si>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</si>
  <si>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</si>
  <si>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</si>
  <si>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</si>
  <si>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</si>
  <si>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</si>
  <si>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</si>
  <si>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</si>
  <si>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</si>
  <si>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</si>
  <si>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</si>
  <si>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</si>
  <si>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</si>
  <si>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</si>
  <si>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</si>
  <si>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</si>
  <si>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</si>
  <si>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</si>
  <si>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</si>
  <si>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</si>
  <si>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</si>
  <si>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</si>
  <si>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</si>
  <si>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</si>
  <si>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</si>
  <si>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</si>
  <si>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</si>
  <si>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</si>
  <si>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</si>
  <si>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</si>
  <si>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</si>
  <si>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</si>
  <si>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</si>
  <si>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</si>
  <si>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</si>
  <si>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</si>
  <si>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</si>
  <si>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</si>
  <si>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</si>
  <si>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</si>
  <si>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</si>
  <si>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</si>
  <si>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</si>
  <si>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</si>
  <si>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</si>
  <si>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</si>
  <si>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</si>
  <si>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</si>
  <si>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</si>
  <si>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</si>
  <si>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</si>
  <si>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</si>
  <si>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</si>
  <si>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</si>
  <si>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</si>
  <si>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</si>
  <si>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</si>
  <si>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</si>
  <si>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</si>
  <si>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</si>
  <si>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</si>
  <si>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</si>
  <si>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</si>
  <si>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</si>
  <si>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</si>
  <si>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</si>
  <si>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</si>
  <si>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</si>
  <si>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</si>
  <si>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</si>
  <si>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</si>
  <si>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</si>
  <si>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</si>
  <si>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</si>
  <si>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</si>
  <si>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</si>
  <si>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</si>
  <si>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</si>
  <si>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</si>
  <si>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</si>
  <si>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</si>
  <si>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</si>
  <si>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</si>
  <si>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</si>
  <si>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</si>
  <si>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</si>
  <si>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</si>
  <si>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</si>
  <si>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</si>
  <si>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</si>
  <si>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</si>
  <si>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</si>
  <si>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</si>
  <si>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</si>
  <si>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</si>
  <si>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</si>
  <si>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</si>
  <si>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</si>
  <si>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</si>
  <si>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</si>
  <si>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</si>
  <si>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</si>
  <si>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</si>
  <si>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</si>
  <si>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</si>
  <si>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</si>
  <si>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</si>
  <si>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</si>
  <si>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</si>
  <si>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</si>
  <si>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</si>
  <si>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</si>
  <si>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</si>
  <si>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</si>
  <si>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</si>
  <si>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</si>
  <si>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</si>
  <si>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</si>
  <si>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</si>
  <si>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</si>
  <si>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</si>
  <si>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</si>
  <si>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</si>
  <si>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</si>
  <si>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</si>
  <si>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</si>
  <si>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</si>
  <si>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</si>
  <si>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</si>
  <si>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</si>
  <si>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</si>
  <si>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</si>
  <si>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</si>
  <si>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</si>
  <si>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</si>
  <si>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</si>
  <si>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</si>
  <si>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</si>
  <si>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</si>
  <si>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</si>
  <si>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</si>
  <si>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</si>
  <si>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</si>
  <si>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</si>
  <si>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</si>
  <si>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</si>
  <si>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</si>
  <si>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</si>
  <si>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</si>
  <si>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</si>
  <si>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</si>
  <si>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</si>
  <si>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</si>
  <si>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</si>
  <si>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</si>
  <si>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</si>
  <si>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</si>
  <si>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</si>
  <si>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</si>
  <si>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</si>
  <si>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</si>
  <si>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</si>
  <si>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</si>
  <si>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</si>
  <si>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</si>
  <si>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</si>
  <si>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</si>
  <si>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</si>
  <si>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</si>
  <si>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</si>
  <si>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</si>
  <si>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</si>
  <si>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</si>
  <si>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</si>
  <si>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</si>
  <si>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</si>
  <si>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</si>
  <si>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</si>
  <si>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</si>
  <si>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</si>
  <si>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</si>
  <si>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</si>
  <si>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</si>
  <si>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</si>
  <si>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</si>
  <si>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</si>
  <si>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</si>
  <si>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</si>
  <si>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</si>
  <si>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</si>
  <si>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</si>
  <si>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</si>
  <si>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</si>
  <si>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</si>
  <si>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</si>
  <si>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</si>
  <si>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</si>
  <si>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</si>
  <si>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</si>
  <si>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</si>
  <si>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</si>
  <si>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</si>
  <si>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</si>
  <si>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</si>
  <si>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</si>
  <si>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</si>
  <si>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</si>
  <si>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</si>
  <si>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</si>
  <si>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</si>
  <si>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</si>
  <si>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</si>
  <si>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</si>
  <si>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</si>
  <si>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</si>
  <si>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</si>
  <si>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</si>
  <si>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</si>
  <si>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</si>
  <si>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</si>
  <si>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</si>
  <si>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</si>
  <si>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</si>
  <si>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</si>
  <si>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</si>
  <si>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</si>
  <si>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</si>
  <si>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</si>
  <si>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</si>
  <si>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</si>
  <si>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</si>
  <si>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</si>
  <si>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</si>
  <si>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</si>
  <si>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</si>
  <si>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</si>
  <si>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</si>
  <si>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</si>
  <si>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</si>
  <si>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</si>
  <si>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</si>
  <si>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</si>
  <si>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</si>
  <si>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</si>
  <si>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</si>
  <si>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</si>
  <si>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</si>
  <si>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</si>
  <si>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</si>
  <si>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</si>
  <si>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</si>
  <si>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</si>
  <si>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</si>
  <si>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</si>
  <si>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</si>
  <si>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</si>
  <si>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</si>
  <si>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</si>
  <si>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</si>
  <si>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</si>
  <si>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</si>
  <si>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</si>
  <si>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</si>
  <si>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</si>
  <si>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</si>
  <si>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</si>
  <si>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</si>
  <si>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</si>
  <si>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</si>
  <si>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</si>
  <si>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</si>
  <si>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</si>
  <si>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</si>
  <si>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</si>
  <si>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</si>
  <si>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</si>
  <si>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</si>
  <si>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</si>
  <si>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</si>
  <si>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</si>
  <si>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</si>
  <si>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</si>
  <si>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</si>
  <si>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</si>
  <si>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</si>
  <si>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</si>
  <si>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</si>
  <si>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</si>
  <si>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</si>
  <si>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</si>
  <si>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</si>
  <si>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</si>
  <si>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</si>
  <si>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</si>
  <si>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</si>
  <si>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</si>
  <si>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</si>
  <si>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</si>
  <si>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</si>
  <si>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</si>
  <si>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</si>
  <si>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</si>
  <si>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</si>
  <si>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</si>
  <si>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</si>
  <si>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</si>
  <si>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</si>
  <si>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</si>
  <si>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</si>
  <si>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</si>
  <si>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</si>
  <si>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</si>
  <si>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</si>
  <si>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</si>
  <si>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</si>
  <si>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</si>
  <si>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</si>
  <si>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</si>
  <si>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</si>
  <si>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</si>
  <si>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</si>
  <si>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</si>
  <si>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</si>
  <si>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</si>
  <si>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</si>
  <si>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</si>
  <si>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</si>
  <si>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</si>
  <si>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</si>
  <si>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</si>
  <si>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</si>
  <si>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</si>
  <si>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</si>
  <si>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</si>
  <si>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</si>
  <si>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</si>
  <si>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</si>
  <si>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</si>
  <si>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</si>
  <si>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</si>
  <si>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</si>
  <si>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</si>
  <si>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</si>
  <si>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</si>
  <si>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</si>
  <si>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</si>
  <si>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</si>
  <si>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</si>
  <si>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</si>
  <si>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</si>
  <si>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</si>
  <si>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</si>
  <si>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</si>
  <si>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</si>
  <si>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</si>
  <si>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</si>
  <si>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</si>
  <si>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</si>
  <si>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</si>
  <si>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</si>
  <si>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</si>
  <si>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</si>
  <si>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</si>
  <si>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</si>
  <si>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</si>
  <si>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</si>
  <si>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</si>
  <si>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</si>
  <si>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</si>
  <si>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</si>
  <si>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</si>
  <si>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</si>
  <si>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</si>
  <si>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</si>
  <si>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</si>
  <si>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</si>
  <si>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</si>
  <si>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</si>
  <si>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</si>
  <si>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</si>
  <si>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</si>
  <si>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</si>
  <si>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</si>
  <si>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</si>
  <si>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</si>
  <si>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</si>
  <si>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</si>
  <si>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</si>
  <si>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</si>
  <si>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</si>
  <si>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</si>
  <si>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</si>
  <si>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</si>
  <si>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</si>
  <si>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</si>
  <si>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</si>
  <si>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</si>
  <si>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</si>
  <si>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</si>
  <si>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</si>
  <si>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</si>
  <si>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</si>
  <si>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</si>
  <si>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</si>
  <si>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</si>
  <si>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</si>
  <si>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</si>
  <si>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</si>
  <si>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</si>
  <si>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</si>
  <si>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</si>
  <si>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</si>
  <si>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</si>
  <si>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</si>
  <si>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</si>
  <si>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</si>
  <si>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</si>
  <si>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</si>
  <si>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</si>
  <si>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</si>
  <si>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</si>
  <si>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</si>
  <si>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</si>
  <si>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</si>
  <si>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</si>
  <si>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</si>
  <si>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</si>
  <si>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</si>
  <si>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</si>
  <si>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</si>
  <si>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</si>
  <si>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</si>
  <si>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</si>
  <si>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</si>
  <si>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</si>
  <si>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</si>
  <si>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</si>
  <si>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</si>
  <si>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</si>
  <si>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</si>
  <si>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</si>
  <si>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</si>
  <si>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</si>
  <si>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</si>
  <si>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</si>
  <si>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</si>
  <si>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</si>
  <si>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</si>
  <si>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</si>
  <si>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</si>
  <si>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</si>
  <si>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</si>
  <si>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</si>
  <si>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</si>
  <si>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</si>
  <si>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</si>
  <si>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</si>
  <si>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</si>
  <si>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</si>
  <si>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</si>
  <si>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</si>
  <si>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</si>
  <si>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</si>
  <si>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</si>
  <si>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</si>
  <si>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</si>
  <si>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</si>
  <si>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</si>
  <si>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</si>
  <si>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</si>
  <si>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</si>
  <si>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</si>
  <si>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</si>
  <si>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</si>
  <si>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</si>
  <si>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</si>
  <si>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</si>
  <si>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</si>
  <si>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</si>
  <si>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</si>
  <si>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</si>
  <si>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</si>
  <si>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</si>
  <si>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</si>
  <si>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</si>
  <si>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</si>
  <si>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</si>
  <si>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</si>
  <si>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</si>
  <si>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</si>
  <si>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</si>
  <si>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</si>
  <si>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</si>
  <si>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</si>
  <si>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</si>
  <si>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</si>
  <si>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</si>
  <si>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</si>
  <si>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</si>
  <si>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</si>
  <si>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</si>
  <si>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</si>
  <si>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</si>
  <si>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</si>
  <si>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</si>
  <si>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</si>
  <si>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</si>
  <si>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</si>
  <si>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</si>
  <si>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</si>
  <si>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</si>
  <si>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</si>
  <si>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</si>
  <si>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</si>
  <si>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</si>
  <si>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</si>
  <si>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</si>
  <si>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</si>
  <si>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</si>
  <si>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</si>
  <si>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</si>
  <si>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</si>
  <si>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</si>
  <si>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</si>
  <si>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</si>
  <si>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</si>
  <si>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</si>
  <si>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</si>
  <si>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</si>
  <si>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</si>
  <si>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</si>
  <si>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</si>
  <si>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</si>
  <si>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</si>
  <si>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</si>
  <si>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</si>
  <si>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</si>
  <si>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</si>
  <si>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</si>
  <si>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</si>
  <si>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</si>
  <si>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</si>
  <si>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</si>
  <si>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</si>
  <si>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</si>
  <si>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</si>
  <si>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</si>
  <si>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</si>
  <si>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</si>
  <si>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</si>
  <si>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</si>
  <si>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</si>
  <si>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</si>
  <si>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</si>
  <si>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</si>
  <si>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</si>
  <si>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</si>
  <si>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</si>
  <si>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</si>
  <si>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</si>
  <si>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</si>
  <si>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</si>
  <si>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</si>
  <si>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</si>
  <si>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</si>
  <si>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</si>
  <si>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</si>
  <si>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</si>
  <si>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</si>
  <si>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</si>
  <si>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</si>
  <si>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</si>
  <si>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</si>
  <si>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</si>
  <si>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</si>
  <si>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</si>
  <si>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</si>
  <si>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</si>
  <si>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</si>
  <si>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</si>
  <si>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</si>
  <si>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</si>
  <si>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</si>
  <si>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</si>
  <si>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</si>
  <si>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</si>
  <si>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</si>
  <si>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</si>
  <si>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</si>
  <si>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</si>
  <si>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</si>
  <si>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</si>
  <si>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</si>
  <si>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</si>
  <si>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</si>
  <si>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</si>
  <si>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</si>
  <si>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</si>
  <si>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</si>
  <si>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</si>
  <si>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</si>
  <si>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</si>
  <si>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</si>
  <si>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</si>
  <si>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</si>
  <si>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</si>
  <si>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</si>
  <si>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</si>
  <si>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</si>
  <si>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</si>
  <si>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</si>
  <si>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</si>
  <si>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</si>
  <si>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</si>
  <si>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</si>
  <si>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</si>
  <si>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</si>
  <si>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</si>
  <si>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</si>
  <si>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</si>
  <si>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</si>
  <si>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</si>
  <si>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</si>
  <si>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</si>
  <si>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</si>
  <si>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</si>
  <si>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</si>
  <si>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</si>
  <si>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</si>
  <si>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</si>
  <si>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</si>
  <si>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</si>
  <si>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</si>
  <si>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</si>
  <si>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</si>
  <si>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</si>
  <si>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</si>
  <si>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</si>
  <si>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</si>
  <si>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</si>
  <si>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</si>
  <si>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</si>
  <si>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</si>
  <si>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</si>
  <si>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</si>
  <si>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</si>
  <si>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</si>
  <si>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</si>
  <si>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</si>
  <si>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</si>
  <si>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</si>
  <si>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</si>
  <si>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</si>
  <si>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</si>
  <si>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</si>
  <si>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</si>
  <si>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</si>
  <si>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</si>
  <si>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</si>
  <si>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</si>
  <si>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</si>
  <si>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</si>
  <si>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</si>
  <si>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</si>
  <si>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</si>
  <si>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</si>
  <si>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</si>
  <si>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</si>
  <si>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</si>
  <si>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</si>
  <si>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</si>
  <si>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</si>
  <si>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</si>
  <si>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</si>
  <si>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</si>
  <si>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</si>
  <si>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</si>
  <si>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</si>
  <si>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</si>
  <si>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</si>
  <si>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</si>
  <si>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</si>
  <si>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</si>
  <si>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</si>
  <si>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</si>
  <si>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</si>
  <si>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</si>
  <si>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</si>
  <si>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</si>
  <si>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</si>
  <si>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</si>
  <si>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</si>
  <si>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</si>
  <si>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</si>
  <si>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</si>
  <si>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</si>
  <si>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</si>
  <si>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</si>
  <si>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</si>
  <si>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</si>
  <si>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</si>
  <si>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</si>
  <si>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</si>
  <si>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</si>
  <si>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</si>
  <si>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</si>
  <si>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</si>
  <si>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</si>
  <si>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</si>
  <si>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</si>
  <si>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</si>
  <si>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</si>
  <si>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</si>
  <si>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</si>
  <si>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</si>
  <si>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</si>
  <si>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</si>
  <si>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</si>
  <si>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</si>
  <si>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</si>
  <si>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</si>
  <si>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</si>
  <si>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</si>
  <si>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</si>
  <si>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</si>
  <si>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</si>
  <si>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</si>
  <si>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</si>
  <si>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</si>
  <si>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</si>
  <si>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</si>
  <si>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</si>
  <si>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</si>
  <si>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</si>
  <si>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</si>
  <si>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</si>
  <si>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</si>
  <si>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</si>
  <si>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</si>
  <si>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</si>
  <si>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</si>
  <si>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</si>
  <si>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</si>
  <si>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</si>
  <si>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</si>
  <si>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</si>
  <si>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</si>
  <si>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</si>
  <si>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</si>
  <si>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</si>
  <si>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</si>
  <si>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</si>
  <si>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</si>
  <si>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</si>
  <si>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</si>
  <si>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</si>
  <si>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</si>
  <si>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</si>
  <si>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</si>
  <si>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</si>
  <si>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</si>
  <si>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</si>
  <si>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</si>
  <si>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</si>
  <si>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</si>
  <si>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</si>
  <si>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</si>
  <si>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</si>
  <si>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</si>
  <si>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</si>
  <si>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</si>
  <si>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</si>
  <si>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</si>
  <si>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</si>
  <si>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</si>
  <si>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</si>
  <si>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</si>
  <si>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</si>
  <si>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</si>
  <si>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</si>
  <si>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</si>
  <si>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</si>
  <si>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</si>
  <si>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</si>
  <si>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</si>
  <si>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</si>
  <si>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</si>
  <si>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</si>
  <si>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</si>
  <si>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</si>
  <si>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</si>
  <si>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</si>
  <si>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</si>
  <si>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</si>
  <si>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</si>
  <si>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</si>
  <si>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</si>
  <si>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</si>
  <si>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</si>
  <si>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</si>
  <si>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</si>
  <si>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</si>
  <si>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</si>
  <si>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</si>
  <si>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</si>
  <si>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</si>
  <si>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</si>
  <si>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</si>
  <si>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</si>
  <si>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</si>
  <si>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</si>
  <si>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</si>
  <si>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</si>
  <si>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</si>
  <si>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</si>
  <si>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</si>
  <si>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</si>
  <si>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</si>
  <si>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</si>
  <si>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</si>
  <si>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</si>
  <si>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</si>
  <si>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</si>
  <si>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</si>
  <si>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</si>
  <si>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</si>
  <si>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</si>
  <si>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</si>
  <si>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</si>
  <si>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</si>
  <si>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</si>
  <si>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</si>
  <si>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</si>
  <si>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</si>
  <si>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</si>
  <si>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</si>
  <si>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</si>
  <si>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</si>
  <si>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</si>
  <si>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</si>
  <si>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</si>
  <si>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</si>
  <si>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</si>
  <si>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</si>
  <si>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</si>
  <si>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</si>
  <si>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</si>
  <si>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</si>
  <si>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</si>
  <si>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</si>
  <si>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</si>
  <si>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</si>
  <si>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</si>
  <si>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</si>
  <si>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</si>
  <si>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</si>
  <si>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</si>
  <si>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</si>
  <si>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</si>
  <si>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</si>
  <si>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</si>
  <si>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</si>
  <si>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</si>
  <si>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</si>
  <si>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</si>
  <si>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</si>
  <si>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</si>
  <si>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</si>
  <si>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</si>
  <si>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</si>
  <si>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</si>
  <si>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</si>
  <si>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</si>
  <si>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</si>
  <si>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</si>
  <si>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</si>
  <si>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</si>
  <si>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</si>
  <si>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</si>
  <si>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</si>
  <si>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</si>
  <si>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</si>
  <si>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</si>
  <si>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</si>
  <si>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</si>
  <si>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</si>
  <si>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</si>
  <si>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</si>
  <si>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</si>
  <si>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</si>
  <si>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</si>
  <si>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</si>
  <si>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</si>
  <si>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</si>
  <si>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</si>
  <si>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</si>
  <si>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</si>
  <si>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</si>
  <si>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</si>
  <si>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</si>
  <si>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</si>
  <si>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</si>
  <si>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</si>
  <si>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</si>
  <si>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</si>
  <si>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</si>
  <si>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</si>
  <si>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</si>
  <si>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</si>
  <si>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</si>
  <si>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</si>
  <si>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</si>
  <si>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</si>
  <si>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</si>
  <si>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</si>
  <si>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</si>
  <si>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</si>
  <si>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</si>
  <si>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</si>
  <si>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</si>
  <si>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</si>
  <si>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</si>
  <si>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</si>
  <si>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</si>
  <si>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</si>
  <si>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</si>
  <si>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</si>
  <si>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</si>
  <si>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</si>
  <si>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</si>
  <si>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</si>
  <si>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</si>
  <si>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</si>
  <si>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</si>
  <si>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</si>
  <si>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</si>
  <si>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</si>
  <si>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</si>
  <si>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</si>
  <si>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</si>
  <si>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</si>
  <si>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</si>
  <si>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</si>
  <si>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</si>
  <si>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</si>
  <si>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</si>
  <si>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</si>
  <si>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</si>
  <si>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</si>
  <si>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</si>
  <si>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</si>
  <si>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</si>
  <si>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</si>
  <si>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</si>
  <si>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</si>
  <si>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</si>
  <si>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</si>
  <si>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</si>
  <si>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</si>
  <si>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</si>
  <si>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</si>
  <si>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</si>
  <si>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</si>
  <si>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</si>
  <si>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</si>
  <si>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</si>
  <si>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</si>
  <si>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</si>
  <si>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</si>
  <si>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</si>
  <si>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</si>
  <si>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</si>
  <si>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</si>
  <si>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</si>
  <si>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</si>
  <si>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</si>
  <si>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</si>
  <si>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</si>
  <si>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</si>
  <si>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</si>
  <si>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</si>
  <si>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</si>
  <si>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</si>
  <si>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</si>
  <si>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</si>
  <si>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</si>
  <si>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</si>
  <si>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</si>
  <si>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</si>
  <si>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</si>
  <si>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</si>
  <si>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</si>
  <si>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</si>
  <si>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</si>
  <si>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</si>
  <si>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</si>
  <si>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</si>
  <si>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</si>
  <si>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</si>
  <si>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</si>
  <si>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</si>
  <si>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</si>
  <si>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</si>
  <si>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</si>
  <si>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</si>
  <si>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</si>
  <si>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</si>
  <si>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</si>
  <si>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</si>
  <si>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</si>
  <si>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</si>
  <si>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</si>
  <si>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</si>
  <si>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</si>
  <si>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</si>
  <si>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</si>
  <si>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</si>
  <si>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</si>
  <si>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</si>
  <si>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</si>
  <si>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</si>
  <si>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</si>
  <si>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</si>
  <si>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</si>
  <si>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</si>
  <si>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</si>
  <si>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</si>
  <si>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</si>
  <si>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</si>
  <si>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</si>
  <si>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</si>
  <si>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</si>
  <si>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</si>
  <si>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</si>
  <si>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</si>
  <si>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</si>
  <si>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</si>
  <si>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</si>
  <si>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</si>
  <si>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</si>
  <si>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</si>
  <si>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</si>
  <si>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</si>
  <si>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</si>
  <si>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</si>
  <si>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</si>
  <si>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</si>
  <si>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</si>
  <si>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</si>
  <si>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</si>
  <si>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</si>
  <si>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</si>
  <si>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</si>
  <si>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</si>
  <si>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</si>
  <si>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</si>
  <si>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</si>
  <si>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</si>
  <si>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</si>
  <si>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</si>
  <si>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</si>
  <si>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</si>
  <si>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</si>
  <si>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</si>
  <si>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</si>
  <si>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</si>
  <si>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</si>
  <si>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</si>
  <si>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</si>
  <si>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</si>
  <si>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</si>
  <si>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</si>
  <si>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</si>
  <si>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</si>
  <si>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</si>
  <si>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</si>
  <si>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</si>
  <si>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</si>
  <si>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</si>
  <si>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</si>
  <si>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</si>
  <si>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</si>
  <si>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</si>
  <si>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</si>
  <si>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</si>
  <si>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</si>
  <si>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</si>
  <si>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</si>
  <si>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</si>
  <si>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</si>
  <si>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</si>
  <si>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</si>
  <si>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</si>
  <si>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</si>
  <si>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</si>
  <si>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</si>
  <si>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</si>
  <si>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</si>
  <si>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</si>
  <si>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</si>
  <si>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</si>
  <si>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</si>
  <si>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</si>
  <si>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</si>
  <si>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</si>
  <si>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</si>
  <si>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</si>
  <si>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</si>
  <si>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</si>
  <si>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</si>
  <si>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</si>
  <si>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</si>
  <si>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</si>
  <si>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</si>
  <si>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</si>
  <si>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</si>
  <si>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</si>
  <si>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</si>
  <si>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</si>
  <si>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</si>
  <si>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</si>
  <si>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</si>
  <si>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</si>
  <si>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</si>
  <si>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</si>
  <si>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</si>
  <si>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</si>
  <si>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</si>
  <si>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</si>
  <si>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</si>
  <si>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</si>
  <si>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</si>
  <si>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</si>
  <si>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</si>
  <si>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</si>
  <si>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</si>
  <si>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</si>
  <si>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</si>
  <si>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</si>
  <si>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</si>
  <si>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</si>
  <si>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</si>
  <si>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</si>
  <si>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</si>
  <si>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</si>
  <si>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</si>
  <si>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</si>
  <si>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</si>
  <si>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</si>
  <si>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</si>
  <si>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</si>
  <si>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</si>
  <si>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</si>
  <si>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</si>
  <si>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</si>
  <si>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</si>
  <si>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</si>
  <si>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</si>
  <si>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</si>
  <si>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</si>
  <si>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</si>
  <si>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</si>
  <si>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</si>
  <si>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</si>
  <si>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</si>
  <si>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</si>
  <si>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</si>
  <si>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</si>
  <si>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</si>
  <si>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</si>
  <si>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</si>
  <si>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</si>
  <si>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</si>
  <si>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</si>
  <si>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</si>
  <si>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</si>
  <si>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</si>
  <si>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</si>
  <si>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</si>
  <si>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</si>
  <si>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</si>
  <si>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</si>
  <si>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</si>
  <si>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</si>
  <si>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</si>
  <si>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</si>
  <si>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</si>
  <si>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</si>
  <si>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</si>
  <si>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</si>
  <si>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</si>
  <si>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</si>
  <si>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</si>
  <si>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</si>
  <si>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</si>
  <si>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</si>
  <si>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</si>
  <si>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</si>
  <si>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</si>
  <si>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</si>
  <si>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</si>
  <si>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</si>
  <si>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</si>
  <si>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</si>
  <si>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</si>
  <si>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</si>
  <si>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</si>
  <si>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</si>
  <si>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</si>
  <si>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</si>
  <si>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</si>
  <si>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</si>
  <si>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</si>
  <si>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</si>
  <si>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</si>
  <si>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</si>
  <si>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</si>
  <si>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</si>
  <si>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</si>
  <si>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</si>
  <si>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</si>
  <si>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</si>
  <si>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</si>
  <si>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</si>
  <si>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</si>
  <si>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</si>
  <si>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</si>
  <si>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</si>
  <si>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</si>
  <si>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</si>
  <si>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</si>
  <si>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</si>
  <si>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</si>
  <si>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</si>
  <si>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</si>
  <si>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</si>
  <si>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</si>
  <si>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</si>
  <si>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</si>
  <si>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</si>
  <si>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</si>
  <si>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</si>
  <si>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</si>
  <si>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</si>
  <si>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</si>
  <si>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</si>
  <si>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</si>
  <si>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</si>
  <si>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</si>
  <si>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</si>
  <si>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</si>
  <si>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</si>
  <si>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</si>
  <si>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</si>
  <si>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</si>
  <si>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</si>
  <si>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</si>
  <si>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</si>
  <si>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</si>
  <si>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</si>
  <si>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</si>
  <si>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</si>
  <si>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</si>
  <si>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</si>
  <si>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</si>
  <si>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</si>
  <si>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</si>
  <si>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</si>
  <si>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</si>
  <si>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</si>
  <si>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</si>
  <si>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</si>
  <si>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</si>
  <si>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</si>
  <si>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</si>
  <si>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</si>
  <si>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</si>
  <si>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</si>
  <si>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</si>
  <si>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</si>
  <si>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</si>
  <si>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</si>
  <si>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</si>
  <si>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</si>
  <si>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</si>
  <si>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</si>
  <si>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</si>
  <si>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</si>
  <si>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</si>
  <si>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</si>
  <si>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</si>
  <si>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</si>
  <si>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</si>
  <si>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</si>
  <si>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</si>
  <si>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</si>
  <si>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</si>
  <si>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</si>
  <si>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</si>
  <si>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</si>
  <si>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</si>
  <si>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</si>
  <si>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</si>
  <si>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</si>
  <si>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</si>
  <si>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</si>
  <si>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</si>
  <si>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</si>
  <si>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</si>
  <si>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</si>
  <si>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</si>
  <si>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</si>
  <si>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</si>
  <si>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</si>
  <si>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</si>
  <si>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</si>
  <si>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</si>
  <si>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</si>
  <si>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</si>
  <si>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</si>
  <si>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</si>
  <si>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</si>
  <si>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</si>
  <si>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</si>
  <si>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</si>
  <si>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</si>
  <si>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</si>
  <si>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</si>
  <si>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</si>
  <si>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</si>
  <si>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</si>
  <si>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</si>
  <si>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</si>
  <si>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</si>
  <si>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</si>
  <si>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</si>
  <si>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</si>
  <si>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</si>
  <si>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</si>
  <si>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</si>
  <si>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</si>
  <si>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</si>
  <si>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</si>
  <si>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</si>
  <si>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</si>
  <si>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</si>
  <si>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</si>
  <si>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</si>
  <si>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</si>
  <si>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</si>
  <si>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</si>
  <si>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</si>
  <si>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</si>
  <si>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</si>
  <si>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</si>
  <si>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</si>
  <si>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</si>
  <si>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</si>
  <si>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</si>
  <si>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</si>
  <si>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</si>
  <si>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</si>
  <si>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</si>
  <si>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</si>
  <si>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</si>
  <si>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</si>
  <si>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</si>
  <si>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</si>
  <si>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</si>
  <si>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</si>
  <si>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</si>
  <si>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</si>
  <si>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</si>
  <si>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</si>
  <si>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</si>
  <si>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</si>
  <si>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</si>
  <si>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</si>
  <si>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</si>
  <si>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</si>
  <si>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</si>
  <si>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</si>
  <si>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</si>
  <si>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</si>
  <si>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</si>
  <si>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</si>
  <si>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</si>
  <si>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</si>
  <si>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</si>
  <si>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</si>
  <si>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</si>
  <si>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</si>
  <si>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</si>
  <si>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</si>
  <si>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</si>
  <si>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</si>
  <si>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</si>
  <si>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</si>
  <si>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</si>
  <si>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</si>
  <si>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</si>
  <si>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</si>
  <si>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</si>
  <si>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</si>
  <si>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</si>
  <si>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</si>
  <si>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</si>
  <si>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</si>
  <si>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</si>
  <si>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</si>
  <si>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</si>
  <si>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</si>
  <si>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</si>
  <si>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</si>
  <si>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</si>
  <si>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</si>
  <si>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</si>
  <si>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</si>
  <si>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</si>
  <si>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</si>
  <si>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</si>
  <si>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</si>
  <si>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</si>
  <si>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</si>
  <si>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</si>
  <si>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</si>
  <si>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</si>
  <si>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</si>
  <si>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</si>
  <si>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</si>
  <si>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</si>
  <si>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</si>
  <si>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</si>
  <si>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</si>
  <si>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</si>
  <si>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</si>
  <si>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</si>
  <si>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</si>
  <si>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</si>
  <si>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</si>
  <si>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</si>
  <si>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</si>
  <si>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</si>
  <si>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</si>
  <si>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</si>
  <si>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</si>
  <si>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</si>
  <si>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</si>
  <si>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</si>
  <si>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</si>
  <si>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</si>
  <si>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</si>
  <si>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</si>
  <si>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</si>
  <si>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</si>
  <si>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</si>
  <si>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</si>
  <si>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</si>
  <si>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</si>
  <si>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</si>
  <si>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</si>
  <si>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</si>
  <si>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</si>
  <si>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</si>
  <si>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</si>
  <si>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</si>
  <si>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</si>
  <si>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</si>
  <si>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</si>
  <si>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</si>
  <si>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</si>
  <si>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</si>
  <si>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</si>
  <si>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</si>
  <si>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</si>
  <si>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</si>
  <si>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</si>
  <si>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</si>
  <si>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</si>
  <si>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</si>
  <si>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</si>
  <si>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</si>
  <si>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</si>
  <si>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</si>
  <si>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</si>
  <si>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</si>
  <si>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</si>
  <si>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</si>
  <si>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</si>
  <si>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</si>
  <si>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</si>
  <si>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</si>
  <si>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</si>
  <si>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</si>
  <si>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</si>
  <si>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</si>
  <si>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</si>
  <si>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</si>
  <si>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</si>
  <si>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</si>
  <si>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</si>
  <si>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</si>
  <si>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</si>
  <si>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</si>
  <si>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</si>
  <si>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</si>
  <si>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</si>
  <si>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</si>
  <si>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</si>
  <si>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</si>
  <si>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</si>
  <si>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</si>
  <si>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</si>
  <si>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</si>
  <si>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</si>
  <si>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</si>
  <si>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</si>
  <si>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</si>
  <si>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</si>
  <si>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</si>
  <si>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</si>
  <si>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</si>
  <si>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</si>
  <si>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</si>
  <si>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</si>
  <si>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</si>
  <si>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</si>
  <si>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</si>
  <si>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</si>
  <si>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</si>
  <si>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</si>
  <si>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</si>
  <si>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</si>
  <si>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</si>
  <si>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</si>
  <si>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</si>
  <si>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</si>
  <si>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</si>
  <si>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</si>
  <si>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</si>
  <si>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</si>
  <si>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</si>
  <si>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</si>
  <si>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</si>
  <si>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</si>
  <si>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</si>
  <si>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</si>
  <si>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</si>
  <si>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</si>
  <si>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</si>
  <si>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</si>
  <si>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</si>
  <si>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</si>
  <si>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</si>
  <si>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</si>
  <si>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</si>
  <si>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</si>
  <si>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</si>
  <si>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</si>
  <si>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</si>
  <si>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</si>
  <si>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</si>
  <si>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</si>
  <si>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</si>
  <si>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</si>
  <si>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</si>
  <si>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</si>
  <si>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</si>
  <si>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</si>
  <si>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</si>
  <si>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</si>
  <si>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</si>
  <si>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</si>
  <si>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</si>
  <si>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</si>
  <si>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</si>
  <si>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</si>
  <si>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</si>
  <si>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</si>
  <si>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</si>
  <si>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</si>
  <si>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</si>
  <si>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</si>
  <si>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</si>
  <si>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</si>
  <si>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</si>
  <si>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</si>
  <si>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</si>
  <si>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</si>
  <si>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</si>
  <si>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</si>
  <si>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</si>
  <si>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</si>
  <si>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</si>
  <si>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</si>
  <si>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</si>
  <si>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</si>
  <si>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</si>
  <si>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</si>
  <si>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</si>
  <si>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</si>
  <si>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</si>
  <si>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</si>
  <si>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</si>
  <si>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</si>
  <si>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</si>
  <si>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</si>
  <si>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</si>
  <si>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</si>
  <si>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</si>
  <si>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</si>
  <si>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</si>
  <si>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</si>
  <si>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</si>
  <si>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</si>
  <si>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</si>
  <si>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</si>
  <si>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</si>
  <si>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</si>
  <si>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</si>
  <si>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</si>
  <si>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</si>
  <si>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</si>
  <si>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</si>
  <si>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</si>
  <si>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</si>
  <si>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</si>
  <si>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</si>
  <si>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</si>
  <si>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</si>
  <si>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</si>
  <si>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</si>
  <si>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</si>
  <si>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</si>
  <si>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</si>
  <si>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</si>
  <si>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</si>
  <si>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</si>
  <si>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</si>
  <si>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</si>
  <si>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</si>
  <si>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</si>
  <si>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</si>
  <si>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</si>
  <si>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</si>
  <si>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</si>
  <si>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</si>
  <si>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</si>
  <si>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</si>
  <si>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</si>
  <si>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</si>
  <si>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</si>
  <si>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</si>
  <si>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</si>
  <si>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</si>
  <si>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</si>
  <si>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</si>
  <si>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</si>
  <si>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</si>
  <si>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</si>
  <si>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</si>
  <si>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</si>
  <si>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</si>
  <si>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</si>
  <si>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</si>
  <si>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</si>
  <si>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</si>
  <si>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</si>
  <si>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</si>
  <si>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</si>
  <si>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</si>
  <si>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</si>
  <si>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</si>
  <si>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</si>
  <si>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</si>
  <si>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</si>
  <si>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</si>
  <si>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</si>
  <si>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</si>
  <si>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</si>
  <si>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</si>
  <si>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</si>
  <si>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</si>
  <si>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</si>
  <si>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</si>
  <si>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</si>
  <si>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</si>
  <si>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</si>
  <si>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</si>
  <si>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</si>
  <si>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</si>
  <si>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</si>
  <si>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</si>
  <si>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</si>
  <si>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</si>
  <si>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</si>
  <si>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</si>
  <si>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</si>
  <si>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</si>
  <si>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</si>
  <si>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</si>
  <si>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</si>
  <si>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</si>
  <si>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</si>
  <si>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</si>
  <si>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</si>
  <si>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</si>
  <si>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</si>
  <si>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</si>
  <si>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</si>
  <si>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</si>
  <si>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</si>
  <si>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</si>
  <si>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</si>
  <si>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</si>
  <si>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</si>
  <si>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</si>
  <si>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</si>
  <si>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</si>
  <si>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</si>
  <si>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</si>
  <si>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</si>
  <si>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</si>
  <si>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</si>
  <si>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</si>
  <si>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</si>
  <si>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</si>
  <si>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</si>
  <si>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</si>
  <si>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</si>
  <si>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</si>
  <si>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</si>
  <si>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</si>
  <si>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</si>
  <si>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</si>
  <si>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</si>
  <si>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</si>
  <si>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</si>
  <si>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</si>
  <si>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</si>
  <si>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</si>
  <si>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</si>
  <si>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</si>
  <si>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</si>
  <si>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</si>
  <si>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</si>
  <si>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</si>
  <si>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</si>
  <si>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</si>
  <si>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</si>
  <si>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</si>
  <si>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</si>
  <si>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</si>
  <si>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</si>
  <si>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</si>
  <si>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</si>
  <si>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</si>
  <si>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</si>
  <si>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</si>
  <si>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</si>
  <si>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</si>
  <si>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</si>
  <si>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</si>
  <si>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</si>
  <si>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</si>
  <si>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</si>
  <si>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</si>
  <si>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</si>
  <si>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</si>
  <si>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</si>
  <si>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</si>
  <si>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</si>
  <si>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</si>
  <si>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</si>
  <si>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</si>
  <si>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</si>
  <si>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</si>
  <si>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</si>
  <si>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</si>
  <si>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</si>
  <si>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</si>
  <si>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</si>
  <si>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</si>
  <si>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</si>
  <si>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</si>
  <si>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</si>
  <si>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</si>
  <si>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</si>
  <si>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</si>
  <si>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</si>
  <si>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</si>
  <si>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</si>
  <si>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</si>
  <si>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</si>
  <si>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</si>
  <si>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</si>
  <si>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</si>
  <si>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</si>
  <si>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</si>
  <si>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</si>
  <si>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</si>
  <si>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</si>
  <si>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</si>
  <si>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</si>
  <si>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</si>
  <si>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</si>
  <si>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</si>
  <si>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</si>
  <si>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</si>
  <si>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</si>
  <si>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</si>
  <si>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</si>
  <si>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</si>
  <si>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</si>
  <si>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</si>
  <si>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</si>
  <si>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</si>
  <si>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</si>
  <si>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</si>
  <si>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</si>
  <si>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</si>
  <si>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</si>
  <si>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</si>
  <si>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</si>
  <si>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</si>
  <si>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</si>
  <si>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</si>
  <si>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</si>
  <si>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</si>
  <si>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</si>
  <si>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</si>
  <si>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</si>
  <si>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</si>
  <si>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</si>
  <si>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</si>
  <si>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</si>
  <si>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</si>
  <si>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</si>
  <si>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</si>
  <si>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</si>
  <si>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</si>
  <si>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</si>
  <si>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</si>
  <si>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</si>
  <si>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</si>
  <si>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</si>
  <si>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</si>
  <si>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</si>
  <si>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</si>
  <si>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</si>
  <si>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</si>
  <si>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</si>
  <si>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</si>
  <si>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</si>
  <si>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</si>
  <si>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</si>
  <si>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</si>
  <si>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</si>
  <si>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</si>
  <si>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</si>
  <si>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</si>
  <si>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</si>
  <si>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</si>
  <si>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</si>
  <si>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</si>
  <si>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</si>
  <si>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</si>
  <si>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</si>
  <si>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</si>
  <si>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</si>
  <si>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</si>
  <si>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</si>
  <si>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</si>
  <si>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</si>
  <si>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</si>
  <si>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</si>
  <si>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</si>
  <si>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</si>
  <si>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</si>
  <si>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</si>
  <si>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</si>
  <si>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</si>
  <si>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</si>
  <si>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</si>
  <si>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</si>
  <si>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</si>
  <si>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</si>
  <si>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</si>
  <si>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</si>
  <si>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</si>
  <si>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</si>
  <si>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</si>
  <si>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</si>
  <si>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</si>
  <si>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</si>
  <si>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</si>
  <si>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</si>
  <si>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</si>
  <si>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</si>
  <si>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</si>
  <si>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</si>
  <si>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</si>
  <si>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</si>
  <si>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</si>
  <si>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</si>
  <si>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</si>
  <si>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</si>
  <si>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</si>
  <si>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</si>
  <si>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</si>
  <si>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</si>
  <si>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</si>
  <si>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</si>
  <si>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</si>
  <si>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</si>
  <si>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</si>
  <si>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</si>
  <si>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</si>
  <si>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</si>
  <si>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</si>
  <si>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</si>
  <si>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</si>
  <si>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</si>
  <si>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</si>
  <si>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</si>
  <si>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</si>
  <si>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</si>
  <si>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</si>
  <si>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</si>
  <si>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</si>
  <si>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</si>
  <si>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</si>
  <si>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</si>
  <si>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</si>
  <si>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</si>
  <si>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</si>
  <si>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</si>
  <si>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</si>
  <si>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</si>
  <si>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</si>
  <si>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</si>
  <si>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</si>
  <si>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</si>
  <si>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</si>
  <si>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</si>
  <si>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</si>
  <si>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</si>
  <si>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</si>
  <si>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</si>
  <si>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</si>
  <si>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</si>
  <si>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</si>
  <si>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</si>
  <si>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</si>
  <si>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</si>
  <si>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</si>
  <si>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</si>
  <si>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</si>
  <si>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</si>
  <si>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</si>
  <si>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</si>
  <si>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</si>
  <si>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</si>
  <si>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</si>
  <si>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</si>
  <si>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</si>
  <si>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</si>
  <si>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</si>
  <si>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</si>
  <si>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</si>
  <si>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</si>
  <si>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</si>
  <si>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</si>
  <si>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</si>
  <si>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</si>
  <si>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</si>
  <si>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</si>
  <si>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</si>
  <si>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</si>
  <si>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</si>
  <si>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</si>
  <si>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</si>
  <si>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</si>
  <si>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</si>
  <si>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</si>
  <si>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</si>
  <si>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</si>
  <si>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</si>
  <si>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</si>
  <si>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</si>
  <si>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</si>
  <si>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</si>
  <si>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</si>
  <si>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</si>
  <si>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</si>
  <si>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</si>
  <si>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</si>
  <si>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</si>
  <si>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</si>
  <si>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</si>
  <si>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</si>
  <si>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</si>
  <si>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</si>
  <si>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</si>
  <si>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</si>
  <si>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</si>
  <si>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</si>
  <si>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</si>
  <si>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</si>
  <si>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</si>
  <si>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</si>
  <si>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</si>
  <si>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</si>
  <si>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</si>
  <si>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</si>
  <si>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</si>
  <si>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</si>
  <si>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</si>
  <si>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</si>
  <si>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</si>
  <si>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</si>
  <si>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</si>
  <si>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</si>
  <si>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</si>
  <si>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</si>
  <si>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</si>
  <si>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</si>
  <si>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</si>
  <si>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</si>
  <si>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</si>
  <si>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</si>
  <si>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</si>
  <si>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</si>
  <si>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</si>
  <si>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</si>
  <si>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</si>
  <si>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</si>
  <si>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</si>
  <si>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</si>
  <si>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</si>
  <si>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</si>
  <si>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</si>
  <si>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</si>
  <si>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</si>
  <si>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</si>
  <si>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</si>
  <si>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</si>
  <si>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</si>
  <si>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</si>
  <si>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</si>
  <si>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</si>
  <si>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</si>
  <si>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</si>
  <si>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</si>
  <si>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</si>
  <si>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</si>
  <si>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</si>
  <si>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</si>
  <si>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</si>
  <si>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</si>
  <si>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</si>
  <si>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</si>
  <si>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</si>
  <si>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</si>
  <si>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</si>
  <si>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</si>
  <si>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</si>
  <si>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</si>
  <si>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</si>
  <si>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</si>
  <si>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</si>
  <si>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</si>
  <si>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</si>
  <si>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</si>
  <si>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</si>
  <si>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</si>
  <si>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</si>
  <si>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</si>
  <si>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</si>
  <si>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</si>
  <si>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</si>
  <si>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</si>
  <si>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</si>
  <si>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</si>
  <si>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</si>
  <si>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</si>
  <si>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</si>
  <si>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</si>
  <si>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</si>
  <si>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</si>
  <si>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</si>
  <si>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</si>
  <si>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</si>
  <si>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</si>
  <si>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</si>
  <si>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</si>
  <si>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</si>
  <si>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</si>
  <si>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</si>
  <si>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</si>
  <si>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</si>
  <si>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</si>
  <si>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</si>
  <si>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</si>
  <si>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</si>
  <si>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</si>
  <si>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</si>
  <si>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</si>
  <si>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</si>
  <si>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</si>
  <si>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</si>
  <si>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</si>
  <si>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</si>
  <si>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</si>
  <si>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</si>
  <si>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</si>
  <si>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</si>
  <si>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</si>
  <si>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</si>
  <si>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</si>
  <si>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</si>
  <si>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</si>
  <si>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</si>
  <si>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</si>
  <si>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</si>
  <si>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</si>
  <si>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</si>
  <si>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</si>
  <si>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</si>
  <si>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</si>
  <si>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</si>
  <si>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</si>
  <si>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</si>
  <si>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</si>
  <si>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</si>
  <si>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</si>
  <si>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</si>
  <si>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</si>
  <si>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</si>
  <si>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</si>
  <si>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</si>
  <si>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</si>
  <si>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</si>
  <si>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</si>
  <si>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</si>
  <si>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</si>
  <si>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</si>
  <si>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</si>
  <si>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</si>
  <si>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</si>
  <si>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</si>
  <si>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</si>
  <si>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</si>
  <si>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</si>
  <si>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</si>
  <si>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</si>
  <si>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</si>
  <si>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</si>
  <si>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</si>
  <si>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</si>
  <si>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</si>
  <si>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</si>
  <si>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</si>
  <si>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</si>
  <si>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</si>
  <si>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</si>
  <si>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</si>
  <si>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</si>
  <si>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</si>
  <si>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</si>
  <si>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</si>
  <si>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</si>
  <si>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</si>
  <si>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</si>
  <si>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</si>
  <si>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</si>
  <si>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</si>
  <si>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</si>
  <si>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</si>
  <si>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</si>
  <si>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</si>
  <si>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</si>
  <si>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</si>
  <si>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</si>
  <si>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</si>
  <si>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</si>
  <si>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</si>
  <si>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</si>
  <si>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</si>
  <si>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</si>
  <si>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</si>
  <si>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</si>
  <si>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</si>
  <si>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</si>
  <si>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</si>
  <si>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</si>
  <si>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</si>
  <si>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</si>
  <si>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</si>
  <si>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</si>
  <si>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</si>
  <si>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</si>
  <si>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</si>
  <si>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</si>
  <si>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</si>
  <si>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</si>
  <si>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</si>
  <si>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</si>
  <si>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</si>
  <si>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</si>
  <si>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</si>
  <si>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</si>
  <si>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</si>
  <si>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</si>
  <si>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</si>
  <si>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</si>
  <si>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</si>
  <si>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</si>
  <si>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</si>
  <si>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</si>
  <si>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</si>
  <si>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</si>
  <si>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</si>
  <si>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</si>
  <si>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</si>
  <si>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</si>
  <si>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</si>
  <si>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</si>
  <si>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</si>
  <si>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</si>
  <si>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</si>
  <si>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</si>
  <si>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</si>
  <si>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</si>
  <si>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</si>
  <si>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</si>
  <si>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</si>
  <si>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</si>
  <si>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</si>
  <si>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</si>
  <si>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</si>
  <si>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</si>
  <si>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</si>
  <si>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</si>
  <si>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</si>
  <si>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</si>
  <si>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</si>
  <si>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</si>
  <si>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</si>
  <si>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</si>
  <si>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</si>
  <si>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</si>
  <si>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</si>
  <si>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</si>
  <si>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</si>
  <si>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</si>
  <si>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</si>
  <si>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</si>
  <si>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</si>
  <si>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</si>
  <si>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</si>
  <si>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</si>
  <si>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</si>
  <si>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</si>
  <si>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</si>
  <si>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</si>
  <si>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</si>
  <si>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</si>
  <si>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</si>
  <si>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</si>
  <si>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</si>
  <si>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</si>
  <si>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</si>
  <si>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</si>
  <si>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</si>
  <si>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</si>
  <si>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</si>
  <si>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</si>
  <si>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</si>
  <si>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</si>
  <si>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</si>
  <si>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</si>
  <si>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</si>
  <si>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</si>
  <si>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</si>
  <si>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</si>
  <si>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</si>
  <si>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</si>
  <si>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</si>
  <si>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</si>
  <si>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</si>
  <si>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</si>
  <si>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</si>
  <si>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</si>
  <si>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</si>
  <si>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</si>
  <si>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</si>
  <si>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</si>
  <si>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</si>
  <si>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</si>
  <si>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</si>
  <si>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</si>
  <si>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</si>
  <si>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</si>
  <si>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</si>
  <si>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</si>
  <si>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</si>
  <si>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</si>
  <si>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</si>
  <si>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</si>
  <si>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</si>
  <si>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</si>
  <si>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</si>
  <si>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</si>
  <si>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</si>
  <si>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</si>
  <si>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</si>
  <si>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</si>
  <si>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</si>
  <si>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</si>
  <si>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</si>
  <si>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</si>
  <si>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</si>
  <si>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</si>
  <si>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</si>
  <si>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</si>
  <si>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</si>
  <si>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</si>
  <si>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</si>
  <si>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</si>
  <si>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</si>
  <si>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</si>
  <si>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</si>
  <si>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</si>
  <si>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</si>
  <si>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</si>
  <si>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</si>
  <si>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</si>
  <si>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</si>
  <si>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</si>
  <si>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</si>
  <si>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</si>
  <si>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</si>
  <si>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</si>
  <si>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</si>
  <si>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</si>
  <si>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</si>
  <si>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</si>
  <si>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</si>
  <si>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</si>
  <si>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</si>
  <si>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</si>
  <si>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</si>
  <si>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</si>
  <si>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</si>
  <si>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</si>
  <si>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</si>
  <si>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</si>
  <si>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</si>
  <si>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</si>
  <si>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</si>
  <si>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</si>
  <si>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</si>
  <si>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</si>
  <si>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</si>
  <si>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</si>
  <si>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</si>
  <si>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</si>
  <si>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</si>
  <si>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</si>
  <si>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</si>
  <si>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</si>
  <si>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</si>
  <si>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</si>
  <si>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</si>
  <si>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</si>
  <si>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</si>
  <si>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</si>
  <si>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</si>
  <si>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</si>
  <si>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</si>
  <si>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</si>
  <si>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</si>
  <si>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</si>
  <si>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</si>
  <si>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</si>
  <si>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</si>
  <si>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</si>
  <si>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</si>
  <si>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</si>
  <si>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</si>
  <si>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</si>
  <si>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</si>
  <si>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</si>
  <si>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</si>
  <si>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</si>
  <si>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</si>
  <si>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</si>
  <si>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</si>
  <si>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</si>
  <si>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</si>
  <si>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</si>
  <si>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</si>
  <si>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</si>
  <si>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</si>
  <si>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</si>
  <si>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</si>
  <si>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</si>
  <si>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</si>
  <si>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</si>
  <si>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</si>
  <si>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</si>
  <si>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</si>
  <si>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</si>
  <si>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</si>
  <si>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</si>
  <si>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</si>
  <si>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</si>
  <si>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</si>
  <si>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</si>
  <si>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</si>
  <si>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</si>
  <si>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</si>
  <si>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</si>
  <si>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</si>
  <si>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</si>
  <si>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</si>
  <si>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</si>
  <si>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</si>
  <si>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</si>
  <si>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</si>
  <si>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</si>
  <si>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</si>
  <si>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</si>
  <si>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</si>
  <si>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</si>
  <si>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</si>
  <si>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</si>
  <si>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</si>
  <si>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</si>
  <si>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</si>
  <si>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</si>
  <si>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</si>
  <si>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</si>
  <si>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</si>
  <si>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</si>
  <si>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</si>
  <si>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</si>
  <si>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</si>
  <si>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</si>
  <si>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</si>
  <si>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</si>
  <si>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</si>
  <si>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</si>
  <si>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</si>
  <si>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</si>
  <si>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</si>
  <si>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</si>
  <si>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</si>
  <si>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</si>
  <si>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</si>
  <si>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</si>
  <si>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</si>
  <si>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</si>
  <si>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</si>
  <si>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</si>
  <si>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</si>
  <si>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</si>
  <si>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</si>
  <si>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</si>
  <si>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</si>
  <si>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</si>
  <si>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</si>
  <si>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</si>
  <si>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</si>
  <si>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</si>
  <si>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</si>
  <si>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</si>
  <si>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</si>
  <si>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</si>
  <si>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</si>
  <si>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</si>
  <si>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</si>
  <si>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</si>
  <si>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</si>
  <si>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</si>
  <si>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</si>
  <si>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</si>
  <si>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</si>
  <si>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</si>
  <si>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</si>
  <si>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</si>
  <si>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</si>
  <si>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</si>
  <si>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</si>
  <si>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</si>
  <si>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</si>
  <si>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</si>
  <si>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</si>
  <si>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</si>
  <si>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</si>
  <si>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</si>
  <si>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</si>
  <si>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</si>
  <si>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</si>
  <si>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</si>
  <si>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</si>
  <si>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</si>
  <si>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</si>
  <si>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</si>
  <si>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</si>
  <si>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</si>
  <si>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</si>
  <si>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</si>
  <si>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</si>
  <si>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</si>
  <si>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</si>
  <si>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</si>
  <si>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</si>
  <si>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</si>
  <si>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</si>
  <si>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</si>
  <si>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</si>
  <si>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</si>
  <si>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</si>
  <si>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</si>
  <si>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</si>
  <si>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</si>
  <si>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</si>
  <si>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</si>
  <si>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</si>
  <si>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</si>
  <si>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</si>
  <si>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</si>
  <si>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</si>
  <si>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</si>
  <si>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</si>
  <si>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</si>
  <si>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</si>
  <si>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</si>
  <si>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</si>
  <si>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</si>
  <si>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</si>
  <si>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</si>
  <si>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</si>
  <si>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</si>
  <si>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</si>
  <si>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</si>
  <si>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</si>
  <si>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</si>
  <si>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</si>
  <si>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</si>
  <si>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</si>
  <si>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</si>
  <si>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</si>
  <si>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</si>
  <si>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</si>
  <si>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</si>
  <si>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</si>
  <si>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</si>
  <si>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</si>
  <si>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</si>
  <si>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</si>
  <si>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</si>
  <si>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</si>
  <si>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</si>
  <si>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</si>
  <si>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</si>
  <si>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</si>
  <si>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</si>
  <si>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</si>
  <si>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</si>
  <si>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</si>
  <si>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</si>
  <si>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</si>
  <si>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</si>
  <si>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</si>
  <si>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</si>
  <si>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</si>
  <si>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</si>
  <si>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</si>
  <si>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</si>
  <si>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</si>
  <si>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</si>
  <si>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</si>
  <si>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</si>
  <si>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</si>
  <si>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</si>
  <si>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</si>
  <si>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</si>
  <si>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</si>
  <si>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</si>
  <si>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</si>
  <si>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</si>
  <si>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</si>
  <si>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</si>
  <si>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</si>
  <si>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</si>
  <si>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</si>
  <si>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</si>
  <si>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</si>
  <si>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</si>
  <si>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</si>
  <si>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</si>
  <si>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</si>
  <si>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</si>
  <si>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</si>
  <si>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</si>
  <si>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</si>
  <si>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</si>
  <si>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</si>
  <si>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</si>
  <si>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</si>
  <si>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</si>
  <si>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</si>
  <si>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</si>
  <si>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</si>
  <si>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</si>
  <si>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</si>
  <si>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</si>
  <si>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</si>
  <si>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</si>
  <si>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</si>
  <si>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</si>
  <si>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</si>
  <si>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</si>
  <si>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</si>
  <si>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</si>
  <si>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</si>
  <si>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</si>
  <si>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</si>
  <si>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</si>
  <si>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</si>
  <si>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</si>
  <si>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</si>
  <si>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</si>
  <si>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</si>
  <si>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</si>
  <si>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</si>
  <si>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</si>
  <si>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</si>
  <si>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</si>
  <si>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</si>
  <si>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</si>
  <si>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</si>
  <si>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</si>
  <si>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</si>
  <si>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</si>
  <si>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</si>
  <si>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</si>
  <si>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</si>
  <si>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</si>
  <si>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</si>
  <si>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</si>
  <si>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</si>
  <si>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</si>
  <si>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</si>
  <si>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</si>
  <si>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</si>
  <si>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</si>
  <si>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</si>
  <si>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</si>
  <si>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</si>
  <si>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</si>
  <si>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</si>
  <si>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</si>
  <si>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</si>
  <si>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</si>
  <si>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</si>
  <si>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</si>
  <si>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</si>
  <si>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</si>
  <si>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</si>
  <si>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</si>
  <si>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</si>
  <si>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</si>
  <si>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</si>
  <si>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</si>
  <si>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</si>
  <si>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</si>
  <si>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</si>
  <si>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</si>
  <si>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</si>
  <si>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</si>
  <si>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</si>
  <si>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</si>
  <si>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</si>
  <si>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</si>
  <si>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</si>
  <si>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</si>
  <si>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</si>
  <si>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</si>
  <si>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</si>
  <si>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</si>
  <si>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</si>
  <si>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</si>
  <si>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</si>
  <si>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</si>
  <si>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</si>
  <si>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</si>
  <si>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</si>
  <si>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</si>
  <si>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</si>
  <si>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</si>
  <si>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</si>
  <si>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</si>
  <si>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</si>
  <si>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</si>
  <si>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</si>
  <si>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</si>
  <si>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</si>
  <si>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</si>
  <si>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</si>
  <si>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</si>
  <si>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</si>
  <si>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</si>
  <si>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</si>
  <si>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</si>
  <si>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</si>
  <si>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</si>
  <si>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</si>
  <si>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</si>
  <si>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</si>
  <si>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</si>
  <si>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</si>
  <si>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</si>
  <si>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</si>
  <si>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</si>
  <si>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</si>
  <si>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</si>
  <si>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</si>
  <si>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</si>
  <si>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</si>
  <si>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</si>
  <si>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</si>
  <si>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</si>
  <si>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</si>
  <si>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</si>
  <si>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</si>
  <si>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</si>
  <si>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</si>
  <si>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</si>
  <si>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</si>
  <si>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</si>
  <si>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</si>
  <si>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</si>
  <si>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</si>
  <si>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</si>
  <si>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</si>
  <si>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</si>
  <si>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</si>
  <si>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</si>
  <si>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</si>
  <si>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</si>
  <si>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</si>
  <si>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</si>
  <si>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</si>
  <si>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</si>
  <si>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</si>
  <si>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</si>
  <si>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</si>
  <si>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</si>
  <si>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</si>
  <si>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</si>
  <si>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</si>
  <si>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</si>
  <si>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</si>
  <si>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</si>
  <si>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</si>
  <si>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</si>
  <si>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</si>
  <si>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</si>
  <si>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</si>
  <si>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</si>
  <si>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</si>
  <si>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</si>
  <si>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</si>
  <si>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</si>
  <si>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</si>
  <si>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</si>
  <si>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</si>
  <si>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</si>
  <si>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</si>
  <si>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</si>
  <si>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</si>
  <si>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</si>
  <si>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</si>
  <si>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</si>
  <si>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</si>
  <si>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</si>
  <si>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</si>
  <si>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</si>
  <si>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</si>
  <si>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</si>
  <si>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</si>
  <si>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</si>
  <si>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</si>
  <si>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</si>
  <si>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</si>
  <si>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</si>
  <si>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</si>
  <si>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</si>
  <si>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</si>
  <si>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</si>
  <si>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</si>
  <si>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</si>
  <si>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</si>
  <si>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</si>
  <si>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</si>
  <si>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</si>
  <si>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</si>
  <si>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</si>
  <si>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</si>
  <si>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</si>
  <si>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</si>
  <si>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</si>
  <si>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</si>
  <si>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</si>
  <si>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</si>
  <si>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</si>
  <si>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</si>
  <si>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</si>
  <si>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</si>
  <si>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</si>
  <si>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</si>
  <si>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</si>
  <si>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</si>
  <si>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</si>
  <si>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</si>
  <si>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</si>
  <si>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</si>
  <si>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</si>
  <si>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</si>
  <si>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</si>
  <si>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</si>
  <si>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</si>
  <si>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</si>
  <si>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</si>
  <si>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</si>
  <si>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</si>
  <si>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</si>
  <si>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</si>
  <si>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</si>
  <si>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</si>
  <si>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</si>
  <si>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</si>
  <si>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</si>
  <si>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</si>
  <si>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</si>
  <si>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</si>
  <si>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</si>
  <si>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</si>
  <si>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</si>
  <si>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</si>
  <si>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</si>
  <si>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</si>
  <si>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</si>
  <si>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</si>
  <si>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</si>
  <si>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</si>
  <si>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</si>
  <si>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</si>
  <si>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</si>
  <si>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</si>
  <si>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</si>
  <si>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</si>
  <si>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</si>
  <si>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</si>
  <si>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</si>
  <si>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</si>
  <si>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</si>
  <si>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</si>
  <si>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</si>
  <si>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</si>
  <si>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</si>
  <si>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</si>
  <si>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</si>
  <si>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</si>
  <si>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</si>
  <si>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</si>
  <si>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</si>
  <si>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</si>
  <si>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</si>
  <si>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</si>
  <si>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</si>
  <si>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</si>
  <si>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</si>
  <si>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</si>
  <si>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</si>
  <si>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</si>
  <si>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</si>
  <si>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</si>
  <si>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</si>
  <si>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</si>
  <si>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</si>
  <si>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</si>
  <si>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</si>
  <si>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</si>
  <si>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</si>
  <si>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</si>
  <si>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</si>
  <si>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</si>
  <si>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</si>
  <si>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</si>
  <si>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</si>
  <si>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</si>
  <si>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</si>
  <si>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</si>
  <si>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</si>
  <si>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</si>
  <si>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</si>
  <si>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</si>
  <si>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</si>
  <si>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</si>
  <si>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</si>
  <si>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</si>
  <si>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</si>
  <si>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</si>
  <si>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</si>
  <si>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</si>
  <si>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</si>
  <si>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</si>
  <si>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</si>
  <si>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</si>
  <si>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</si>
  <si>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</si>
  <si>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</si>
  <si>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</si>
  <si>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</si>
  <si>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</si>
  <si>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</si>
  <si>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</si>
  <si>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</si>
  <si>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</si>
  <si>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</si>
  <si>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</si>
  <si>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</si>
  <si>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</si>
  <si>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</si>
  <si>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</si>
  <si>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</si>
  <si>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</si>
  <si>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</si>
  <si>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</si>
  <si>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</si>
  <si>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</si>
  <si>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</si>
  <si>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</si>
  <si>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</si>
  <si>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</si>
  <si>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</si>
  <si>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</si>
  <si>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</si>
  <si>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</si>
  <si>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</si>
  <si>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</si>
  <si>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</si>
  <si>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</si>
  <si>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</si>
  <si>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</si>
  <si>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</si>
  <si>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</si>
  <si>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</si>
  <si>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</si>
  <si>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</si>
  <si>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</si>
  <si>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</si>
  <si>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</si>
  <si>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</si>
  <si>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</si>
  <si>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</si>
  <si>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</si>
  <si>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</si>
  <si>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</si>
  <si>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</si>
  <si>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</si>
  <si>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</si>
  <si>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</si>
  <si>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</si>
  <si>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</si>
  <si>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</si>
  <si>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</si>
  <si>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</si>
  <si>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</si>
  <si>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</si>
  <si>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</si>
  <si>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</si>
  <si>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</si>
  <si>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</si>
  <si>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</si>
  <si>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</si>
  <si>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</si>
  <si>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</si>
  <si>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</si>
  <si>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</si>
  <si>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</si>
  <si>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</si>
  <si>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</si>
  <si>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</si>
  <si>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</si>
  <si>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</si>
  <si>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</si>
  <si>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</si>
  <si>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</si>
  <si>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</si>
  <si>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</si>
  <si>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</si>
  <si>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</si>
  <si>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</si>
  <si>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</si>
  <si>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</si>
  <si>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</si>
  <si>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</si>
  <si>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</si>
  <si>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</si>
  <si>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</si>
  <si>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</si>
  <si>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</si>
  <si>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</si>
  <si>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</si>
  <si>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</si>
  <si>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</si>
  <si>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</si>
  <si>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</si>
  <si>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</si>
  <si>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</si>
  <si>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</si>
  <si>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</si>
  <si>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</si>
  <si>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</si>
  <si>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</si>
  <si>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</si>
  <si>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</si>
  <si>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</si>
  <si>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</si>
  <si>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</si>
  <si>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</si>
  <si>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</si>
  <si>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</si>
  <si>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</si>
  <si>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</si>
  <si>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</si>
  <si>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</si>
  <si>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</si>
  <si>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</si>
  <si>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</si>
  <si>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</si>
  <si>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</si>
  <si>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</si>
  <si>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</si>
  <si>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</si>
  <si>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</si>
  <si>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</si>
  <si>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</si>
  <si>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</si>
  <si>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</si>
  <si>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</si>
  <si>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</si>
  <si>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</si>
  <si>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</si>
  <si>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</si>
  <si>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</si>
  <si>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</si>
  <si>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</si>
  <si>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</si>
  <si>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</si>
  <si>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</si>
  <si>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</si>
  <si>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</si>
  <si>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</si>
  <si>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</si>
  <si>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</si>
  <si>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</si>
  <si>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</si>
  <si>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</si>
  <si>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</si>
  <si>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</si>
  <si>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</si>
  <si>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</si>
  <si>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</si>
  <si>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</si>
  <si>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</si>
  <si>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</si>
  <si>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</si>
  <si>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</si>
  <si>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</si>
  <si>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</si>
  <si>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</si>
  <si>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</si>
  <si>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</si>
  <si>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</si>
  <si>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</si>
  <si>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</si>
  <si>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</si>
  <si>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</si>
  <si>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</si>
  <si>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</si>
  <si>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</si>
  <si>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</si>
  <si>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</si>
  <si>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</si>
  <si>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</si>
  <si>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</si>
  <si>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</si>
  <si>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</si>
  <si>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</si>
  <si>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</si>
  <si>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</si>
  <si>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</si>
  <si>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</si>
  <si>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</si>
  <si>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</si>
  <si>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</si>
  <si>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</si>
  <si>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</si>
  <si>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</si>
  <si>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</si>
  <si>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</si>
  <si>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</si>
  <si>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</si>
  <si>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</si>
  <si>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</si>
  <si>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</si>
  <si>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</si>
  <si>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</si>
  <si>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</si>
  <si>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</si>
  <si>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</si>
  <si>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</si>
  <si>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</si>
  <si>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</si>
  <si>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</si>
  <si>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</si>
  <si>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</si>
  <si>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</si>
  <si>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</si>
  <si>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</si>
  <si>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</si>
  <si>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</si>
  <si>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</si>
  <si>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</si>
  <si>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</si>
  <si>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</si>
  <si>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</si>
  <si>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</si>
  <si>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</si>
  <si>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</si>
  <si>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</si>
  <si>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</si>
  <si>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</si>
  <si>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</si>
  <si>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</si>
  <si>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</si>
  <si>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</si>
  <si>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</si>
  <si>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</si>
  <si>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</si>
  <si>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</si>
  <si>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</si>
  <si>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</si>
  <si>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</si>
  <si>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</si>
  <si>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</si>
  <si>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</si>
  <si>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</si>
  <si>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</si>
  <si>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</si>
  <si>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</si>
  <si>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</si>
  <si>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</si>
  <si>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</si>
  <si>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</si>
  <si>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</si>
  <si>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</si>
  <si>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</si>
  <si>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</si>
  <si>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</si>
  <si>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</si>
  <si>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</si>
  <si>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</si>
  <si>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</si>
  <si>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</si>
  <si>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</si>
  <si>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</si>
  <si>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</si>
  <si>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</si>
  <si>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</si>
  <si>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</si>
  <si>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</si>
  <si>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</si>
  <si>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</si>
  <si>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</si>
  <si>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</si>
  <si>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</si>
  <si>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</si>
  <si>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</si>
  <si>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</si>
  <si>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</si>
  <si>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</si>
  <si>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</si>
  <si>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</si>
  <si>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</si>
  <si>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</si>
  <si>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</si>
  <si>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</si>
  <si>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</si>
  <si>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</si>
  <si>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</si>
  <si>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</si>
  <si>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</si>
  <si>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</si>
  <si>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</si>
  <si>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</si>
  <si>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</si>
  <si>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</si>
  <si>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</si>
  <si>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</si>
  <si>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</si>
  <si>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</si>
  <si>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</si>
  <si>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</si>
  <si>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</si>
  <si>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</si>
  <si>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</si>
  <si>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</si>
  <si>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</si>
  <si>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</si>
  <si>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</si>
  <si>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</si>
  <si>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</si>
  <si>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</si>
  <si>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</si>
  <si>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</si>
  <si>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</si>
  <si>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</si>
  <si>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</si>
  <si>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</si>
  <si>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</si>
  <si>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</si>
  <si>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</si>
  <si>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</si>
  <si>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</si>
  <si>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</si>
  <si>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</si>
  <si>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</si>
  <si>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</si>
  <si>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</si>
  <si>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</si>
  <si>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</si>
  <si>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</si>
  <si>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</si>
  <si>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</si>
  <si>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</si>
  <si>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</si>
  <si>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</si>
  <si>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</si>
  <si>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</si>
  <si>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</si>
  <si>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</si>
  <si>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</si>
  <si>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</si>
  <si>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</si>
  <si>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</si>
  <si>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</si>
  <si>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</si>
  <si>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</si>
  <si>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</si>
  <si>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</si>
  <si>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</si>
  <si>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</si>
  <si>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</si>
  <si>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</si>
  <si>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</si>
  <si>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</si>
  <si>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</si>
  <si>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</si>
  <si>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</si>
  <si>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</si>
  <si>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</si>
  <si>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</si>
  <si>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</si>
  <si>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</si>
  <si>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</si>
  <si>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</si>
  <si>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</si>
  <si>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</si>
  <si>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</si>
  <si>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</si>
  <si>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</si>
  <si>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</si>
  <si>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</si>
  <si>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</si>
  <si>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</si>
  <si>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</si>
  <si>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</si>
  <si>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</si>
  <si>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</si>
  <si>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</si>
  <si>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</si>
  <si>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</si>
  <si>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</si>
  <si>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</si>
  <si>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</si>
  <si>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</si>
  <si>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</si>
  <si>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</si>
  <si>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</si>
  <si>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</si>
  <si>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</si>
  <si>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</si>
  <si>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</si>
  <si>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</si>
  <si>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</si>
  <si>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</si>
  <si>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</si>
  <si>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</si>
  <si>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</si>
  <si>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</si>
  <si>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</si>
  <si>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</si>
  <si>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</si>
  <si>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</si>
  <si>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</si>
  <si>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</si>
  <si>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</si>
  <si>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</si>
  <si>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</si>
  <si>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</si>
  <si>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</si>
  <si>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</si>
  <si>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</si>
  <si>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</si>
  <si>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</si>
  <si>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</si>
  <si>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</si>
  <si>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</si>
  <si>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</si>
  <si>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</si>
  <si>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</si>
  <si>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</si>
  <si>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</si>
  <si>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</si>
  <si>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</si>
  <si>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</si>
  <si>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</si>
  <si>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</si>
  <si>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</si>
  <si>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</si>
  <si>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</si>
  <si>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</si>
  <si>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</si>
  <si>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</si>
  <si>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</si>
  <si>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</si>
  <si>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</si>
  <si>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</si>
  <si>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</si>
  <si>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</si>
  <si>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</si>
  <si>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</si>
  <si>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</si>
  <si>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</si>
  <si>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</si>
  <si>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</si>
  <si>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</si>
  <si>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</si>
  <si>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</si>
  <si>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</si>
  <si>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</si>
  <si>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</si>
  <si>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</si>
  <si>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</si>
  <si>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</si>
  <si>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</si>
  <si>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</si>
  <si>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</si>
  <si>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</si>
  <si>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</si>
  <si>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</si>
  <si>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</si>
  <si>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</si>
  <si>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</si>
  <si>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</si>
  <si>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</si>
  <si>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</si>
  <si>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</si>
  <si>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</si>
  <si>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</si>
  <si>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</si>
  <si>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</si>
  <si>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</si>
  <si>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</si>
  <si>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</si>
  <si>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</si>
  <si>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</si>
  <si>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</si>
  <si>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</si>
  <si>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</si>
  <si>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</si>
  <si>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</si>
  <si>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</si>
  <si>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</si>
  <si>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</si>
  <si>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</si>
  <si>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</si>
  <si>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</si>
  <si>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</si>
  <si>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</si>
  <si>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</si>
  <si>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</si>
  <si>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</si>
  <si>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</si>
  <si>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</si>
  <si>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</si>
  <si>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</si>
  <si>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</si>
  <si>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</si>
  <si>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</si>
  <si>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</si>
  <si>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</si>
  <si>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</si>
  <si>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</si>
  <si>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</si>
  <si>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</si>
  <si>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</si>
  <si>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</si>
  <si>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</si>
  <si>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</si>
  <si>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</si>
  <si>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</si>
  <si>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</si>
  <si>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</si>
  <si>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</si>
  <si>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</si>
  <si>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</si>
  <si>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</si>
  <si>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</si>
  <si>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</si>
  <si>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</si>
  <si>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</si>
  <si>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</si>
  <si>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</si>
  <si>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</si>
  <si>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</si>
  <si>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</si>
  <si>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</si>
  <si>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</si>
  <si>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</si>
  <si>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</si>
  <si>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</si>
  <si>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</si>
  <si>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</si>
  <si>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</si>
  <si>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</si>
  <si>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</si>
  <si>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</si>
  <si>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</si>
  <si>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</si>
  <si>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</si>
  <si>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</si>
  <si>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</si>
  <si>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</si>
  <si>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</si>
  <si>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</si>
  <si>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</si>
  <si>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</si>
  <si>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</si>
  <si>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</si>
  <si>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</si>
  <si>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</si>
  <si>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</si>
  <si>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</si>
  <si>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</si>
  <si>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</si>
  <si>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</si>
  <si>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</si>
  <si>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</si>
  <si>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</si>
  <si>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</si>
  <si>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</si>
  <si>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</si>
  <si>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</si>
  <si>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</si>
  <si>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</si>
  <si>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</si>
  <si>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</si>
  <si>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</si>
  <si>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</si>
  <si>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</si>
  <si>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</si>
  <si>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</si>
  <si>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</si>
  <si>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</si>
  <si>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</si>
  <si>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</si>
  <si>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</si>
  <si>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</si>
  <si>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</si>
  <si>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</si>
  <si>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</si>
  <si>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</si>
  <si>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</si>
  <si>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</si>
  <si>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</si>
  <si>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</si>
  <si>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</si>
  <si>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</si>
  <si>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</si>
  <si>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</si>
  <si>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</si>
  <si>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</si>
  <si>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</si>
  <si>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</si>
  <si>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</si>
  <si>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</si>
  <si>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</si>
  <si>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</si>
  <si>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</si>
  <si>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</si>
  <si>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</si>
  <si>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</si>
  <si>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</si>
  <si>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</si>
  <si>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</si>
  <si>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</si>
  <si>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</si>
  <si>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</si>
  <si>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</si>
  <si>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</si>
  <si>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</si>
  <si>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</si>
  <si>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</si>
  <si>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</si>
  <si>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</si>
  <si>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</si>
  <si>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</si>
  <si>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</si>
  <si>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</si>
  <si>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</si>
  <si>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</si>
  <si>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</si>
  <si>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</si>
  <si>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</si>
  <si>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</si>
  <si>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</si>
  <si>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</si>
  <si>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</si>
  <si>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</si>
  <si>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</si>
  <si>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</si>
  <si>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</si>
  <si>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</si>
  <si>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</si>
  <si>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</si>
  <si>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</si>
  <si>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</si>
  <si>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</si>
  <si>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</si>
  <si>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</si>
  <si>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</si>
  <si>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</si>
  <si>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</si>
  <si>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</si>
  <si>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</si>
  <si>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</si>
  <si>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</si>
  <si>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</si>
  <si>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</si>
  <si>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</si>
  <si>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</si>
  <si>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</si>
  <si>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</si>
  <si>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</si>
  <si>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</si>
  <si>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</si>
  <si>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</si>
  <si>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</si>
  <si>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</si>
  <si>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</si>
  <si>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</si>
  <si>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</si>
  <si>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</si>
  <si>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</si>
  <si>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</si>
  <si>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</si>
  <si>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</si>
  <si>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</si>
  <si>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</si>
  <si>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</si>
  <si>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</si>
  <si>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</si>
  <si>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</si>
  <si>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</si>
  <si>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</si>
  <si>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</si>
  <si>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</si>
  <si>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</si>
  <si>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</si>
  <si>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</si>
  <si>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</si>
  <si>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</si>
  <si>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</si>
  <si>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</si>
  <si>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</si>
  <si>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</si>
  <si>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</si>
  <si>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</si>
  <si>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</si>
  <si>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</si>
  <si>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</si>
  <si>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</si>
  <si>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</si>
  <si>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</si>
  <si>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</si>
  <si>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</si>
  <si>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</si>
  <si>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</si>
  <si>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</si>
  <si>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</si>
  <si>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</si>
  <si>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</si>
  <si>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</si>
  <si>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</si>
  <si>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</si>
  <si>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</si>
  <si>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</si>
  <si>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</si>
  <si>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</si>
  <si>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</si>
  <si>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</si>
  <si>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</si>
  <si>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</si>
  <si>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</si>
  <si>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</si>
  <si>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</si>
  <si>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</si>
  <si>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</si>
  <si>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</si>
  <si>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</si>
  <si>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</si>
  <si>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</si>
  <si>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</si>
  <si>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</si>
  <si>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</si>
  <si>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</si>
  <si>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</si>
  <si>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</si>
  <si>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</si>
  <si>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</si>
  <si>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</si>
  <si>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</si>
  <si>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</si>
  <si>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</si>
  <si>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</si>
  <si>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</si>
  <si>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</si>
  <si>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</si>
  <si>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</si>
  <si>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</si>
  <si>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</si>
  <si>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</si>
  <si>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</si>
  <si>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</si>
  <si>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</si>
  <si>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</si>
  <si>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</si>
  <si>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</si>
  <si>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</si>
  <si>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</si>
  <si>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</si>
  <si>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</si>
  <si>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</si>
  <si>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</si>
  <si>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</si>
  <si>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</si>
  <si>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</si>
  <si>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</si>
  <si>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</si>
  <si>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</si>
  <si>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</si>
  <si>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</si>
  <si>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</si>
  <si>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</si>
  <si>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</si>
  <si>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</si>
  <si>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</si>
  <si>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</si>
  <si>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</si>
  <si>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</si>
  <si>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</si>
  <si>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</si>
  <si>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</si>
  <si>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</si>
  <si>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</si>
  <si>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</si>
  <si>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</si>
  <si>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</si>
  <si>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</si>
  <si>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</si>
  <si>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</si>
  <si>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</si>
  <si>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</si>
  <si>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</si>
  <si>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</si>
  <si>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</si>
  <si>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</si>
  <si>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</si>
  <si>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</si>
  <si>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</si>
  <si>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</si>
  <si>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</si>
  <si>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</si>
  <si>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</si>
  <si>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</si>
  <si>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</si>
  <si>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</si>
  <si>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</si>
  <si>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</si>
  <si>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</si>
  <si>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</si>
  <si>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</si>
  <si>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</si>
  <si>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</si>
  <si>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</si>
  <si>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</si>
  <si>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</si>
  <si>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</si>
  <si>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</si>
  <si>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</si>
  <si>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</si>
  <si>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</si>
  <si>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</si>
  <si>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</si>
  <si>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</si>
  <si>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</si>
  <si>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</si>
  <si>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</si>
  <si>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</si>
  <si>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</si>
  <si>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</si>
  <si>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</si>
  <si>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</si>
  <si>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</si>
  <si>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</si>
  <si>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</si>
  <si>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</si>
  <si>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</si>
  <si>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</si>
  <si>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</si>
  <si>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</si>
  <si>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</si>
  <si>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</si>
  <si>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</si>
  <si>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</si>
  <si>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</si>
  <si>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</si>
  <si>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</si>
  <si>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</si>
  <si>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</si>
  <si>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</si>
  <si>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</si>
  <si>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</si>
  <si>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</si>
  <si>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</si>
  <si>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</si>
  <si>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</si>
  <si>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</si>
  <si>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</si>
  <si>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</si>
  <si>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</si>
  <si>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</si>
  <si>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</si>
  <si>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</si>
  <si>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</si>
  <si>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</si>
  <si>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</si>
  <si>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</si>
  <si>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</si>
  <si>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</si>
  <si>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</si>
  <si>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</si>
  <si>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</si>
  <si>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</si>
  <si>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</si>
  <si>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</si>
  <si>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</si>
  <si>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</si>
  <si>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</si>
  <si>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</si>
  <si>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</si>
  <si>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</si>
  <si>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</si>
  <si>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</si>
  <si>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</si>
  <si>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</si>
  <si>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</si>
  <si>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</si>
  <si>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</si>
  <si>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</si>
  <si>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</si>
  <si>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</si>
  <si>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</si>
  <si>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</si>
  <si>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</si>
  <si>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</si>
  <si>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</si>
  <si>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</si>
  <si>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</si>
  <si>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</si>
  <si>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</si>
  <si>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</si>
  <si>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</si>
  <si>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</si>
  <si>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</si>
  <si>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</si>
  <si>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</si>
  <si>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</si>
  <si>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</si>
  <si>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</si>
  <si>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</si>
  <si>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</si>
  <si>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</si>
  <si>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</si>
  <si>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</si>
  <si>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</si>
  <si>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</si>
  <si>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</si>
  <si>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</si>
  <si>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</si>
  <si>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</si>
  <si>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</si>
  <si>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</si>
  <si>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</si>
  <si>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</si>
  <si>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</si>
  <si>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</si>
  <si>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</si>
  <si>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</si>
  <si>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</si>
  <si>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</si>
  <si>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</si>
  <si>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</si>
  <si>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</si>
  <si>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</si>
  <si>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</si>
  <si>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</si>
  <si>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</si>
  <si>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</si>
  <si>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</si>
  <si>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</si>
  <si>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</si>
  <si>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</si>
  <si>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</si>
  <si>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</si>
  <si>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</si>
  <si>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</si>
  <si>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</si>
  <si>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</si>
  <si>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</si>
  <si>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</si>
  <si>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</si>
  <si>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</si>
  <si>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</si>
  <si>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</si>
  <si>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</si>
  <si>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</si>
  <si>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</si>
  <si>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</si>
  <si>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</si>
  <si>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</si>
  <si>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</si>
  <si>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</si>
  <si>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</si>
  <si>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</si>
  <si>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</si>
  <si>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</si>
  <si>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</si>
  <si>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</si>
  <si>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</si>
  <si>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</si>
  <si>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</si>
  <si>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</si>
  <si>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</si>
  <si>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</si>
  <si>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</si>
  <si>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</si>
  <si>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</si>
  <si>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</si>
  <si>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</si>
  <si>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</si>
  <si>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</si>
  <si>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</si>
  <si>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</si>
  <si>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</si>
  <si>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</si>
  <si>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</si>
  <si>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</si>
  <si>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</si>
  <si>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</si>
  <si>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</si>
  <si>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</si>
  <si>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</si>
  <si>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</si>
  <si>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</si>
  <si>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</si>
  <si>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</si>
  <si>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</si>
  <si>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</si>
  <si>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</si>
  <si>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</si>
  <si>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</si>
  <si>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</si>
  <si>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</si>
  <si>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</si>
  <si>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</si>
  <si>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</si>
  <si>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</si>
  <si>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</si>
  <si>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</si>
  <si>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</si>
  <si>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</si>
  <si>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</si>
  <si>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</si>
  <si>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</si>
  <si>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</si>
  <si>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</si>
  <si>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</si>
  <si>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</si>
  <si>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</si>
  <si>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</si>
  <si>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</si>
  <si>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</si>
  <si>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</si>
  <si>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</si>
  <si>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</si>
  <si>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</si>
  <si>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</si>
  <si>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</si>
  <si>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</si>
  <si>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</si>
  <si>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</si>
  <si>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</si>
  <si>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</si>
  <si>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</si>
  <si>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</si>
  <si>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</si>
  <si>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</si>
  <si>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</si>
  <si>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</si>
  <si>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</si>
  <si>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</si>
  <si>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</si>
  <si>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</si>
  <si>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</si>
  <si>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</si>
  <si>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</si>
  <si>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</si>
  <si>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</si>
  <si>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</si>
  <si>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</si>
  <si>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</si>
  <si>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</si>
  <si>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</si>
  <si>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</si>
  <si>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</si>
  <si>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</si>
  <si>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</si>
  <si>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</si>
  <si>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</si>
  <si>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</si>
  <si>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</si>
  <si>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</si>
  <si>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</si>
  <si>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</si>
  <si>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</si>
  <si>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</si>
  <si>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</si>
  <si>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</si>
  <si>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</si>
  <si>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</si>
  <si>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</si>
  <si>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</si>
  <si>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</si>
  <si>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</si>
  <si>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</si>
  <si>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</si>
  <si>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</si>
  <si>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</si>
  <si>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</si>
  <si>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</si>
  <si>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</si>
  <si>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</si>
  <si>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</si>
  <si>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</si>
  <si>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</si>
  <si>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</si>
  <si>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</si>
  <si>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</si>
  <si>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</si>
  <si>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</si>
  <si>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</si>
  <si>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</si>
  <si>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</si>
  <si>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</si>
  <si>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</si>
  <si>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</si>
  <si>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</si>
  <si>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</si>
  <si>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</si>
  <si>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</si>
  <si>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</si>
  <si>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</si>
  <si>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</si>
  <si>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</si>
  <si>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</si>
  <si>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</si>
  <si>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</si>
  <si>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</si>
  <si>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</si>
  <si>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</si>
  <si>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</si>
  <si>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</si>
  <si>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</si>
  <si>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</si>
  <si>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</si>
  <si>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</si>
  <si>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</si>
  <si>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</si>
  <si>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</si>
  <si>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</si>
  <si>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</si>
  <si>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</si>
  <si>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</si>
  <si>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</si>
  <si>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</si>
  <si>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</si>
  <si>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</si>
  <si>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</si>
  <si>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</si>
  <si>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</si>
  <si>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</si>
  <si>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</si>
  <si>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</si>
  <si>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</si>
  <si>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</si>
  <si>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</si>
  <si>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</si>
  <si>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</si>
  <si>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</si>
  <si>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</si>
  <si>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</si>
  <si>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</si>
  <si>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</si>
  <si>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</si>
  <si>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</si>
  <si>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</si>
  <si>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</si>
  <si>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</si>
  <si>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</si>
  <si>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</si>
  <si>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</si>
  <si>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</si>
  <si>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</si>
  <si>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</si>
  <si>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</si>
  <si>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</si>
  <si>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</si>
  <si>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</si>
  <si>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</si>
  <si>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</si>
  <si>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</si>
  <si>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</si>
  <si>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</si>
  <si>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</si>
  <si>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</si>
  <si>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</si>
  <si>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</si>
  <si>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</si>
  <si>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</si>
  <si>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</si>
  <si>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</si>
  <si>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</si>
  <si>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</si>
  <si>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</si>
  <si>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</si>
  <si>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</si>
  <si>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</si>
  <si>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</si>
  <si>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</si>
  <si>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</si>
  <si>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</si>
  <si>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</si>
  <si>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</si>
  <si>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</si>
  <si>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</si>
  <si>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</si>
  <si>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</si>
  <si>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</si>
  <si>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</si>
  <si>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</si>
  <si>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</si>
  <si>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</si>
  <si>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</si>
  <si>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</si>
  <si>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</si>
  <si>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</si>
  <si>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</si>
  <si>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</si>
  <si>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</si>
  <si>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</si>
  <si>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</si>
  <si>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</si>
  <si>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</si>
  <si>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</si>
  <si>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</si>
  <si>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</si>
  <si>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</si>
  <si>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</si>
  <si>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</si>
  <si>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</si>
  <si>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</si>
  <si>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</si>
  <si>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</si>
  <si>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</si>
  <si>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</si>
  <si>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</si>
  <si>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</si>
  <si>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</si>
  <si>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</si>
  <si>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</si>
  <si>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</si>
  <si>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</si>
  <si>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</si>
  <si>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</si>
  <si>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</si>
  <si>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</si>
  <si>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</si>
  <si>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</si>
  <si>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</si>
  <si>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</si>
  <si>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</si>
  <si>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</si>
  <si>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</si>
  <si>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</si>
  <si>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</si>
  <si>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</si>
  <si>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</si>
  <si>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</si>
  <si>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</si>
  <si>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</si>
  <si>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</si>
  <si>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</si>
  <si>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</si>
  <si>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</si>
  <si>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</si>
  <si>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</si>
  <si>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</si>
  <si>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</si>
  <si>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</si>
  <si>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</si>
  <si>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</si>
  <si>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</si>
  <si>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</si>
  <si>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</si>
  <si>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</si>
  <si>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</si>
  <si>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</si>
  <si>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</si>
  <si>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</si>
  <si>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</si>
  <si>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</si>
  <si>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</si>
  <si>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</si>
  <si>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</si>
  <si>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</si>
  <si>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</si>
  <si>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</si>
  <si>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</si>
  <si>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</si>
  <si>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</si>
  <si>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</si>
  <si>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</si>
  <si>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</si>
  <si>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</si>
  <si>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</si>
  <si>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</si>
  <si>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</si>
  <si>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</si>
  <si>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</si>
  <si>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</si>
  <si>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</si>
  <si>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</si>
  <si>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</si>
  <si>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</si>
  <si>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</si>
  <si>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</si>
  <si>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</si>
  <si>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</si>
  <si>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</si>
  <si>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</si>
  <si>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</si>
  <si>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</si>
  <si>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</si>
  <si>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</si>
  <si>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</si>
  <si>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</si>
  <si>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</si>
  <si>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</si>
  <si>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</si>
  <si>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</si>
  <si>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</si>
  <si>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</si>
  <si>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</si>
  <si>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</si>
  <si>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</si>
  <si>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</si>
  <si>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</si>
  <si>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</si>
  <si>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</si>
  <si>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</si>
  <si>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</si>
  <si>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</si>
  <si>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</si>
  <si>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</si>
  <si>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</si>
  <si>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</si>
  <si>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</si>
  <si>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</si>
  <si>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</si>
  <si>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</si>
  <si>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</si>
  <si>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</si>
  <si>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</si>
  <si>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</si>
  <si>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</si>
  <si>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</si>
  <si>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</si>
  <si>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</si>
  <si>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</si>
  <si>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</si>
  <si>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</si>
  <si>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</si>
  <si>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</si>
  <si>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</si>
  <si>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</si>
  <si>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</si>
  <si>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</si>
  <si>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</si>
  <si>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</si>
  <si>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</si>
  <si>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</si>
  <si>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</si>
  <si>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</si>
  <si>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</si>
  <si>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</si>
  <si>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</si>
  <si>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</si>
  <si>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</si>
  <si>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</si>
  <si>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</si>
  <si>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</si>
  <si>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</si>
  <si>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</si>
  <si>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</si>
  <si>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</si>
  <si>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</si>
  <si>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</si>
  <si>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</si>
  <si>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</si>
  <si>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</si>
  <si>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</si>
  <si>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</si>
  <si>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</si>
  <si>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</si>
  <si>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</si>
  <si>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</si>
  <si>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</si>
  <si>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</si>
  <si>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</si>
  <si>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</si>
  <si>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</si>
  <si>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</si>
  <si>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</si>
  <si>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</si>
  <si>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</si>
  <si>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</si>
  <si>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</si>
  <si>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</si>
  <si>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</si>
  <si>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</si>
  <si>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</si>
  <si>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</si>
  <si>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</si>
  <si>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</si>
  <si>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</si>
  <si>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</si>
  <si>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</si>
  <si>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</si>
  <si>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</si>
  <si>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</si>
  <si>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</si>
  <si>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</si>
  <si>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</si>
  <si>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</si>
  <si>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</si>
  <si>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</si>
  <si>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</si>
  <si>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</si>
  <si>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</si>
  <si>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</si>
  <si>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</si>
  <si>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</si>
  <si>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</si>
  <si>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</si>
  <si>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</si>
  <si>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</si>
  <si>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</si>
  <si>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</si>
  <si>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</si>
  <si>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</si>
  <si>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</si>
  <si>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</si>
  <si>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</si>
  <si>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</si>
  <si>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</si>
  <si>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</si>
  <si>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</si>
  <si>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</si>
  <si>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</si>
  <si>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</si>
  <si>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</si>
  <si>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</si>
  <si>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</si>
  <si>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</si>
  <si>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</si>
  <si>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</si>
  <si>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</si>
  <si>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</si>
  <si>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</si>
  <si>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</si>
  <si>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</si>
  <si>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</si>
  <si>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</si>
  <si>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</si>
  <si>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</si>
  <si>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</si>
  <si>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</si>
  <si>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</si>
  <si>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</si>
  <si>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</si>
  <si>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</si>
  <si>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</si>
  <si>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</si>
  <si>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</si>
  <si>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</si>
  <si>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</si>
  <si>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</si>
  <si>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</si>
  <si>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</si>
  <si>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</si>
  <si>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</si>
  <si>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</si>
  <si>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</si>
  <si>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</si>
  <si>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</si>
  <si>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</si>
  <si>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</si>
  <si>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</si>
  <si>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</si>
  <si>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</si>
  <si>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</si>
  <si>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</si>
  <si>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</si>
  <si>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</si>
  <si>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</si>
  <si>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</si>
  <si>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</si>
  <si>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</si>
  <si>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</si>
  <si>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</si>
  <si>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</si>
  <si>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</si>
  <si>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</si>
  <si>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</si>
  <si>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</si>
  <si>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</si>
  <si>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</si>
  <si>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</si>
  <si>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</si>
  <si>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</si>
  <si>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</si>
  <si>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</si>
  <si>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</si>
  <si>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</si>
  <si>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</si>
  <si>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</si>
  <si>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</si>
  <si>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</si>
  <si>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</si>
  <si>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</si>
  <si>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</si>
  <si>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</si>
  <si>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</si>
  <si>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</si>
  <si>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</si>
  <si>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</si>
  <si>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</si>
  <si>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</si>
  <si>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</si>
  <si>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</si>
  <si>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</si>
  <si>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</si>
  <si>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</si>
  <si>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</si>
  <si>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</si>
  <si>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</si>
  <si>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</si>
  <si>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</si>
  <si>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</si>
  <si>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</si>
  <si>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</si>
  <si>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</si>
  <si>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</si>
  <si>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</si>
  <si>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</si>
  <si>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</si>
  <si>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</si>
  <si>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</si>
  <si>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</si>
  <si>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</si>
  <si>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</si>
  <si>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</si>
  <si>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</si>
  <si>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</si>
  <si>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</si>
  <si>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</si>
  <si>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</si>
  <si>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</si>
  <si>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</si>
  <si>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</si>
  <si>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</si>
  <si>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</si>
  <si>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</si>
  <si>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</si>
  <si>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</si>
  <si>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</si>
  <si>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</si>
  <si>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</si>
  <si>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</si>
  <si>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</si>
  <si>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</si>
  <si>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</si>
  <si>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</si>
  <si>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</si>
  <si>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</si>
  <si>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</si>
  <si>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</si>
  <si>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</si>
  <si>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</si>
  <si>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</si>
  <si>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</si>
  <si>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</si>
  <si>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</si>
  <si>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</si>
  <si>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</si>
  <si>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</si>
  <si>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</si>
  <si>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</si>
  <si>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</si>
  <si>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</si>
  <si>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</si>
  <si>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</si>
  <si>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</si>
  <si>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</si>
  <si>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</si>
  <si>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</si>
  <si>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</si>
  <si>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</si>
  <si>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</si>
  <si>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</si>
  <si>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</si>
  <si>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</si>
  <si>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</si>
  <si>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</si>
  <si>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</si>
  <si>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</si>
  <si>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</si>
  <si>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</si>
  <si>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</si>
  <si>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</si>
  <si>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</si>
  <si>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</si>
  <si>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</si>
  <si>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</si>
  <si>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</si>
  <si>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</si>
  <si>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</si>
  <si>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</si>
  <si>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</si>
  <si>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</si>
  <si>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</si>
  <si>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</si>
  <si>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</si>
  <si>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</si>
  <si>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</si>
  <si>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</si>
  <si>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</si>
  <si>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</si>
  <si>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</si>
  <si>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</si>
  <si>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</si>
  <si>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</si>
  <si>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</si>
  <si>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</si>
  <si>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</si>
  <si>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</si>
  <si>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</si>
  <si>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</si>
  <si>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</si>
  <si>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</si>
  <si>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</si>
  <si>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</si>
  <si>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</si>
  <si>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</si>
  <si>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</si>
  <si>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</si>
  <si>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</si>
  <si>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</si>
  <si>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</si>
  <si>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</si>
  <si>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</si>
  <si>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</si>
  <si>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</si>
  <si>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</si>
  <si>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</si>
  <si>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</si>
  <si>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</si>
  <si>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</si>
  <si>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</si>
  <si>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</si>
  <si>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</si>
  <si>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</si>
  <si>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</si>
  <si>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</si>
  <si>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</si>
  <si>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</si>
  <si>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</si>
  <si>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</si>
  <si>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</si>
  <si>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</si>
  <si>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</si>
  <si>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</si>
  <si>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</si>
  <si>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</si>
  <si>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</si>
  <si>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</si>
  <si>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</si>
  <si>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</si>
  <si>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</si>
  <si>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</si>
  <si>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</si>
  <si>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</si>
  <si>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</si>
  <si>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</si>
  <si>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</si>
  <si>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</si>
  <si>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</si>
  <si>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</si>
  <si>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</si>
  <si>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</si>
  <si>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</si>
  <si>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</si>
  <si>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</si>
  <si>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</si>
  <si>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</si>
  <si>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</si>
  <si>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</si>
  <si>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</si>
  <si>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</si>
  <si>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</si>
  <si>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</si>
  <si>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</si>
  <si>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</si>
  <si>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</si>
  <si>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</si>
  <si>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</si>
  <si>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</si>
  <si>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</si>
  <si>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</si>
  <si>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</si>
  <si>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</si>
  <si>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</si>
  <si>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</si>
  <si>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</si>
  <si>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</si>
  <si>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</si>
  <si>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</si>
  <si>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</si>
  <si>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</si>
  <si>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</si>
  <si>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</si>
  <si>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</si>
  <si>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</si>
  <si>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</si>
  <si>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</si>
  <si>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</si>
  <si>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</si>
  <si>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</si>
  <si>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</si>
  <si>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</si>
  <si>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</si>
  <si>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</si>
  <si>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</si>
  <si>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</si>
  <si>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</si>
  <si>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</si>
  <si>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</si>
  <si>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</si>
  <si>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</si>
  <si>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</si>
  <si>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</si>
  <si>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</si>
  <si>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</si>
  <si>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</si>
  <si>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</si>
  <si>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</si>
  <si>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</si>
  <si>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</si>
  <si>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</si>
  <si>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</si>
  <si>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</si>
  <si>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</si>
  <si>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</si>
  <si>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</si>
  <si>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</si>
  <si>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</si>
  <si>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</si>
  <si>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</si>
  <si>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</si>
  <si>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</si>
  <si>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</si>
  <si>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</si>
  <si>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</si>
  <si>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</si>
  <si>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</si>
  <si>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</si>
  <si>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</si>
  <si>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</si>
  <si>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</si>
  <si>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</si>
  <si>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</si>
  <si>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</si>
  <si>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</si>
  <si>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</si>
  <si>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</si>
  <si>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</si>
  <si>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</si>
  <si>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</si>
  <si>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</si>
  <si>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</si>
  <si>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</si>
  <si>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</si>
  <si>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</si>
  <si>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</si>
  <si>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</si>
  <si>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</si>
  <si>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</si>
  <si>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</si>
  <si>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</si>
  <si>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</si>
  <si>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</si>
  <si>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</si>
  <si>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</si>
  <si>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</si>
  <si>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</si>
  <si>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</si>
  <si>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</si>
  <si>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</si>
  <si>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</si>
  <si>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</si>
  <si>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</si>
  <si>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</si>
  <si>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</si>
  <si>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</si>
  <si>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</si>
  <si>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</si>
  <si>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</si>
  <si>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</si>
  <si>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</si>
  <si>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</si>
  <si>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</si>
  <si>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</si>
  <si>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</si>
  <si>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</si>
  <si>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</si>
  <si>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</si>
  <si>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</si>
  <si>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</si>
  <si>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</si>
  <si>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</si>
  <si>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</si>
  <si>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</si>
  <si>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</si>
  <si>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</si>
  <si>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</si>
  <si>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</si>
  <si>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</si>
  <si>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</si>
  <si>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</si>
  <si>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</si>
  <si>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</si>
  <si>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</si>
  <si>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</si>
  <si>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</si>
  <si>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</si>
  <si>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</si>
  <si>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</si>
  <si>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</si>
  <si>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</si>
  <si>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</si>
  <si>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</si>
  <si>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</si>
  <si>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</si>
  <si>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</si>
  <si>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</si>
  <si>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</si>
  <si>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</si>
  <si>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</si>
  <si>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</si>
  <si>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</si>
  <si>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</si>
  <si>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</si>
  <si>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</si>
  <si>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</si>
  <si>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</si>
  <si>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</si>
  <si>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</si>
  <si>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</si>
  <si>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</si>
  <si>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</si>
  <si>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</si>
  <si>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</si>
  <si>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</si>
  <si>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</si>
  <si>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</si>
  <si>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</si>
  <si>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</si>
  <si>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</si>
  <si>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</si>
  <si>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</si>
  <si>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</si>
  <si>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</si>
  <si>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</si>
  <si>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</si>
  <si>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</si>
  <si>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</si>
  <si>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</si>
  <si>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</si>
  <si>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</si>
  <si>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</si>
  <si>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</si>
  <si>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</si>
  <si>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</si>
  <si>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</si>
  <si>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</si>
  <si>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</si>
  <si>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</si>
  <si>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</si>
  <si>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</si>
  <si>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</si>
  <si>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</si>
  <si>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</si>
  <si>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</si>
  <si>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</si>
  <si>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</si>
  <si>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</si>
  <si>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</si>
  <si>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</si>
  <si>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</si>
  <si>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</si>
  <si>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</si>
  <si>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</si>
  <si>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</si>
  <si>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</si>
  <si>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</si>
  <si>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</si>
  <si>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</si>
  <si>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</si>
  <si>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</si>
  <si>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</si>
  <si>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</si>
  <si>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</si>
  <si>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</si>
  <si>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</si>
  <si>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</si>
  <si>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</si>
  <si>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</si>
  <si>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</si>
  <si>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</si>
  <si>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</si>
  <si>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</si>
  <si>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</si>
  <si>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</si>
  <si>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</si>
  <si>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</si>
  <si>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</si>
  <si>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</si>
  <si>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</si>
  <si>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</si>
  <si>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</si>
  <si>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</si>
  <si>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</si>
  <si>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</si>
  <si>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</si>
  <si>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</si>
  <si>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</si>
  <si>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</si>
  <si>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</si>
  <si>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</si>
  <si>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</si>
  <si>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</si>
  <si>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</si>
  <si>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</si>
  <si>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</si>
  <si>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</si>
  <si>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</si>
  <si>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</si>
  <si>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</si>
  <si>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</si>
  <si>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</si>
  <si>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</si>
  <si>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</si>
  <si>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</si>
  <si>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</si>
  <si>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</si>
  <si>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</si>
  <si>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</si>
  <si>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</si>
  <si>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</si>
  <si>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</si>
  <si>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</si>
  <si>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</si>
  <si>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</si>
  <si>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</si>
  <si>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</si>
  <si>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</si>
  <si>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</si>
  <si>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</si>
  <si>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</si>
  <si>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</si>
  <si>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</si>
  <si>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</si>
  <si>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</si>
  <si>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</si>
  <si>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</si>
  <si>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</si>
  <si>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</si>
  <si>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</si>
  <si>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</si>
  <si>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</si>
  <si>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</si>
  <si>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</si>
  <si>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</si>
  <si>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</si>
  <si>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</si>
  <si>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</si>
  <si>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</si>
  <si>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</si>
  <si>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</si>
  <si>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</si>
  <si>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</si>
  <si>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</si>
  <si>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</si>
  <si>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</si>
  <si>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</si>
  <si>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</si>
  <si>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</si>
  <si>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</si>
  <si>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</si>
  <si>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</si>
  <si>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</si>
  <si>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</si>
  <si>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</si>
  <si>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</si>
  <si>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</si>
  <si>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</si>
  <si>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</si>
  <si>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</si>
  <si>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</si>
  <si>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</si>
  <si>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</si>
  <si>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</si>
  <si>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</si>
  <si>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</si>
  <si>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</si>
  <si>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</si>
  <si>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</si>
  <si>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</si>
  <si>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</si>
  <si>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</si>
  <si>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</si>
  <si>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</si>
  <si>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</si>
  <si>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</si>
  <si>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</si>
  <si>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</si>
  <si>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</si>
  <si>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</si>
  <si>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</si>
  <si>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</si>
  <si>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</si>
  <si>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</si>
  <si>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</si>
  <si>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</si>
  <si>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</si>
  <si>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</si>
  <si>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</si>
  <si>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</si>
  <si>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</si>
  <si>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</si>
  <si>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</si>
  <si>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</si>
  <si>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</si>
  <si>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</si>
  <si>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</si>
  <si>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</si>
  <si>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</si>
  <si>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</si>
  <si>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</si>
  <si>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</si>
  <si>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</si>
  <si>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</si>
  <si>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</si>
  <si>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</si>
  <si>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</si>
  <si>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</si>
  <si>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</si>
  <si>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</si>
  <si>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</si>
  <si>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</si>
  <si>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</si>
  <si>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</si>
  <si>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</si>
  <si>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</si>
  <si>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</si>
  <si>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</si>
  <si>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</si>
  <si>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</si>
  <si>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</si>
  <si>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</si>
  <si>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</si>
  <si>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</si>
  <si>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</si>
  <si>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</si>
  <si>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</si>
  <si>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</si>
  <si>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</si>
  <si>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</si>
  <si>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</si>
  <si>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</si>
  <si>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</si>
  <si>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</si>
  <si>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</si>
  <si>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</si>
  <si>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</si>
  <si>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</si>
  <si>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</si>
  <si>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</si>
  <si>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</si>
  <si>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</si>
  <si>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</si>
  <si>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</si>
  <si>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</si>
  <si>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</si>
  <si>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</si>
  <si>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</si>
  <si>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</si>
  <si>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</si>
  <si>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</si>
  <si>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</si>
  <si>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</si>
  <si>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</si>
  <si>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</si>
  <si>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</si>
  <si>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</si>
  <si>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</si>
  <si>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</si>
  <si>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</si>
  <si>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</si>
  <si>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</si>
  <si>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</si>
  <si>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</si>
  <si>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</si>
  <si>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</si>
  <si>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</si>
  <si>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</si>
  <si>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</si>
  <si>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</si>
  <si>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</si>
  <si>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</si>
  <si>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</si>
  <si>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</si>
  <si>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</si>
  <si>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</si>
  <si>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</si>
  <si>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</si>
  <si>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</si>
  <si>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</si>
  <si>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</si>
  <si>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</si>
  <si>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</si>
  <si>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</si>
  <si>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</si>
  <si>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</si>
  <si>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</si>
  <si>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</si>
  <si>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</si>
  <si>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</si>
  <si>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</si>
  <si>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</si>
  <si>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</si>
  <si>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</si>
  <si>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</si>
  <si>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</si>
  <si>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</si>
  <si>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</si>
  <si>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</si>
  <si>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</si>
  <si>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</si>
  <si>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</si>
  <si>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</si>
  <si>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</si>
  <si>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</si>
  <si>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</si>
  <si>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</si>
  <si>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</si>
  <si>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</si>
  <si>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</si>
  <si>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</si>
  <si>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</si>
  <si>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</si>
  <si>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</si>
  <si>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</si>
  <si>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</si>
  <si>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</si>
  <si>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</si>
  <si>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</si>
  <si>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</si>
  <si>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</si>
  <si>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</si>
  <si>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</si>
  <si>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</si>
  <si>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</si>
  <si>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</si>
  <si>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</si>
  <si>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</si>
  <si>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</si>
  <si>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</si>
  <si>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</si>
  <si>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</si>
  <si>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</si>
  <si>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</si>
  <si>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</si>
  <si>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</si>
  <si>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</si>
  <si>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</si>
  <si>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</si>
  <si>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</si>
  <si>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</si>
  <si>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</si>
  <si>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</si>
  <si>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</si>
  <si>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</si>
  <si>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</si>
  <si>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</si>
  <si>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</si>
  <si>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</si>
  <si>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</si>
  <si>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</si>
  <si>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</si>
  <si>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</si>
  <si>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</si>
  <si>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</si>
  <si>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</si>
  <si>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</si>
  <si>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</si>
  <si>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</si>
  <si>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</si>
  <si>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</si>
  <si>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</si>
  <si>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</si>
  <si>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</si>
  <si>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</si>
  <si>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</si>
  <si>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</si>
  <si>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</si>
  <si>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</si>
  <si>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</si>
  <si>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</si>
  <si>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</si>
  <si>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</si>
  <si>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</si>
  <si>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</si>
  <si>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</si>
  <si>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</si>
  <si>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</si>
  <si>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</si>
  <si>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</si>
  <si>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</si>
  <si>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</si>
  <si>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</si>
  <si>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</si>
  <si>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</si>
  <si>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</si>
  <si>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</si>
  <si>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</si>
  <si>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</si>
  <si>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</si>
  <si>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</si>
  <si>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</si>
  <si>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</si>
  <si>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</si>
  <si>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</si>
  <si>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</si>
  <si>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</si>
  <si>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</si>
  <si>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</si>
  <si>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</si>
  <si>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</si>
  <si>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</si>
  <si>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</si>
  <si>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</si>
  <si>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</si>
  <si>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</si>
  <si>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</si>
  <si>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</si>
  <si>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</si>
  <si>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</si>
  <si>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</si>
  <si>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</si>
  <si>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</si>
  <si>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</si>
  <si>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</si>
  <si>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</si>
  <si>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</si>
  <si>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</si>
  <si>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</si>
  <si>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</si>
  <si>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</si>
  <si>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</si>
  <si>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</si>
  <si>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</si>
  <si>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</si>
  <si>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</si>
  <si>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</si>
  <si>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</si>
  <si>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</si>
  <si>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</si>
  <si>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</si>
  <si>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</si>
  <si>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</si>
  <si>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</si>
  <si>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</si>
  <si>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</si>
  <si>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</si>
  <si>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</si>
  <si>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</si>
  <si>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</si>
  <si>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</si>
  <si>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</si>
  <si>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</si>
  <si>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</si>
  <si>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</si>
  <si>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</si>
  <si>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</si>
  <si>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</si>
  <si>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</si>
  <si>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</si>
  <si>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</si>
  <si>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</si>
  <si>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</si>
  <si>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</si>
  <si>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</si>
  <si>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</si>
  <si>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</si>
  <si>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</si>
  <si>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</si>
  <si>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</si>
  <si>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</si>
  <si>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</si>
  <si>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</si>
  <si>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</si>
  <si>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</si>
  <si>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</si>
  <si>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</si>
  <si>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</si>
  <si>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</si>
  <si>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</si>
  <si>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</si>
  <si>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</si>
  <si>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</si>
  <si>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</si>
  <si>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</si>
  <si>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</si>
  <si>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</si>
  <si>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</si>
  <si>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</si>
  <si>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</si>
  <si>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</si>
  <si>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</si>
  <si>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</si>
  <si>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</si>
  <si>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</si>
  <si>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</si>
  <si>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</si>
  <si>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</si>
  <si>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</si>
  <si>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</si>
  <si>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</si>
  <si>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</si>
  <si>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</si>
  <si>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</si>
  <si>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</si>
  <si>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</si>
  <si>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</si>
  <si>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</si>
  <si>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</si>
  <si>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</si>
  <si>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</si>
  <si>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</si>
  <si>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</si>
  <si>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</si>
  <si>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</si>
  <si>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</si>
  <si>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</si>
  <si>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</si>
  <si>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</si>
  <si>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</si>
  <si>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</si>
  <si>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</si>
  <si>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</si>
  <si>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</si>
  <si>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</si>
  <si>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</si>
  <si>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</si>
  <si>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</si>
  <si>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</si>
  <si>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</si>
  <si>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</si>
  <si>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</si>
  <si>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</si>
  <si>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</si>
  <si>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</si>
  <si>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</si>
  <si>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</si>
  <si>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</si>
  <si>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</si>
  <si>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</si>
  <si>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</si>
  <si>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</si>
  <si>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</si>
  <si>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</si>
  <si>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</si>
  <si>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</si>
  <si>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</si>
  <si>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</si>
  <si>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</si>
  <si>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</si>
  <si>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</si>
  <si>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</si>
  <si>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</si>
  <si>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</si>
  <si>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</si>
  <si>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</si>
  <si>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</si>
  <si>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</si>
  <si>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</si>
  <si>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</si>
  <si>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</si>
  <si>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</si>
  <si>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</si>
  <si>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</si>
  <si>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</si>
  <si>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</si>
  <si>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</si>
  <si>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</si>
  <si>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</si>
  <si>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</si>
  <si>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</si>
  <si>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</si>
  <si>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</si>
  <si>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</si>
  <si>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</si>
  <si>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</si>
  <si>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</si>
  <si>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</si>
  <si>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</si>
  <si>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</si>
  <si>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</si>
  <si>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</si>
  <si>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</si>
  <si>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</si>
  <si>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</si>
  <si>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</si>
  <si>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</si>
  <si>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</si>
  <si>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</si>
  <si>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</si>
  <si>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</si>
  <si>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</si>
  <si>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</si>
  <si>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</si>
  <si>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</si>
  <si>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</si>
  <si>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</si>
  <si>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</si>
  <si>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</si>
  <si>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</si>
  <si>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</si>
  <si>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</si>
  <si>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</si>
  <si>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</si>
  <si>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</si>
  <si>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</si>
  <si>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</si>
  <si>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</si>
  <si>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</si>
  <si>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</si>
  <si>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</si>
  <si>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</si>
  <si>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</si>
  <si>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</si>
  <si>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</si>
  <si>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</si>
  <si>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</si>
  <si>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</si>
  <si>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</si>
  <si>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</si>
  <si>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</si>
  <si>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</si>
  <si>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</si>
  <si>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</si>
  <si>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</si>
  <si>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</si>
  <si>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</si>
  <si>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</si>
  <si>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</si>
  <si>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</si>
  <si>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</si>
  <si>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</si>
  <si>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</si>
  <si>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</si>
  <si>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</si>
  <si>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</si>
  <si>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</si>
  <si>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</si>
  <si>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</si>
  <si>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</si>
  <si>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</si>
  <si>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</si>
  <si>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</si>
  <si>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</si>
  <si>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</si>
  <si>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</si>
  <si>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</si>
  <si>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</si>
  <si>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</si>
  <si>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</si>
  <si>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</si>
  <si>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</si>
  <si>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</si>
  <si>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</si>
  <si>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</si>
  <si>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</si>
  <si>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</si>
  <si>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</si>
  <si>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</si>
  <si>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</si>
  <si>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</si>
  <si>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</si>
  <si>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</si>
  <si>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</si>
  <si>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</si>
  <si>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</si>
  <si>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</si>
  <si>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</si>
  <si>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</si>
  <si>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</si>
  <si>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</si>
  <si>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</si>
  <si>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</si>
  <si>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</si>
  <si>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</si>
  <si>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</si>
  <si>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</si>
  <si>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</si>
  <si>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</si>
  <si>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</si>
  <si>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</si>
  <si>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</si>
  <si>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</si>
  <si>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</si>
  <si>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</si>
  <si>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</si>
  <si>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</si>
  <si>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</si>
  <si>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</si>
  <si>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</si>
  <si>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</si>
  <si>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</si>
  <si>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</si>
  <si>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</si>
  <si>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</si>
  <si>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</si>
  <si>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</si>
  <si>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</si>
  <si>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</si>
  <si>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</si>
  <si>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</si>
  <si>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</si>
  <si>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</si>
  <si>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</si>
  <si>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</si>
  <si>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</si>
  <si>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</si>
  <si>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</si>
  <si>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</si>
  <si>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</si>
  <si>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</si>
  <si>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</si>
  <si>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</si>
  <si>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</si>
  <si>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</si>
  <si>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</si>
  <si>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</si>
  <si>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</si>
  <si>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</si>
  <si>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</si>
  <si>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</si>
  <si>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</si>
  <si>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</si>
  <si>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</si>
  <si>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</si>
  <si>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</si>
  <si>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</si>
  <si>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</si>
  <si>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</si>
  <si>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</si>
  <si>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</si>
  <si>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</si>
  <si>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</si>
  <si>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</si>
  <si>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</si>
  <si>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</si>
  <si>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</si>
  <si>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</si>
  <si>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</si>
  <si>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</si>
  <si>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</si>
  <si>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</si>
  <si>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</si>
  <si>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</si>
  <si>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</si>
  <si>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</si>
  <si>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</si>
  <si>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</si>
  <si>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</si>
  <si>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</si>
  <si>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</si>
  <si>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</si>
  <si>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</si>
  <si>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</si>
  <si>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</si>
  <si>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</si>
  <si>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</si>
  <si>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</si>
  <si>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</si>
  <si>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</si>
  <si>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</si>
  <si>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</si>
  <si>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</si>
  <si>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</si>
  <si>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</si>
  <si>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</si>
  <si>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</si>
  <si>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</si>
  <si>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</si>
  <si>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</si>
  <si>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</si>
  <si>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</si>
  <si>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</si>
  <si>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</si>
  <si>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</si>
  <si>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</si>
  <si>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</si>
  <si>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</si>
  <si>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</si>
  <si>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</si>
  <si>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</si>
  <si>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</si>
  <si>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</si>
  <si>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</si>
  <si>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</si>
  <si>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</si>
  <si>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</si>
  <si>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</si>
  <si>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</si>
  <si>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</si>
  <si>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</si>
  <si>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</si>
  <si>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</si>
  <si>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</si>
  <si>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</si>
  <si>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</si>
  <si>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</si>
  <si>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</si>
  <si>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</si>
  <si>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</si>
  <si>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</si>
  <si>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</si>
  <si>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</si>
  <si>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</si>
  <si>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</si>
  <si>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</si>
  <si>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</si>
  <si>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</si>
  <si>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</si>
  <si>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</si>
  <si>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</si>
  <si>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</si>
  <si>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</si>
  <si>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</si>
  <si>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</si>
  <si>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</si>
  <si>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</si>
  <si>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</si>
  <si>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</si>
  <si>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</si>
  <si>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</si>
  <si>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</si>
  <si>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</si>
  <si>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</si>
  <si>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</si>
  <si>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</si>
  <si>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</si>
  <si>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</si>
  <si>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</si>
  <si>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</si>
  <si>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</si>
  <si>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</si>
  <si>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</si>
  <si>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</si>
  <si>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</si>
  <si>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</si>
  <si>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</si>
  <si>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</si>
  <si>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</si>
  <si>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</si>
  <si>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</si>
  <si>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</si>
  <si>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</si>
  <si>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</si>
  <si>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</si>
  <si>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</si>
  <si>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</si>
  <si>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</si>
  <si>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</si>
  <si>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</si>
  <si>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</si>
  <si>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</si>
  <si>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</si>
  <si>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</si>
  <si>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</si>
  <si>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</si>
  <si>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</si>
  <si>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</si>
  <si>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</si>
  <si>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</si>
  <si>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</si>
  <si>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</si>
  <si>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</si>
  <si>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</si>
  <si>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</si>
  <si>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</si>
  <si>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</si>
  <si>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</si>
  <si>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</si>
  <si>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</si>
  <si>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</si>
  <si>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</si>
  <si>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</si>
  <si>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</si>
  <si>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</si>
  <si>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</si>
  <si>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</si>
  <si>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</si>
  <si>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</si>
  <si>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</si>
  <si>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</si>
  <si>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</si>
  <si>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</si>
  <si>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</si>
  <si>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</si>
  <si>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</si>
  <si>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</si>
  <si>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</si>
  <si>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</si>
  <si>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</si>
  <si>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</si>
  <si>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</si>
  <si>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</si>
  <si>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</si>
  <si>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</si>
  <si>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</si>
  <si>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</si>
  <si>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</si>
  <si>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</si>
  <si>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</si>
  <si>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</si>
  <si>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</si>
  <si>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</si>
  <si>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</si>
  <si>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</si>
  <si>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</si>
  <si>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</si>
  <si>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</si>
  <si>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</si>
  <si>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</si>
  <si>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</si>
  <si>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</si>
  <si>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</si>
  <si>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</si>
  <si>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</si>
  <si>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</si>
  <si>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</si>
  <si>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</si>
  <si>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</si>
  <si>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</si>
  <si>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</si>
  <si>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</si>
  <si>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</si>
  <si>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</si>
  <si>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</si>
  <si>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</si>
  <si>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</si>
  <si>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</si>
  <si>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</si>
  <si>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</si>
  <si>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</si>
  <si>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</si>
  <si>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</si>
  <si>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</si>
  <si>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</si>
  <si>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</si>
  <si>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</si>
  <si>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</si>
  <si>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</si>
  <si>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</si>
  <si>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</si>
  <si>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</si>
  <si>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</si>
  <si>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</si>
  <si>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</si>
  <si>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</si>
  <si>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</si>
  <si>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</si>
  <si>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</si>
  <si>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</si>
  <si>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</si>
  <si>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</si>
  <si>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</si>
  <si>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</si>
  <si>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</si>
  <si>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</si>
  <si>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</si>
  <si>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</si>
  <si>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</si>
  <si>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</si>
  <si>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</si>
  <si>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</si>
  <si>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</si>
  <si>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</si>
  <si>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</si>
  <si>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</si>
  <si>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</si>
  <si>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</si>
  <si>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</si>
  <si>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</si>
  <si>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</si>
  <si>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</si>
  <si>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</si>
  <si>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</si>
  <si>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</si>
  <si>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</si>
  <si>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</si>
  <si>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</si>
  <si>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</si>
  <si>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</si>
  <si>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</si>
  <si>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</si>
  <si>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</si>
  <si>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</si>
  <si>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</si>
  <si>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</si>
  <si>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</si>
  <si>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</si>
  <si>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</si>
  <si>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</si>
  <si>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</si>
  <si>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</si>
  <si>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</si>
  <si>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</si>
  <si>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</si>
  <si>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</si>
  <si>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</si>
  <si>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</si>
  <si>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</si>
  <si>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</si>
  <si>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</si>
  <si>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</si>
  <si>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</si>
  <si>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</si>
  <si>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</si>
  <si>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</si>
  <si>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</si>
  <si>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</si>
  <si>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</si>
  <si>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</si>
  <si>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</si>
  <si>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</si>
  <si>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</si>
  <si>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</si>
  <si>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</si>
  <si>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</si>
  <si>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</si>
  <si>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</si>
  <si>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</si>
  <si>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</si>
  <si>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</si>
  <si>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</si>
  <si>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</si>
  <si>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</si>
  <si>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</si>
  <si>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</si>
  <si>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</si>
  <si>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</si>
  <si>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</si>
  <si>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</si>
  <si>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</si>
  <si>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</si>
  <si>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</si>
  <si>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</si>
  <si>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</si>
  <si>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</si>
  <si>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</si>
  <si>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</si>
  <si>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</si>
  <si>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</si>
  <si>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</si>
  <si>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</si>
  <si>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</si>
  <si>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</si>
  <si>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</si>
  <si>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</si>
  <si>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</si>
  <si>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</si>
  <si>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</si>
  <si>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</si>
  <si>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</si>
  <si>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</si>
  <si>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</si>
  <si>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</si>
  <si>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</si>
  <si>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</si>
  <si>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</si>
  <si>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</si>
  <si>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</si>
  <si>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</si>
  <si>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</si>
  <si>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</si>
  <si>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</si>
  <si>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</si>
  <si>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</si>
  <si>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</si>
  <si>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</si>
  <si>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</si>
  <si>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</si>
  <si>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</si>
  <si>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</si>
  <si>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</si>
  <si>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</si>
  <si>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</si>
  <si>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</si>
  <si>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</si>
  <si>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</si>
  <si>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</si>
  <si>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</si>
  <si>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</si>
  <si>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</si>
  <si>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</si>
  <si>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</si>
  <si>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</si>
  <si>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</si>
  <si>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</si>
  <si>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</si>
  <si>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</si>
  <si>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</si>
  <si>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</si>
  <si>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</si>
  <si>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</si>
  <si>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</si>
  <si>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</si>
  <si>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</si>
  <si>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</si>
  <si>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</si>
  <si>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</si>
  <si>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</si>
  <si>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</si>
  <si>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</si>
  <si>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</si>
  <si>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</si>
  <si>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</si>
  <si>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</si>
  <si>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</si>
  <si>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</si>
  <si>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</si>
  <si>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</si>
  <si>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</si>
  <si>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</si>
  <si>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</si>
  <si>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</si>
  <si>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</si>
  <si>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</si>
  <si>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</si>
  <si>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</si>
  <si>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</si>
  <si>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</si>
  <si>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</si>
  <si>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</si>
  <si>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</si>
  <si>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</si>
  <si>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</si>
  <si>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</si>
  <si>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</si>
  <si>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</si>
  <si>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</si>
  <si>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</si>
  <si>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</si>
  <si>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</si>
  <si>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</si>
  <si>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</si>
  <si>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</si>
  <si>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</si>
  <si>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</si>
  <si>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</si>
  <si>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</si>
  <si>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</si>
  <si>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</si>
  <si>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</si>
  <si>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</si>
  <si>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</si>
  <si>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</si>
  <si>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</si>
  <si>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</si>
  <si>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</si>
  <si>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</si>
  <si>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</si>
  <si>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</si>
  <si>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</si>
  <si>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</si>
  <si>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</si>
  <si>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</si>
  <si>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</si>
  <si>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</si>
  <si>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</si>
  <si>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</si>
  <si>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</si>
  <si>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</si>
  <si>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</si>
  <si>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</si>
  <si>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</si>
  <si>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</si>
  <si>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</si>
  <si>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</si>
  <si>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</si>
  <si>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</si>
  <si>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</si>
  <si>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</si>
  <si>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</si>
  <si>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</si>
  <si>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</si>
  <si>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</si>
  <si>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</si>
  <si>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</si>
  <si>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</si>
  <si>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</si>
  <si>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</si>
  <si>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</si>
  <si>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</si>
  <si>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</si>
  <si>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</si>
  <si>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</si>
  <si>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</si>
  <si>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</si>
  <si>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</si>
  <si>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</si>
  <si>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</si>
  <si>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</si>
  <si>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</si>
  <si>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</si>
  <si>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</si>
  <si>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</si>
  <si>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</si>
  <si>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</si>
  <si>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</si>
  <si>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</si>
  <si>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</si>
  <si>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</si>
  <si>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</si>
  <si>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</si>
  <si>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</si>
  <si>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</si>
  <si>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</si>
  <si>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</si>
  <si>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</si>
  <si>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</si>
  <si>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</si>
  <si>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</si>
  <si>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</si>
  <si>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</si>
  <si>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</si>
  <si>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</si>
  <si>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</si>
  <si>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</si>
  <si>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</si>
  <si>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</si>
  <si>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</si>
  <si>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</si>
  <si>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</si>
  <si>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</si>
  <si>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</si>
  <si>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</si>
  <si>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</si>
  <si>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</si>
  <si>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</si>
  <si>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</si>
  <si>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</si>
  <si>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</si>
  <si>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</si>
  <si>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</si>
  <si>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</si>
  <si>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</si>
  <si>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</si>
  <si>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</si>
  <si>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</si>
  <si>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</si>
  <si>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</si>
  <si>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</si>
  <si>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</si>
  <si>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</si>
  <si>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</si>
  <si>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</si>
  <si>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</si>
  <si>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</si>
  <si>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</si>
  <si>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</si>
  <si>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</si>
  <si>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</si>
  <si>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</si>
  <si>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</si>
  <si>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</si>
  <si>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</si>
  <si>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</si>
  <si>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</si>
  <si>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</si>
  <si>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</si>
  <si>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</si>
  <si>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</si>
  <si>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</si>
  <si>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</si>
  <si>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</si>
  <si>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</si>
  <si>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</si>
  <si>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</si>
  <si>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</si>
  <si>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</si>
  <si>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</si>
  <si>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</si>
  <si>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</si>
  <si>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</si>
  <si>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</si>
  <si>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</si>
  <si>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</si>
  <si>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</si>
  <si>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</si>
  <si>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</si>
  <si>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</si>
  <si>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</si>
  <si>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</si>
  <si>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</si>
  <si>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</si>
  <si>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</si>
  <si>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</si>
  <si>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</si>
  <si>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</si>
  <si>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</si>
  <si>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</si>
  <si>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</si>
  <si>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</si>
  <si>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</si>
  <si>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</si>
  <si>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</si>
  <si>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</si>
  <si>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</si>
  <si>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</si>
  <si>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</si>
  <si>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</si>
  <si>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</si>
  <si>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</si>
  <si>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</si>
  <si>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</si>
  <si>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</si>
  <si>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</si>
  <si>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</si>
  <si>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</si>
  <si>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</si>
  <si>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</si>
  <si>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</si>
  <si>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</si>
  <si>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</si>
  <si>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</si>
  <si>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</si>
  <si>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</si>
  <si>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</si>
  <si>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</si>
  <si>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</si>
  <si>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</si>
  <si>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</si>
  <si>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</si>
  <si>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</si>
  <si>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</si>
  <si>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</si>
  <si>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</si>
  <si>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</si>
  <si>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</si>
  <si>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</si>
  <si>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</si>
  <si>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</si>
  <si>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</si>
  <si>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</si>
  <si>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</si>
  <si>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</si>
  <si>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</si>
  <si>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</si>
  <si>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</si>
  <si>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</si>
  <si>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</si>
  <si>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</si>
  <si>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</si>
  <si>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</si>
  <si>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</si>
  <si>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</si>
  <si>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</si>
  <si>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</si>
  <si>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</si>
  <si>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</si>
  <si>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</si>
  <si>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</si>
  <si>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</si>
  <si>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</si>
  <si>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</si>
  <si>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</si>
  <si>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</si>
  <si>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</si>
  <si>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</si>
  <si>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</si>
  <si>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</si>
  <si>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</si>
  <si>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</si>
  <si>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</si>
  <si>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</si>
  <si>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</si>
  <si>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</si>
  <si>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</si>
  <si>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</si>
  <si>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</si>
  <si>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</si>
  <si>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</si>
  <si>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</si>
  <si>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</si>
  <si>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</si>
  <si>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</si>
  <si>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</si>
  <si>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</si>
  <si>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</si>
  <si>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</si>
  <si>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</si>
  <si>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</si>
  <si>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</si>
  <si>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</si>
  <si>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</si>
  <si>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</si>
  <si>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</si>
  <si>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</si>
  <si>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</si>
  <si>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</si>
  <si>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</si>
  <si>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</si>
  <si>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</si>
  <si>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</si>
  <si>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</si>
  <si>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</si>
  <si>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</si>
  <si>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</si>
  <si>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</si>
  <si>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</si>
  <si>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</si>
  <si>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</si>
  <si>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</si>
  <si>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</si>
  <si>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</si>
  <si>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</si>
  <si>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</si>
  <si>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</si>
  <si>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</si>
  <si>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</si>
  <si>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</si>
  <si>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</si>
  <si>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</si>
  <si>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</si>
  <si>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</si>
  <si>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</si>
  <si>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</si>
  <si>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</si>
  <si>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</si>
  <si>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</si>
  <si>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</si>
  <si>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</si>
  <si>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</si>
  <si>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</si>
  <si>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</si>
  <si>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</si>
  <si>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</si>
  <si>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</si>
  <si>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</si>
  <si>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</si>
  <si>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</si>
  <si>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</si>
  <si>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</si>
  <si>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</si>
  <si>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</si>
  <si>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</si>
  <si>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</si>
  <si>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</si>
  <si>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</si>
  <si>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</si>
  <si>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</si>
  <si>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</si>
  <si>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</si>
  <si>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</si>
  <si>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</si>
  <si>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</si>
  <si>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</si>
  <si>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</si>
  <si>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</si>
  <si>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</si>
  <si>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</si>
  <si>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</si>
  <si>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</si>
  <si>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</si>
  <si>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</si>
  <si>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</si>
  <si>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</si>
  <si>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</si>
  <si>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</si>
  <si>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</si>
  <si>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</si>
  <si>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</si>
  <si>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</si>
  <si>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</si>
  <si>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</si>
  <si>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</si>
  <si>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</si>
  <si>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</si>
  <si>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</si>
  <si>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</si>
  <si>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</si>
  <si>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</si>
  <si>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</si>
  <si>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</si>
  <si>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</si>
  <si>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</si>
  <si>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</si>
  <si>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</si>
  <si>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</si>
  <si>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</si>
  <si>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</si>
  <si>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</si>
  <si>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</si>
  <si>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</si>
  <si>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</si>
  <si>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</si>
  <si>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</si>
  <si>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</si>
  <si>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</si>
  <si>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</si>
  <si>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</si>
  <si>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</si>
  <si>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</si>
  <si>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</si>
  <si>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</si>
  <si>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</si>
  <si>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</si>
  <si>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</si>
  <si>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</si>
  <si>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</si>
  <si>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</si>
  <si>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</si>
  <si>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</si>
  <si>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</si>
  <si>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</si>
  <si>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</si>
  <si>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</si>
  <si>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</si>
  <si>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</si>
  <si>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</si>
  <si>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</si>
  <si>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</si>
  <si>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</si>
  <si>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</si>
  <si>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</si>
  <si>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</si>
  <si>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</si>
  <si>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</si>
  <si>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</si>
  <si>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</si>
  <si>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</si>
  <si>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</si>
  <si>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</si>
  <si>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</si>
  <si>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</si>
  <si>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</si>
  <si>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</si>
  <si>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</si>
  <si>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</si>
  <si>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</si>
  <si>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Categoriy</t>
  </si>
  <si>
    <t>Profits</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</si>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</sst>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5" formatCode="&quot;$&quot;0.00,\ &quot;K&quot;"/>
    <numFmt numFmtId="166"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s>
  <fills count="4">
    <fill>
      <patternFill patternType="none"/>
    </fill>
    <fill>
      <patternFill patternType="gray125"/>
    </fill>
    <fill>
      <patternFill patternType="solid">
        <fgColor theme="4"/>
        <bgColor theme="4"/>
      </patternFill>
    </fill>
    <fill>
      <patternFill patternType="solid">
        <fgColor rgb="FFDEEAF6"/>
        <bgColor rgb="FFDEEAF6"/>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6">
    <xf numFmtId="0" fontId="0" fillId="0" borderId="0" xfId="0"/>
    <xf numFmtId="0" fontId="2" fillId="2" borderId="0" xfId="0" applyFont="1" applyFill="1"/>
    <xf numFmtId="0" fontId="0" fillId="3" borderId="0" xfId="0" applyFill="1"/>
    <xf numFmtId="14" fontId="4" fillId="3" borderId="0" xfId="0" applyNumberFormat="1" applyFont="1" applyFill="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0" fontId="0" fillId="0" borderId="0" xfId="2" applyNumberFormat="1" applyFont="1"/>
    <xf numFmtId="166" fontId="0" fillId="0" borderId="0" xfId="0" applyNumberFormat="1"/>
    <xf numFmtId="44" fontId="0" fillId="0" borderId="0" xfId="1" applyFont="1"/>
    <xf numFmtId="0" fontId="0" fillId="0" borderId="11" xfId="0" applyBorder="1"/>
    <xf numFmtId="0" fontId="0" fillId="0" borderId="3" xfId="0" applyBorder="1" applyAlignment="1">
      <alignment horizontal="left"/>
    </xf>
    <xf numFmtId="9" fontId="5" fillId="0" borderId="0" xfId="2" applyFont="1" applyAlignment="1">
      <alignment horizontal="center"/>
    </xf>
    <xf numFmtId="0" fontId="0" fillId="0" borderId="5" xfId="0" applyBorder="1"/>
    <xf numFmtId="0" fontId="0" fillId="0" borderId="6" xfId="0" applyBorder="1"/>
    <xf numFmtId="0" fontId="0" fillId="0" borderId="2" xfId="0" applyBorder="1"/>
    <xf numFmtId="0" fontId="0" fillId="0" borderId="9" xfId="0" applyBorder="1"/>
    <xf numFmtId="0" fontId="0" fillId="0" borderId="7" xfId="0" applyBorder="1"/>
    <xf numFmtId="0" fontId="0" fillId="0" borderId="10" xfId="0" applyBorder="1"/>
    <xf numFmtId="0" fontId="0" fillId="0" borderId="12" xfId="0" applyBorder="1"/>
    <xf numFmtId="0" fontId="0" fillId="0" borderId="3" xfId="0" applyBorder="1"/>
    <xf numFmtId="0" fontId="0" fillId="0" borderId="13" xfId="0" applyBorder="1"/>
    <xf numFmtId="0" fontId="0" fillId="0" borderId="14" xfId="0" applyBorder="1"/>
  </cellXfs>
  <cellStyles count="3">
    <cellStyle name="Currency" xfId="1" builtinId="4"/>
    <cellStyle name="Normal" xfId="0" builtinId="0"/>
    <cellStyle name="Percent" xfId="2" builtinId="5"/>
  </cellStyles>
  <dxfs count="30">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m/d/yyyy"/>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m/d/yyyy"/>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2"/>
        <color rgb="FF000000"/>
        <name val="Calibri"/>
        <scheme val="none"/>
      </font>
      <fill>
        <patternFill patternType="solid">
          <fgColor theme="4"/>
          <bgColor theme="4"/>
        </patternFill>
      </fill>
    </dxf>
    <dxf>
      <numFmt numFmtId="165" formatCode="&quot;$&quot;0.00,\ &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9"/>
      <tableStyleElement type="firstRowStripe" dxfId="28"/>
      <tableStyleElement type="secondRowStripe" dxfId="27"/>
    </tableStyle>
    <tableStyle name="SlicerStyleLight1 2" pivot="0" table="0" count="10" xr9:uid="{05149FC2-9D8A-46EE-B405-79DB0C830820}">
      <tableStyleElement type="wholeTable" dxfId="26"/>
      <tableStyleElement type="headerRow" dxfId="2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Analysis.xlsx]Combo_chart_P&amp;S!PivotTable1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'Combo_chart_P&amp;S'!$C$3</c:f>
              <c:strCache>
                <c:ptCount val="1"/>
                <c:pt idx="0">
                  <c:v>Sum of Profit</c:v>
                </c:pt>
              </c:strCache>
            </c:strRef>
          </c:tx>
          <c:spPr>
            <a:solidFill>
              <a:schemeClr val="accent2"/>
            </a:solidFill>
            <a:ln>
              <a:noFill/>
            </a:ln>
            <a:effectLst/>
          </c:spPr>
          <c:cat>
            <c:strRef>
              <c:f>'Combo_chart_P&amp;S'!$A$4:$A$16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'Combo_chart_P&amp;S'!$C$4:$C$16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0C9-4D73-BEDC-FCC724071C10}"/>
            </c:ext>
          </c:extLst>
        </c:ser>
        <c:dLbls>
          <c:showLegendKey val="0"/>
          <c:showVal val="0"/>
          <c:showCatName val="0"/>
          <c:showSerName val="0"/>
          <c:showPercent val="0"/>
          <c:showBubbleSize val="0"/>
        </c:dLbls>
        <c:axId val="470979520"/>
        <c:axId val="470973040"/>
      </c:areaChart>
      <c:barChart>
        <c:barDir val="col"/>
        <c:grouping val="clustered"/>
        <c:varyColors val="0"/>
        <c:ser>
          <c:idx val="0"/>
          <c:order val="0"/>
          <c:tx>
            <c:strRef>
              <c:f>'Combo_chart_P&amp;S'!$B$3</c:f>
              <c:strCache>
                <c:ptCount val="1"/>
                <c:pt idx="0">
                  <c:v>Sum of Sales</c:v>
                </c:pt>
              </c:strCache>
            </c:strRef>
          </c:tx>
          <c:spPr>
            <a:solidFill>
              <a:schemeClr val="accent1"/>
            </a:solidFill>
            <a:ln>
              <a:noFill/>
            </a:ln>
            <a:effectLst/>
          </c:spPr>
          <c:invertIfNegative val="0"/>
          <c:cat>
            <c:strRef>
              <c:f>'Combo_chart_P&amp;S'!$A$4:$A$16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'Combo_chart_P&amp;S'!$B$4:$B$16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0C9-4D73-BEDC-FCC724071C10}"/>
            </c:ext>
          </c:extLst>
        </c:ser>
        <c:dLbls>
          <c:showLegendKey val="0"/>
          <c:showVal val="0"/>
          <c:showCatName val="0"/>
          <c:showSerName val="0"/>
          <c:showPercent val="0"/>
          <c:showBubbleSize val="0"/>
        </c:dLbls>
        <c:gapWidth val="219"/>
        <c:overlap val="-27"/>
        <c:axId val="470984920"/>
        <c:axId val="470983840"/>
      </c:barChart>
      <c:catAx>
        <c:axId val="470984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83840"/>
        <c:crosses val="autoZero"/>
        <c:auto val="1"/>
        <c:lblAlgn val="ctr"/>
        <c:lblOffset val="100"/>
        <c:noMultiLvlLbl val="0"/>
      </c:catAx>
      <c:valAx>
        <c:axId val="470983840"/>
        <c:scaling>
          <c:orientation val="minMax"/>
        </c:scaling>
        <c:delete val="0"/>
        <c:axPos val="l"/>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84920"/>
        <c:crosses val="autoZero"/>
        <c:crossBetween val="between"/>
      </c:valAx>
      <c:valAx>
        <c:axId val="470973040"/>
        <c:scaling>
          <c:orientation val="minMax"/>
        </c:scaling>
        <c:delete val="0"/>
        <c:axPos val="r"/>
        <c:numFmt formatCode="&quot;$&quot;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79520"/>
        <c:crosses val="max"/>
        <c:crossBetween val="between"/>
      </c:valAx>
      <c:catAx>
        <c:axId val="470979520"/>
        <c:scaling>
          <c:orientation val="minMax"/>
        </c:scaling>
        <c:delete val="1"/>
        <c:axPos val="b"/>
        <c:numFmt formatCode="General" sourceLinked="1"/>
        <c:majorTickMark val="out"/>
        <c:minorTickMark val="none"/>
        <c:tickLblPos val="nextTo"/>
        <c:crossAx val="47097304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Pie_Chart!$B$3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92-41D3-A35D-8D6C429103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92-41D3-A35D-8D6C429103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92-41D3-A35D-8D6C429103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9D6-4AB1-80C6-58A4DFBFC7FE}"/>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Sales'!$B$3</c:f>
              <c:strCache>
                <c:ptCount val="1"/>
                <c:pt idx="0">
                  <c:v>Total</c:v>
                </c:pt>
              </c:strCache>
            </c:strRef>
          </c:tx>
          <c:spPr>
            <a:solidFill>
              <a:schemeClr val="accent1"/>
            </a:solidFill>
            <a:ln>
              <a:noFill/>
            </a:ln>
            <a:effectLst/>
          </c:spPr>
          <c:invertIfNegative val="0"/>
          <c:cat>
            <c:strRef>
              <c:f>'Top 5 Sales'!$A$4:$A$10</c:f>
              <c:strCache>
                <c:ptCount val="6"/>
                <c:pt idx="0">
                  <c:v>Machines</c:v>
                </c:pt>
                <c:pt idx="1">
                  <c:v>Binders</c:v>
                </c:pt>
                <c:pt idx="2">
                  <c:v>Tables</c:v>
                </c:pt>
                <c:pt idx="3">
                  <c:v>Storage</c:v>
                </c:pt>
                <c:pt idx="4">
                  <c:v>Chairs</c:v>
                </c:pt>
                <c:pt idx="5">
                  <c:v>Phones</c:v>
                </c:pt>
              </c:strCache>
            </c:strRef>
          </c:cat>
          <c:val>
            <c:numRef>
              <c:f>'Top 5 Sales'!$B$4:$B$10</c:f>
              <c:numCache>
                <c:formatCode>General</c:formatCode>
                <c:ptCount val="6"/>
                <c:pt idx="0">
                  <c:v>189238.63099999999</c:v>
                </c:pt>
                <c:pt idx="1">
                  <c:v>203412.73300000009</c:v>
                </c:pt>
                <c:pt idx="2">
                  <c:v>206965.53200000009</c:v>
                </c:pt>
                <c:pt idx="3">
                  <c:v>223843.60800000012</c:v>
                </c:pt>
                <c:pt idx="4">
                  <c:v>328449.1030000007</c:v>
                </c:pt>
                <c:pt idx="5">
                  <c:v>330007.05400000012</c:v>
                </c:pt>
              </c:numCache>
            </c:numRef>
          </c:val>
          <c:extLst>
            <c:ext xmlns:c16="http://schemas.microsoft.com/office/drawing/2014/chart" uri="{C3380CC4-5D6E-409C-BE32-E72D297353CC}">
              <c16:uniqueId val="{00000000-DBDA-43CE-899D-CE25E8870E08}"/>
            </c:ext>
          </c:extLst>
        </c:ser>
        <c:dLbls>
          <c:showLegendKey val="0"/>
          <c:showVal val="0"/>
          <c:showCatName val="0"/>
          <c:showSerName val="0"/>
          <c:showPercent val="0"/>
          <c:showBubbleSize val="0"/>
        </c:dLbls>
        <c:gapWidth val="168"/>
        <c:overlap val="-1"/>
        <c:axId val="618683272"/>
        <c:axId val="618686512"/>
      </c:barChart>
      <c:catAx>
        <c:axId val="618683272"/>
        <c:scaling>
          <c:orientation val="minMax"/>
        </c:scaling>
        <c:delete val="1"/>
        <c:axPos val="l"/>
        <c:numFmt formatCode="General" sourceLinked="1"/>
        <c:majorTickMark val="none"/>
        <c:minorTickMark val="none"/>
        <c:tickLblPos val="nextTo"/>
        <c:crossAx val="618686512"/>
        <c:crosses val="autoZero"/>
        <c:auto val="1"/>
        <c:lblAlgn val="ctr"/>
        <c:lblOffset val="100"/>
        <c:noMultiLvlLbl val="0"/>
      </c:catAx>
      <c:valAx>
        <c:axId val="618686512"/>
        <c:scaling>
          <c:orientation val="minMax"/>
        </c:scaling>
        <c:delete val="1"/>
        <c:axPos val="b"/>
        <c:numFmt formatCode="General" sourceLinked="1"/>
        <c:majorTickMark val="none"/>
        <c:minorTickMark val="none"/>
        <c:tickLblPos val="nextTo"/>
        <c:crossAx val="618683272"/>
        <c:crosses val="autoZero"/>
        <c:crossBetween val="between"/>
      </c:valAx>
      <c:dTable>
        <c:showHorzBorder val="0"/>
        <c:showVertBorder val="0"/>
        <c:showOutline val="0"/>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DA9-4F80-BC6B-66E776C5E487}"/>
            </c:ext>
          </c:extLst>
        </c:ser>
        <c:dLbls>
          <c:showLegendKey val="0"/>
          <c:showVal val="0"/>
          <c:showCatName val="0"/>
          <c:showSerName val="0"/>
          <c:showPercent val="0"/>
          <c:showBubbleSize val="0"/>
        </c:dLbls>
        <c:smooth val="0"/>
        <c:axId val="689871096"/>
        <c:axId val="689871456"/>
      </c:lineChart>
      <c:catAx>
        <c:axId val="689871096"/>
        <c:scaling>
          <c:orientation val="minMax"/>
        </c:scaling>
        <c:delete val="1"/>
        <c:axPos val="b"/>
        <c:numFmt formatCode="General" sourceLinked="1"/>
        <c:majorTickMark val="none"/>
        <c:minorTickMark val="none"/>
        <c:tickLblPos val="nextTo"/>
        <c:crossAx val="689871456"/>
        <c:crosses val="autoZero"/>
        <c:auto val="1"/>
        <c:lblAlgn val="ctr"/>
        <c:lblOffset val="100"/>
        <c:noMultiLvlLbl val="0"/>
      </c:catAx>
      <c:valAx>
        <c:axId val="689871456"/>
        <c:scaling>
          <c:orientation val="minMax"/>
        </c:scaling>
        <c:delete val="1"/>
        <c:axPos val="l"/>
        <c:numFmt formatCode="General" sourceLinked="1"/>
        <c:majorTickMark val="none"/>
        <c:minorTickMark val="none"/>
        <c:tickLblPos val="nextTo"/>
        <c:crossAx val="689871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477-4806-9D0B-40A0F7E1199B}"/>
            </c:ext>
          </c:extLst>
        </c:ser>
        <c:dLbls>
          <c:showLegendKey val="0"/>
          <c:showVal val="0"/>
          <c:showCatName val="0"/>
          <c:showSerName val="0"/>
          <c:showPercent val="0"/>
          <c:showBubbleSize val="0"/>
        </c:dLbls>
        <c:smooth val="0"/>
        <c:axId val="696174752"/>
        <c:axId val="696176192"/>
      </c:lineChart>
      <c:catAx>
        <c:axId val="696174752"/>
        <c:scaling>
          <c:orientation val="minMax"/>
        </c:scaling>
        <c:delete val="1"/>
        <c:axPos val="b"/>
        <c:numFmt formatCode="General" sourceLinked="1"/>
        <c:majorTickMark val="none"/>
        <c:minorTickMark val="none"/>
        <c:tickLblPos val="nextTo"/>
        <c:crossAx val="696176192"/>
        <c:crosses val="autoZero"/>
        <c:auto val="1"/>
        <c:lblAlgn val="ctr"/>
        <c:lblOffset val="100"/>
        <c:noMultiLvlLbl val="0"/>
      </c:catAx>
      <c:valAx>
        <c:axId val="696176192"/>
        <c:scaling>
          <c:orientation val="minMax"/>
        </c:scaling>
        <c:delete val="1"/>
        <c:axPos val="l"/>
        <c:numFmt formatCode="General" sourceLinked="1"/>
        <c:majorTickMark val="none"/>
        <c:minorTickMark val="none"/>
        <c:tickLblPos val="nextTo"/>
        <c:crossAx val="696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54F-437B-AFB1-5F145ED35EF2}"/>
            </c:ext>
          </c:extLst>
        </c:ser>
        <c:dLbls>
          <c:showLegendKey val="0"/>
          <c:showVal val="0"/>
          <c:showCatName val="0"/>
          <c:showSerName val="0"/>
          <c:showPercent val="0"/>
          <c:showBubbleSize val="0"/>
        </c:dLbls>
        <c:smooth val="0"/>
        <c:axId val="618691192"/>
        <c:axId val="618691552"/>
      </c:lineChart>
      <c:catAx>
        <c:axId val="618691192"/>
        <c:scaling>
          <c:orientation val="minMax"/>
        </c:scaling>
        <c:delete val="1"/>
        <c:axPos val="b"/>
        <c:numFmt formatCode="General" sourceLinked="1"/>
        <c:majorTickMark val="none"/>
        <c:minorTickMark val="none"/>
        <c:tickLblPos val="nextTo"/>
        <c:crossAx val="618691552"/>
        <c:crosses val="autoZero"/>
        <c:auto val="1"/>
        <c:lblAlgn val="ctr"/>
        <c:lblOffset val="100"/>
        <c:noMultiLvlLbl val="0"/>
      </c:catAx>
      <c:valAx>
        <c:axId val="618691552"/>
        <c:scaling>
          <c:orientation val="minMax"/>
        </c:scaling>
        <c:delete val="1"/>
        <c:axPos val="l"/>
        <c:numFmt formatCode="General" sourceLinked="1"/>
        <c:majorTickMark val="none"/>
        <c:minorTickMark val="none"/>
        <c:tickLblPos val="nextTo"/>
        <c:crossAx val="618691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5A6-45D5-AEB3-FB83EA5E1695}"/>
            </c:ext>
          </c:extLst>
        </c:ser>
        <c:dLbls>
          <c:showLegendKey val="0"/>
          <c:showVal val="0"/>
          <c:showCatName val="0"/>
          <c:showSerName val="0"/>
          <c:showPercent val="0"/>
          <c:showBubbleSize val="0"/>
        </c:dLbls>
        <c:smooth val="0"/>
        <c:axId val="689872536"/>
        <c:axId val="689091648"/>
      </c:lineChart>
      <c:catAx>
        <c:axId val="689872536"/>
        <c:scaling>
          <c:orientation val="minMax"/>
        </c:scaling>
        <c:delete val="1"/>
        <c:axPos val="b"/>
        <c:numFmt formatCode="General" sourceLinked="1"/>
        <c:majorTickMark val="none"/>
        <c:minorTickMark val="none"/>
        <c:tickLblPos val="nextTo"/>
        <c:crossAx val="689091648"/>
        <c:crosses val="autoZero"/>
        <c:auto val="1"/>
        <c:lblAlgn val="ctr"/>
        <c:lblOffset val="100"/>
        <c:noMultiLvlLbl val="0"/>
      </c:catAx>
      <c:valAx>
        <c:axId val="689091648"/>
        <c:scaling>
          <c:orientation val="minMax"/>
        </c:scaling>
        <c:delete val="1"/>
        <c:axPos val="l"/>
        <c:numFmt formatCode="General" sourceLinked="1"/>
        <c:majorTickMark val="none"/>
        <c:minorTickMark val="none"/>
        <c:tickLblPos val="nextTo"/>
        <c:crossAx val="689872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C46-4E77-943B-93BBE90C8D47}"/>
            </c:ext>
          </c:extLst>
        </c:ser>
        <c:dLbls>
          <c:showLegendKey val="0"/>
          <c:showVal val="0"/>
          <c:showCatName val="0"/>
          <c:showSerName val="0"/>
          <c:showPercent val="0"/>
          <c:showBubbleSize val="0"/>
        </c:dLbls>
        <c:smooth val="0"/>
        <c:axId val="617762928"/>
        <c:axId val="617760408"/>
      </c:lineChart>
      <c:catAx>
        <c:axId val="617762928"/>
        <c:scaling>
          <c:orientation val="minMax"/>
        </c:scaling>
        <c:delete val="1"/>
        <c:axPos val="b"/>
        <c:numFmt formatCode="General" sourceLinked="1"/>
        <c:majorTickMark val="none"/>
        <c:minorTickMark val="none"/>
        <c:tickLblPos val="nextTo"/>
        <c:crossAx val="617760408"/>
        <c:crosses val="autoZero"/>
        <c:auto val="1"/>
        <c:lblAlgn val="ctr"/>
        <c:lblOffset val="100"/>
        <c:noMultiLvlLbl val="0"/>
      </c:catAx>
      <c:valAx>
        <c:axId val="617760408"/>
        <c:scaling>
          <c:orientation val="minMax"/>
        </c:scaling>
        <c:delete val="1"/>
        <c:axPos val="l"/>
        <c:numFmt formatCode="General" sourceLinked="1"/>
        <c:majorTickMark val="none"/>
        <c:minorTickMark val="none"/>
        <c:tickLblPos val="nextTo"/>
        <c:crossAx val="61776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34925" cap="rnd">
              <a:solidFill>
                <a:schemeClr val="bg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085-40B9-AAD9-F84DB77583C5}"/>
            </c:ext>
          </c:extLst>
        </c:ser>
        <c:dLbls>
          <c:showLegendKey val="0"/>
          <c:showVal val="0"/>
          <c:showCatName val="0"/>
          <c:showSerName val="0"/>
          <c:showPercent val="0"/>
          <c:showBubbleSize val="0"/>
        </c:dLbls>
        <c:smooth val="0"/>
        <c:axId val="689871096"/>
        <c:axId val="689871456"/>
      </c:lineChart>
      <c:catAx>
        <c:axId val="689871096"/>
        <c:scaling>
          <c:orientation val="minMax"/>
        </c:scaling>
        <c:delete val="1"/>
        <c:axPos val="b"/>
        <c:numFmt formatCode="General" sourceLinked="1"/>
        <c:majorTickMark val="none"/>
        <c:minorTickMark val="none"/>
        <c:tickLblPos val="nextTo"/>
        <c:crossAx val="689871456"/>
        <c:crosses val="autoZero"/>
        <c:auto val="1"/>
        <c:lblAlgn val="ctr"/>
        <c:lblOffset val="100"/>
        <c:noMultiLvlLbl val="0"/>
      </c:catAx>
      <c:valAx>
        <c:axId val="689871456"/>
        <c:scaling>
          <c:orientation val="minMax"/>
        </c:scaling>
        <c:delete val="1"/>
        <c:axPos val="l"/>
        <c:numFmt formatCode="General" sourceLinked="1"/>
        <c:majorTickMark val="none"/>
        <c:minorTickMark val="none"/>
        <c:tickLblPos val="nextTo"/>
        <c:crossAx val="689871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34925" cap="rnd">
              <a:solidFill>
                <a:schemeClr val="bg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D1B-4908-921B-F2D0CF04FC90}"/>
            </c:ext>
          </c:extLst>
        </c:ser>
        <c:dLbls>
          <c:showLegendKey val="0"/>
          <c:showVal val="0"/>
          <c:showCatName val="0"/>
          <c:showSerName val="0"/>
          <c:showPercent val="0"/>
          <c:showBubbleSize val="0"/>
        </c:dLbls>
        <c:smooth val="0"/>
        <c:axId val="689871096"/>
        <c:axId val="689871456"/>
      </c:lineChart>
      <c:catAx>
        <c:axId val="689871096"/>
        <c:scaling>
          <c:orientation val="minMax"/>
        </c:scaling>
        <c:delete val="1"/>
        <c:axPos val="b"/>
        <c:numFmt formatCode="General" sourceLinked="1"/>
        <c:majorTickMark val="none"/>
        <c:minorTickMark val="none"/>
        <c:tickLblPos val="nextTo"/>
        <c:crossAx val="689871456"/>
        <c:crosses val="autoZero"/>
        <c:auto val="1"/>
        <c:lblAlgn val="ctr"/>
        <c:lblOffset val="100"/>
        <c:noMultiLvlLbl val="0"/>
      </c:catAx>
      <c:valAx>
        <c:axId val="689871456"/>
        <c:scaling>
          <c:orientation val="minMax"/>
        </c:scaling>
        <c:delete val="1"/>
        <c:axPos val="l"/>
        <c:numFmt formatCode="General" sourceLinked="1"/>
        <c:majorTickMark val="none"/>
        <c:minorTickMark val="none"/>
        <c:tickLblPos val="nextTo"/>
        <c:crossAx val="689871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34925" cap="rnd">
              <a:solidFill>
                <a:schemeClr val="bg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BD4-4DEA-8D64-4910026E85A1}"/>
            </c:ext>
          </c:extLst>
        </c:ser>
        <c:dLbls>
          <c:showLegendKey val="0"/>
          <c:showVal val="0"/>
          <c:showCatName val="0"/>
          <c:showSerName val="0"/>
          <c:showPercent val="0"/>
          <c:showBubbleSize val="0"/>
        </c:dLbls>
        <c:smooth val="0"/>
        <c:axId val="689871096"/>
        <c:axId val="689871456"/>
      </c:lineChart>
      <c:catAx>
        <c:axId val="689871096"/>
        <c:scaling>
          <c:orientation val="minMax"/>
        </c:scaling>
        <c:delete val="1"/>
        <c:axPos val="b"/>
        <c:numFmt formatCode="General" sourceLinked="1"/>
        <c:majorTickMark val="none"/>
        <c:minorTickMark val="none"/>
        <c:tickLblPos val="nextTo"/>
        <c:crossAx val="689871456"/>
        <c:crosses val="autoZero"/>
        <c:auto val="1"/>
        <c:lblAlgn val="ctr"/>
        <c:lblOffset val="100"/>
        <c:noMultiLvlLbl val="0"/>
      </c:catAx>
      <c:valAx>
        <c:axId val="689871456"/>
        <c:scaling>
          <c:orientation val="minMax"/>
        </c:scaling>
        <c:delete val="1"/>
        <c:axPos val="l"/>
        <c:numFmt formatCode="General" sourceLinked="1"/>
        <c:majorTickMark val="none"/>
        <c:minorTickMark val="none"/>
        <c:tickLblPos val="nextTo"/>
        <c:crossAx val="689871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34925" cap="rnd">
              <a:solidFill>
                <a:schemeClr val="bg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615-44DA-83B1-0F30737938BD}"/>
            </c:ext>
          </c:extLst>
        </c:ser>
        <c:dLbls>
          <c:showLegendKey val="0"/>
          <c:showVal val="0"/>
          <c:showCatName val="0"/>
          <c:showSerName val="0"/>
          <c:showPercent val="0"/>
          <c:showBubbleSize val="0"/>
        </c:dLbls>
        <c:smooth val="0"/>
        <c:axId val="689871096"/>
        <c:axId val="689871456"/>
      </c:lineChart>
      <c:catAx>
        <c:axId val="689871096"/>
        <c:scaling>
          <c:orientation val="minMax"/>
        </c:scaling>
        <c:delete val="1"/>
        <c:axPos val="b"/>
        <c:numFmt formatCode="General" sourceLinked="1"/>
        <c:majorTickMark val="none"/>
        <c:minorTickMark val="none"/>
        <c:tickLblPos val="nextTo"/>
        <c:crossAx val="689871456"/>
        <c:crosses val="autoZero"/>
        <c:auto val="1"/>
        <c:lblAlgn val="ctr"/>
        <c:lblOffset val="100"/>
        <c:noMultiLvlLbl val="0"/>
      </c:catAx>
      <c:valAx>
        <c:axId val="689871456"/>
        <c:scaling>
          <c:orientation val="minMax"/>
        </c:scaling>
        <c:delete val="1"/>
        <c:axPos val="l"/>
        <c:numFmt formatCode="General" sourceLinked="1"/>
        <c:majorTickMark val="none"/>
        <c:minorTickMark val="none"/>
        <c:tickLblPos val="nextTo"/>
        <c:crossAx val="689871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34925" cap="rnd">
              <a:solidFill>
                <a:schemeClr val="bg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22C-4D24-A734-211475A6F4B7}"/>
            </c:ext>
          </c:extLst>
        </c:ser>
        <c:dLbls>
          <c:showLegendKey val="0"/>
          <c:showVal val="0"/>
          <c:showCatName val="0"/>
          <c:showSerName val="0"/>
          <c:showPercent val="0"/>
          <c:showBubbleSize val="0"/>
        </c:dLbls>
        <c:smooth val="0"/>
        <c:axId val="689871096"/>
        <c:axId val="689871456"/>
      </c:lineChart>
      <c:catAx>
        <c:axId val="689871096"/>
        <c:scaling>
          <c:orientation val="minMax"/>
        </c:scaling>
        <c:delete val="1"/>
        <c:axPos val="b"/>
        <c:numFmt formatCode="General" sourceLinked="1"/>
        <c:majorTickMark val="none"/>
        <c:minorTickMark val="none"/>
        <c:tickLblPos val="nextTo"/>
        <c:crossAx val="689871456"/>
        <c:crosses val="autoZero"/>
        <c:auto val="1"/>
        <c:lblAlgn val="ctr"/>
        <c:lblOffset val="100"/>
        <c:noMultiLvlLbl val="0"/>
      </c:catAx>
      <c:valAx>
        <c:axId val="689871456"/>
        <c:scaling>
          <c:orientation val="minMax"/>
        </c:scaling>
        <c:delete val="1"/>
        <c:axPos val="l"/>
        <c:numFmt formatCode="General" sourceLinked="1"/>
        <c:majorTickMark val="none"/>
        <c:minorTickMark val="none"/>
        <c:tickLblPos val="nextTo"/>
        <c:crossAx val="689871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Analysis.xlsx]Combo_chart_P&amp;S!PivotTable1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'Combo_chart_P&amp;S'!$C$3</c:f>
              <c:strCache>
                <c:ptCount val="1"/>
                <c:pt idx="0">
                  <c:v>Sum of Profit</c:v>
                </c:pt>
              </c:strCache>
            </c:strRef>
          </c:tx>
          <c:spPr>
            <a:solidFill>
              <a:schemeClr val="accent2">
                <a:lumMod val="50000"/>
              </a:schemeClr>
            </a:solidFill>
            <a:ln>
              <a:noFill/>
            </a:ln>
            <a:effectLst/>
          </c:spPr>
          <c:cat>
            <c:strRef>
              <c:f>'Combo_chart_P&amp;S'!$A$4:$A$16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'Combo_chart_P&amp;S'!$C$4:$C$16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487-40E8-A697-C0C22DA9D5A5}"/>
            </c:ext>
          </c:extLst>
        </c:ser>
        <c:dLbls>
          <c:showLegendKey val="0"/>
          <c:showVal val="0"/>
          <c:showCatName val="0"/>
          <c:showSerName val="0"/>
          <c:showPercent val="0"/>
          <c:showBubbleSize val="0"/>
        </c:dLbls>
        <c:axId val="470979520"/>
        <c:axId val="470973040"/>
      </c:areaChart>
      <c:barChart>
        <c:barDir val="col"/>
        <c:grouping val="clustered"/>
        <c:varyColors val="0"/>
        <c:ser>
          <c:idx val="0"/>
          <c:order val="0"/>
          <c:tx>
            <c:strRef>
              <c:f>'Combo_chart_P&amp;S'!$B$3</c:f>
              <c:strCache>
                <c:ptCount val="1"/>
                <c:pt idx="0">
                  <c:v>Sum of Sales</c:v>
                </c:pt>
              </c:strCache>
            </c:strRef>
          </c:tx>
          <c:spPr>
            <a:solidFill>
              <a:schemeClr val="accent1"/>
            </a:solidFill>
            <a:ln>
              <a:noFill/>
            </a:ln>
            <a:effectLst/>
          </c:spPr>
          <c:invertIfNegative val="0"/>
          <c:cat>
            <c:strRef>
              <c:f>'Combo_chart_P&amp;S'!$A$4:$A$16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'Combo_chart_P&amp;S'!$B$4:$B$16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487-40E8-A697-C0C22DA9D5A5}"/>
            </c:ext>
          </c:extLst>
        </c:ser>
        <c:dLbls>
          <c:showLegendKey val="0"/>
          <c:showVal val="0"/>
          <c:showCatName val="0"/>
          <c:showSerName val="0"/>
          <c:showPercent val="0"/>
          <c:showBubbleSize val="0"/>
        </c:dLbls>
        <c:gapWidth val="129"/>
        <c:overlap val="-27"/>
        <c:axId val="470984920"/>
        <c:axId val="470983840"/>
      </c:barChart>
      <c:catAx>
        <c:axId val="47098492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70983840"/>
        <c:crosses val="autoZero"/>
        <c:auto val="1"/>
        <c:lblAlgn val="ctr"/>
        <c:lblOffset val="100"/>
        <c:noMultiLvlLbl val="0"/>
      </c:catAx>
      <c:valAx>
        <c:axId val="470983840"/>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US" sz="1100" b="1">
                    <a:solidFill>
                      <a:schemeClr val="bg1"/>
                    </a:solidFill>
                  </a:rPr>
                  <a:t>SALES</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title>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70984920"/>
        <c:crosses val="autoZero"/>
        <c:crossBetween val="between"/>
      </c:valAx>
      <c:valAx>
        <c:axId val="4709730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chemeClr val="bg1"/>
                    </a:solidFill>
                  </a:rPr>
                  <a:t>PROFIT</a:t>
                </a:r>
                <a:endParaRPr lang="en-US" b="1">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70979520"/>
        <c:crosses val="max"/>
        <c:crossBetween val="between"/>
      </c:valAx>
      <c:catAx>
        <c:axId val="470979520"/>
        <c:scaling>
          <c:orientation val="minMax"/>
        </c:scaling>
        <c:delete val="1"/>
        <c:axPos val="b"/>
        <c:numFmt formatCode="General" sourceLinked="1"/>
        <c:majorTickMark val="out"/>
        <c:minorTickMark val="none"/>
        <c:tickLblPos val="nextTo"/>
        <c:crossAx val="47097304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35652725442064603"/>
          <c:y val="0.20953707201568364"/>
          <c:w val="0.37107190374981308"/>
          <c:h val="0.77455809623983662"/>
        </c:manualLayout>
      </c:layout>
      <c:doughnutChart>
        <c:varyColors val="1"/>
        <c:ser>
          <c:idx val="0"/>
          <c:order val="0"/>
          <c:tx>
            <c:strRef>
              <c:f>Pie_Chart!$B$3</c:f>
              <c:strCache>
                <c:ptCount val="1"/>
                <c:pt idx="0">
                  <c:v>Total</c:v>
                </c:pt>
              </c:strCache>
            </c:strRef>
          </c:tx>
          <c:explosion val="1"/>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E6E8-4C84-A56E-D46F7838720E}"/>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E6E8-4C84-A56E-D46F7838720E}"/>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E6E8-4C84-A56E-D46F783872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6E8-4C84-A56E-D46F7838720E}"/>
            </c:ext>
          </c:extLst>
        </c:ser>
        <c:dLbls>
          <c:showLegendKey val="0"/>
          <c:showVal val="1"/>
          <c:showCatName val="0"/>
          <c:showSerName val="0"/>
          <c:showPercent val="0"/>
          <c:showBubbleSize val="0"/>
          <c:showLeaderLines val="1"/>
        </c:dLbls>
        <c:firstSliceAng val="10"/>
        <c:holeSize val="3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Sales!PivotTable5</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Sales'!$B$3</c:f>
              <c:strCache>
                <c:ptCount val="1"/>
                <c:pt idx="0">
                  <c:v>Total</c:v>
                </c:pt>
              </c:strCache>
            </c:strRef>
          </c:tx>
          <c:spPr>
            <a:solidFill>
              <a:schemeClr val="accent6">
                <a:lumMod val="40000"/>
                <a:lumOff val="60000"/>
              </a:schemeClr>
            </a:solidFill>
            <a:ln>
              <a:noFill/>
            </a:ln>
            <a:effectLst/>
          </c:spPr>
          <c:invertIfNegative val="0"/>
          <c:cat>
            <c:strRef>
              <c:f>'Top 5 Sales'!$A$4:$A$10</c:f>
              <c:strCache>
                <c:ptCount val="6"/>
                <c:pt idx="0">
                  <c:v>Machines</c:v>
                </c:pt>
                <c:pt idx="1">
                  <c:v>Binders</c:v>
                </c:pt>
                <c:pt idx="2">
                  <c:v>Tables</c:v>
                </c:pt>
                <c:pt idx="3">
                  <c:v>Storage</c:v>
                </c:pt>
                <c:pt idx="4">
                  <c:v>Chairs</c:v>
                </c:pt>
                <c:pt idx="5">
                  <c:v>Phones</c:v>
                </c:pt>
              </c:strCache>
            </c:strRef>
          </c:cat>
          <c:val>
            <c:numRef>
              <c:f>'Top 5 Sales'!$B$4:$B$10</c:f>
              <c:numCache>
                <c:formatCode>General</c:formatCode>
                <c:ptCount val="6"/>
                <c:pt idx="0">
                  <c:v>189238.63099999999</c:v>
                </c:pt>
                <c:pt idx="1">
                  <c:v>203412.73300000009</c:v>
                </c:pt>
                <c:pt idx="2">
                  <c:v>206965.53200000009</c:v>
                </c:pt>
                <c:pt idx="3">
                  <c:v>223843.60800000012</c:v>
                </c:pt>
                <c:pt idx="4">
                  <c:v>328449.1030000007</c:v>
                </c:pt>
                <c:pt idx="5">
                  <c:v>330007.05400000012</c:v>
                </c:pt>
              </c:numCache>
            </c:numRef>
          </c:val>
          <c:extLst>
            <c:ext xmlns:c16="http://schemas.microsoft.com/office/drawing/2014/chart" uri="{C3380CC4-5D6E-409C-BE32-E72D297353CC}">
              <c16:uniqueId val="{00000000-2C5F-4E8C-B377-14EB39B6D77B}"/>
            </c:ext>
          </c:extLst>
        </c:ser>
        <c:dLbls>
          <c:showLegendKey val="0"/>
          <c:showVal val="0"/>
          <c:showCatName val="0"/>
          <c:showSerName val="0"/>
          <c:showPercent val="0"/>
          <c:showBubbleSize val="0"/>
        </c:dLbls>
        <c:gapWidth val="136"/>
        <c:overlap val="-1"/>
        <c:axId val="618683272"/>
        <c:axId val="618686512"/>
      </c:barChart>
      <c:catAx>
        <c:axId val="618683272"/>
        <c:scaling>
          <c:orientation val="minMax"/>
        </c:scaling>
        <c:delete val="1"/>
        <c:axPos val="l"/>
        <c:numFmt formatCode="General" sourceLinked="1"/>
        <c:majorTickMark val="none"/>
        <c:minorTickMark val="none"/>
        <c:tickLblPos val="nextTo"/>
        <c:crossAx val="618686512"/>
        <c:crosses val="autoZero"/>
        <c:auto val="1"/>
        <c:lblAlgn val="ctr"/>
        <c:lblOffset val="100"/>
        <c:noMultiLvlLbl val="0"/>
      </c:catAx>
      <c:valAx>
        <c:axId val="618686512"/>
        <c:scaling>
          <c:orientation val="minMax"/>
        </c:scaling>
        <c:delete val="1"/>
        <c:axPos val="b"/>
        <c:numFmt formatCode="General" sourceLinked="1"/>
        <c:majorTickMark val="none"/>
        <c:minorTickMark val="none"/>
        <c:tickLblPos val="nextTo"/>
        <c:crossAx val="618683272"/>
        <c:crosses val="autoZero"/>
        <c:crossBetween val="between"/>
      </c:valAx>
      <c:dTable>
        <c:showHorzBorder val="0"/>
        <c:showVertBorder val="0"/>
        <c:showOutline val="0"/>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214847F-582A-4227-9202-FCCAFC3FCF70}">
          <cx:tx>
            <cx:txData>
              <cx:f>_xlchart.v1.1</cx:f>
              <cx:v>Profits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7D8CFD63-7BC9-4068-9D1F-1323F871F5EA}">
          <cx:tx>
            <cx:txData>
              <cx:f>_xlchart.v5.5</cx:f>
              <cx:v>Sales</cx:v>
            </cx:txData>
          </cx:tx>
          <cx:dataId val="0"/>
          <cx:layoutPr>
            <cx:geography cultureLanguage="en-US" cultureRegion="IN" attribution="Powered by Bing">
              <cx:geoCache provider="{E9337A44-BEBE-4D9F-B70C-5C5E7DAFC167}">
                <cx:binary>7H1pc9y2tu1fcfnzo0IMJIhTJ6cqZI+aJctylC+stqRwJkiC86+/qzXYEtOOdSq6t6qrXsdxIrHR
3MTCntbeQP/7tv/XbXq/qT70WZrrf932v34M67r41y+/6NvwPtvogyy6rZRWf9YHtyr7Rf35Z3R7
/8tdtemiPPiFmoT/chtuqvq+//iff+PTgnt1rG43daTyi+a+Gi7vdZPW+m+u7bz0YXOXRfks0nUV
3dbk14+eSlW1uVMfP9zndVQPV0Nx/+vHV+/6+OGX6Wf95b4fUohWN3cYy5wDKR3LMjk1H17k44dU
5cHTZYOY1oHFhcNs9nzT002GgW8R5UGQzd1dda81nuXhvy9HvhIcF84+frhVTV5vJyzA3P368XMe
1fd3Hz7Vm/pef/wQaeU9vsFTW+k/f3p43F9eT/l//j35BSZg8psXqExn62eX/gLKWnWb57n554Bw
emAKbluC80dAMO8vAZHswMIFm5hP1+3nez/i8jNpdmPyOGqCx/q3vcTjt3TzdZO9IySMHgjb5tQ2
5U5IHPvA4SZj1KTy8fUakjcItBuVbwMnwPx2vJ/AVNGo8vcEhh9QySh1CH+cd/FaVwghBwDOkrZl
Pxu3R8P5qCu//VygHwDzPHAKzB97Ccyzh/mg/vwAu95kX6P3RAkuxoQLIYy/hkeIA5PYVNrMeYQP
11/C89+KtRur3Z8yAW7m7SVwZ2H0jrEANw84sSzGpdht52AHTcksh5Kddu5n0uzG53HUBI+z1V7i
cXrffbhRVfK8jt8lHJBMUr71Lg+vSTggrAMbVyz72QROwoG3SLQbl+8jJ9ic3uwlNr9VySbXG/1+
2DB+AMPlmIxYj/rgvLZvkh5wJqFRlvOInfV872f383OJdmPz/Vkm2Px2uZfYXIYI5z+sdbrJ757n
6B10B96fOlRaT+5FTvAR5MAijmNuI4SHF3Trpf95q1S7MXo9eoLT5XovcZrdp5tuU90/z9M/x4jJ
A9N0hE3ZEwbytQ7BvnHbsTkjTyBOdOgtEu3G5/vICTaz+V5i82WjQ7ARtcrfDx0uEBEQZglHPGrI
NMCm5oFl2dwxOXkwceT53o8W7m0y7cbn5dgJQl9+20uEvE0a/amq/F2Da3FALW7bkjzlpkDgJV1A
iDywiaCC8Keg7TVCb5NpN0Ivx04Q8vYUIZXn97d1dNvUz9P0z00ch5sRFrEY2xI3eE0gEgirmYMk
lk5sm/c2aX4AzsvBU3Su9lJ/FiA/o7vN+yFDnQNLWhahbOJ1HERujmCcOuwRsklk8AZJdqPybeAE
kcV+MjrLe1UF72rO6AG8CXUc8USlTRyOww4450xw8ymkngDzBoF2A/Nt4ASY5X4asvXdJnxPZoAf
gKMxBX12IpNImhB+YFuSCZQRntXziY7+mSC74XiSfwLGeraXdmudplGuonfMPMHUEGDBUbfZmXk6
8oBwxwZV8z2qfpnZvEWiHwDz7Vmm2OynBTu9bzfv6VKQzzAExFySJ88xcfaE2NAUi23dznMw8BKZ
n8uzG5fncRNUTq/3U2Pyu2jzrpUCeYAIWQr5pC9y6vDtAwRgoALkU4zGJ2bs5wLtxmX9PHACzPp0
L4E5em8KzUGgxeHsxRPlPFEX6cDxmADmmR5APPBSXX4uz25YnsdNUDn6tJeoXN3378prEnAuzOEO
eTRR04RFwsaBjwZmT0EaooGXoPxUnN2YPA2bQHL1+15CsmXPT+776PYdozDwzZwShlT+sZppIvh9
leub9gExHSZNB2r0EpG3SbMblpdjJ9icnuwlNkeYmuY2GZ7n6J+n+EwcWFQwCqryNSSOBb8C28a5
/RioTfzKW0TZDcv3kRNQjm72EpRj1UT6nZ2+eSAdmDDHmiiKJCjcEAeNA0/hwASVN8myG5YXQye4
HO9nJnmqqjr84G0qhSRm844qg74yhoxREmSML62YQO4CxBzbfrJy04rmmwXajdD0gSYwnXp7qT4n
myh/x7IMtw4YWGVuvYi7XoJkywNKUHNGq9pOu/ZTcXZj8zRsAsnJfhZkTjbV8L4FzW2z5tbPWJPs
RdhozCBohZJPaMDevXT/b5HkR4A8P8MUk/2kYs6q++BdC2TsQMJUgWp58u8TZMhDgQyBNJtEZD8X
ZDcgz+MmcJztZ93/ZKP15jZs9H1d6+c1+8/DMfTQouQFlljsJmFQ+LdNCx2bziSdfLM8u8GZDJ9g
dLKfAcBJdBtGweY9q8romwE2Ei2Bu9lLCwUxE2TNlrLZviYRwFsk+gFA355lis16L73+53oTvp/a
bLlLaA0qK0+s8aT48tBOKxA2U3uCyM/k2I3G46gJEp+v9hKJkwiVY63qd4yQuY0YTBK0kD3VuuBC
XsZgkh8QiQIlGqCf18BjzeVNsuyG5MXQCS4n+0lYnkRab/8URfQ8Sf/cv2w3BFB0LX2rrky8Psov
6DinKIY9NW1O1OWNQv0IohdPNAXp054qj9aqqd4TIfDGtkDf5VNfkjlJMretmUJgU9Nzb+AOhH4m
0Y/heRw5xWY/dzedqLx+11IMesoQeVlEooj/8EKy8tKsERPaw9GUYW/3C7xKY34uyg8weR44hWQ/
fc31fZXhiZ4n55/bM86x58yi+GeCBVqTbJva0gap/PCadCi9QZLdiHwbOEHkej8ROb3/Wm108p7O
H01jaNpjQjyxYFMDJg9AbW4LMLt7y98i0W5ovo+cYHO6nzTMWZKiF+Zd9wOCunQYKP2nWvFf6mOo
BqAMY5riqWsW4cFLO/YWiXZj833kBJuzo710/Nva0mqTFehcfs+mcs4ObAdbYrBXaaeL2Tb+Q7Eo
ugEer08C6DeLtRulyfAJVKervYXq8L7S98PzYn4Hv4M2JlQrpcWeCs0TIyfQVYYgG/vrH72PnAQE
24n+uUw/Bul57BShw/1E6KEwMtsk75uFYgsAugFQUn4KASa5DpBDt8B2F+4zSM/r4zEZfSy3/Fyq
H6D06pmmOM32Eqfz+zzXQ9pu3nUjAFoCHWmjDLCteG5f01BOHDjMcbaNNo/KhEr1S6f0Vql24/R6
9ASn8/0kPj+p5n+n8omagYlSDX1ur5kg5WyRRIMz6LZHpCa56dvl2o3VdPwErU/eXmrV41P93M78
d8ejIDPiDHVOZKuPWjXh4LbWjzITNJ098U1vlefvMHp+milC+2n3rmD3cBDM/TuWqZmFkzeQA5nY
xfnwmgQQOJmDcYYNUj8I9N4k0m6EXgydwHO1n0zpdYStHO/qkrZdUahKm1tr9vCaGDrhHNjwRw5/
Pntoyi68QaLd4Hx/lgk21/vpir7c6/rD94d69Nv/PP5GPwGOtcHuTqD08JoUfOCJbFAQCNG/xxQv
Y4Y3i7UbpcnwCVRfrvfSD32J9K3KdfS+9VIbwbfFcADR4+s1Y4pyA3oPsaNA7t6t9iaRfgDR96eZ
wrPeT3gGhSPVgufY95/rEHoNgAlI0h8cAgGSDlukCeegIp7Be6VDPxfoB9A8D5wCc7MXwNz+7UFv
Ly3cq3f+t8fbSVBx2L+OA1Je6wx62JEqMZSHvte6X8IyOXjux/LsBmcy/NUj/B+davfjE+++nQc4
29Sb+cNBgi8Ovfv7qw+Pi+MNJ0OfUsmd6vQ4d+u7Xz9ShNIIoL8dULj9kKeRL8mCabPpi6H3G13/
+tHYngphUVtgj5sl0I6wRbeDj8QlB1sV0ZqIiANt8thbwpDn5lsWAWcd2uBtwWM4qAuCr3joYtDb
JA+XGALJ7RkT2ApsgW5CIeT5Sc9VOqBn7Nu0PP38IW+ycxXltf71I5bXxw/F4/u2wlrbsj1lTApU
gZGPw4Xi+u3mEpYHbyf/TyR9mVWpjld97YSFS2QSitmog7Kb0baS/bxuC1O5jilCe+3TIeDrnObS
8exRN7lHOzvuF2zss2SuLBWUKyNVpKvcos0z0zVDpnFypOUcD37I14WqyamyUr6ueUOoO9C4vEkL
m63biPip28WpkbpJ2nduNkrnWIa+usm1U9wU5uhX8zZG/dztcuIck5DyTV615DSTmZFjh3pg226j
qFMsaSrCaq4TYzuE+VnmJXE0nNOyltcNI7hxV5hG5Nba6S+D3pLXWUT6yyqmbO0nWea7rOhFdRbQ
PFGHyqqUc4j4UN9p7AC6SvMsCVwS5oZH8iCNvIIP/fmQ9qzxkkbiMQrJK9ulNKhWJvrtrlD7tTaC
9v25UkazYm3IPo+d05/nTFUrzUylXTvT5DSgJZ6/EIF/HdvY3+iVZVRoV8hY62UhR30XVxFmIOeK
XkU6LW6YX5qt27MKb+M9UUeZsqzNEGCc2wQQwCIdpO1S3M1kAb2KfZQgvIbZ4ejassdT8wT3dBJW
3KSxiWeXqTW2btOZ7NTmUXaUhyI8ZYkRHzutT9yqi/qT2I/aNVMyWeeRwBhhbOfT7v04cLM+M+wZ
1jV+8whoagZJNQsiX17TZotwOzT9OSDV+nd7UEN/3BX+QGZ9QuNsZuo0iS6MjOIR1BDjU4o2xN+O
TtPRs9IG89LFBmQMeyP13W7ghuUJQwTRsqwzq10VSRaaXypbc7ZIs9FQbtuNf4Z+g5kw21xeD2l3
WY/aWgx5aHMv9SP/eqQ6vhAtl9xN+9LwCpLRq5xjAfZht121GRZ60vPGXwxFgE8afYq/RehDtnC7
iGqT9eeh3eFnUbdYDbTSQFayWrC5HCy2djhp+EkqRF16RaCx+AyahjO/pVA90RX1HbqYu2Bu1gU5
DbsSSihkD4BV4ZjUdWSgbTeJi3w4zGOZRF4i0zSbt1iitkuglseqkDZfidhnayNuKfOGjkHuaGyi
0c0Sv79kZpD7bt6h1uH6pNF3fc9xy3w0gF27XSeD7IubZguRw2q2zqymuHGIxofVpRkt0fgr54Ln
0XJoWzkvOCluqiL2rx+WcGQIzG+i1ZHaKnu8XaS+3faXHWswJR0NhvM+gCpkI1VHPIzzZEFtLq8R
N2LialUw5hWpgwXTCFMdpbmNXz+oRJMW0dKOBkzeEDYA24ThiEhU3oyiqlalVWThzG5scsU75V8b
sdkabqHjULlxGWReWgkop60GOR+pEy3T0Opat4syPI4Z8XWkewBamgPehSweC8xgUHKdtJgfv+Lk
qqU1ntocYUGQKbK1CJU87lQqj8fSBoR1NOATVEHi0U0Np3K8RuiQncdlG4iZUekB9jQY5cxMC7Gy
rcpcmGksj62yN2asC43K7VWC52V9FXSLUQ9NOJdQCt+lVQaBRgaLlVHVhZeD7ouTIG7kPBrKaMkG
6HIiYZ6dPDHkPCMpPofbGV8nSevM4homwzR9clVbRYMZzHh/WWChRy4Nk/ImMf1yJYkOln4d0ivB
sObtJO38hRPG1fhJI+znq76BiWQjHrhPEqwoQ1IAlVKDXPnmOBaHgRJWP2d5loaHmR9Hy9gco2XD
aTJ6bQeU0sjnGx1RmGbiD1hTPk4sbd3BHgFrpVNrY3YSGt7nhFyVzUCuYmvohllSZSx3M1NhvRBd
y7nKsUo72UIjMrskp5GS5CrLCOSJsyLw563crhxBUjUc8rjCx9PA13dBoqJlFFpY3RK3YNu1V0UW
iY940VSrhgizXDyseU45Bpk1ntmj5Xb9N8Imp03UymsE0gLPaW7NXtuRsr5oSyvpF2akYd8qXTuz
NGTb9SgH7XhF6chrg40A8tGkxZpE2awQHZaS5TtVs44dXRpu2fKumhfEIOfchnalaSJjr+kwvSzt
Fw8al7UOv+7yuideX1pVuHiwrEqFxF52oVNek4jl+XUXBEPyxeoY7ETKt1aKtF205GFtbWTayXnc
lNkFCRvqOUF+l4e9XFdFsXUGJXr43cEPYIFlOpLTbrRgyFLED43nKKcgbh+GOQnP6BAOK5gflnUz
EjQIIVxEKIp4thrlUZbrOnSp8PsAUxLJ9GKM0/vYjFLheGltBNdwpdUqr60MEOUmtCZpetha6GQ1
C2FilGt01Io9Vlb2ncqzaxWQ6lD6fWN27uB0PeIQVl1R7qyV3DoibefpVTQExRF8jHNOcmH60N2W
LaqSRW5JSH2KOFwd4RjswGudIPwcidJK3SH3/yhrOjeoKo81KoFeVQvPFDF0wG0ykhndqq6HtQ6b
4kjEssr8czPkypOy/pKXzaIodLkwbCHPC966cSYufYpU68tgp4UBP6Ey218TojJY1Rgajk0ts5GZ
DZ0VZpHNqE3H3BO6tgLXLnnsFYpmK0LKIHQjXjiewRO2SHLaSldE48Js+u7QisMk8QzRDa1L8yIc
FoM9pGIlsSwrL9CN1WP6Q3lUMz6eOX0tDnUs4eaivlxFvVHUbtaRz5y06sQw7fwsGhPnUFAfq5dw
BCWho+aBExehaxY9deNENEdV35onggUmc7Vh9ZuUq/jzILLPPBZlepyWml+USZjPjVp3jsfHSi6c
lrV/6qGSX0OnTl3dSeqOWGTz0hLRzKmGajEYsVyZbdnOhr7O5plT9KHHeZy4DdPxiVOF8XCC+bLv
4trJF2PT+fDjkTkPou6zlHGxSCJRLYXf/dH6vWdFsfgalP1wGVpDPiNpSRcsEbFLa6u60Cam1Za5
Pbf6rL+NG3plxMJ3Saf1iROF40U2DpanRJMt1GDwpS9bcVzIiM+DUl+VsjFit7IRGc11VqqTevRh
opIM8UkXFvMAccNhk1XkkOrKWFlS6XUiG36s2Gh6mLR83ial9am3lXL7snTmhhwTN4bFcrFCknNe
xjOBqNMYE3IGJzAg5GvzReAY9jqt2HARKOaxnOUrauhq6Ww9BBuKdtYHsllZCQDT0WDcaL8vZ3FR
yZMxti6aKKOzOs/Ny6SKnWM1pPVn2lPjeMiKtHQNR2Bch9j1a92mEnEJpeNh3eflMo5q9XuM8B3h
XZO1EdY3Ta5o5Tsr0THj1LRL04PnFbPE4YtGWMMiVkm27tB5sjGS7PfeKJPUJSLNvLaq9MIQWDbu
IDrTHca6WZp+EnqWk5QejH8wG60UjigI63WbW3dFGPA5rUnnkcJMt9aKrIe4Yhu/Moty5ivd/46I
eI7oukIkGJn5bEjMZF6X3L7yS1gUWP4qm0eKRK4RUbEydc+WWZgOM02HAaClpDsOG0MQt2BNLBsY
EqfC3NWWedl2SUrmgZVWA2Lxcuzjy8gnfeOSOOPpSoy6De5g/INFGNNyNjqkmPlGmxdeEPpj5aqA
+cvaDg0YpiqyV07SdNdGoqkDt+dT240aEs6qokYGEpZzYVcKfbnQi4jV3XVhO+l6tIfQldWQLMax
HudNaOLHWEQLm6bm5y7oHSxxliluHEbWNvCDIc0ieSslC46DMjsN21p/MULZHGWVc2InufbgvPxP
WUPN32Wn7cptkLvUh0lZDtEXbReNuc4SW9aHRklG2qxgteQC+ySbspvHxEDkFCBx88/8WnaIZluF
NMSKlHPjlymMuh/HXTHAfA+m9F2LVCNbijhWo+XRlBumG2jD7AIvsMyG3ThhBq9Lm3iwPSdyWLAQ
nW9lR6VZ4feJQsg1M62sdrB6qKzmVoMYNKxCRFt5pxGI2C2Hb4rKIh0OTTL2lwPtyBVi0dTLyg5h
uTQQn73I+Hckz8jPp6kzDr93KBLo7al1dHv9RerchH4aFXUUr3wl02qWKcX6LyMfG/07H8axXPBM
IhpRuZUmttslcL5/L8B2A+pUAofhPF2y/d4DSIHK3ksJutAmaqR1sLJ66QSun+sgmjWS+PSUGDoM
EGz6xTJiURgc1YU/5vPC1v5pkNfkyjEbcspVgqjy76XaMS3YaYaGJoTtNnqXt0K/mJacNb4KYx6s
cgOhX9nD+8/7SCEmbZEce3VEEfk02YjgyGiDAiThNxpmBygEhMp0TrYb3bb/IgTHxs/J7QeRNHk7
Yk6GFKlQTMqhgMcpnSwGIOFgGYiiO4ddJcI31mQbfuc85fFRy8uCnnF7aJPRNZM6CFf1NoMuyiCP
/9S+hRwmZzC0PxH4ryCixYtYKF6gB19gO9hrgVsZRAYznHSV+21WuXLoG+2FdlIgaMKhcKWXF1k+
t3tdbjKeDJdlDa6iDJHLR6qvLrO8RJ38b6dwy/m85oTQMIhyJPqaBRqeHpbdCwQNqzTGBnHDqooN
hI22YfeXNSipaw2KR7uOsU1/O0r1HSeCrYsW+UXeqSpdEmzSjDyti20Ohpn9e8HYLsHQcS1t2yHY
F/eA/QvBRGsWVVaV4aqwA0SogULu1biy6yrRIypiOv9UhKnD14NC2DrrmdLJYctpe9nwVmo3bDt5
bZoDsmX+EBeTGmmsESGJCviI8D0KNGJuX21j+C3Xk0sTmm1kPtiSRFR9czKAwbt7TEqjrOsvm3HL
AuRD0V+GfhTEbhuP/fk2jsM+6ARra9ROkriWKJAB/f10UBS9pjjhvExuE/AG6GziEwMUEqOMhlYY
SxZasIFUjXl46DTbVCfvIT0MvzweqNMan3I6gjzpsxBiDVEzfuqljdkKGEF2Yo1G6sUpx/9isvB3
L8A0zh/oIUaLLdhVDJam6ZogWqkADJgXiaIN5kFbVqtxyHB3iyYgb+xkaLFCkBDcPTzsE/f7pNiP
1OWtKuAH4dwnP/7nSmX48/ANKd/e80B+fv8JO+4ev/7mb9+FM/S2NK6evmkrzbfPwt2fpNuyv69+
+AsV/UzBTsjmx2/T+cHFtzHRqGdCC76p71+I6G/fvPGdvH4c8kRAg2V25MP6IGi4Atv8goDGkUYC
R0oKHDCB0AwHTH8noC0cdiwssT0zHIkIdkB+/PBMQKOPBKe8I93HuQcwE5L8NwT01kO9MjUWOva3
UphwXybavl4bv5gUlGvGjZU0DB67UTyMq0ZyffViTp4Wz0ue+y8sN24jtmc44G7m9jiN17cZia6G
dmyNlR5B4yQqG2asMZ2zrGuN7CcG/S8OyMIZt4ThTE7Q6rBWWyP2wkgBi1hL0M6rgSh5ZtpVe2Jb
hB3y0QTpaWdR+JMb4hT3v8wivAfqeqgkoGqA1rrXt+wTbZVEVP4KAaaPOKBU9bGqmkC5ygAh7Dly
a/ewN5wibwxaNrPSNB6WtupoviytoPGsFsSD2/Qwh0UcVSupelj+QVbm17yPquNSarks/UAuu7GK
lpk9UC/3+/xwqEh2kSapXKZGVX8mtZ0fyrYqFoafRaf+UEenPIitfMaCPFwOpZmtYWSHeVnr7IIa
fLyXcTRehwmvrkURnJjNEM07keZeU6TmaqQsOUFbhu14YcyaC6qb7M+RjeoMTjz+TM0odnPTTxdW
GeYeOJXWa1TerUzlq1k5lnTptChfVOXQzUnYF25aM30kSK1Oq8Lp3DpN2MZMA2OV2h1i9wppfokU
OgCbLn0Eo+ADbrWTZcf2mPUXUo1h45plh2irQqZjalrdRODbumTWh5XQpSuGLuj0DVhSa9DHYV7E
C5ELmXudj3XumaEyC9dkWf61qURxEzeB8wVcLr2UgSlDrzO1vAMXVMSoxVQClBcdVOIacdQvqtYx
wWA7LPyawM1ZXoTI5cxMW6fwbB6oYwELfTQ0eXftDGPqJX5UzShNsfbiMUCBIIqts4iRy7CPTM/v
YyTHpbTnmpjVTSZUu1C9WSNZtw0LRKSd3VVZFi7DPLwdqriYBShYHQXSaVAnGq0wm2tMTpj76UkJ
mv0L+puMC5ZH4zGKNY52dU+StZ23pjFLotg3XUMZn7gdWWufm3zVdrmesyFKjs04aO5AbddfEzLE
6XwMRntLH0TyEFOgZ6Fv35Z16nUoLJ3mKehCOKg7sO2dayf8yDfq3k2S4LPUBgJOv0iXRgEmajSy
3tN9h+IQ5aYn/ch2RVEfxUbFmdvXweDZphNvUITz8WbxB/MbNguVPcx7YZeXfpfSYzvU51bfdcTF
UbAcSxva01u0PWEJp0iE2vs+E8bCqoz6JKH5+LXu1eABWetrAY70LJI5nSVjXV+WVm14ee1clqWM
5o01/m40FTulY0jndBj1qSHGcd5Ju/uU57LxAiLbBWjaC3D1XwTzFV1FidO13K2DNhxucztKqOu3
TaPAeid9DBLLKWjsjjpuZ0mQJdbcps2QeENa2uOx06VDv06lGQyZFwalabq+YQTjdaI73gZuTxvd
oaxhqHLWwIvHVxwsQQC6hsS903ZXYqjBRhMtgpk1hBWIJz+JLNcCD+9KcDL5smtHWyDX54GzEENC
rXXmdNqcRakxOAuN6l3J3SCr7UWQdGNw2SYW3smKqA1O7bJqQldlVd6dB7YROMwt7FKHRxK5tIpc
7XfWDS3CpopdM/eNcN5VvaTXcdMZ1qLspSXuxLZU44Z1WBuHCao0TfUpyfw8K5dE6uTGsIrkk2yz
aFmZOcywyoS1as06vRb+YFSez6g/uF1js0Orb5XpdmPbNa6FvHlp1YwddtQvj0nfWyuaGaZw+2SI
hhlKleSKhgrBHyhc/Fr4tv9pGJru1qa577g5yYsF6Du2VmmP+zY8B1vUoAxaaDM/jHqQsXXWgP/L
St+HsjudOio516UnWkEWxNZqllZRPrcKWXu5Np3eNYYwAwK+/KOv8H9lbeSfRm36sWvlRlPM2rbL
LnrGi/tt9fkYgkTBIqFcHRWDzMZZYwdpOK+GTq0dM5VnqRXZmzQrIR9LW7LwtcgujC4RiZc4GWQz
7ALXLKPO/qROlV4zs+7P0yS2x5kzZupTkIXgi7f7Z0EPq8RuoLfp7P9HgT/+fsQXIZ1N6N/2Izwf
E/mXIU9hILbgYwOxEBbOGMOZr5Rgc8RTHwIx8UV+FupV9vYgRbT/IGB56kPYJs/PYZ+N7iG0eqPO
yLbZF/+vwj6kJ69DFnw7E3rAwFoQGydoocFhkqaXfu2kcdDbRxktHOKhhYJ0M5t0A8ikRoOZhiel
o990bpIx5Z+qfCDg5C3TqORsBJ9NPqWqNI3sUGuUAPq5MfYV91eO3xAb9e3W2nJ16VicJiEOwxOL
rGoz3p3WZhKFPToPRMc9rg27Dha1TjP7GPm/vk2C7qLmkfA9Qg3h8dAWixRnGQ0LXQazgo7DJ8MZ
R3I81ljtXilJbpYuRY1uXFJSafM470lqebE2K8MVqHroVVo6TXkew1p+qkpf3uh0ZCFqXWVDvKpq
4+LIzqvQn6Mw+buBepTCLVAPm/cypQjHsE8iB7mbZ3OmIucsKXP7phSimxlSdX9ELY/PR6sWC9WA
sY6qsKpdEIB97SoWGg4qqkaxTMYsXcdNGv5hI1T8nWpGFZhmMIRKOrdpP5w6ZoWqRJtkwxp/+Sct
rOBZZEXmCofVknkdM+n1zMzwHibLiybOw84zh8Gc1V0AQpgXQmaualTlothkw4wSVOJBAWXnDarM
132Y+WsKc7McRzFcSPCuh4aMy8odItobro8C1SpM4+gO68G6iBM4WhS2qXEWZrmz7C0bnRKqJ8ed
X+dX4Sii5eg06lyNXHhtH4TK405NT7jV0i+GSjVHGYWyM8WDZiaLVHmZEGLbZzIepbU1tLOo4c0c
RfNmboQgTDvDRyNLx8YVyKBeeYNfjn8YYMYXDtzXsozKcc1DOt6aGRX/w96ZLdeJbN36iYgAkvYW
VqNesmXpt32TYdkuekiSpH36/8NynV1WnWPHvj87dtSKUi0JyGbmnGOOMbjMB0c9brSK70ar5xWr
VjY2Z2+z1vtl3ILJcU7L5Bk3qJK/Pw2xd8pvLd9VCqTSbsKip90Xe62+KtWQzS0N02Guu0NoZA/W
6mrrfWQ5ERD5NNfDvB3tXDr21/8fUf8RUb/+k7z3N5fyB03LoxT9f5fVb2hx/wmr7v57P4NqQEwM
hYDZxVtnAWH/U1uD4v3NKBc+bz35R2mNpFPwnlrAtZ8v0vgZYB0s0xAAoKRxQJNjgJ3/pq5+A5Xt
V6SmpiYEmt6x0LcVb+2UuoX643+PHGnAt1zl0dpNbTVRbflQOqovHt2S4dT267B6B+Mufr6kVift
l6zVHsSHzl2q8CqmfzYeqthq+4s5burhtvYbZa1JVy2+evErw245WEFQlyLNwtBzvoekwOP7OidL
/xJFvpJfRSP64C4LAOhF0jh7kzz1lK+b+9yxzdwestrXFXyf2afUcsK13yE5uvnrtUvfv/zLGiZA
ufQfU/p/QQV+xc9AzGzeVweO4QEoMuo2M/vPSj10mmLM6XF+l3PXlv2FoZ3jsf2nQYcXcOBMMadb
oXhXTm1LKAun31/+DXzP9TH2gA8N82+v3rmZX6+/lSIaAjsovpVOtXfpTSd8QWMndq2+POllzrQ5
6NxkXp5YnrWp9mH2xDq4qeNtwSyuaCq1Q5V0XS+0c8frxWAp/GGMfj2nvRAHDAF5Md61RbhcvUWn
l7yw3FwL61tg6cl2D9kWZmF/AmQ1wk5abYLgc+Xb0sDC/j/b7c9zs18XqhWUSfoIeAe9va4a1y7s
LBF9o1qp4XgA/dbDx9yTbgscWRZjcd9K3o1tkjzvYFD+AVMhHfoHLrU/Np0d0BQ39niLJHvo16nJ
/Kmw7CUX32hUhr2gQ2gH/hc2kmUuu60I67vCcjqHKrBfx8dqgC5EyzUvagbl9wPxK7bDnUAf9Xjv
NQTSgNEQbxaJCQq7XKtWfpXx1vr63PWqkesReGWI1/NKl5JZ+f0l//3wOAbRvKHw/aH/e5Ob0dWW
wEO2/uYFM7v8tDrB5lTUuPM4eMcikl7wWUO1dHvapMjXP3f2Clf0OBVgG/MfFoJD+vnrVPi8lJVd
wkbl1R6YrL+ZipjWdayM9ZIXOmwsiKq0g3Nohl3OS7jHufQ2Ly2aYXVVQkEouCvSlnx8bFRQrmlr
Obp9jJucyvLQ+51239PAboeX34/ZjiD+B8gEweQ1CrwIGzsY3qDEbnkTS2AjRLQqt+Vl0UazCOyx
shkse5kFHadFC0B45Vb9vmnM3O0fBQXqfztYvLWBhoDg9QCwhD1C26+DFfXuYNYh6F7a2reI4SXR
a5shXNpm9a+FpAL+MlAXV18aQDkiqlbQFPyLyCqtqUr6nGi7R/4157eAcurp2lsqBWX098O11xtv
xotBCknrI3fnvO921P+MvYuYWxW3m3gZ6IBbzbE0g6rHh34zhQIr61eYsDBbGvBZEuO+6dZDVG2r
9TgrJS+HWFM9pM1GCnbd5H1roDTGdiBNOlIi1O+DJs62JgWiXQiJrlWuTntlbzHs07QqJNTKP2xT
Z8dY/7kAgNCRNccBjF4/oC/3JmKwMtt+aif1OfQ7v/RTRSXGUpRyjGOdOltoEdrl+ho9axhx/d5x
J5woR4LoJctsRNCfxln8eUO/qbYIo2QbMQICuM30Rf+1LCoQYnpYnfqsNLuoP4oBnsat6+RivRbD
uDIcsZzq7bnJl3UNkzHXc5+nBPw5eJ/1m7QudAOI+KytcQjuoiLYE4TFmxqA32r09+npBhGzhGhI
+dN7pctqe97qoJqrxK7r/dCCAGYxQV0b5/xQ0APanqNmWZg74ZcrH8NmZzDnlD+I4RSE4z538CoK
Eoz+x+XpclvrnETdUvInYLzZ3HlhtXtuYJTfVF8WGGC9OgFBO9OjJ7rN3GhdSaqSutEuiEkmm+Ui
8zhcP7VRK73nyZ4cFlkIraT8a+pbGKh/WBtvQzijH0J02VUcIeXu27alkGsLmKfqz5vTDHpH2uwQ
9u3clV19uRMqCBS/315voxFdQc92Hc7tvTH4rysO2h7yuRHzJ7GN+2KcR28Pf+4QVhzeAVzF4LMs
xcYinN3RDNltSGBhnf7+Nty3Ty54Hb27awt8GjweWfKvu3wT09hbcdA8N17bGEExOvrW967Pe6JR
Xg2tc9Qy7IqHaYgyIo7K0RDAODPuhOaAIreeEuNm/XUto+ARmnsdrbDHnGB6byLLhiDvbwuk92WB
EFPangSBovp09s2e26zDbsrJLi5lWZl950+gH/cILkKoKaLSYpn+RMl4E9cirFrtXbDh7jXBv+kH
VSDzdu6H8GkaW5sk1tfaJYmdKA1n6LjgLxe5M8P5AjyMBR+Z+ZHZgq7tSxryESDjo4QZxv26fbE1
+qJQrthDZA++55z6elID1a+/Vuw6OTd7Tu2sYHTPOnR6ttEfJvFNZIvIgCKOTaIaM4gVwJtQ3cPm
3bqydZ8ikwv2llHZfgPGEuO+dX/sY6gNK/cm82Xf4sTKPaRo1XPQWLlDGu8s/v6jrq9wp6rhLnkX
xQzRnhoYCDK422la63WRi/0R16wJhlNlhVqcVAR7c4DH3ioe9w+P9qYC4NF4/RH+BmwVIDDyvV/X
p1kqKGljtz6JbNojldE9S4tWedF9NXYEoJ+spuu359Bt9/OxsTqHCVmCps7W49YEDvBRLKxxfiJL
1QzHHJaC1SemjWjSFlbMEvPmWu3RbSRsXhSumglrhoyECxZG2vwbNZbDUDSZx1AYE+aW2ZUOJVsi
B1vi317HZw+Fu7nX7zLtN3s0Il0guwpdP6LstP+V6jrzBucl6K0PEy0gosNreuvm0TJVKZVlnrV/
Cgtvior9kt5OELI5lnip8dvCyy47UkgkNh+G0WGFmBXTZTo3m2F8vFJ5nX+Us9UtMFBrsTLg9SRb
UhaCHqME7l+bhzAYIlmepPEiggEbcnqvce/jBGgsNj60RQ6qn9OGmqllKJc6atkr7KJ9OrJq2SeC
zprDR7yW8fTe7pqOO/F3cvtzFZi9Tv39aHux+DVR4OH3Q4AgwbvoMM54W9mQDg5WZi/rhzyHGywT
M6K9SeUMdH8HCdjTNEdzHagoiV03LvNEa8CnK7sexeInaBx661pnjeXdyiYPRdrP3ZJ9hVRtX8xy
9IJDFbZd/c0r6w12EF08/WXenHq+9ybHXgDryzb2gS7JH4fxNM9+NN3BqZFLhwjJbpwbYWsnPrSt
jp20XMyoIa0vUb+VSd5O2lvSbAGdq5Jp0/NaJ4vll155AnMevcegNquXpfbi0IpEsjTnzg5sysxc
mjwkM0vDrZ63jbKWpagu6aDIMelpdwanKQ4zWtONtWwf5qBzi+fRqzN5EABpTrpSn3ZrEmRmiA9x
4c4V3ME6u8Be2xz6zp63axm3tn12ZrRhp8waotw+Knr93tPqT1llPcWdvSwfFrMIc2sNprXec2KE
4zfUM4F+2sIpa7tEdZ2TD+/iZaursyxAN05b50VNl8RVJ9w8DfUGm+zFacqo/Za7qpuWA0tl7b/H
o5lnO4UxPjjlhZFt70cH6gC/Ds6ysargLnZCq6rOU6Dcoc6/51ErDKO8IAXU3u0muoklvYEjq/yd
CGwT2Me29ZQKLyFnFnl90/pL1WfHcsrMPN3MPhz94mR1XlcE732jdXcZlF6+N9VATEWFdGqzOdbr
ISrmOMksL+gNfRm9levlDAUzL86Q7TltkBLNHgF2UsXof0SmFvjDJYsDWDSdBWkLwgdF1hUnZkWE
EtzXbhjyYV5/aBUFkoIE2N/jcls3eP3LNvaxO12VgVaZe+EslhWG6Vr61Riel7Z0mjrxvWk/F23f
KnicTNAiFV8WuaIvT0s/j/3sfp3VrMKHUlrlXJ/CSliuuqzGNY6m+6AUfhEnfRzvmESojZ9Xz6jn
pLVde14NZH+01p6QfUvU7nP/2hJSh/UNmqHCqR+gqJaRPM4lgSA7dgXGUjolZO23tE5WbbtHeOJr
0R9sVZUakpuxLb/96CIM5HpNWcfxE/37HuUKdTAj60ZjwQmSOrB9+SPcPylLQsN3z+m9fODpU5U7
rQhOZT7vIyZqU/HRDfQsH9sm3EO+N5ksCtN4Nh0LYGvJN84GxQHfU6+PioYDRD/pSzDtkLNkkFyt
zp2d6eUU+/Q4CrDa/x+nXvZxbr0YBczBGi3NVFhtFeXed3jnMRUHikIyrXSOnDXs0yLK/dFiBr2x
H59N2Y5Fy3hZ+dad8xH2zHIbleF+ywUzrbbHgJXFFQT/qX+R1rIvsEAjDJqu/NXiZ3Xc7EMzTQ5f
5YiN+pl7mHAm4Bl/Po/WQvQvAG45P/MX1QWPle/JWKTeHAMAIQDLYQQef64euQ0xfzIsrf3hpFl/
DMbIqtHpzxw39jd//zcx+BWygUJbjz+H2nr9+t+D/Po9kAK3ug1d1XADTktH4KUqaHjqc9GKlYfu
XTSudZK5IivsRwrwrIsT/3Wium0yLDUq71Fnl60Tr9JPnCqf1uA+bsaOUZrcpuYrrgJj0/BxhETH
UdnrnvRmDYo69miY2f1L/DqCnWIHEddenyl3C2o0JCFtMDsXCFv26tx+ndrX5RHIqmZ8EGzyG0c/
rPeHX2CNs06RzOyXyWlm8cOVrlmYP21W4Y3miicV+/C+LqQN1R93yUPuf8Up9MDvIVoXrC6kPPut
vw6otc0b/9LVovPCo2X7bVVebhh4LOqc7YiWfZyLsWNPx2W2Ix/DzPwWU+j2L06QtSyfwSdj5eE1
ao3gHsXNfnOdO+0f0BEiPupdErRLgf39/ls61vn8NNZZnRWnNttpjXkvnExcVMMKpedavK6Vohxi
E55/DnlcTprbWQpR8Uc4ATouXqqi4pyfnH4L7CcytzKaDqq3oIOm9pBJLo62hjekH0ytwDZrAAMg
G6YpHy/DLtu388j5ys+qdQzK6FSRLC7rlYiHeukujNfZyI7r2KubKZFDRp3vxM7I93PTD3yQNPr1
XdOP/HNtZkA036ZlhgIMLL++myojAQXgXXJ1J8+66TmAb0UVINdtX/tzTCgvT4voXSJMpPN6jI51
wxHbHBerlfFw6cccVcsnO1hK4k1Wd11VXfyEk0tT57o8jXlNvft19ZDKigtV5gzHWfzYM30X1QwY
tItKbs8CJdBsnnpEinNwYV4ffYmzgSFCLL1VPBG90wHKyWY7RDmjvX34nEXtqwa8al/ir/hpNFQz
I+CM7v68pihcPjQLnO/3BVColRT1Bq6MM1nVxgmQxRo0t0I5mm8Eq7PXsJNPl/jxJ8iyOYgz5Gls
ey3dy4zOHX9je4XeJGU5qGHvexV4qXQqSt+moXZqU1MDTPjXyBz2/WS8uQCEz6rIECpFIKG23Q0r
kaY8UevtgzdCnmJ83TGqwOLLus34dSjPPOWnmfRMWlezHLQu7mJR7iBlN3Lc3YaVFIF55wFjrfKI
SBruximYlV8PB6ALmu1JCAgUfPbg41KScxjGTP4GO46nCtpmPzYaX+7LTbvaYfG9jiSiTpBoUdiF
mK4Q6TUyfFehjLJoNG8GVGFT8Ls+E29ZX9asNkag9Oz9GaRqLYI/5eWOUqGj2tFc+jvdrD6jWcx7
58Vb6qC+C4JerfLkud1grL/mAjKQPHKiidpPhhr820qjGvLhM4jkXJkPdtaXWZZKfxU5jPmQ3Kb/
Fk/F1LvIkSKgibOuxqmJU8vdhup580ZIKQldewqOxKCQI6eEyBDTNmaVN2XsphM/tMIJiTSdqeXw
80le57JXJQBx6vti3R/rR7ip62mPf/Ga7dGE7H/fvMXQ7N9of6D3snT3n/HqW4tvrNm6f1EK0Ank
1GO79zaKWiq2cka2KO82szrqWLJR910ZN/t/+blkySmJRNCP9v/0iofv4dTKUr2sWoQIs7UdPYx5
mM1dMtst6Dn6EBm7l3Pf7rs8s7YdDhzoE/HhkZaZy36zWd+eTf/hDtxyv3PIVvzqzwv5OuZIQ77L
ZL9WbG1RbiEislaN3rvqNWBVr0Bjj/UDq8Gq+x2EHHSgPe/QZCjXZJL3wWg9joWveGYz08Wbrgo3
29O43Fu4RjjV+22NPzac1UGnAMf0x32TK3dvM8L9X/Y1GUq48EXi50PbNMe8rNmNp9cBAQfeg14F
BZW/6w2OVV7nrkAH+gfg601BD5ZDfGAFuwS3wPkXrJwbegjg1e5j3nUBdx1m2cJumDGduOstb99B
9QTwkidT0e/3/ofq7tfabr887yKDFr2/NZnrv4Hf9bh01jyEQFWvobEEA+YuqAPYSb+/1Bugid1k
4/THtYCs+Gewl/X/oBnPaOUiSSr59xqxq6Xr0l5Jz7uHz72v7hhNOh9jUTLDnac9puxncPz9vfwK
Ifg2vCD+v78Kj3Y469z99V7kJFzg2zJ7xEqfMFb4zp6PD0OE8cHWkTr/aZz/fUF8wHYyexQjjEUQ
8usFq1zbTt3Y8n2/tBwUWcWJfwnjkDD3c2f//gGdvcn0H3R/f0KwW9uHqB65Du2oNxdc6tJDNVVT
ZL1GjDnfdtB+DcTq+6cF6cR0KlFY6XfjLNby0IztHs+FJjRYkM45j/5wR7+udO6IUmp/NySkdhhd
tOp+HYIVje8crqJ/X79uqpm8jj2+jJUkrhfRVDAFuTeu7MxYcDiQWlj5fiOlEv2IHL+nsj/5sKt8
O1kILdBhe9XzdfaHRFC/Clf06fzaz1KvYfb3D/F2Gpk4zxY27+4DknWit11Wzl0k14s13eWYtTCc
249ESA1+O75brQjB7H9/Pd9mIvf/7a9t/HXMwoVshFdtjnc/jz1oQz1s0o7ICkd84OVS/931gPxR
VfB8EWJK71/hQMwSJHoqyrvXY4kkeZ+NsKrZF+3Q7wfG7y+4x5d/LFMWBO2n/X0h8FE8EM03eOa8
bkuhN7+6CFtLV2hhmyYUnwPNhvnTFvz3pZi6iM4SvpYUmW9DXSPdZh2zILt4TUUmH3SEdeT2DR+/
f6o3vTX+OgwN5E0uo0gdQGT9dd5a2+SyXFT81S6BqX9uK8hVe6qoRbOXk3OE4VBqN552IeDiaMRR
WJOKDqkR7RI+lbNNEPzDfb1SRP4x4GCYDAEqWrQrhDber/frndk2/aKwyIez3lw7H44uxGGmeOSN
O2P317C1NNrTbsjAfOOkkRtVbILE3zjNNVkE1KAs7SoFInXjemAi9kMj/SzrLlZyFr+7k0tROcua
SpdW2Keh7xvKM3yKvLY/NjXaM5PanR0MDRp6HwjwRuABJIKH+LXPWAUUSeIeBrTTL7dVlk8xVJ5x
CgoHrKaEQnJBARSix6ytUrFEfiZOocWv5TAv532JUjlEHGLBj/D6WgJVP0ZzzhuXI4WSdU9P5sm1
SLQ7N6J+ad2R4Sb1C8bwTmDrwR+wXnMuRdOWebOhfW5FUg2mcbakHXTcFodAhXU5Jn9DMT3HOdYD
rwnWj8yOjt/M+G59tCcXYT+J/pKapwrco4o6LtlAhCeDsemiFFlaLw3vKDrTZ6jL+kmQjse4Gq0m
9tRlGdjWDlIMkwb/XV/rw3heB9EfcuTTwMEgQyHdj6TMTdTJ1Bq7bLabpEfH5LsPcR9j4IEhACKg
/oO/xtPWYbECXt0eyE3Rx951ZqC58aFQoODZgXUOzeGUa2woyrRxSIb/WimJh+jKD5bZ/ez4y2qi
O6+ZpXrXYmpQITFoEUpToRPQFoMpBQYf7rHtVub2MC/uptfEtkBMppSU0fGjdPVWOd9U8WCGLaFN
PhdU+XGk6dcWuT2cPbs280tgN9WKxN+jEEBkEraN/tiCCFljAvt3bwX+jJE9ffosuIkazpPy1OY1
mgKy+x/5H4D8nr+uqBr4eF0a9Y8stQ3RPJPpI+5BLTJpO2iwjhqwh+E23ArhwlxZU/yBw6WLHlUb
W/UJn7DMT/Ismx/9tfDLw1rM8lx4k7gobLFdNjhPXICwdO9DHbgpjP/8LixMbYNlT/qDZFFfeNmu
UGX35S+lVvXHzC66w4Iimhq5FuZMEQ7U5bb+daTsz13FdmxnFdwEc6EOoZfnzC4U41MZLt6x7Irx
HssSYx+pFswxWjFhYcUGzddcjY+u46lr7VnZdTMN5ugPQOMQZDIMUcb4kMdz9A5DhR6+gSq+FUMv
sYRB1Lt6bXvwZdxfRZvbnFbZ0p1ule/xp6O1Tb2yDU8zf/Iyok580Us3nuFjyG99XNXnCnrxhjCr
9HEbsLtH5dEzSGqgowG7oi57mpct+lJbrQ/EMDYf5sgtjrZr7Cush/MCQZglbjzgw5M2Ay7IuF68
A9Qs4FEZEX9zaEFRZznKeT+5ZV6c1NpaR2dozPsBQuvlHgoOAxLlK4GkDl1rg8WHDGOZRx+LyY3X
S5gR49fB9Urn2I3KUH4VqK5hDfvR98j4YXOwpKWvmhiaxMFzTPlumURF/dZ01/5gnB5HoLz7YpeD
ull4M9P1EDj7CpX+3tvNpvlqIc2+tcNqugSVx/CgErl7iIh+35x5xiRow4Ehp5xX1qdZ9fP33rKW
1IX4+2UYys6F6aCgNW7bwMrNa8ThMLn0eFDbXC1XwZj1aKwcVdytTkggptTDuUjsIip0EuoKVwh9
ctXoXvt1syQg0M/+vH61RynvPIftMw2jOQB52kWSLc0UIpbpxNELTXunck9/QipMrmjTdkeSNVZw
Myo8KzJfJdYovC90zLtEuHV77gAwEtduzLvFaat3Q74atBjGZE99vvYf9aIaN+mXcUmlgwFXUnJ/
dIIjsEA23pJvqbdE80PsDnmdtttUfsEYCc+mzG6e2w72sVKTg6QN8xzl7l5V2pZXHpqyL0MULDcl
fYiJdoiHrZ2RJpEwnamUx+wmiCwEObVTxV+0RbJ1iMgb0Z2UQ/8QzEF1ItAHQRoXW3hhnC5/gD8E
52TO9ZPbteo8YfJzLtUUfNFCPs3U709b32zRuVfeildXk31fGZBzbsJxxFbQXh+Njn2ZaK+nk1xl
BmPBaboM4kqde/JjJ8nCIX6KWxO/iEWJD6WW3QuCz+37yAI/TGEHMxzCw9nmpDj0S28eyXutxJ/b
6QZfrurzhrPUWdR4UqUtMPddviJRgwFLRLLLIgKn8qvgIqRhlKqhLc+VP+onOGeC+5/cK8duxakM
xICdoewf4jbXF85ax49No7frbCh7NGWEXMpzZJGtZ5srPXrzQztI/UFHkfdVVBPBwe3X6c5bGzYP
WNu9I8x4vehwvixm1OzgSVF7lph6HSjbYX4Cx8SXm6XljZS5foetWf4UAel86rfIfODAzy7YbOHt
5lgGblVQnOpY+jd03h3c3Jq4RrqztoL1rrHUyazuoaI18JAtncKJBQHmSc9YNCozeshK/W270bE3
XkOgqkAtmu5DJjZo/3nWLEcRVtGFQy8yndTm3UdTJugYaOubJdEL2Ter721FjPHYQg5+CEeg9uim
8sUUmqPd6ao2SR0reTNbKnsA/anvLG9tn2ujv/A7GQB04TwPDRlMOYbl3YIpYpD4yimu4k65n0cL
sUha57N9CwVpfCrcaerPOepHL41zJ7zGyk9Hp9hu2viqySN1oL/sbclEH/4QxVsTJuVm4ilphGzv
OgsewvVq9SFjHdiz2SWw0PBPzqKd+bL1+uZeLJ71LmxjdCABGqzumMdKvy+zYmqOtKLX/LopMBs7
WLr1YWpK6VjncBqG7f0atYjdznvqYR/ifunqrmLUujmrriqwAl2nTkjmkvrNKKdbUJwSv5bRyT7M
4Ya8sLPr4AYaoXQOs0OKeG0ACMyzj3FRpIkjWhk/IHHKWuhOF5MJwivfXey2/LCJVbrYrS29HY9X
LsHOvow8OhXnvl5bTLemwR8fYxweSphBWR3rRFsyqxH7efHyWAjYPBjGefW7bnWs7TxTAJfYZPWu
fTPH5YIjqKa/cBvWhNMDxL0N/5OtuCpxzksRoVdXxlqXobyvVyuIN8Hwt/bSHMCPmmpnjynXb+6N
8crIHNYAF0wX4H/o2A8Rbdd0dFa3OXoOUpabKqdrnDQt8HO6maVHJdOsNKTCsawu2sLz8a6a/fm2
KoBvD+VSLBci85zoEER2HgLVldq5rDKtaJOOfrgm7kxXPjCuubP8eAnTppSYYIUo94AIwRKfHWXp
b1NMaiK0Wt1z10lHYIKQu5iokcLlVpfCGYAiN2MMGbzHOaoLSczGaC3qlEhq+EKHOddSfAVPccro
KOTw0c96Z4mPVYM7SH5U7oKH561jTcH4RI+5kRdlH3lfsmn6vG159pTl6nMWK79MqBKaxxnKyVFG
Up9tzg6bGBFounIhOpfVre+0KMbTlOs4Vb3asJmEPaqSpvGbR93WwUFrxDpjVHiE18k0X7GM2U5h
V9NdzBZ5S+MzslNnGXZ1NGeN9xDjaPgYwmvSh2ICgmI5sF4SaHrzN6dT1TvVY9l6HMIwuxkwg3sc
+8Fkx3HJJokcuMnCBGFufNl0ZX9w274+Vb30H9vKdo6xybvrSvrWrVst3rWr6KV22UBPPaYqQsss
eVnNGI7nbUHXnGBhUGMYGk/9cFRO0N1Ba5xhVOoZG9Nhtpe0r7Iy9YJhUknsNBJqKzzN8XIIeLjj
Cvb+iK9s8U3SjsflirbfQbMn52RbK33HIc/ZX2CDeChK0gtuQb7n0ClwuIoRmeG49lwWmfMZQHA5
wSWKz50dN6dQheUD9pM6nZog/2i3zRPWqhRS1G2n0JXlJ4T3pkt80XWfhC31FRaDckmkXsooLcBs
r6RyeejMBngvlimlBhf3mL2NV9PsFF+rXISfK5k5HytHzDcTDeWDr/ruUoBkP9MTcKs9pCF3F6Xd
3wZSCtJWYuO+Br2vHpI6fLfQxXJoL+7w0k2RVRzroKA/C8bdBZetj/leOuhiMbTAtg4MM5xLJ8WE
EDUaxoqlf1urwX3J89xUiYtitE1KfHejtOLvpqByrIl8VUiAg9END1TwU61JtarsqsFI7H8URVue
VkoI+zPnLpbBMbrX6cIyVXAwqrQuit53n3Y6w8nZpmpMMDRT976/lC8jindOBwpPVG8SklYnfXFD
R1EjboXrkuiMjOZmGUb1UrlmwZIG9HNKiqlevhqzslfYk5RpowJc/TbRTJvw05qmY1tOyHz7PoPJ
VSy4CO1s1u/YYUzy1IS5ufZQPlPKko2YQy17yz9afQMVGbtQ/xkhYf0JY5QlrQYxHGrb6u27cQ6d
R5p+UQxZiRQuCcyc1+eZnOqK4NfOx6XP85JMLibzhFxidXcCHbOVjnInCK6N7aujxlAZc9IBKgW6
xbzBYamaTtkU0OFpqrSsyNH0ca9ip1RiCOqSUotWbh9bbJqrexdT5uFAUSGr3U8Ye0aVamfM6vVs
2W7ZevfBKJAqV05fiC81bFY8lScrWkp5oo9XLfZthTK+i1OK7cXDXHjLm2FMQ85bfz3ktNWiOhkh
mXvroZ1W2VTXayRBdNJhpP5SD/UEaIXsHvZ5PJ70qPriY5ZVXpcdZrYK3R1EQqLVybT0XWBOGala
ezliytb8NfTDMvlHzA4LrJD8nhbgo7QRaE5nBX/LtAe94ilWPpSjqpgHz4LFNZYQrGlN4Bagefzv
jRWHNuM4lKivY4Vl70df+27++IohW2rvg5g63hFb15GLusYlf2cUQGPY2zPswy38lnnSXoIzdO+N
/dY7Q1x8GhXWrXnSRuBvFoWtLOeAE4JwbJ7HHDwhujHkk8udXcb26qUjzox9dd5oujFbnHhlV76I
CNuqBmcOM67tNe4krrUlRQf5Y0jh4mA89SiMr4rgGMCfLcSVPY792kGPKgwpDqVD1p+UinA4hD34
v+SdV2/cyNqtfxEBpmK47cQOakmtZEk3hOXAnIpVTL/+e9p7NmB75nifje/mAAcYDDAYW1R3s4tv
WOtZzaZAHHW20ZhRubchJ+YcYqJXgRtlyq/muWU4DCC4y9YovXQ5QjasJzcrt+2IEChkdFA3ATZX
7Qbb2Ci9mOXcEIct2Du3C92tPy+OG7GOrF7aQJfPBqIfBYMIE/HK1Xx3tohgqq9mXVBkIcoHGLBt
vB6sIAi3Gl7TAo/7go9Jzz/E/8cwS4Z7gWh3z3g6u2nM2FkXtqfPuTXP1bZ1KjRkQ8h+ujXKxzyc
Rv/QUcH5K6duZ3c11WNRR1KZiCunoB1rPEND8bVdYAtytLqQuzyeo3qjnGV+6DNjnKgPjHJLAUqD
GOetEJH0XFVt4iqYPowlnmZIF8nYWQ9BkRViM5Kt/kWa7NVXMBboDKAmDzQjMrfSLdWE7Pc6FcXw
NTGm68CFgtqu10uRJjvsY0Ns7CptBWiG7A4gSGy6TbN1Z7PfW33jv5VD6TKv9GM7adbMEzNBg+rP
/W0VeKbe2KbQ6hVFBmqOlWwR/62RmnQD9ZFlI3ditnWb0HhXK7ejDD9P7AGnFZgrf+sXXnk0kr5B
Ya9xUbdI/toKRYk9634T1CJkU2aoNMJOwQfjT4mxcpD87eHpdeBnmZd9LOgouDfi8KINs+F1Lu3O
s1pw0XzYGzeMgytRthm/GWiqmB3mbXJjcAz37/SWY3rx80peiy7HzvZUMN5Rur7IPjginTlycDE/
NKMTn1FvJl8TafHOB+MyoaKLNYORZcmmVZuZ43MwCX0/yjLlJeCuY2ntVw2nqV/hoShE+ICtGQ5l
mDfjwWJmkW1GJDufRsfF3iiK3t3Xbp6jmpTiEaBNs1N2bb56srdWoY88MpXlgnGgX+YVtqz5Fqun
nW1gYwx4zcoa3X4IAHg4JGAaOebrBZVqEo8Tv25YXhUbNMPrtvZne8fiivUvkLqs3ySDM3D0XlFi
UK5bH9Wjk/QdRUE992dHt/omsS1AaqZIWn+HPqN9GidfIYZWNa8SkYL/7soU8ExF/X3XGdeCt8fS
X68oqWcwbUUcopIpIDhseKDnCMKYltwvFQOA1eK1rbctBnR/GwcX93YBjcqAQqDyQ81SwYtw2u9j
D7bVjvtpPSoxv/mcFsNpUrVsN2U3BA+9kEpzOQGVzkBqdHRgUZ+dMrZPQVoWPuqleK5W0orDk2Gk
9gc0uOIIZ7a/R0KYw+cJ7M+YdXTN+sMP53Um+lyuseKD0dDjnAMZloGKAVxmQcn5K53ylFv2LHbK
G8WLEaftdMvgqnCYBUBxWpVtZb3BWEnmVYU+5LZB+GJu/VHM9AShjdmiiwFHbisrT58KMclxzXOT
qo7yfJM6sguu75t3NzojU2hc8fFtUFbOa4f4Axy6Lt+cvmpepQLUmmY1o0eEnui3koFbvpRviTGC
5Cn6yVgbVB5nqXEd9Yxd3utEGweZ86XeyKzw75RWzVGJDguK9IsbxgL+3ojN4IWBceZzGyTeB3wB
Zzu5Zv8wyNk+QFFX9jofrhbwuYacJMKaCY/PYpXUgLQGIBwaFE6QPqeoBkpTPmDizTaS2dZGcqu7
684Rekv5Yp3quUmRLI7WaxrP0yusT1invTZxdIoC3G4Zf0ftbG5c4arngHI/stzY+mgQxr9iPJ/F
yph443AivGIFCs4T2oOoHRTfukB/Rjet7luNIX4VqMa0+B4s92FiwI6TlltFPA9kTZvRO5vARzPD
374ZO1t+ypl1bIKJRqUjw2IBLG01L9AQ3cc8ddxq7TLUP7RtbbGhQwAKROXLrBn+y23RMg6SHzyg
imrYsJrHXPVKQ9tU7YN0+8YVdwqeKqd8T9okkinZYctGuzDNedWxamAP2ty5MwqfORpJZ2Cv4DTm
pNKDqdMqXw7oy2f1HMNnEV8EmQvFPm+CSrnr2JWmMjbBIKB1c3gViGxYtSHbyEMr88wNekBroWwM
zDlby8KT5nTQ88QQc+XZk9i5bj0G715dKw6VriXxgvALX6Sm2FDnIZ/YGLOXJOhswDoNqKQp4xF7
zVi0+dKgrncFCtW0bb6ZnTGDSGLPin5w27fjXKQsUjMSF9QGDPpV28492LEFSfJkMbvL4ASKFiZz
Jk/KlyYY4yHfsB8O6PtwMmVTfguntYcq1I9e4Flbs3V0331oUKHWvOKntNm8HhuXkmy1wFvshn2M
ezMPoWURg1Fic0nMsIzSZBr87pOGMWSLVRYHBf8Pib7vTSfY0PTLp3zu49JbT2YY+MPuz9u5X5fL
LA191vRYZ4lIYUf3N7RcJmB8iCTzvxZNe91nVP/SfVRkJvCBGw1bqf+wp/x1JX+9Ii5udpVX6zAb
3ysp4GdJBrO5QJnYJb5V/7ri8C9RjSNqyWa+91NXo4EbzMnA8ZHl7AT/9ZL/K0ji/4lt+DPa8H9F
Uvx/EZLIiPenm+PvkERMJHX/uf8ZAEF0Dn/n35TEkHw5gdc+RDZps0Vnw/wXHgdyDkIeCAF4ZHBh
i2u0808xPVflIh+5aeNo8bkFWdn+FdNjomgQIVJeKIpX/sK/MZD3/9of/ymmB8v5r4t9XFf8g1IC
nzH6pr8ZODGA2G5ra/cgyoBJvUAzIWs1RAuOq2OZdGIPtwu3czOO81dWYP6NKFzaycCyxoem0aiA
+tb4XPoljRypQLcLyrMnL2d8sfJaDwBD7/q3aTn0D3M+ZE9VL9g16SE7VIlnvTdtjLo09/MjLJ8t
DuPuA0AYoUFGIDOojeNERaxb4ChtYayzOGE/F0+F/Yioojjy1KpPse+UkXZ6CktVnxthZ6C+Yw66
vEqP1tAzVM0qNLOExzgb20j8I+JYljNxOd0Rf1JGhIJAM+2TIWeGNdmXydAh+7/CPFtzxtAX/d+w
GhoHjjShD5HV2MmrFWbhrWUU99ZEIxHb1hMVbrOxPMqvumOAsDJxz3135pnKrbrCp62htteykood
uuWCPkOqgdGaIk+WmY5EabZf2TJ1O0dir+gyoLe1bopnkP0enj7YMVFbTfme9SsiXXdkPOXP1lpZ
tv7UBFlMHZCOF9Vky5dwHudXei/nkrD42zNIlbceaS0X/JTIkCk7dwzG9Il+s/uoHD1tGAH4u3Yo
h8i3Cl5GMk0rt6hL1PQjq6DC1V+N0FllUsxrJ2xPsBIOJD9MW407CLl5U296EZ+roq0ORmAcKNmK
DU9M2H2D7KKuG8T3hMqZ7kZlDJXdMUJTD7cH9/w9FubF3oVGXhxTjm1j6yy5PrGxyV+SOQvf/M7D
o4honuEVDLt2GLunMHaz82J65nnsTTpxzTTyE5at/ibXZvnoNm4bUUzY4WrEwgPGuoTQX5SOc1lm
PzsnUHl3s+8zjDTawH/AMm/R76gu2GS9M1y3tuZ9KLlXmkR58Tpf3PKLRuVzG8Mj2bOmdE6eggdY
tR5teuBnrx32i9s6acWFkmfZT+lMW24MzskexVXS2SR3iLf7p3y5Ao+qvjxUhj60dXwdKdYiuLW7
1n6rQ8s7d4lbkD9TtvsceG5Fid6Xu9FNxV3Zjic7HV1uR/i4hqkoaBP1OdXUA8zeC2trt7H/mQ3P
N9FN1SEB3b+q5kocmi52d37QBpvZr+0Xxy2+kODTJmsjce03P6ifmsFZXiAszzRrtXlpUs+rqZqQ
HmMsu2LhKTrAvTNdXo8ofD+zYMrv/aToeC47TviF53Aa1QN/KVmy8jmARLQeHENuaZarU57wIY6O
kx08zXA4QL/+6Du9YjyBpXqlCutJNfUhsUfv2FAj1sjc1khIqhq9bF5c8I+WDyIu9948qqMHcvxA
eUYp0WqCHDgs31QTZgcfqfKOYVW3gZTM4LOGqd/2pvttYfizdoo8XS8p62V68uIVfcf07NetcWnt
qlnzgfrooNOCRR4N6L0hp91Yet2pk3Q95HHshMqrCJaSeabwK9lsXIY4Hl4NMC84tRzrkpuYBkgR
M/t1OZrDbW0O8ouj6H0hU26YG/sR87JpO5SWNraY7IJXBZOmRYWxlKRa+XODjnhO7pa+KSJjUghZ
5ln4azlM3rUMQuibAOnQ0J/pvRqtg00YDs/JMgO5JdKFfkomTL+NPqMkAoZ+aujnzoSQYLuwjNec
WJ1glSS0A1kZAhq85iuEsvbWpPp8YshtHkqTRqcxc+hjedF8lGjYT4DXw4tgXHDoe4ItVmz01CVT
RoH0pF4LmtfPHsqGKDdFcG+iY1DrllHw7RA05jqIq6VcYT7wtuxGw5eQp8btgiTiE6TT7KZahvcQ
h+aeJ+KyplUbbvvEzbiVxvymzz3k9LMR3lTalfcqj7tzbo4dHVtWMpWv2m1DttDOChn3LaRdbUXf
OZ+KsbL3nuJVkiTR7NIpt7/Bl9HnEeLHZ5fUFx4ubGNf06rMnnEBDuQ3ZQU5BHmYRIwgGSnNybg2
rDi9tyzwhExyxWpIuunR1Lz1dSqWzTyrdttPdnAKrmXqZiqb9M7x85EbjUyJ0HAFu3BTL9GcODqq
mXmT1rG0z6VGfmK1+RaT4nJfDI67hXXO9mRW5sJYxKjdlUimndc1w601JPYxtJLinb6m2IwI51aD
xeM24yt+gnLR7pELYrIsOhm+FZ6Xbap6NF/LGG4vJ1N6iJW9mYkQvF90bnxpkTEeW1zuOzYm/Z2V
1eVBuAZ+AATil3Ieg+dkDOKdZXbmYzpkjN0GiPYsqgxv56S+vJVz91Ezx/hiLprjHy74Qn89uUkE
fcMifCZAXtAbJ1GbNlOsmmE/Mu8rgokUklqjX6iKzLxQ6Uqe/XmePGlBIbLKNbvCde2E6tIlXblv
Ur7Sq6n14ZwvvWTw5sdB9x13WHEYypSsrGk0bjL2duw9q/thqIu9EvqN6SuY3eY6BAlwi34Uyntj
hfnZjPV3v1zeoDw81Bb9NG6jlut11UEyV9lih32yu6Q9tqnvPw1tYb8U+Vh/AbI0fZIxf3EgNIxb
nagwWRwJa8tMfWy7vhtUVHoTe/AzpRYNNzNI3JnbzG6Uy1g1S28mPExMIiYd3Heqm73X3ou/a6Sw
AR7kkQ8OSY4N3BhtwTpuzAjDVLtEFZ3YOWs7o3lrOUCpvcIB60tc7LoCL/sxMMiB6MfcZs/pFCcr
meujlpn/JmbRvZt+nOT38ZSWJz8VlnxitpbGUbkUJdhNNm9MVsEEiPxrkE698Sy6eBLQjPFEI+dh
xXzoYN9vasOc0X009W7w+k9QWseVnJJygzGfiVPifqLtGPde1mLCrJS+5U9Ou/AaxcQy9ZhJ90aH
NuMl02jEqmCx/8J83dhTizzXS1puU5gHR54guK6MLEGbU1prkljm2wGY7K3k0zwuChtNmo2fr16b
o7zG2fSuoSOrnkiwgXbCMGyxIfYLR56y7FDEOyTbmE6bWO3RZ7lrRO1Z1LNPg7/nEsKT9pu8M5LD
4uIgRmITHyXBgEdlokKxSnhmSJVu4AOzLEZy/q4dj3yYiXV71g0ZUzRw/uhd4q3MymY7xm47QQ0p
eJDFLdt1Pua9NlsbDLRdRVCszO/k+1FGt0XLjnbFUMH66gW1F3zqTV37/Rft+l0hnuOOvYUib6TM
cM/9aE3+qybu/0vS/dXS8Kcu7kxiwrdfW7gff+MnGp/joVO/oirIH7k2an/1cDD3TBJKOd0ti0P2
2qf9m3Dqk8/KeCDwaeGw15i49f9q4VwHLOqVmOqbcBFcGwb+f9PC/drAuVhoQweclss9A+ztd7n0
jJqfAsNY9k28JYBQzNho7356N/7qGv8EuQfaZXm0qCAE+ZWF9dv4IR7J1kzscNkP13XvEoAIrleB
x1v6f4+LELyQX6/Ce/nzkEPGhIbizF6QmL/3xnszfVNi/b+7xG9ybz9r3LoZuIReLr55mTNI7h9/
vgTn6vWn/CTdRq1Ng45W3ra5Myzr9/CcvjRaJMXU58Ko5ZfGR+WzZcFgMz3m0gJD7QOT8vgKXohR
O5p6N/XOtPVyxGvzNIxR1jI/s9PFsdYZzO2NVP4F9cogUNFM400okVs1RFRtHIXiz6IGfWTjB+Ta
r3T+NBdAnH1aagSOg0+sXvtO5tkmD4J+S4QuSlcm4yxmUrjpdBsbaCgpK3fANUWnQTVksjl5UueH
lMnfyQwW781Axgv+Gjj3mbGgd8IpO68X0+i3KUiMk0oqDSh9UuVm0YXmuK+W50zxn2mbMmf2O3jV
lX+Ms8rZBgZJbL2/QDW1+xuXLfrzVM/uBcSEFRnaL7eNI/ODW5no7LXl7pBesESaWuscmAWNoMPy
abKn4cHxFT+kCNSNz/Zh2yyBjRx07q0zsgS+D5Ry66TR6SXOh/FLqKr5MixMHNdejAbHH3Kuly3f
xtqLX5HdSsw1hBI+IzQUDnNL65uU5MCukd+q70bnkhoHCl29hDZW9t3kKfdCzcYPur7BwrXOzSxs
cu9UhWxrFt6mwuB7w37TUVjaEyyEovbbNb9fsQ7h6vJ0zI1b3JzfUPa4pM0q/ZWIl2d3sb+FkDTe
KBmStauN7FWhPT+YZBwUtCedFdUjDY1qZLgiy3VBxWOiFy1bPgQRL6yGTX4eabktlA2EUShi+5eM
aS6q9c4/VYFOzy1K8K0jpBXBZk8vY2nnh6R2GHfLVu5GvCwRGD6i44TnJRDusZcG02zm66UMEvz3
rr1fLI8L2Iu37rpcRWMVMMYW+fBYNIt+JBWKPyzDnhsjyMQFrE2Dszwujljd3BWLdL0dGJrdBSFv
J8p3K95UsrWv20j/ViH5yg+57VU7FoWUhhNchRghaWw98CBNLvPVLA9DoGB5N2bizoZLylw4gdLh
yvgj9oUTcpcY8a09hijsCZ/29cql+lzlcezeIbagJsaduUaL4R7nVnY3neFbDxbtCPrP1ruPCU+K
4GU49z7i5ZvRFS9x1S0XIDr9uJ7EYLKr7Dz70ElQ9lpPJeqMLI0/1MRiMWzHRq0A+BgRgr3gO3mD
wXdEc2rdG/14kr5FZCGmm22iO5cNIW6fLeiQcEXm1/X9iFEpbKxl+sqEnXeyHyYKpaQ12eha877C
vnZTMsV4MqdiwbrNeImLCSsK/FpGgvnQa8Bi+L2ORXoxq87cD5lN3+1qNCuZnw3QUlGsfbGwSRw7
ovducRmPyGad+lzrJLybrMV5KkNFr8xWyEBKYokTwr35nq3EsktaGdyT51F/nlMxXuRMUvWEm+F2
6jsPkr0/n/suFCdkOHVkdQI1wqy8x5Z6d6OWedl3oxEMa2HaXKBjhpWuSjtWF7mYRFNcN+v+CqmP
2CCxa3ZDPFJAZZ5CEUqP9UhDnn8Vi8d+e+AQKowKn0xsiQ1NskBZ3vaRQvNYMR1gQ8pTxd1inAH2
NXpX2AwyhycU8gSaJEPJzxQxO7s8hM1t+/Vy5LdNnmwC0I5zMXcnkdvzuhRx1q1pRk2UTViHDyj/
xK7Jcw9xfxIeRB+y8PWmZtuaiRExRMgqXgCqpjX5dujeQmY15izlwZBmycvoghmoFcMuFrboa2xI
+esBoC5br2YhXLMmL7kuZfcxdkpxjA3FpURQHaHNn9eKU+A9y8Jl2ww+Umg7H74B82bNkhCkYRML
EI1NVgYkauXt575orA/l1z1bzTBjGxfq8oWU3/EutMzi+OOP27UnHitU5Id5SlB/L8If78Yln+76
YFbbIQAJtuUeXnh3Aem5VkKi2I9LZktbgMTuXQJSZpssLGgY5geqof6TP6l+M5DnIVcYZI1tlnnz
uW4Rztl9Yj+49RS/ocJqXgYGtIBIdB0JscTbbLHMVW4wPxpRk8L80cXRa/RnpjzqgNkvQCOM/30T
xIW5B26GXHmWw22oWK9dO3NjC2coI4xwGlA7qiRckZgz7UmKm8m6bi3nIG2HYAozGKpj3ltTQYqq
p/QGEOGyV8SiyRWz0WUfZoX3iETRfFX9sFwyF577CnlxthYteml/vAYBL63mslkxxkccEv3Kkhpt
oQ/3Ck3NOLLd5KMPHNDuje/Igy6d9Gto8aeLMvceK+mJU2w1YZR4fb+h/Ryu334jiKhG5QFJSvEy
MmxmINZ5j2HnGVvhorkMlKqjpAjZAl4fdn1ooQFgBHM/ej4TVGsI103YOytamOneQcX02aq6clu3
3OBe7BbHhTt6jexcbSvXrL/lPMMPdm/2T33hLS/cSMk9rBmGlrkOH+uc/BvPJaonk20dBdLxXhUF
qcIDbMc35ciefN0jgI5spsL3ShXLZTHM4dtAoMZz5bcxQlqVs5A1vL8+p0JN8ffZ5JedXGfcmS7J
5AIg+lMSFxwyTjEf89KGoS6m7A2lboChYJh2hqnFJ0fP7qdBGu6nXLTzLU8qb5d2qYGxJzM2BoSa
vR/HzZkxlXxo4LxvbQnm3iic6fbHu04wMFoG1rd39Ok7s64bHnx9fhKysVYdc4erVh9RIzfibhKN
efJJAdrWYa4O1aycbdtVwJWk6fIlRm6AzHIu7+LASg4WnpQCcA73Mm6R5cIQKKCuCNzTEmTTrd/X
MQY7P1lbrhoAygI4uWMFWx28efJYnsdDBLmNWVOQ8TA0F5ePf+mWMyv75Wx1fbhOYDhgSGQdyxFo
WQ80zR+yYNrMoTAfmP/Wd+A5lk3WCI0piIHuC2wSIVaQyvLtoud+x5A/vGFZiZCN5No7p0iNnXbs
4ujqSpxy5DH3lj8a5Bu3013n9zy6/bRWkd9BTl5NSNqLjW3JOGMNlILnncrhwLQc1gW65vY8qrK2
1jW0sCfdTPUOXR4a/Iw290TapbrrEoYcUiPBTdJyOc+j1R672Bt3jm3B/+6K2ngCfNzAs6kGKmZE
M6ty4Ngwk56vJmK1axbN1cgVDJ3DmnuoI2XV5YupuZ2wolBWh5n1YSbufHarrt+44LM+IDsxIiAx
0gF63cfHtOeLmVnCPkL0WC6y8P2jN7rzNlCzPASzjbbXmYcWjUxI0DwqtYaTru6d5YJlju+84SDG
R23lTU+u0WEewa003KDFzhnhFO79FdgHTHTp4j3cLvRxV7MZIiYvGglWv76iOz+dbPQkGM7wLCLI
I0n30Z4KiSo9r6FspEakRKMksJzZfp/r+SrDq7tHZ3CgWRSZcUri4V63s79qXMCqY258CzpCGyy3
fnV0aa0ALsc3vIwC1WjDySmSXu6CQI7bpkzsKI4zFh/UJdgYhNTrEpH9lgoxPbZgP9bIC+/tFsXu
D3Ma5t8v/SLukPY6O3sar45FqzsEqW+v/CV7Ghu8QZIYxz2nVcQbAbDKdNkBxpXchUXwatQo3ol8
QPSSXX1rAVniK1TwamMGykAc3Lrbkiilf/vWNAhrTuwazRmK8TpNIG0mZFYydMFxBgSU0Ic8fU/0
IPZ/Gdj0NGynYPnVwIay6ZTmXntf10X7igkBTbE9V2/kgegv7QBXwbckAJAyYLSoh3k52llYRG6Z
6r2RIu/ZNEnn3rsB4hM2GfKxTbJiO1Tan9fTJIknBCuDEUfG61imaVTClt4NXUFLbpbZMcmtGXmj
6j5CuVQnKzScPUM4UCKbkRDfkSgIjVvr1NcflPfW2+TVwdmC+maupS2aywBRwkACqcf7eJmbg5oJ
DkJU3u9UoPkqVhWzY0j6KaIY5mV6M8Xiw03dblwP6TLf/XDD1UI1OyaO8g3VCMrFyUrt2zkI1VtR
pv6xwKD1CaULkVVdrZ0X8/qE9KyKTLE0SPdTXesT4in3jDyXYHLliP2kuvFYimQ4jcZcfMFbgT4P
mc3VTqTi+8Fvq69V75vrATzpzx45q7DdGxyniFYMGmwUJ7VLr9uTmzEbyn12ah8qSSwsOJbDkGKa
mb8Vgx+82o1fb81wCdZJUi470Zc5MibkWtR4C49C5Mt6pY2JxJdZcpLlZb7HD4bL1fNNPl6etkcm
4dWmSZ2FJJGA9XS7bPqsejLK7HViA7hiT6lWDG6gsoUzTbHVfpJO7rDgKccMB6jfacS0oYoa+LNP
hFE3N2op7YMEEQR2NgHFk4AXKxCvGnunH41qT7vkGd9mVWJZRR54sLQXvCgDnR19ZxDRxYwr28ji
59Ix1A0PxfKeUjH/DOKmec67onttdcvuqDXAeSJ46bIiGhqB6KcoKGlc8FIX17EIJOubbHovJNBK
xvJjfhxs/Y1pPgl8jHduCPNFAUxl+6VuTY9J6FXgYxS3SzOU7GYdo4xUAattxM54g21sZOvXteqW
iOLkNqcYWuVumfdbXMrdWSYsRgFc2Q98/7+qmhWh5pkWrrRvw5uN1YJ/qtf32C/oO8iEeplk7/Dg
IvXFwnxy6ZFJfThG++7m/Qi5ZnpctN2zpfRwSxj1iJWvWzjZW8PB76DLR3KIRrVO004+CLPsq3UM
zNVLtblbhoE4Le74vRE0bpSmnn9jF97M4SI1oSrkJbNLtZMP5uIsbzgJ8UgYyS5IYIXS6vA8ScLq
Pa58E21T+Mmd3PFkwnSI+Cl/+frczP3ql4G8Gxo1fyRLPOxAuwZon1mwn8NwGaNB+rxjTYDhMMlR
Lhghb4oT+5/8IXWfsqHB/6szvrAyZKNUU1PNoNN2whCRwmt6Tw/ywoFc3E3t4h07nHiAc5S3bcs6
/tyEBL2Wcgz2KFshek7sQFcCD9XKllS3E/k7a3SZ9QO7wYQK17igekDZHMzVJc4M797vzGSD88m+
ZcTvfLeSmgA7wrS3UmfJMa5TfQcFMr0pRSEe3TZH/LgGJ2Tot7wmRweqcgQXPd8OrdOSlDSZFyS0
3r4ciZ1pVNFE8+CUCN0TVkJT3W5ZTGLULvVTopeYZD3TOzpJM0dqlO9pWPv7PEl5YlEIHjlIjX2F
GeKGUs4/jm6VsATsCurfpv6uFcqRTanaD6fL27c+UKjcV0mXFh/sKXPzZLU6PqE3yzdMS0Zutt5+
0jb0gDW4QBHeZixFbfjgXTetHNm0xLrV00Jrhnvptp5l+VRXIVZgrPZRmvXkMTHCevLs/ts0oUs1
F0oV2TkS0Pv4Bd9GdRTM9dcUVTRJ3TCvSDHID6glrS3txN6w7fzI91+8+pX3UiXUxngEkz1VYQlh
NMDFnOkN2QbxmgiGe3sex72evM8+LciULzdCmhdqKI/JGWMiQwfWFzSh4wl8rbP1OuyaZlHLOzR4
+wFh7PfUcwQCd8O+9FP4vcM9+JLw1XsGRy3Tjeibjo2DnOJNH1h4pGrRRGY46a2ddWDPVDKsgpoJ
wJ8HoX+fggKG94ksRShnweL/bdbqTaVd4/OQ+9FlfjcYDOOytuGe7CL68Sr689Wuw+FfZ67Xq8Fc
JmyUkdTvCjl/EhN1ki/3c3M11vb8K6v8aVsm7V9RccjYkm/EOhFA3NR/nIajGrHsq/hK2Eimfg/A
YbvdMn60eGFopp+m3OWRkQ/W2VTYDP/8qn7V/TES/3EpNIYuSWBc8bf3EO+LOZcOl6plrW8wshZ7
j8BkFFCMCDCaVVEzcHP9+aL/9FbalmM5zOHElYb06xxeZDEJZQ3xYnPBu2gDPlh5LOrJdORff77U
r6ipf70+vtCsMHyQS+7vkBOQqxgHsT7uqzl14lUJipXDLcgPhc1Es2T8cd/OFhPEcknPukSU9Ofr
XxcXv981NmApKDDBdUfz22JjTtw2NYuk3wewgbcUXddsr/H5zxe5klp+v4hjc2OCVmJX9DuWebJ4
XCgU43uFdpeZQUoVkRC7eVva5kLGtT0hBw+nbYM4bPfnS//T/eOw2LeRuQKguG7Bfl6phMKdrMR2
5HVIMmN0ESphrsIg2If80eEToAKbU2Txf77s9Q752yt2wZBcl1M2UVG/XtbpsYGxOJZ7wB7l0aqG
Z8B/yz7xuGtDn/v3z5f7pxsWoXmALvYaNPg7JCzBF2wRbMfleiWeOruLaP6nbRf75n84ZazrG/a3
VxYKUl1Z7rEs/v0NXcD1/fgsvYUQzv7HvQln+ivoZ4Iz+9I6M1I2Iy9YzM9pfB0mjYzi//xy/+mm
dUKIaN41vCb425fGd9QyJqbcO37iXoRumOaDCv4PV/mnN5WP8Lq+Mll8/s4lc6fY1W7F0fPjFBjy
mFVEiI7JAqP+Hz6/f3pBrnkNE3eYyofXJerPd2kx4U+by5EDdezKjT02717QvP/3b9rP1/jtUMsE
kXk8qGEn2Oq8eDICvH358yX+8ebg/gPmzK0owFP8+jqg6gSjtJXct9Su5wSj3REqBYuyYcxeU1gh
247M4ruEyJ5N6yT442PnP51of//qgbISrFAc1wwZXfx2ormi1Y7RhN0+saC3qkZ569EquhswTN2h
aMP/GtZ1BZD5AYbF/2HvTLYrRdJs/S41xxdGz6Amh9Oq7yX3CUvhLqfvDQx4+vuhjMiSH1dJ12uc
g8pVKyNDHMAw+5v9f9uwDeEef3sNaZU31WazL8qRAMWZruEpu5+EEr+vRZMeui1sSrvo7V/tzt4Q
Cf1IyBmMQ7NPJI7iXV0lQVUPZy6T958sxXeuxE14NlZHwjYt92iZ+F2SzNPkVXu2Nsb8tO7UnNw7
PGcePl4r77wm4VqGLnhX7FzWsnG/uSOnLjJ4lVBgGNUE6fDMXAqTtiW6j/Dk4ysZv5+x5i+XOgKJ
UaNywsLhUv3gU7gv4W1A32I6ZPSHfoOz0HzPbC0iFfof7bqxqO7rbRN+dUhZNxIQGHBSt9wZHWW0
grEp5KjWnJ3YXlqfSHPUDhHIwnN8vSjoNxA/wJZrG/IquckNmcoTKJ/jhQJctCsBGuMLRcVxpZxk
/uRG8Yk93ps5wenr6XwAAifEo88vz2fN9JFMY7AXy0efCWikc97NhCDuuZh796TPc/qnefi1HbMI
4DuTgNnoHByEqYlNZ1YwLxMY/T3GzmgOmSEvq+KmVt75HEJGKqqs2SyAYbTZDN8hfjWNFeDVYdUO
6JewueqDEd3xnt62WkvpofZmvGZNCc89ywAj8YL9MBjZr9c+0kLkiEw3cvr4PC2DKV9/7vS/3FCV
nxxa76w1zObw70LevzjOHa21sBig5bcTzyXVOkb6ffPAW8eqKG0RZI+hqfYfL7nfAx58P/AJQu2P
7OU3H4qmsrCIrotq73vSOlBvLTZN1Mozx6zlLvQieRZTer2zEj86/fjK73y+RHMAGA20OL/nHG0E
XD/unRKe8jQ9DY4S3xr6PXe2cNKXjy/1zk0i8Fimfzyb/zsOHemLkm9OfbkvhpauyCBo4tEJ6hg7
KNsDCJ3ECzoa7PjVGhTtP774O/dJXGU69MLJDNCZ/Lp9uFnUU3Yqy30XVtibqPIuGiOkHunU/nEY
YC2blHBRGME7OjYfowbURZVI8z3wvcdpKtXa8Maer8g0/3iZEm4gmEIYRfaBcv/Xe6o7hkki5iLR
FfRqzfT2XjPTS6VsZ0vh6cefPkCLoRfYLwJ4JnIO49eLRUlel1aOxBRZjbnXYJEBUGZgMFjA090n
z/D3D5CLEdoQGtg0tI+PLwDhInb6gjvTrLvY1B5hKP1IR/MuUs4nMcjyLf8an3Ip0lKHW+N4sY/u
qzAhmpcaQgyzzuEmlRsfPvHKzYd5NZfDCWXKz6LR96/oE4r6iwBu8aN9e5JpVu161XLFRgwn6M+f
wffcmW2G4Dd28lXcG3+GWiUntnQC78XjG0dbur2/XtDuyDtk6GZ7re9PpnzYW1Z2yWjkJ5f5PShd
LkNqyIwf0cdxQWHw9DFJ+NP7QTO0O80trUM9ciJ+vA5/30W4itAJNjwDebt3tOgRzsLmTAX0fJOK
FpWeAErlT7d0rtNG0lD35sCcqk92ycXg/bdVsmwcjJ1hgfkbrRY5vgTETjHBZ5p5pXKfMlxZZ/P5
6NOln0ua2N2ER/gK/5cMX5rZr2l76e4OFlJ0yOkjbxVh0YzG+MYHNLeO6prgYAkLmsqwT5HFOfc+
kxx7PHXsT379uy8G/xBWnPB86/jFIEmIczob+Z7qdLlJARaeaCN1zo9fzO87LC8GXSUlJcbwfgs5
C6vhGImqfF9KN8cHd9jrTKh4rvwsannvVSzkWY4gB6PHowWAnwaMiYZBK2OsTYQsYXwYHZg/H9/N
ezuQQwjAtCBJOc/u129mBgo4MjWeIR7qUtT8HFPADuSm6/K/htT68yianBGZKEcG6EJY2r9ezpOJ
MyC4ysgdwx/Ls2sT57pow8eP7+q9j8fja3eR5JIYHJ8YY5ch4q/4eCCDelfZJGixhfYPmi3Vto1s
7zvuaOmBamH3yVH13p6HVtUirsZ86rekh9Kpzgj5kO2jyLiUpfY8p9G2Th8gWd/yIX5ytfcWPGkP
w6OM02PydfQ0c+7Rdeou2+OOl+0KTMOvFc5t648f5ivq+Pjo4CG6BseRicz5aF/1QVL18MKyPSMT
+gNA12qroTheATcccnpzrrpPhYcvbiWHy2Yqswsb2vQu9tB0zlMNMS9K67Vown6TKw89Rt+nn2W3
4t0n75Jh82WaTCsefS5t2Om2KgpOm9GiTSCbZyH9KkBV1h0S13vsR6oTsFFpYpRm8pApYKehX33D
yplhslqe1KqwDlSRfKjDGuiumPv4+EG+863R0yYEdV0TU+DjAzF3+Q3JSLiNMxyMGCG3eo2YMszR
r0zPH1/rncexzIUvccXCij4OYwwxQQcHi7CfQ/FDp+CwLmz9uZvycu/6ZbpZ4H2fRBjvfHQMDGOJ
xNV0bvJomQxtPo2Qcrm91H6Kk0gLDFQ79DHahXIxNfdNC9ANNcaw//N7heW+OM1aBIjHO6WlQfxt
va7ak6tdNA50CmiG11TjoYFl0cPkMfPz8RXfe5M8WsoA+MUss/e/bmN8K0p2VlMxZxkBKBWMKZbY
ql0rwFj7gmmpT673zpnDDRJDmRxsBItHj7YAJRQnFY92HCI6F1ar1npTNWBVbPf/cikYUyZu3Dp1
/qMDoXatRBYlKZpgWOfKzhvAP650TpNeiE+2r/fW6GIosMwhLJX+o5B0QBJXzlQG9l3RM4BUvdgw
rfOO95dEzTVsKvnHyREbGEMXhi0MOjXHH6AY6bUZANL3szGj8XPVTdu365o6wCcXemdjpqQOhH8h
MjDGsbzPN0WcemY4nZGycp9H9iMT0ztvbu4+XoK2yd842pV/ucbRmliGolMITHzPqStWVpLUJ53d
2TdG74RMsKuOp6grcLOQdOBORveVauFWgSPa9V6bUfxjzrQtEzq91ogCjjHajfKmfJ+Ysj2ZLSu+
NvxoDMppCL+GtV7uig5xFtntFCCDDQ+x7dGkgJR+xQDZMjhL+/4GNCtiq1J02bYquoUP2YRMWiMd
vUxzneiwShKAQUl7GY9uvANfNR1yG4nmYMbF+aC1w97L/LukyrqAJ5xtC2pF7SpGKLhHnFisKjXX
mxDkFWLhTJ1VlpkECreR7ceP9721ySmO+QadQ/oUR2vTYXJP4lBa7pEJPzejfPbi+tIyta1ZVLDJ
GLb9+HrvfeHE3AR7lO9pCB1dz46nsjGZ0dvLJl5qThfKyA5Klp8Er7+X/CxqpTS2iE0o0/lHl8FX
PTbb0S/3iMiva7zm0Ax635vsnib0OYIUMA/Gt6gtP0mZzPevS5WWJ0pyfRyQ+XXRFLWyqYlU0/wU
L0BH3Ce1awZd9HyDZoYcp2FAeyOzoVnnJSJBrQfM5zTGcLBR+dup0g4mfgpbIS04ZghDWXD1jn4n
HWw//csW2DerESlg5s7R2pfCofbizutIhLdGZnWBN9vNKpOphSHgXGNoye9ZvNZemPkQVymj+bt6
VM2WiS7+exzggriT6cbVXOMBptFnr+K9N+6YrDGfNhwvZHlkb/aIRO/sosyGcq/L54l272pS+i4T
cvhkZb23F725znFgNNRDkVe+KveeDba+pN4QFHG8+Xj5vncg4jhOtoq9vcCf49eb0Rs8SRurLfc0
nbADsMGE6cYjxk1o6rvpk6Gzdy9GvZKcBRrib2Ev3p7IckEHo79zCjLReTdY9RYFKFpqmXzy+N7b
CBzK/pwWjOz9Fvzm02Q6KSqqfZu21wY+SwG87scqb19kgmYhdj55kuK9dbH0vElgkRC4x32auatz
ni9xWjrmMVNehgDa36oDRDJrXZlavLfqRgZYk5g3iR7G+yliqCGCZHXuRV62Ba4+3buMBDGeEQKz
+OR5vPvz2BApI1G/xYXk1zetxrDTspgwRzX1i+lHD7Ex3OYwHf8v13GZjieidJaRuV+v02HSGtfo
8fZkojXVHPlcThp457795CB9L2ylOIVoQ1/+wz36Dk0QetjczcVeMjMSd0hcVXndVvZJ6onLvGru
itz/pFDx3gJ+c8njgHVBhqDR04s9PMhd1FcveDYibodPWA2f5Bzme+uXjJQmGeEjufBRXiSVZ9Xz
6BZsM8b0TcYQ9xLfCcBMeAHlWygftZYEBTvyJmmWWQNNLMrMFtGfP3SPFkWVx7DxoEwaTCww1cac
USzb22j2KzCOzEMXYedtR1d5D57Nrrlyyg7BlNaN6zlbSpuV8VNXBuMslbceccBIq/4CKU69Abz8
gmkUbpuTmWz6YjJua0TXHPawuz7en957Cv4yqUuJg3V73IDN4QZ3IAWJ/Or5MMtZrKRuPdq1fUrN
9FEmmI1+fMH3XvEymYVQxqXYevzY65SB+4ZgCKKwr6GL69t6iwu1tzajEAPubtGkf3zFV+3EUUCI
YsbgBvlcSDOP3nQECI0uaV7snWL2g1j1zq0ViwGKAY6RMXTtB1gm3jq1UE6+jgt4scwfin6WG9jH
/k5TCuX6xz/qnedOsLGMQDPHTzpxlCj5zuQVEtO9PTBtaxO3k3NexoSNE7S3R+il8x5d5F8fX/PI
umnRDlmoEqj6LLs2vlTGr1tHNNpzHQ580d0cImUFwL5FkGpuwdJ0Ozz8zBUrBeWknW/8qI2DiZ4M
kxeWWH/8Q8x39splLhw5hiDNsY7L+zrSCHgnScHccmrSGlnmGhIzn6/RVmMHw5NxDzJFjcyIFbiF
nCIyPpn0UZM2Hq7gQ+rbaQr1p9gi8DbkrD8RFpe7WLGkmJjKtoj67B2S/BcsQ1Zs2cPGctJ4g1bY
WrdaKfex07ibMe7dtRedGlVm3mZYU13y2TKENvEhPMZe758AX/6q91P2SWL+3v3TAWMG3V069MeF
I8ptad5Jk/vPsxHj3AgtqjMmj4nQ4u3Hz/q9SyG8RmvANDrHxlEAQtMJo6rlWPIrM8ZW11um+cYa
EFicR48fX+v1vR1/aUv11yR75Rg8Tv9xMc17VSQkB4MNwFrSMGbYa7bELsQUaY0RkTgVwISv5Gio
CwOy2LUhNT+wzLze1aXeHl5/0H/wDXdT/fLf//X8g2cJXUu2yXf5K4zBYh38myTwDoMvmauSytlL
KRM5HX78938JYDz/RvAJ3f+iU803aXiYgniLHPtvfIMQ1hdPWK97yCucj03kHwSf+4XaGfIMfBAX
bJ/BH/wHwSe+UI31WO+09GwqDH+Cb6AkwUb1Zp0hzbP5XQvKT+f3/OYAWTBf1Y2ZozBDrxnQduD9
yiIndbIdBs8QunhIjdPGlXO/y3D7LvRHXLHAZ2YMKnZ3RmHJuV0t3EhjkxO/1ipluL1sau82cSAz
OTLo0zIRfVCrEZ8AkioM7UqGG/Ypp4FG74ejrRgOwLqLbgArBUZX1ucE32mJu3pCO8hnBufMxirv
pNKKQT9AY5vOJysM71KzqbEBc560rhqYOh0YbdNHfw0PqT5LC+igRTr2gkG3zLiLkX0gcol7pa38
QsFw9drBBwvWNApw1RyBH4CjczPDWn8Gn8KUSsnk5XkCJ5YZ2Vgq9tehT2ZgZJEOIG8c8t1ITdJb
234FWqyIGvfC9+XAxDR0mh0OTUyjOMys7iD2MCOg5Uz0xwV9vTps1TadW3eGUF3yh6E3hyMwz3C4
NOyw/CrVJG6UE5fDrkLIso67jomYCHuOMegiGmfQp9p1ajfDk2yt6SFc6vQB9K16PIwVZrFoRGxu
FK57bzwhkGnOlA0/sDOcdmOJbNg4Ud0IooT2TFWVWGzCcH1DjRfXyzipfXDCzn3w02k8MxiI73YJ
WmO5jTsmiFcDS32tMQipXzdOtmHnKYudKfMwcCp7xH0mlS4zVmmqUcfBLApeh9VWa71ntBDzi2KP
RW+8xjqj97bEfGqjZFoFOB4O0XYymKRdrA5qOxBdrn66YaI/z5ivbjO7TeZtFiZg3Uprei5ghsDu
awt7x6hffSvKNj7NHJk/ocx3VqE+AMKqtUhCOYojfW207iUm2e26N2LgOTFzsgGkV8GiEaMYNoz1
NNtpqX/GbssUut1gxBQyl8aUfHQS+2TxzH0V2a2Tm3aNJXCf/9BTjZEo7FkPssAFjAZJ+I2vAY+p
MmXKHgGMgKLWIc/eRbIx7kJ4iwfVFu7WyME1Q98Lu1uA1N91ZWvrYfLmdei14Kb5ApJD5QKIx55q
ZKI2chiiKZzcOsmoi331EE7uhi6mFGd3jGKu7cHATsgoNHPdhc0dzmvtRePp819MmYfrvommhz6p
i30445wYaJrup6tag1I21Fp3OTEredHYKYBtyWR5sjKGJAQ/kXlrEYfVvRM1cqU0vzxgDRQ9ymax
CQNqnd9kIDyDbsa0agCJISuPdegi4GQkJtOv7bjpgwkrSH9blZah2FlCEZ6+Iv17W9aXbRH6287R
85dSZNOh8bsqGBcD02Gc/FUZyu+pnlhrkzmFwMbQZZ/mPuPFlvE8qukRh3Q7KLPIH9c+Sqg2W1NH
4T2qVd0w3uRcqY4hFS6LQXr/j0DlP6fiJ6cinXsOkv/9VAye8+QnBhrJLwfjv/6tv7lGy+lHI8Wy
Od2IqGDK/s/BaFhfOPzo3SKadVCOi38fjJbxRRdLkonvLN/2a339n4PR+EKNCzUjGdHrsSn+5GQ8
jvDpvzvCoMxEg1c3MbBcosE3tTPofZiFwdW4KJXJkLGC0c63n7p41blquHYYhjtJR6BvG0rIEv6j
NdxTAhwxPPfL5rNw8CjJWX4Nklq6epRtAIc6PJG3v8Yqpzrz436A01mKiyiDc7vqwQZAhRlAT64G
ZfVfXT7kZNUWnmwCZjY54MK5cy247m75w5dSv+RvxFgu5Lm4n23Ng/jj2OGLmDTxWdP/tYb0NrBY
fjEqccJln/T0t6KAlbgx73aSF+bI97h2xjm/Hyym9rcSziQ0w2kU6TqBqYczg0NwO2W6uUPPNgnM
iir5Ix67jrFMrbbXeKShdJRFrGPi2NpZtImqNL7KSCsKrDe6Ndm4/9DFzWmWK3vcJJ3mnC8JzmeD
Pr+/BiQ5yDLoPLI2EMD/+hrcSYvwccu7i1KG/kMVId2AVAv4cVWXPfSDsfVv61DkT28+nqt/PbUP
hn6gvVHTJs0kHUDSyPTPr5fFholZkS4qL0pvFhcii/sLnGWDBEeKTzL8o0rV65XoXi3SCUf4SE9+
vRK6tGluOBgv8BG1nhtVAQIOGeIzVlkdb/Smz9EE6WiUg9SkF/5JhvVasni7aLhLQ0fLbZkUF9gd
ji5PUzsBNI6V4IKjey7S3n7O8uU32HPRbbCmqFaTzqvfqbx5RQNX7gveNt1B+ZN1Njq40wSmSrGd
S13sqbAzM8x17E3TS60N9VrXgAdAn8I0fm+bTFF8Uoo4Lqzy+MjE2TbwqX6tkCzR9ptNQ3d6u7Tt
UDsXfVg8J63sohWcZglRExhzGZ2oOMn+ijwfE9C5ibcOfbEkMMTg/pTuPKMliFFSWhVElaQ13R+D
DQzyM9GP/dtLphnKIoIKzt7K17m0/d78SuapEr3FF/WciK4O0WVLP553TJFwRsuh75EON/o1g812
v8IIC/4rSJfOaOtdvhz1aOFRJuc257+bq+hRpUV1IMKRq5qA6Z5Kh7cOmxJg0mscgY8PMUWYduWF
WgKNZgk5okgQfeBFQyRiDHGxRyuQ3xhpdEWDirmEvHebC0kUI1/jGWcJbUQyGewNVj/PK1156Vm+
hEHEt9ZJvIRG82uUpHTm+wIWXQILeomj1BJSiSW4Qr31vabpdtvrUMcgY0MqCLumByZtGHdNLFS2
C12NeA0Ea/gXMhCiuKRstG/9EtohM8O8AqfPg2j8/Ecy1A7f/RIOJq+R4bAEie0SLiJNq3fAJvxL
nOzGjaXaZiteI8ycehJOkoqRmWBYgtCiMwlHa/8SGg8RqmBea89RY6gA2A/ZGAKwp7HQ41Omdutb
G6+kXe+nmkHEVMzPnlO1m05nbJNpYC/aatg9PGP6pn7izU38jICeWLp8javHJcQ2l2B7eo272yUE
z5fSScn/dMV2ToRObE60nr5G7qjB8Rx/jeetJbQ3X6P8lng/spbIXy1JQPKaD6SvuYH5mieMpjue
OVjb5OF1rxpZUAVKFhfGH3EYQ/X6Sg+QYjGRL7SArPoOCSGVZrvqZd/X+oXMJGbX2CY19FyAEIQY
JNN4hpiQV7cAW8xDOpnmEpLDWccqkFlSXhemm+syDDkPZZ6pZuNkDCkFbS5FeBk3+jKBkE1Mv62n
keH5M4eSEStKheB7VdBzFm4dLU7Dy2HREUQBum2QoQI1brEt8wTUGXYQmAFtRnzzAi2kcsPsWkgS
ggt6CN499nsVwmt282LThUQFW0Csxbw0BNkxS5qDS0us1UiduinqrrpEK4pNFSVgufrBTfS1XhkS
V2iv9y6WserwpIQw59ppUI5dM0/7jtSsxUYxiqEThACB6CK2XZlsp9wppr3edRDXbEgwcHVGe8p3
bdIkWsBrNR61upjFGqOyjAQlK3TtEuM+DZteWZaPaVH4xcFsfZlvslg6N3MvTVxfMXkSp7GiXQH5
Nib93YXtUJe3HMbmCZ4bRrbta37BpmLoet54YqQkjAi8VueFh7HzRuNTabEMF/1Ja9p2DojDjPq1
Ww68zsTtiE/KOTXnF+xPfKDc/ICCML+Im4Mg4t9jcpE5Aa7ajQlOJgnXcx9m+LWgNvCv0lClVmAm
TcpwBNI37VQPc2sr6jCy+bm+W2/EFM/VIU6EijaZb8WkBPzvgCtgrMPyicwmGFWCHRlOetq3FieZ
SYP4kHmMqM9lQtPXGyzNvGM6zOgvnNoHsV/iuHJu0zbOd1FHTW6pJJg8rTCJRfkVj74yPmmmIh+3
nbLn5FTISN5ZqWE/22OIVZcnWLzbvhzh73fOTC0B66wUo3oUuLSPweIlImm+5koRWaRM9t52tqP+
qtvY3A+uigDhMZaLeSjTW+bWzqt03JbtIC5wRTSta0YQxZ2QeN8x5KJ1XiDFxBzyYBRpsm8xl8SO
wI064zLRXP+h1JtlcaZp0+3cvIu7q3FiAifQm6U4Eiu4S2CK2HRPOcH8B1RRrO6CXbJdM/A5kvZ2
fgg3oEWFe2N4pc+8hZWq/lyOcgk+gdBf2ZnmMF0KEVsdqmqesa0zCjnjWOwuN7/8dPBNy+/C8ujC
skvuol/a9OiqKpADfjbw6dQ5tOPrsnX55NueqCDin7GnGrKMLxthTbjwmEzT8rpVO/bnhRbXiFP0
vsHAkn6SuZmGxlg2DT6mgDtiA8G+b4mTZVk8YOjnn3hDksAsw+iMdYEt6rMqcadbjYw834C61LvT
iDA3pSZWZumtx2mx60pdXDR+1HxlugCfhBgJlXFSeZHfn4YxHkPrqXUbbDfdydzVBo810N1m+p7l
mX019h2GY40OHOdRUTvq9hh5Fj+n2V/2EBi88Zo8wAOVjk16t62dwn/U9LDYFqqOYFJabHNTq+Kb
pJLdKW6JMMlsozUitj3bclfYt/oPbaoNEbNQJZ/JrIWmf4BBKpqXgg15OmEgn29DLTv2JrWx/tti
BjhsOGRUcwpJzHCC0M/lwElrDjqhd5N+a3387bWJMP1k9mUrfuC3PnWrgv7MgJ2zwZ8aC7G4dKvI
iQ41rwWSOVZCWzgfgzwfJxebu6FrVp7b7a0Cu539rBxeDqiODn1EnlXVeemM1plGAw374QZUxWk0
qToOPLsr4jsike6H7mObgJo46YZVBhORMqEavIZTYGpusQ4RyROoEdMbwCNo2XRfS1Pz+WN0aKju
4OB0ooW1+ouyEJyg3O0cTA9oFF+Dog7nXdtjLQQKbqn2JUySmVcjY+D2ReHUi4VsPejOOYMV1kjv
J1XdRsU1b015JcYjWGAV7B00lTdiNMd2PeQ4RQPkalj9mcWszHoKJyD9wJqd5hFTL3GXxpRB+BwS
/4G1XnRXpU81ZNsbtZ9uPSQAajX2Xw3UsZ4AuzK49zYgJrVWdiQtPMBzb7hpws7HKzNiRW/qxORt
kjhQvkNslVVnbrvAJI0Rj+VDOC5OiMk4atF51mq1WhcdxpMYFhS9PM/xLyGN9BlT62Ivi9dq1PXD
1Fh89+jY3ISiYuye/6e/8NoR+KSSQqmCJOd/r6SsX/JnyJcvbxsM//p3/q6juDb9BcTZtIFd4UBp
+J86Cv/IJR9hVpw4/19NhH/6C/4XivRA39FFkp2bS/vpnzKK98VaNL1MZth/o6P/gA/N/B7JxJuU
DnEF80AMmeqLrJRWxlHLOEuHOBUzM8GTM8VPlLLLGpMyk5I3JDcqfW5byG3dTFd5ZQC9wwAxYObX
D/CMqLeQV0roOOALn8KkJ2aEoOUEfKfqZZTOYlUWpzg8YFmTR/Kq9DSN4yH/ZmktXXCKndsyonI9
mXq0QZKGIzQPMdmHhW3fplKVZwBW5os8tSVlyR4egsv2gA8ano4nDDll677Cv1hzMUCUMf64hCnt
6di06copTMxbRjvdKX6cAdfFqQ9AyMJDpbXypqQVfYJJ0LfUbbSnJC8ACzals7IwZSV+NyLiuNpc
1V5XX+K0CKNv7K4HL/phI3yh5smdwse6tuCTbn2fT3ACGEQ8AAVPj7KfNX4zaqX7+KGWOr11/FOh
bzay3jYzV48H49oxR50gS57LCkhdbxjXifDuwqE/x8UQ8tNY3gLvBcqkwNnlWTmsDGyK+Y/irJqK
M8urn0KaxwES8vEE2v8338HmGkeIFX3Q62zKvgEqxbKoqm7HVJuheJXAi8w4Xmde3W97jrUgQfjJ
ErwbzXATumQzWBIuP6FZOUzEBzjEmzt3dnUQgJpG5plVt1Hn5w/V1FsPbJ3lzizzOsC12NxyEo60
YyBkxTrOuXN9RfVwxqFNO5HW1DxXlmjvanov+BlynAfLCJryDAx6lb0PvZmT3ZbNJe5y7RPU5jun
S6pdNbbJThCQnzkgXzcz8zh7IJceQ9HefT7XWrOiX3WPOW50YhVVB7oCBiCa1bD/rulNWwZQjcxr
aeTmRZGQQOKPEY8eLP5m3uRxeWtSWNuYLW2JtVGZN10uKXV7YUksHnO28uWs0gS6UJxzCA3F2Pg7
SD9Q4KJaiFWUgD5Mmd5aSW/ABtwQY38aYX7Sb1Wr2feEAMmpVTj6N4sbX3cTZvRFkuLrafMsq63w
yEZXJuTkUzU1tjxUOKTQC0vl9BMOz6yB0sTr/efku+o8N1pcBKPSymDggc9YiTzCRiUVt//Z6P9/
NnqD6QHno53+PPnOxMJz+Xan//tf+nur94wvCDx8ViHYKPZ1h137Hzs3nYo5QTdTz/i92dZyCvzj
BeB9YetFQ+CgTmI+c1H2/+MFIL6AJGbO0LNQz6Aisf+oZH5UHeW0ANuDXxx4AjTp/0LTv6krNSOW
QU3eYcpZW1hFBkNUJOO+tYdkF8Z6iZCyiieAdWkmNHWfjEw1jjUSPEzW/Np+hgtdUuCB823Cu7RT
Z6Zfw6CslZ5GRkPq7Ic0euADdmhs3jzpdwqsPIK3h5TB8QS+ZVFtefQijGMVidf1CsOauT2lsTve
iLikb6lSfNkGV78ALxh+5qloHlvfcUmORGa4gDhxPvPMfi3CaUkOXRdfrlPH8c8q6YLtxG0eRTGK
+6jB1qzRmr1o9fqrz8hHMwa9NbjW3nd6PNvtCNDhIXSThQA8MJG9AiOP048h4e0ShJJdVktBmkEx
cZcbECx2VlhWp/DBCH8jHEmHlcjC1lk1bUOZAssQShaRogt9qjnDeJPPmJEZYrafOa/xaUkbj0v5
uN1zkrockESekJr+zjId3kgTFLLrewpqGs15JzHuWmGyCJSZ28+tWSQ7vMyJT2dZi4vWqzLqFGxw
pB+JTxIill9O6S6HAhFHxh12UUvo/VolAPPXfNWWbDJyFD9jhIHPtmob9VdjUCSJTmU08eUYF/wi
n6PyMM0iHu/bZuEyrhp8z++MNBYd8iTGbS4Q9bsUfNzJqZ8Msydll23H+os60mENe83hBltX4w56
hTE+1lQ2tG+msRjRJ2gloNrKiuS3rT0KPwNokBkUoMal83rgn2IJxq8Dik1pkyIvLQss3OlWhIPo
nBVNM+C/Fv7VycLcsJ9TkvqHfnL8h6FfWja+EhA9G2YWkVHzp/Wu4SElE45CK8eSsnsiMR/qvTXr
VJB4jqSydmLyWBKNovh65Jibb6e54rUOlNrFKTJKnHDm5ZW4y8PxATjy/uAfnvrYrIp1kkvNBRQz
qPM4gkWreXoM0n/k40XYBqayaRLBvGY78RHmvuBXtownufgxG/nGCt1onduNgA2rxunOkYa80Gwf
l4Mihci7mhFsP0eptM8n0uoHbXDJ+Yc6vwKzHD0bykqAY+eWFyQYqD+XUTY81qZOYYMqTEUFSh+v
BjVQl4hTpu+CAoz/dGKMDo0eoGv+A3Zwnbw2kllzOPiWsgIkRB6vSgqnvdTlaKPLsyOtREfaNyaG
yJPlxbO5TlmRxncqtLy7xKwt9XNKMT76yv9bpD8R6o83SaGTnDlo2YIqYo10RkmmGle+uJuM5c3n
mYZoBg823m2mZpLAGUuGrzwZPi4Xj4B5l9UVtcFO1+ruqQvt8YZ+HB+CNrs84MRAgbzLYEKe2sZM
Iykcu3aPG2SVbdPQGK/AFjWg/mcSORPHgYiQC6XMxoHuMTNx2pHUjiM1vIBYnxSyByJ9WuIi195R
gtW0B6135+ZMGq3WXk2jzy/JJ5Ptdy7U5N8nll5kN1jltnssytsmCAfTPMwDasDVjIMzk1ngtJNg
1BXZtu9HPIhaL9o9GSdFLotdBVZvwzhI8LqQs1HjxcE65zt2huWjQJ3CXxkxQc/ZzCvjLuk1YQae
8GLnacy93rhMQ5+Nwoswf/zumkpcUM5PUefkBdckU09HgNpRS+1BtCpCd9FH8ocZejJ7bNkhBE3Q
cLbby6oo8TRaYfMe+hs3B7+9MTL0x9gz6elJ17i8c5m34iKluzs+en3YZC82hoQGcd5EmLkp9MEw
LgvOnxkDuh7Y7iEsiYkNhrAdkuDYMFE7AazAmwK3KP0bBtDUmZLIuyiRKD7ZQx8u3O5bFxGJCkRR
9fdLWXEDkD5eszC6wOyj+GDmfrg2F9gmLteDotIsJvxV3MLe48+AGquy8IdKHqPY6rutVdsOaVBV
T1hj5XWFcbSnP3Q2vRiz0L9pFFRXsgQvk00lpOtYjd4eyG30V96F7ssYAbcrRVteAnU861XbTJss
b8drMGnRN9scyg35ELr/sjNvvCYsvwkrLrbYx0ch0/cFQEPptrheQxZ3a4qxK5w5cnzBovzeSDt3
5eud3M6aJFMaRoa5QHFvBopUl0M+YxpmAfrplZtfs63X31K/j2+H/8femS3FrWxp+FX6BeTQkJr6
smaKAgMGNvhG4QnNU2pK6en7U7F9Di68oX2uT3TECbabQiUph5X/+geRXQ0ubQuqXSxX6xFnTD0p
i20PzssZwMnuUMoSrCcBqA94ARirLK2nfab56QbzqXjRYzuCLbcLGBH3VnnLplM9FHZeRatkaooN
Ha7yLzIk50eLMyb8I0DbpYM89rJylEVp3efg0W7zFEtXrrJOiJ05C6nJIjEvcal2xYrY6gJv35Fy
YNVIsz+vyUzfelk9YpeUWeXZbJ+9CW2CF4Oy2upwYFc4fVYPSQoNjl2qd86KMYBXNOZud1m3Ivjk
V5Gz1SDLYLsKRR7fnsmDgOs4l1rU1ucs2ED5RTGeDZrhwyJP6dY0EtdqExS07sZkFxWNc9vH/fRd
17PknDP3dM4Bw3/PaPJVMQfD2+L/6AKjnoQg+Gt9Qt645ZHqQqxAW8ldWgTIbAeLTeh4uE70vjwH
G5S7twuxuep5gRZQFeHAAhsEowBjDiCmwn3ZmhTBFLkRMYn7OmMVjRGKwtBqTZDst68zszdOr4Pa
3KFcNpESnxro9FHpdI1Pl0Wkcx/C1SVrdqGqR2B6Fow/vxgMBIPHSU/7FZfXYA5rIUXg3ssGf12W
kTiDtpUttbjz129f6nUhCzMURQu1OIALBqi/Pr86pPFB5ANet85oXBYkHW9t1CdLXGvL82aWR/zx
9QzOIQbDhPO2fSozQZLPtM1yMvLIar1/3oIKXC3JqCgaqpEmxsHvncd50r5mjHBzs5IGZ1Je3mmx
PuahaH3ZArAQiAIhRNMpflhQ2YELmgsBQe18aglVlJ91LWH7ePumXw9S2K82z3n20zTtU6UHNDYi
j7LU2XddPPsG0pNUxvCeUcpvrwKp3YcJYZucTH59lVlgDkUQN84+BHvajXERb13vXRHJ767CgdLD
XMnHYel0mjv0QWtAJ2fv18BQTuxmS8xA/oNhQnAd5BWP0w7HzVMQsM7rGB9/e28GIC4wcxgU/TjQ
KxiD1rhsK/oO7xzpXq9frOmsJtwWLVsu++vjK+I+GIfMEXutDJwHoyM4atJ7SpEOqeK68EbwbqeZ
GCJvD47XK8tMeULJfKTqvJoRGM/E+lQR65B2zO6gZJ1snd6DfOB470hef3OLDA5ED9TgqHFOF0vI
F5JL5eZeyQiSaG6U51PTVo+ZYMDQH0MLNY+aP78/xIEQ1wF2X5tX9XpcWBHcuT3ZxFgD58Iis5fs
ZQ467870o+nAr8u0DzphI3B3ISO9nmmRJz2d9WQ/ycb3wMJyG7m5q2c3VT/JyzIBZFsEcKKv1EBd
N1BrNZd93atgI7RGcLgo7S8ETTTfkd1ZVJ1TkUVXXkoX553H8nrhRSZqoVZkRQJuP2WGFbE9xKMW
MMLnfjBZ8XH1mCiN/RKLG4Za4lPWv/0mjNdzd/a4oa7EtxTTzVM3jDADLwnY4/aEnlPrKm/mbuMF
2373pMGWGVXBPN6TmCZll9WPfU9ky8qKfXVTN2ZNhDTe6PWGKinetqNBw/HtL/i7Z8JKeXQl5d2d
CtT0uokmMpjtfT55FN26nXw2Qs3aY3NWEDdd6+/BOK/mngMCz2yYGZLgK6cXrONmLvrJz+hFQOSD
TgMdhkjBMFUVp/G37+53FwM3wiwO66zXbrzehCd4WBO/o3BfuEoKQm10sN1sYesVp6S3L/bqVXNn
yJyEoaM1Yzk7qYvyVDMqWnQj6Uk2B8swbhlZTEROiW9f6NSey4SJbzlz8WBzc5BO52/yAsQjHypW
TuUOVBASRoDOGa5bal7TIuBHB92cV0kPEiJC4R1gh0ACyyrXkos6m7fBslY3UNzACbSBw9KyMabq
cXKl3OmaA5QF6mVtdGzuOJ7XKYfjY6hbW5R+mf/pQnw0gcKGg30NzuZpKRSTVlO5edPszWn0VgPe
nOc59LttqBNU+vZDezXQuRRjQGCqCqT3yh2mDXWz7VUk9xKSzhkkAe4f7xRCek1Vns9JY+/hh/Pu
9WJhFGxrWEzOqjdEQPqrt1RMuWXU0hZ7p1biB35A/V4KKKlHQMRx8YYmXDSz70qlzHdWOvN0iMCw
nu0fSZSHaWJRCVm/DhGRBW1M6yHZk02e5tNKTzwHy48RQqVlLpFve18dI00FAciN0Vz6YckMtGQY
78yWLPgFAQXjjd7loIjTkQZSY0bLwYLsaFgKM8VL5k6TbLGDia9c4mURApXkLO58snMSgEtS+a7t
pJnuUXey3WlsBltCsQlygj4M8cN0Gpgn8Brw6w1ScD8S2dnoCU+m9+6F+F5c2PocXq0baX49gDZc
SqfVtoqUvyssBLVpS9RLugDFLuAaurWpk4uS6CScuHZH7qWQ1aFNacgu3QwnllWJEJcD9BTvieQw
lqLPbFIYOyOq6bV1NQbQYN96P5RfrCkpSuYMrpbTsquMzPg+SPLtDomWMF98Vc1g6Bim0RUMaX52
tRoWk0MKE8JSScbTDnszTkVFjQ/3eqrdv4vPPkUgRfD1XNfUMBMfoyKzxyfQ8nhYpkZIX2kx0gSl
t+Rp6qai+xpd4TSSkbUS1n173VgNL8SsMOIl1T6v0pty0tkvZNcaUG10lFGpbnqH0HHK9MatjOY7
2XTcxWAl9vTDcopOXMjamKGogciQhdJjPsitQ34a+LqfKpRz/jo1E3HoeZo9iEYHNhenJIxukElx
eXAQkKt2igDCvXx0EKdYM7+uc6LA+DoNVnFWq6TTPikSBqdlnU7sWj48PCCcKLNgNhVDb7c3Rkw+
0SpluERXNIMJ84IINVSoXmJx1vcS7taqa3ttOVUF9AfHnC1mppARVBQ9BwnTHWL3IPrAGM4iclgD
9lWjjy/hIoNp0eGEqaKQ85oLoppAGcNOV/LWKGyIYQSOMsDQIJN1osWSveFYB4DZM/qmkPgINLMl
uBntfGs8xyheYaBOspJ68tspuPKmXl09Q3B21vFlrEgZzySyOIgg1jVdM1S752nlmKwtR1rk4FqJ
96XAD4tcp5lTAuE0iulnknWFslewjEvHZhTVnsPJLILAC/e2mTFzK2m6r2NcDv1GxeDwz60Zmvpf
AtuaC4lQUNt5pSuQXCUzEiuB56HTcfxR9Mmn5XH7c50OkDECu3IPyKC6aZHqsUo2BH/Bnsr9kGma
VxqdhmwUPFgR9AKiIe3w+Lopar6IoYOdbKrMbMiRMWr1uYMop9Fzdm0oZl6J+d2FrTLj1kkSuJck
ssbjD2LoGbKJV5viejQqUOAIjhFWyZ0xuDn7MW2AqCSLEBh85Qu6OSkzuLXcvyjMU0IJbNmWdOMz
GL1asgiCKQeb1zI72WcSvtGKFIzB2ICgTR6QRCKCfa7rpDWR5qZaD4Bs6vpkeN7x/ysteocQ42KQ
8WL3fSW4JSin+PGtjb917ctO6fPHfnJiDIgvs6sHEAFn/aOB5s/MdOsDJoOgMT+bni8apWiLOCce
KyC+BD/8u1GqfwBIg0kDT9U1EOv+kbaI48vJ9u25FjoOjF1h2P2mMoam65BSEfe7sgiNlRnFxOtO
hb+02/ZhdNKvng63oiqhdtDF85dpQhaTUiPxxUZaLfXWu/UIRd1rZLJcqC479B59FldzkAdJBrKu
QdlNkAxCpECk15HNKkCKV/VMOom82t9UPo4c9BJ92gbmNVYGEJAj0OVEeOnaqF21CA2uCSW9XyZG
wTX1Wl8lafPQZ/5tZ8clm0xpLh07+epolU64Gb+eGpgIIMKVZ1UvH0D4q+Vk99YigWC9zgP3Xhv0
G3IJv5KeGfPZ6oEkvacybIl1JLNjierm2ohQ/JoF9+NU2LjjBv/gGIlPHwEe8qBxewUE1qXCYX3V
a+6ZlB7Z0W0LJ5pH08PRDtvcWkxJ+mSmmlo4Do+y9GSz0mv+aNbzCFjN7rgFHoPuEZxE8inUZgSH
Ot+hr4S2jgITdnRklruErX5DVmG2cmqH/29KVriHeen8SVYCbxH7HQwl0ykWISYPiyqz4OO0ZG/i
33rtYxG8zpp5cQkn+9wWbMLoycx1V/OFrMpJCdkM79IGEnvgdt4KQ7wnbLrghVrSXNrBmK4GQtZo
C2bhtyDTMBWR/q2vkx155MZwxklQFMP/h7gL8YT+xVJy1rwNiKc91JB20L+SVVexle8Gj6dnwXRk
f3DPPEO7PQ6SuKY+HgUO+5XLOIChfJ33pMxK3b+FbogtRMr/5Lp93cd8qTBJxZmlSX9jJFi5lmGu
9q7fmshI51HU8ruUrZcxSeOrumwInp9JWg5JsDwmBhbdq2pJx+GS8fxEPUI/Ab37gni7r5gh8u4n
/iuhT7boDSq/ofWapduXfCbnKTUG4JTpVhNZ8Diby0Y+HN93Hs6RCRnDqh243zBiyNBl49XXNdFw
mJbsdSN8YpIzqh1+14sYnZ7LUCnnuYC6dbzLIv6TavCrZfBFmHneoq/S+LLjcSGPvh2hxq8HWiQL
1yVCd/Dy6SJymR2+2zy4KX/QcXnDHtsB4cfO5fFhFBWTghy+6aJK8695OZjrgJJyzyZn0zxl0GYp
eaBj4Rs3eYODqImGfjFICFRWW2HpkpvmWqalTgCC4JHqPd8hjJpzr9Gw9gGcPVg1abo1cQnr1GVS
joN1iIekWHDmYZSBIkJ0L9IL6FD6ytJZCODNQfYfw2zNhvukZ3183Uc2TId5gMwxxLrRmWslkLZj
tqVIVMSsX8953SLy030YYdWndIsQSmOehil6sOO71XJuXwuKg9NDnAsNhgAGwz6yE57NcZRPLinO
ZYVrfUNRQWck8zdozrPVoEH1Og6AeYQzxQk8xkWG7FB/6ffMbzH50+74mtuOzb2VDCOVkhDRJ0bw
pYptbWdH3OoE95sAXUPbBb7F6mXHX+ORH0gieQrn9hW6HtYVjdmcW62/JDYx2OuyKw7IMNSlrbA7
GZKvGuQEqH+QBIPUnDlRzIhu0rVdaDNPS/TohxGdAXmBDLIit4qD1pCHfPSvdpP8S9GwONDBXsRK
bHEIaYCiFX/MGPqlaCxn6ba6tUIC0yxqs5FngwP+ijZiBu1yfafPaWtaFs4sCXrvwcCr09zU3wad
eR0BFmwnoxi3sJrNNWwbwsyRO9O95SsMHWnMTJFyl3usYDkuz89rk+krc32ctKhY+qUWwko02ujK
lgwJDpPXJv3vrUPU1oK0znnbGRhMtao2jRPz/spMXyGmgTbpCHXZuekTThg8mpEZcHzWkI3SVZrz
JzuD9yoKtEJCEcOteTZLoMAcz8204ApiCUKUEgTKC+qn2uWf8y5ZM+kroA3WE0EeJgWX/Obpmr0u
NDRTZe3e5yV88FSjpB+6SxdfhIU1gOuOMZ58mCs0mbFC5K3T9R1KnWaA5nSrKZs+p3aW9wsHGpSz
xvu00XBSkclXMynVysCXyF7Gunlrh2lGSB2EyAskOt0+HnReoaUjxlkEIV2cdUJWMgHucXtFReyQ
fehAknM3slFYPoxpq6+RrMtmPYmoMpZOXWv7Kui+aG1Zfsfq6pugK9ktQkulT15taRP6Lm2amiXL
/0Dytyw30PiVXy0kIYvLKpHM+UT02ipkK4KO4wUX/lBO2gYAbWguEZ56LnJ80eAshtOO9kCmWL+M
SDLIDkHkE5AtOa84y3pM6/jS7h1zXIcmodg3RUf5ELnO7YtS7OoZgHgpVD2FJahraK5ALXbIwfBe
ObdlvmZOopTdziUCYyun6ClO2VyswrvtJMnHdsusEzEj/e3rngAwJH1xXVBwHdwPb2b9pL+A+NMc
/bbqdiSbz4sdJYQVp9+LQSNptkqf3r7aCfL3fDXXMXDBou31yjefc7cGp6HodtnIAJkrAT8NtHWo
Nfrzff33EPDeIeBo5PTPrHj0m6X88r385QRw/MzfJwCsA6HF02wF+0NIzBHgX1RJY3bkAZWe4cHZ
zMllEP+kShq4CwBp0b74F2P+Jy3e+YBa1gTloz9NV1z3/4QqKeYB+QK/o3k52wESNwaIB2fztDul
51GlBxqqNRw06oRSCoR/7B7woxGF3Cd67mJImnJIiZKt2zBr7IOFLmgg4Jc1120XdjmKClayH3ip
dVFoYIXQ27UWPUtSQZ2RMR68aULM/TYFkIjjgx0OPaXQxL8G3S5AjOKLO93uoYFjLNPlnYoORk8K
KdyWwXM1Dgoayp2eYinfz1EVKHSsIWNXrMmJ1x/NQgbtsnRaWY2fyMqlI7b2RDi4115EPrn/MY4p
VFofccqCjUjLl1AwLAgsnZy0cYGWPkiXoV2itXxGfv87a96ZNaS8zDTSf5429zEg64kpx98f+nly
tj+YzIxZG4LH3S8nZ8/6gLUuGLfPDMCuw/r3vLH8DzOP1dA5VoM1z5PjJ8XYcnDlYEvQXbZXIosc
50/mDWb7v04cMhYxvoKZghOszcn51AV25sGX5RgaO88bC1xeerxgOaggdS7GmqrXWqsi+DwWONEu
6PlGd3pXER6oQ3bEWqC7tEpnjqPtEU+6+NBAZiW9IcLf9Bw2QXZLYh7IJQvHWR20aBUChdVsV3/R
IeXLeCV5wHcNtnf3R6ZtlQ8M7t7U5Hc8m8rzMgr9A1HS9pdnaaWixP/CKY9fmqko961Taj9S5aq7
1Cpz9WOm3rjJnujx4RIzorXM0YCGKjmnKq+8LUV0cTtYIqTQCbVOXHYt/QfggpJMGML2WoTPRb+u
ZrKcW0vMWBEhiBWgiLo0pKKmrjvtq4P9T3+OAZHHYylNc2cAKx+SCkuuLnVYEQD58Zv2CDvaGLVO
1GqTfhX5VJyHM+cPB26xsjl5PMgEsa9tBDg/QU5fZmR33R+h/LzEnOlMNF28Lau8ugr8ibgWFcBz
0VWvPbZNFq+6Rqm7SIcGl8ZJJhasP1R0VRP3Led+BY1xol6oFioJ9HoTHJmG7iRa8yOJZ3QpNcQS
t7IGk+wqEU1YdQ3V47ELRTvWuH0mGD7T/Y70TP+okx3Nwbh97pZllT23R60M4FmWsA5oCIOJum1T
US1UsFjWnt3P6G7kz/5IsgaoPLaNCDMEmj/++IzbB5VDE67uCn5vPLKObWtM3UM1M4hMfwJYBfYO
7mc0BSYMp89Di5QYlkoUgqiHyvbvn5m7Rx8RXNJBIaXXo67xJYxtEgF4pfnM3hmge87eDOSmWVFr
f6lUhlqXw75Eoqea6dwvRr7zsflvwqAEihUTNwTng79TSwjd7QyS0yMe+QIDoCo9hTChQ4nZGM2T
Y2ckDHoowfZI1PzKU24mVh7mMuZl0GczdbUN9PCsrWb2BMYr7fckKbVlnM7yZaHmPxuVNcB3liQ0
Jkr4iGgynSMthyBDGi+cF/glb2pnFeqRNisHxb8cuxfCIRRDqYjXcmQvOGTFLIWG28KCs45+5cW9
czheEfoejYJeo8c2ZPjVLere5PkeiaeDTMGlUbuBsYvBBGmW0hBf9HEEvxYhbThn5njVHD16bMAV
HNs44cgTJrA0UquOyrPYiqndA6ejf1+bs+dAaGXc1oi5wCEKMucv0Sajdn/8llh5dyEFoEDjRKOM
L2tXDk0sNmLj0pcZ3SOO9Wx3jTPMOyc5eNOndkDTDJo0v1JIafMzSRCCXrajDxfbacrzUZb8tz/G
HGg8PwT8p+cab9NSY0D4sGiI8J17K24C+UJATh43cV1lTxP8V2eROHiyLQsDq4RFiL8PCc0dTadz
18gVrOUqVejt0paAQN+csC51hhuMNKBXo9p/tBhp1pIDigEYExW5saBbQ5vLI1+9sr1xYZta3WMw
1vjrLi9CaznSRrl0dDc4T/zRv6cV5UQom7DoT6KxnRag59VjC/st2LiJqT71jOJtAmqymVAkLvU+
tK+7uG2+JSQDcD5k07nP/Ex98hyqBdeUDGxTDvgEhzyAg6MLUg6LPOUgMZXwy4B6iILDfA+q2ZJH
1k87zErd3QCn8VtdJaggjKJEQS0C0IWF2QBchWECeoVMF2bATFmTrusdnA5hGxfMh4+DYYu16EMk
elqLAbxZB4aPMFdUZ5aKrW2ZARwtJTvGdWFUxQ0uy0B/fZoBkIAAmXd+ObkbPArGHwJwaR/INt4l
vWd8x/pjuvdCOhob+HHJoZZO/MOq1QCcao9nFYkY6zHBZ6OMtTt02xLba9GsijptS+htHgIKg/aE
STfqYKhi4N9UsdHpkq2LUJ9+oKVImQFDBjJkDy5wZuKOYpFPgfU4pklz3g4Bfnd4GxlnHYmmFzlR
bit7GCRSfdWi9Y6DicZNWNMMlfkP3LwisZ7wSMwgwdbjvmiVd5kN2o2R09de67ZhyWXq9Y1xyFJW
8+tJWNFZr/vbtnfUZupJmm3qtLoYOgLuUq0LropespqM7qLA16m7MYriwQoHTvet30zhFnNF61Cl
hW7eBcgT7ocok5+yQVxFdl/fQLjHsiNsjBs8JdxPhdtGFJN0YD7WCJJ2UNeqtQ409YCdgDoHm72d
QtP5q8PBAKWfXUqokBANmB9VVu16eqFM/GGHyzn9xcq8aggbRNhZRfY60yMdW8QpW45B3erXTVSW
awVJb53hKLxoEhIOFlGP1TVxQzoQGNYmw+egUnm2BCiwkw1gWZfvxjrLYE8YIqOPWZdLT+ntrVmk
9JFgj9CgjC39Y5fglYcpR3XWOxajmn7qZ8X2fj5kXXfZmvpnOsT1RdVMY7swBlWBHWGLd8A/Iln1
cEE/jb4mzkeVGNep4bRPvVDy80h/sP6iWsC969iRQXjeyonmL1rPZVXLB3OcgusoMoJV6qT05FG5
HPoWZj4wCrJ6R+67xtI+Stk668YkN2IxuvmPrB3UoZ7iZB3Yo3mdxG3/6MVOsArRqF/5lW9/VN0Q
uou0iPJ6gX1ydelS6F/oQW0Wq6jTtWuRljZuk92w5nHhUyActa+avPgcd61Y2mV1F3SVvk91ed+y
Ja4j7DNWTaI/GmZ4lgxJc9DwqX8YhtDKmXMjvd2gMUjMiKJzQMXwo+WV3UXnyh1y+XaRumaLaBRH
JqQTFbYCQ9QK7tAzlmaEXS75cWbXsvlpl45gqOhxdMgHUnjNzPgrSIQ7uybnC4l2aFkMbbpyVJYB
G/WMA7PCcVo5PjuFH5ADIdCCFA5b+AZSIiHypllZ1x5Y0ZUHY/VTKUXHRl/0JfcTtct0UhvNbfuL
UmJsUnXhnaPXyOfojqwMS1XLsBjtjY+Fzqc4KXvaM9AGYOYb8UqZWdLQhVDaomsdgLWxiaKrXElr
k2LQdatL2Z+PjaX/Rd4JC5QTlhesQP0uVk3crNrcv7ZavccquKNRDr28Orfyqb6J7DwjgaVohnVX
FnGEDUhp7DuRdNfYQQMTBs6Z1ybeoUzD8U5vsoDsrby7j7roIcHhZGkTPxIssGIK7/rKB9lrFKLc
urH25A5jzqyHWKb5kbdxOof30MpkcBZ5rvuY5bidIzcj7pbMhLxNlxUOnBsBS7o8zyIf6R/t3G01
CO++8rnxvlLyU5CU7gbbvSBBvWEMOy9p4lWd+YTFEA+lmiK/iQL84hcyicRqAtk7J71AWAs9Grtz
JUW5GUxTWRs+oy7cXEXe0mW9+Z7UnfPkZdGwJgHUnnYR/jTfKtetdzMNA7NbSisscCUtpZH2vUDs
sczyxFnHWl2tE0QZS8x8uouhMsxVQLrAEg+SfpXCKT5Pk7y/nBqvsu7Y39IL1BsWwncaHPlVgr/O
sknt8qbLVejcAKpZKPTQzi36NqEsKAbxNTVMPdz4TlEwgXRqwRTGzceQTRbsTx2KtGnWY5f6apnA
SbtuKAMuzKyqWHlHK3xw874oVxN9/0Ug/MewM8qbCUedapGH0QZi1ngg58e+rIuolgsfIJM+gN3t
rTJrz5VRj1tEhurKsNvmNhryfY1fSOVNalX7Zv0xb8rmG+ld+hYVqNwbOFhvZejdU6gNG7fBEMOV
4johdp3mfJ+mKJ1UHmZ76IL02WN/msitpe+WAAMVZbLITWe66Sy9+qpw+w8ZPmbWL2D0ZQskUTwQ
K5gOaSe1/NvYq+ZK88fpoxZNMl6H9AW6r15b3VYdqXHuQsYdbl9bsgMsDR8MZ1tHlntTGhmas0xF
50VWuwFKK/0LZlbVhbIp5GKPsXCWDnHAe07GFA+eJHJvsICz9b/inJ/ksJBIJK4Q+MB4iTMA3Gxp
V8NfUyTKpbCkF7pXoVnVV+x+GMWyg76Xe3wKgUKUpT3toxSareBfJZaE/tDRJ6SuhWwnzgaLk6gd
R+btNLrNd18a7/KAT1HQme8KS9CE9UrgPEpCTuoviYJRj3mkTiRakUv/0EZt9YgKB8M+DaNG5O7d
tyhDdXsZ9l4Ho0s6VjDCB9TIYErsBPHYUf5A/pGQH48+QLnmTNVemgZSyKjFczMtKQBpAgWUbbSX
v+uhbvkc6LGc/mQ6GqSPWqVyF+Mb9ki8gP2lBM1qPzXIpJvN1BrG0CwLeGzi88R5Il0GnuLAFsJp
odYPOYtghWXc5q5VPQ7Z2HxnyBRPsG/Q7fshFX1bs3osyQGsHvVcKHUIORtp89qpc8AytOB60uDi
bOZsuGbrzTS3kV+UH0VZwV+SkJjUukEj8Xg8C+dObbwTvQG68xJGxFwDXqMAqYFXjxjhFEZMqZAD
Z7YRsunlcdKME84G9F44rr3Aif4fwP7xQrNXGLxvzwJl//Vle5ITXI1IcZdFyHkBJ9CetkfKDnMP
qm1Mr5+zoeIQctQ//unVPaQDPgp1MZOdT6mcFSJV0mZUSUBOZd46AxkXmJuN1I8IkEqlcVWndTkE
aMMsGXz74sZsOvkCq+UhI2c3dbBiw4W1cXrvRA1qQRnIckfvmb+OeR9ENzetzdsiwYV7RcgzN9+L
EaY/IZnIDWXRcfArQjfbhQLu1vEL/RfefAfeZG0DRv9ndPOnff//lE//w87Q5V9/tR9+/vxPoBM8
X8cSASXDM0OI5e0nRcj9wPkBES5c62fnnH81CCyPLoAAi0fgARvbBc38F9DpfUB6RRD1TAZHFvRn
QOdswHMy6DBAZoFlfZ3x0/nOX66uo1GkBop3fZeq2Rj9CWL7RzUGZ8lsdEjSVh7r+0YP1liRPBgp
3jBW89x7+qb+N/xR/mbKz+4Ur74CcC6eDtzznGX461cobcepPC/Ud6Uc9csOQ3+s8+gfNBWnYn1Y
JRpO8JCBL6oqpEthimI9mI8CBsoU0fbHW0rHbi8uvU1LNVah+q5ns3Jh4z1QJSuMycAeq28kA/JL
cDSKCLHv5wTGyPzjKASJg+NdM5XbOCcTWluPtr8TJel14AHOASIE8sxJb2mpahIwb6WnWG9aBWmc
KfZVhrVTqIFzi4LBtM5DNKiLOJmuBYAfDRKYO552gRkKLd7WatZNegBeuA6wfVmTcL8wNb+9dvxH
g1DqJnS/TA3fADsUjDKtJc7Hy7z2qSEjyuRs1at8iQvejdLIJKgHuU6bfN231We8fvRtnHVXKErP
IVJ9ncJu2SbpkgzRbOtMfI2hbec6pviWK0E6WwLSMurDt0KEqxCR4oFS3IbSVS0rp+FiE3xZ62OY
E6v032Xl/2PMQqDsHN/zz+vKhl5j/P3Ly17j35/5ey3x9A/8CfAO3MrF3FD8d7PRcz+wvDjYpeMK
zPKAw8rPZqNFs1GfGc+E5pCOQQf7X2uJKT4gS2Vx8nTkXeiJ/siXZZ6nv+xfDi1GVDH0LRmbNDh/
ncch9m2TV5XdzjQRzsM28sGnhRnRqugsn0rGJowxdToCUvwI/smLZ/WbZeSkTEQiMFMqacHS80Qp
OpMqXy5kdY39RD+pdjt0Zr92x9xZG7GZrUY3znf/waUINMEfjJoIAsKvlwK8xkAlt9stXlDxFtX4
ANsNiAaf6fo/uCseJY46WD7PiplfLzUZKq1YodptplS8VTQoVhKjhGWr3O6d0ove2cvXd3yAFvdE
j4pB8Uqhqfq2SzObB+jHxJz2oC6F5GSqemcVFgFpKwT2zS1ZjsvYJT4vCv+4CTAGf3NxaFfzKKZu
PrnPFog0sKq23WqlcBYGSW3rwhD1O0LG12PENhmX9MSFQ2j1qZCtCT2rIcS120pfOJKxWTR0uFXt
9utkxkXfuakT3SRPFNsT5hZQvMkwObJzX5xcbNoGVmS03RbGJtBQKn+4lvlE/Z5jepWfOwHn4LdH
5uvHSIgN2kCaqgZtUudkNw8iqFSIVrotIjjiKmCi87L8cv32VU427ON9mezUJAzqsACs+TG/uC/R
BVQNHN63VtyPC0vTDlBSPtIegi6rQ1N/+2q/e4ovr3YyNJCOhXWIQGFLvJ6xCMp4EfY5HuC0LqFU
+nCP0vTr25c8VR4d7xDqBA1q5PIMyJOlbIxShz4l086IHMExS2T3od5hTFdO3g4zJUQd9Y1LiMqy
zkTz3Wl1b1/Z1q4LZQm67PfrTpmc1Qe3+qYUCMBIW3ZhBm39aZIjMoMoXBo4TbyzMJ0qNefvTUyz
CyOd5DBavfP4ePFmvAaaZtkyjeKhIxtWaANQhFJ2v9Y0C5++xsDmwCuHlcXTW5uZEp/1yVXQ6Dzw
U9xKlmEV+h9xg/171//HCW7/ZmhaOIfh2mURJPcq0iDxM7y67aylxxitzYDQY+TZCgdsB8efOmzu
6HokWD84OEyU2VTsVZHIA6bXfYprIdBeT9BuKppkUY+FTkJcFayCwoN+Z4YjVZcpL4FvtDNMl8oV
OqN2Nbg2pn6wPO877JfBeL1g6ePkvJRCczc0ZbH3ADGh1lH7NpUNrG9A9Daw/YXKiBkU6V0Hw+sy
FSOSJgsvDYnXIwTS9mPpu9OujklVGgWsR3R3wQGcbwZB636LSEXDdG98SkfrpsU+ZuG7Ybprnaj9
yF8uNm+P1tcTBFU9hQGznkhIYL1fX7pqYIraVHfbuIkutbQjadXTz4xY3XZTUK3pDxh/PCW5IqJ3
cJf5CHIqCPel6rEDSdutDIIzoxFroo2++YU4SAu1DB68D2/f4et1m/QwVhvYUhzOX+ltm9DvC95N
u03GjENBL4azsISC4ZlyXL19qdfDFEGqCdaCnn8+l53MoLDDbXIgFmTre719Xmq1cVYO3XvJ9L+9
CtgZZYpFpuTpK8vhZOU0adnuHKmjaXV9bYdTuHf19s2cQgqsB9yNhy0q1aKBHuVkaKS4jhtO5Tdb
pYxyhQl9snGAQFdOQ6dMELxFScHAh+pIooD3F6bO21Kk8XvL0gmZ5vg1KGFwkDRsHAuOLLUXy1Jd
l2IiwBo+gcpciO1+tgEEbjdiaOO5mT6JM6OgTSb18kdWDu4N0dbDNrT1/iKfJmuPff979gnmb78T
BB/cYkEz7dOKIxSapgWR1WyLsPs/9s5ru3EkXbpPhFkwmTC3BEiKlKeq5G6wVCUJ3ib8058N9Zgu
df2tf871uenVM11FA8Jkxhexozzordx6eg9Cu+yaq1DVjLEd5L4crrifQy+77utk9m38u4Hnomk7
Zf6WG9NwBYQtWJbxuacswW+Srr6by57MWkeOlCjeeCzn/ErTu68WF7//ArgrGHRjN4Ct++tlHxqt
V8zuyEGN51PUOvWuH0X0PeYuxuDNSQOGVbpfOHbHE6stjlDqX9zE+aZa2zv0dRj6EzPXLTBz75ZZ
cvXNFcvbgr/oaOFM2QH/nsmEpBrPii7ftYz/v1geGetq5E8bhj9Oiz99g09n59gxco0gKexnXAfH
cPHKYyenct3wB13ScpPv8RqmqX6wKlIKClzaFzcy67dnAc5ajJoustvny92duZfMslf7FC5STWbE
lT9YVt04guLf3NNfq3yYHhzTiH9ShNP1Q+SnlYm3yAIIMURqZ6JMB6iWzmZMjJE5odnXfswb7oH2
pr5II+NtLg2DW6Vz55BkkACoAlvz4P0BQ2NmoV9oFObRLVy9EIu5s+Ew+ZH4KDL0lPzimP916eba
7AYhL4P1hBT06ZBDYnbI73JDaNL8oQz3zpDmgbbo8YakgfXFOvE3t22bFQk7T+Hwwp/JMgp0DV5z
Q+3rqHz3aBHiqU1iRVDg8MU7rTuuT2cS77QCUZhIOHgAf70WmjDqyRNLzqQ2+pYZVvRA7Hn1g87s
JuScMQDSbc09hrbxX9YCrycxhhCTCK3Fg4mF969v3UVJY4YpiInemZ+oMLqZnOaki/A9d7ofbHnt
Lx5QnxW7P95Q4hA2SMeTiv/0E3oDddRJwinLNrxkXMW6Zw6tYC4Z7FnD8ga6/xuh5SmI5prFjSBP
MqiIDDqrlb9/vPz2ZGIuwJMFX+5fuBuM0QfJdEbtmWJ3gV47gKcxKECsqyJfxun737/dbx6aNlyD
NRXJ3ptN/q9H2vbSLMI9zI9Mvnwf1UboL70bf7FH/O3xNVAyOJM4vBhBf30b0KVRZVCDtWeP3Pou
vIVgKFOPZJmrHUZqdPyIqohAw3OxHcOI1tLByCls0c6Xxf7qHvnXTblrMw0w2ZSDQ5Cfr9dx7uUS
q4wPM5D6INgNK79dLudhjvyoMDR/NTTsY6eDHJj1+heXlfG7K5jVEAebdbvL9O3XY9FFQ2gyo2yx
BIn4R+20miQxFnXXinJzKo/syrb9qucFNhrmEBbUdpNLQA11Zm7ofI0zEmnzeDnEdIVvzK7rDV9G
Ur3+/Znxm49JoM4GLMxwCkbYpzMj1txklqXd7O0pbHc9UMmtUGAxWMsnXxyS37wVgV8wQTrefNf9
rP0kqaFwtTjNngR98S6s2bldsKC0hP30/8XXWqet4FFWSe0vdzWIAUBsXdHspZm0tx7E5V01ry64
tkNF/LfQePPHnfLPeZrfbCF4J2QRloiM9z7vG80ljKiy553wCUVBCIv3jpJZc8vTDS7FVCCRg1T+
4vbx20PJ/lqQcDEEYYhfT64o0ksKwWSzpycFT4KcRnTzwgxa3VRfvBVpDF7s0xOClYaOz5ksBLHK
T2eym4mqxxPLKSJafL/2DMeDjl4xLgElMCBb7VaZgc2aPPcbaxi1HTvHftouk2MVt4UrubgY5i7e
IVRzfm/WAyH/FodVH9DUgdebfEX8UlH/dZlBJ1MkQ3O8fwoPDaB9vpKF+7hiqOINEvPBCNVrPpda
7O0TuluWLVVxMe7rLIY50JuYd3MxSXMHiWqytxY4R/PRG42keLNTxBLov+xg4nNYMFaIWzxr4+8q
r4z5kJeoa3vKiAqx1fTagIlE/cZe9dmgrmRBHutSdP0c3tqKEqEd/1sbaXppVUZiVnhZGZQ04USX
rlNKJwCbUaW7Xjb53QBHMjy2pVZBi8aDsJmj1sSzESf3hWL2TW8IfXIHJ4KciiGlwoA6Zyt3uajp
5LpIB7aTZLG9mnmEUqOXBdMg5wm2L/1W5/gkQh3doajNoC7kurhKyA28ONSokOEIu8lfXBJfd7Wk
UoiqYpXON/gMh7syEW23nbXGc056VbjRtqdZtz+wiJ12jTt5CfnAiAY1YizL4iuVevvV+FRt83CV
/3TNZGrUKOl+T+Mm96e8qPDFiBjfVVrXknBjf4vOu+sHWT+EtZk/5oCLT11p0zZH7fOZhptyazXe
dZ/Pu7JRu4ms7il0EFFFTCUUHU97U2RjkHlZsYv64WjBpCN+q17SzBZgZk1qc1OsQSC9XgXQ3C0T
J9J6onX2thr1rQcvZi+8BX/mKJZNSu3DuRL19MPpIGwIcJ2b0hlelsaWZ4O19iJP2GiT/J7q060N
t/hGekW7NfQyucGKCBAGZMq5W+TxJUVt8LkcenhVEt5PiyX3UjPwYDFqZi4YHkJPZP6UZj2LCooJ
cp4SgVLOcpvl0wHWKCDYZZb8I7vOUJcmDDXHDBpQsOhZs526Nt+k4LxpM82K85FCe3oI3JvQFSfK
k6atMbrxjpTk4s/0DQShiTNuYel6CqO8fi5dpV+UsUNuvGvsAFdj+25rTelrHTWLLoL1nmYIeWhz
j4LrMpwOlp6YBzU7dCtMw5Emg10ia4NG5/mx0PvmsUzCM0eKu6SfH2FwMkrUPYS6PnwsbC1quQIL
9zD0Ton/u6EKTGrfiEeFRxVaSYC5zSXJLDR+hwZPeuotQcy+4ZS02nDTRK17Uj1jxtFSF90cOpt8
ggsOV+hNNZBUXAuPbqIKmvAKd3gXqus3czIuKFzZkHTLTJNhU1IIyyBRb8EEV4nXfcsqINIbk5Pn
oTB1awqchn0ED1NuEinTxidKObIrOLUJ8giRcTczDnofzfSidRV9Fot7zr9gK+WCwE1pylldwHeM
RvU0xy1uhs1shmLMgoXqxSeYyTt4ZrTSaSafee9oZvVzgkNcn1lZbvZB4bbOsJkrJtsXmmYTGckc
F2tvPg9SOyLP4lkJqyY5a1uO1KbLyjxY3GL4FqPq3+AmpJq6KLPkMKY0hEv6966M0XR3UCpG+M0N
YlycKP2HrYesJ9F3662z6Pl5zUP2Z6fcyCYIHNELOkpMvNOk7DsBk+jdQ9yHUA79n833ypmAxkUQ
ZHCL97Ymc0N0QRnPFKK1AVs0ee2VJuBXr4QdGqt537Fi+ebOIn0aFK8DgZw2sc5sjgvMcP8DVIND
ST2gwq0NKVjI1gpLzgQy0s1jTM8iTnCR7QBTN4+AnDBjE1vLMXN32S7BfP9AAo2WSKcawQCFsuiC
flFcHLmpSSqpSNxHNmkXWNzWoW/INztIyFt2pV6L05LA3FlRQwXadPjP75twXKvwZIKH3ovWLGql
C/Lv2ButQ13G+XoOauMx8tL4jhBgvqmctqfMkcOp3ZPk5SvCWPZiGg8WPqqdDfeDiaP2MgrD6Dpx
YTpWOvCDCtrDhcC+eqitOtkLPbHvhs6Uy4aVSIPVMo6v01HVz0h35hbhTF5HLZfqtoQLv1v6iWhL
NYli7zhOdJ1Drnd88jHymouo4aLi10WEb44ZccNrB1TCj3aI2luxtMY3lXC8kzSb9wslYns35qBq
rZjPNU7N21q29Q+57jDxXi01hscmTQiVy+RMTgUvq9FLYLSiOdZgPS6WQdU/urluHwdoysDTneZn
tdKqMBrEHFbKv8JjhBqx770OI9uo5LVYGm1NfnnR9US0sWa9S6v7K12CAlZBbRKZYqI+GuF8YfBY
roPRY1quAT5pKDiJ05I7VB+Su6+wf9WQt68TWYXfazuOruBEV892BCOjA7oeYwNYQmMzuCwiZU/W
Purc5ji3Oo5nihvP24IvT2Rt+u5qKffFKEzOPrAeta5F173X2As5SskKvCTLdi2sJj+02doE2HmI
OEGSwZGIi44/QHbf3UTRmHcgrGtMDQvXOTJWqR7mGdHadQb16kRC+iFu0oMBAZezvI/rnpmLKe+S
Ih7usUf0jj9WfMhc6tnJ7dr6xUpj+07zlibHNDnG17NdlJiXSZo+5s0y3bi26u/1esrA3fNzm23o
XkigCqcGkNkBd8m88xwHrhiLjPhaKI6aS8LjRo+0+V1fqmSv4Venga91wxNVg+LQ6DEMCGvkFasF
WJihT9/xE6rXZSQHdcSZqeKtVsTzu1Mj8/lhT8X8Br0FO21payOobg0CG3fypSBppNnhScRsufBI
q2Y+FMNg40zuOZMWrWm59dqCM417VnydZ2ll+IWxVDealSLiYjPltwbNGA8H26rc0vdU916BzKSE
Wi9SvynG5l2rUuNeRLDAhlEZb0Bj6MHl0mtuuVss75WZ1q1vmyUQ9DaV/RtVbIvkN6NOiqgSh8Xm
Sa72+pgZ7eYjkbaYuXbyOsyDiWMPb0B1m9suLBH+G7O+6gYiN2Tdmlujc6Pr0Cba03mQJQjHU3Gq
4rXKzeX6LrWoe2ioUtJvWzCM3OOrrJCHCtTpOytq55I9cbir+7DlJobpFt20s3oGwpb7jMO4uwqL
mmRFng9nH0mrhsfmhUWer99ICjhubKHqXQ1v53tbD7Qrktnvoor/S9V1HYRDbf2QXiSB0MNbqzG5
BcQL6XUaLHtvcLw2TDRFkHUt1yFlspjyCpBnLEJGcP9peG/mkfBzrbojCXw5OGs8X9cT9jItmDKq
bK8a9B+9j4djWtSwv1RmX+sjXZAxLXp72yL9BEhOu5zADF1jhw/v7NCsDt6UYKXvkoIShJJhYwOs
8CCT7jjMcx4kXJuXejS2F5jwSnglOIVY6rME9Bj/IaG+eJKa0cwpgdpVg/U65OLYJLrBLY1W9MVS
zba0DQAjnTinXkE8sN7W8eVM1Q9vXOdMVbeLUZaJiVYO07KYBSmdDfODS7jypJcxRuepPrOrvAk8
OkuiTQLUxx2XF/S/4ikr6L3imcNBMjURcaNnh+M78yxiWkEydcg03doMoUZleyHgb/S9PC/CfgpE
bha3/AthUYYV3/pGgw83etGpV7xJL0PnpqcacYMwvSY2wKB6AOrubdXlZ0ni3E9ky/fIpTHrQJZy
1A/QMVUlY3yZuAg3OG4PIY1mP2I9HHeDq+l7MqdL4Ca9FYwDF6Oq425D6Yq3jeDWn7O4EA+pkPtS
ThWpl5QbcAWacRPZlFl5uee9D1lvPky1IBdXeAuuhUJ8q+MppbXBEzvJvYuvpvJ7QzrO7TzwK8kB
Q//OYV24abuWtvdpqt8WRk2mX0ddctWknAZJCR2FDray5rZGjdCG0g7lT1AzKOilXXihYqx3bBb0
Ikpf0nmCW4NxrsuaPN1IodFzlk63i24+dIlWULbR7AiaQs1hxsaCzOmvCiHD79RRsswQww7jvg6U
y+2Sk6u3S5AByD9XcLn9UI+3sVz7F6xWXhe1rCo/Hj2DoUW+HOa5Gi5tqfHYKUDVccHZ5bEm5UsJ
LwDXDQ22a6tpW7ItzbWUy4gZ2nDphV36WBDW3sMeLXnkTKQLG3DPNCUn2nTjhVZzQdQYYBBPhiTb
9G2aHT3o0yfpwEZPneksJFs7uCq7JLUP/r3EAadElTMcJRcDQaQj8J/OG1ibZ3TceI8eM1P2OS8t
5UHUFUsAizWgmNQBZrgZSAc9UhDbHirT+WEs9hue2OaZFWv+nNOMwE1Lad+dnC5la+ijbef0xe1s
s2LJ59Zg6A3c0I9wQkNy0qczOmmH5KhZ1Qgn1NGVc+ZkBn7vUtjVtTZG+GjL2amukW9guZhknCvG
ADk3oYp07HNRpOWt2bjFrQ1iPt8kMzfQNB6711yZ+o+SfM1rE+oLOCWNF2xwARxlm1Z3oELc8bFl
xcPvhm15R3Ap5ymxpkrzmjDkAoPziacl2tkC7LFH9Oc/VWFifmN9zM40K2JxjLJJvRJF7F5xgK+g
27kv3jOxJmbU0oXPukqNH9lHqydxk+lGNVP4bGYtm3ARJprn10uI41zWWgHxavBon8tkeZc3EzcG
FU9jtXMi4k874Y0oGsAZOD1is19hTCVN2LHdExki4xU+S0PydzySwW3gpOSeA1HqnEalNZNWGhSf
knZX7FJBiUvLYRMz8aZpIkp1niyyY9+olwMtKmM9JhHxBYNXXjSXjiMxIj8GsfBmba/N6xKgY0KK
xXwqvIs01kUZEBVk0UoMiF9JW3jU+fnUh89DO8T4NHtg08BzZPFu9j3vSv8OaNpRWN7zHwdTDlrU
b4AUGLCTFJVGvmMsU7VhP1HtsYJHvtXQKO+jBXHoLUOUdxL/WLnPSZHfr86ChA1mNmVntYEKdG2S
7TV2nYS2NoN1vKPGC8JWJJi3+mPY8P0yR6KHtLWepecKF8OwL2aMH5dApob3wUYb3fSmrONLOp3i
b9k8mHvs3OVDQar0NnO8BqQa/SvfQFqpGYupoGJc9HzpM3PQ+YysyvnUSRny49nzVGrM/yqZ+/wm
XLto//EcoMtwFAet488vJXjyhN1LsuHD0jmmBvWWUMGe772+Jezde5T6UZicmJOf61w/Gyzp4NxK
9L/jmCiNsrCqY0UnY1GnB91uEVGopVojqaBnWy51wYabhzDPLyqQdPiXJVBA6J/LtOTX8WDpfrMu
IXO6cDo4TWb83Uh1c0sJh35kJk3JQdFDhSP/AFcoS+6XJR6/jyawoQ+98/+s7V9Y20lr6cwz/i0N
/4V6uX+rQHf86kH94+/8x4NKOAI7KRchEQ3QN//2s7vyHzZ+MC5tPD6rX5H/9K8eWLTffwFu9H9g
eKBFALiHgyPA/G84HTjff9V12fJgrl/LBZGQUa/tVWT+k7XAMysqyis3P7Pc6GnM4mnTKe5DDAkf
S82+awftrFx1H7cwHucR5bV3ZmJ8w5F0sLtlVW8erLGYD2pVkEpjlAdvVZVwotcBSOTS7wavfZ9D
XJDVqkNVqyKlrdoUI2X9pH3oVatyZeXoarWbJLtQK6dtHzknWmXdm3FJqCrtivNyBJCMZrBuGZtm
qzTTDOZVLUPU8puhuJ6VSThzVdRILR3IvC+3kh6voHJGxzfmsf8GAxiUzarKxas+JxDqxlWxU130
YIsi2Zirmkd4Mb7sVoUvXbU+fVX9DFshtqxKIEv5rUAa7JEI+1UrnFfVsEA+JJFPmBvtO2hXbTFZ
VcZs1RutVXms84YlwqpGtqsuOa4K5ShQSXJEy25VL8WqY5JhhOzh9C/mgMaJTHfkSUGXeIJQma5K
6NKV0ZZfdTOuKmmBXNohm6KyXIerjtprzXRWW2hyk1MZJ2/VW7tVecWXsyu88Zai2OKU4Xq5SHK3
7TcpE20iV31+2dZkvLemO3CXIc3+2LNjvGVQLw6W0jrfskqWwXU0tHeNpYV3QLfkuchmnmlaIeE0
dHbDXadOrtoqHx9Dj9slRlXvfiqsrKSYq0e4qVC94sGjOH0k5E/bgXvrjCP3OVDzaGAmJeOd5dZP
TpLyhEqdIb8vad87l+RK9zpJ3ytRfjzxjRyBPNLr9gKxyA3o0SYhnXhmb7DfRD8g8lseWxWGQD8r
vTw22sIqtXFLp9kkeTZqG6MqEsiPFTAHBh47c3TSZ8dkfRFMYQRAxUTPTSE03LmQrbdTkVR3FJ8Z
V5a9suLXJwDL3fS5rkOeCJ7h8MgCtWHsilSbth1C481MoyYsmCyCLU6+iLJ4xe830spmkfEnU4n9
M2hXVEqjW/n9jMz1o+0BhWuW1ad+pDqOalvxZ+JhuuEAaj7CNDAPuKLGN7QiTH4dL4lnYu4DvYzm
GxDN+b3s4ZGeSTXw5SklnE8OpNlkU1Q6uygbvr4iM5L51szvULs5L0h5cNwQlU3K7TwUczB1BWBy
rr99YjNYwwLJjjecaLnZOHGX39dGmVzRNM4DET7M3uit+g1Wx3QT9hV9YusnS3HnuruhN3h5urqc
22iJkQhkK23fCmP3VkyrNEYI8T1fF2qlLPtvKhWjX9kzU9Fk/eIfG1VmuN13Zyr4g3mYmgcJS0gF
2HTnre4p7IKjSJ8/zjQKonm3BbtbvzFm9ivJRJGTK7zqeqw91jksztA4EVjuWa6ZD2O5zjG6Qji3
rYzEocpCWkVZ08F7ZFdiRj1NnkDruev1ojzCBl0JQTAed+BYutfOiZOrUq/sa9ew53MIFOYpBLJ/
Ghut2Mackdlm8WT47JnoZKMsYuSlcOKFBpd3dAi67vIo1u6qBdfjYrPqbSJ2Y4R3ve3Hr1WMRXWX
RCsbRWVh2fkGLky/IlwE1FLIC6NRItwATY0HxHVevh8ZbDv5xFm/8A9mQE8ukp9vNlXiq3S5UmVM
8cp802vq29CwVh9k9VwmKFqFPfuee2l2Pfv66CYedNAoXXxWpO27HL1zj1DxpmNFXJrOaVIWu4d4
39nLfdQqCh2Bo1/YCPyIx5JYjbYx6xmQgllWp47nGEGd1VdtJIZ9YvXzXRmpcWUP3MMzw40C26kt
33BwPybFfJVMXjBOaaDC6miVTnhjdNp0bUxmunOriGnN6NrxHrz9Cl8ZxHaG2LpxmCufDQN00s7N
mjjQWuO1jCZ/aMy3hij/eRMn9XlKLmpbmoVxwGb7szW6MxBUtzwmcz8beot1aRQ+aZH5qDT359xj
NV9KVezyIe9ww0Bx0gprDtg4s400W3Pwa9uu7npLCB987vJaDJLlGvO31Xewq7vprkz7+ug52R4f
WEzsfuEHTmxjNzWQDtJxzsh0GN/tmUU7i9ZDNs3FQXdN6wwWP9hht69BZUF+0L2e7ehS77Sqemr0
nolhWdF3kOnOseXEZ3pB7l8O4ZNuFEQswTr0xvxuzfWpTlznLTHRwMTY6M8Ool1A8cO3DkPjyzxr
FuyGgX5Eq3F9vSeDHyJ0H2HWiWYzkPIOJmsgIpmCg4EzpQt/QV3ywrumUK8QZMKtTk/TFcPUkRBH
xCjGLztTnzfl0vbbZTDLi8qwr3Lu+becVu1Wt0PjxlpmsR1NmCOsdbWU6rqsDoSCIq8Ms35TEpor
TN0DTcQZ3Kf6hUIoM2hc5QWpMTzqIbheveJpT5RdYgTtfxLNeCImvtfnJvw+GjXeeisbNhJ9068E
k+VWyO8h7mff5jJkZ1VGj4B9CB8rK+iwK1yAjKbD1cvcV+HI4eSwx/qeUcnNGoLONCaK9nwcu5Cg
12CSUsbJkn5PoR1thBLFGy2O6Rt6WX702oIEf6RCxrMakoQtxl2m+LtRYW0hgOpXdPNWt5Q0YzOK
G1ZW1uoMqVv3qh7q8bnU5/x5NA3ryu7IikhWWBswNEsA4AoDf9ElqMdxKekBZd7mbewpjS4GRiXG
UZmhAfMEaNCV6TX9zo2aQueSiKCaTdq1bbQufEAEU37ESvfDNtJIcKf9BV4rwRlTgkutGlmvie6R
x+DUV1cVePSjYM6/DRtZQPBuwnv6CroT+hKIkUU1ZYlQXmpXXeTKAyuFbG/oVbNNJjg5NLtX4Dfa
6b0EkXxtFFH3fWyT8ayOnebBblZsDvfCgG0he1tnBEMr6sTHb3XIClZhqMjaUa+4gUFoaM4qfGp+
3XYps545ZO5luHysHBuEyH84iqSeasPxOgNsddmGZQuEFaRMY2Lv6scs9FkzXE5M5TGw7sEHsQ92
l6e0bas6AAbBAHtsWn8xMoOGTpXvCqFDT2wzsV+q5XJKYnipjLQ2Zk/bvczVcLNkrPEyOlR4cg3u
9Twy7W9SBeLCyrQnq/OuALOrt3FFRTb23O282o52fR5Smmo1EZJSAnatXbjEMdWvM4wTT9DqunQm
RgZeP2+UPsp7q5720zhFgbKWuxnu3tWUmHDGXTfd45Dc0w6l/NygFGSoordmmvdWxyNvaCqgNkna
byd9mo7JYCi/T1V4gI99kUTNSYQSzEvoprQx29N5mOJeZbShxZmxRdY9eRl3V+Pc6SExrzmfODfq
fVaMaXRr2WkTcAmrMWKkN4Jj2niaFvFIiBqd3S7FS/NHy8g8HeCh2cuFZKmS+WlUZJLCzHQIJrc2
kfkAhqUUhw99XwWFneB+UtEQzz/jzGUSsYFJUJlnPA0f2Evfaro37IrSWyWffrwLnWXZGvOirqJU
Vrt0kOISYeGxWaxku9T2KfHAoKVL150gxplB7sn0unFq+UNN1eynZrn8MJTRXY4FddOJMby10cww
TprDpTsMVuDQ6nYUE7sftu7qBqHHvEBwaU4RS5WtGSK5zprzTNQt3DQAkl/GLpqZhrTQS8qQFgot
oQoq1XU/g1TgD0My+SH6Ao9K+s2QrpM9qfZv3lrNKjNxTukt1Kg8fXXMcdiIpmivoIb4eSVANZhA
8LvEO87RYpfb1FgX/RESyg8dsfDVyWR6MdK5yjpeiTMLIOkBzvydTqhGpwpgWDRm5V12WJYQ+O6y
iPlCMH2/rfNiechbPb9UcfGTDWhUbCuz6RExulWjKcMqSMr4Z1MUPPW1pnh1Bnu9Z4Vdt+tp8du1
ht4+sXyxtyaTh1MHXdBnDXSy4LddAyuP1AbgmXXUhdcEzgyziTLz8d7ux/68qa3yYskHl8DJ3OXX
Wdk4oCJdK/6BIUQHfJUm064w6NHiObg2DLA1hDgywtt6JfrMjQNImXFi1uA+dHi5nxarIMQbM4RF
nreExi3f8Uq/18fyW7mO8+U62A/XEb/ixrh1jeWQrOP/ejUCVKslIFnNAVSyA6v+cAzIMga2n6Zj
hcxZcQpFLErSD3dBuRoNEO1W00H3Tw8Cq+fVkjD9YVCwVrMCKtHwHq8GBme1MrSrqWHC3ZCtNge1
Gh5Q1S+yti/YZ2GGsOk5volWg4S1WiWy1TSxrPYJuRop2tVSka7mCj7YdzZ+YeB4cbXTUiwY+Ycb
4/9Un/+f5DHh+tXF+v9WfR4S9ZPa5aT8c/b4n3/rX7qPDXYAWiugAHQbSk9w6/2TY+CZ/yBjYpMH
RA0ShIL4T/8CHTv/0F3cq+S+8BY6f84eC/MfGMMJEMo10EMKQ/w3QtDqFfyPvQ++Mrw9om9YMHg1
44PQ/GcZiEx0nPUyts9RqtuztjCoWTLQE5d5BlVJp5X8wjH5uzckYYfeZUji2B9JvD/pTlSDmbWJ
U+2cMK0bGAPVhovHnNjO3eaMDc9XBJZfzZJ/fEFUM44XLck43z4lO73UXhRIPXHuVLH9goOfjXya
Gt8Ue/T9n37735hBfzXTf7wVPzW/NaEYHebOJwN0S9te1GeGOOchKV8Sh5iC7BaEfhvw51W3LN69
k7H7aUM5nf7+rX/zLTmTJGeDi8b4FyMvVX3DrPPcOVeUdx1KlwUT0/rSDYoh+jKe+ykd9fFFOQMN
D9mQcDXu11+1w6linORMiTgfKyKgbMBafUDz1iHcDJ0DCLO0WC4cC0xG0HkRMdSjMCqmJFOeaL5u
lt4X3vO/fn3CGa5tk5MEY8yA6NcPlBoxOlYUinN3FHzdDw4n/XE8Xv937wV+hIEHpzAnzqcTKkot
PY8ZBJ9bajSuempMX52umE49Rpanv/9V1+P468VJ1AStWNKHxPbqs4ucTFSr2diLz4cwfv+D62ky
4f37N/ndseMmtAYEdWPFmfx67CgyErjgc1YfGXzTlOYR6Bt2rfnGkiEe/f2bfYouraeOTeKSiiYm
KBzCz3XGbogja8Erd56aCWgea+A9jVBDX/qAkbpNJl/YbHGRri2oc9xZB7z01uGLj7FmvD4fWQB/
Jt6HNYTy+YQJTbhMoc2Sa3I784hMaawRfYwXtaY4QxsIDNssM+EWUSnDQOzj4gUiy2bb+7In9ne/
gGCiBmaeX9rRP51RWe7ZU5HVXLzgrE8wvHFArG2Yom6/yvv87q1saN8SlyEhps9nFB6XtsKEb50n
ksPrfUCccexxq8dj9FVB9q+3em7fAhqU7hAtIiH219MXHwLuiqbG3Eg347KhArd+Kq2cNdq4Mm0R
wr9qjf9A3vznd13fcrXU6DyCOc8EMZRfT+Y6W0gcGY531EMIE8CN2bCpVk0ne6RTMSEVXWwtiaUq
dvFTJhGoXDLSAHi1tWUQUGZztqx9tB93kE5kQMbmxURbDGMSoUFioBr//akILOiXc3FNAyMhAEtH
ULUsYCKffv7Sxb6CVC6o3dWLnb7gkEQn0naRofAAVXoxT5HPrqCtsH+k9Qyfgxe7bUHYfQBp+Yz4
1bj3hjLqXln/dq8Tg2w8oPHCdWU2GndevUU72UhjRG03Ig/lOXan00dFNK7V7rXVmaE7EFzbQKU4
KUczbZ66wanO3UhYuBU4gBsotfMNQjNdxjagpXtqIDXarbywMc4MJXlp5aAFBYUXIzOjKocU2/QJ
RqS8bHgPlyNtK4xpTUPQbyMGBpmYJWpQ33HFGYIFpX6aK/L0e41Uo30cgcyeM6Qp2gCLAo2MWR53
r1lKV7JT40M9FsZKGXNZtWhmh4K0gPdKno3Z4ydzFsvO1qqEMbxnUMq512X2C1NaznbBNPVlNjz1
qj6YYfYwyJdizsyfjP3Ns4HKm1Nrd8VejiB5kfjFAJ6YCMJm9CRPGGOG3s0mnov0Q80OSbtak+CI
hkwPsDAk+9Cy1GurOjfQKtOgMnOl43pY709wbJd7Jh7qtfYEv1Nhj969MbXqNSsik9ZzpAO0lRDW
qzuvKfx65k9p4WwdvLDkVYqU9kgiLgxFeh2q2sdTruRJjTvLxiIyF3GbnjF5AFw0Ow5ntohBp26K
kqENrTIsTDTsJzcoRHQip+bqsZrZCzEtYAoiS6YtTdJw1kAqlS+OnXE05zStMatUUP39YbUY05zD
/VIbHCbgSgx0BZng9BufIWZWbNuO56JdxVx/FWIAaYaFiulYK/BAzJh4XZ/hI6MtCMg8b7osRGA3
SotzeUg17x5yFi/rdkwfJo2JSm24PIu6/2HvTJYjR65t+y93/FCG3oHBnQDRdySDPScwJpmJ1gFH
33z9XZGS3lXznmSaa6BSmWUlGWQgAD/77L12J+CLz79rPbsSGEvI5mo5L6JYwEKk9JgOKFifbgLV
iQRJAxGBns3mMbYWc0fWGPQ4uo/9UQ5D+eQt6Xwu6qFY1cgBZBa0wvA2Rqo3h7SoBkC8gDmCFn4M
ZPmlYs/SRu4T/pYUSx2dG3kgnGy+eMDpjtJOKtCcue+z6GitcMJ0BaN1mfHA6866rxKl4OXOrAG4
Jun40NvyoVOtBzE26uXPChPAL2LE1d4x8TVRdIjnEl5wNFEBwJ0pXApuXCMKFr8EbVZvbpE37aZ1
ZvcLP4qxarsSrbVlDt0QVxJj4BO7XhlZVW6HCiHPzwZjDMulTT7im+Ioqk6dZzcBr1nO0dGYO5JZ
Xju6mOJlt6EwasFkO6LC2xKyMOGE5QPyJilcxyQLYgy8jV7kkE7Ix/IjA+Xdrcrh1uiqs+O8HUbB
Fk01yaCmkdq65gwYDL3JPtPDwMCNKQrQsKNrz8JgDxNF7TPKrDckiuefEfaqdaKl2gPUdfmWEqsJ
qbCCXFLiosrqFkNJ3nyKzubzkaJrRKZMwn5oWMEpXE6Np11scPXc/lGPAFs3wGRYNCAHQvQl7mI5
aKoCnMztnVfjiZOutzMtfMYr9IyRfH/EN7ILPyIiEid7D2poWHQ0IyzVrK1NWfXPimYG2gzLdtM7
+RyWif5ViLZ684vUpHKQ+ESrES7tC14HTjFcUAZZAN74JTm5dn3bp+q8oyI2s1OFQHGvd726L9qO
i1pzOZF9zlFnXDRsraDV2GbjqledmR1J6nHARmiB5M/dtvuOG50bUrX4xtNMHbAZ6Gzewab39Ah4
/eTo6zxNJmTaCiBbIAUAtdB0tOo9MuzpvphqDV8jmMau9XkeezgUqUEwbcoyqKbiqxmTard52nEL
4m7MwUxV3G0n5igiQRzhXNZkT5Qy8tHvCaXt7Mkm2+MYuXpXiEu8NMoBqZ4syuLdrOqY81wCL8Cw
KpO9kpG0Sn44WeKpX7NC8WsHwV6BDDDbGpaCP6U31oRic815JUfl75vEb3cFDSOkw6Y47QMaH5If
7dB9ZljI1o6dxnGIPly3b8WiUUSc4tW2dh5VXJehyUhSFWm+Tsax3mXwTDezV6rnxY/R7X1hj8+D
08irG6tfZrG8Tey67/LO7HbcV9kUmT57DbtX5ndMkc/3kqbjI7tC3jk+8dm6HvLYD+xYEMgYaFmn
iadoxcF1UrLu01goGbZgUecw79t43HX+pB/tuprPddtZV3eZUi1oZM4q2+VdIASPnvBCW8NUriej
K85T09h3lDoUd7Vh91dJ3CC85cS/7EErSF0s1o/Kd4dj56rFDJzIRH7ErZyG+NySYOyXEVJ+TQlb
62OPQC2yD/M4/IiUNj4iXeYPRt+jnaex85GPbh6HDdt3npVk8dgnW/HFt+f03ExY9TR/9N0gIcn/
aaajOgJp9dclLN+j4eoaEMGulQ27gDnd4Bbv0XuhHNHwbUdi2iRFaT25uQLyXqJpqzSBAjP3y0MH
VAExOB7f+6Kr+7XetnZ6oMV3ckKvohIw8KLRyy/upBOx8ZO+3THlaqdMLNWzTvmlH8JxkSWmXaHn
u56L5zLyhP9lDHV77pUatvjB5iNcUFms2AxjPK8Mxgu6uOttbkeY3BQnC40FjxgeYnOgyLD8XXvX
cst7z6fOCpq5cE5I8NxGLX32OzyYA2kYUxKGCuEhm+cOldMJZr9mQ+EVwuaGaIw/K9Pto41PXfgm
ViydbZugqFW4FD30Ir220qifWdy1Lx6tFethWvJwySbI0ZjnAxuSoRFMSyZWlmKjAFJ9Sb512fEc
6nQgD5E2pMXK5ld1PyzMKThbRQOsPUrvMB5Nz3ozQlNMO2iLrPusjadZDasqVTqbuhUO23dMMnjZ
uHZ/RUUygVmwuq8Rv/L36NJvtdEVsMOQCj+scllViCaIWMX/WrqlpncnWWZK5Tr1y0mm+J6icoun
XNp2B2uc8NBWVVmvkimt58AWDa0EPJ3vtGLMSMq6UbfyY87s8TJPE8jGSiQsBuzOO5LMpjPLFsNb
4s4V0Zt4ye7osxB6EFEIc1f6BevZEr/kQ6JZvGtQgg2bwM+I3e8Fa8MU2X+aYP/jgPtXDjj7d9fT
/18L3X9/Jn/T90bY+9YO9Wcd1DDAKUI5hHPI4O26NiP5n3VQ1JQ/TAuUKmg01/srAqNNEZzOCKnD
9CWkgNL0f91wtgHolegzoQDHQcPUrX9HBWVM/NshDBwTjEdeFlAbAHDUYf3t4JgbUd1TOOVe8Ghq
+zgqp/pY4vcnSeZxMBBxMJkytzDeAK0tHlH1HP8H8tDPBP7Hoy1yywmNiruaa0yvudDSI2SACa+m
6WEeV6XrSRzvrV+tgMXP3RWrfFxjS+E59KyXdaQF8OgLSx5zP223uBmy7CJAQGIfqQtvQxyn3Esm
gFBkfR3K2YhX4NXtFQgjZ0NqmQrazO8fcuV3TZDpY3QqWJ2f2t7strM71AceXeP3YhQfNofvb9tv
daqFKrHVQSZ/8NDRQ/a8LgGc9tNiVuTnxQebgWVpkuMyJ9NOV5W94Y3SLmWmRUR6xLBJEOSaKGx8
E3cYwbjekMPGaQtWHjwVMhjvifk6zNMNZKlWkLVU2KaJfp3BKF27vi5X0BleCyf1nydnmu+mcrK2
yvRfp8lz14M+h5E1yAc70zhX9I15aaRs9j3nulDPqMyTQzXuHTdJz75WfPpdjd2E9P+aqp/8WHMe
3xaVNvxocxHtZ7DiG4Se4qcs0ma9ZJ7x88YfrEOvhR3tm+nPvjebNQ796Y2OhJHC6JSjVq28OKxl
4X2YZs8BWGQJv5vqVabytdb41mWtyPon4wDFhDJUluDVGhaUCB0leBSJkbqlgH5Tx6Dz0pePYpmA
q5BJUPvbFflcD627IduBMx0VM9/h6qppbBICeCVd3atSYxe51cnzzETmp7EP3NyIr3Zu5Pe0Jy13
0ZjoYbJAfUwsU8POoU8O34XSMFJh9tbOCqLgUrPSx9Fti5NDsPyUsEg+AyiDa5VE4/3Y1M2mbNvp
q/PsogwM3eoYPTT1y+eURyXqaBtbKbLxxLo63UHdb09d5GFvnNwx/k6IUoW0Fzg7sI1lHMy9EkeD
52sVpJ3QL5ge9cBt/AXwfmnqJXTdgU4Oj1ibNc2cBnGdm6Q185q9GSXfjGnJsBkSk4SnJinVqaTp
HwcpsTZ1ymY4YrvdbHy6TtKaFyVqVx3aZW6fY3aEkrofM/lFiVO19rzCp+wUHHHjaN/u4gBHShJa
GrQoJpjTaKPJUxUYiUVOkxYk3X/FnJcHQyOOKsIASrdUglnL0X8MlMluTHxMX3kdLYdlkkMSugMz
1NhwFsBSNL75lW3da3kkoMZ40aanpTcOy3ycj9Wo2V3o4bk9eG4+qpWMtIQKCHO5J1ZdrZeaLaXr
QnHqJoskNkrMtUC+3HrF2L+Q/KzIlpewJDK0BgxDcXrUFBEiR/qeDD2fH8mt2EQHZuG30KtGAprN
MK+NZchYNUfzOh295XmYanq7x9rYJKxnVgkF6ER47OiceGVz77r1yoi85inNNffqW/2u4YB2N7I9
DatJHJyejzUuW3Pap5HE6DC61T3oCY04utHSZK+8+TFvC3WW7WA+mWadfRDaqlfarcKmH5tx782c
9vYlDeSPU1aboY99giYV/cwOHjtRNT5Q0tKcZmbKkJunfml73m6MhUlYytTiplD7q9ga9f1SG9/G
6LgXZdflHhSGuZdt7wap0cqQ1JGZ397kbQMzcRWl6kkTaoa+YFrdI4aT+afUlaKMWsy7OcNcIOZa
Utlm4KjDjZGgJzj5lilKrVLal0inLR0Nhf30XNKasKlVGYeuN7hnnQQB5xtuRD7UslVEfO/dqvRk
N3MKCbWpAM9md7OGd8xx33kILjsA5tpPI6s1BuuEmi7X7n9lkVZdbErvr23tGgT55O+J7TNeZLyu
DRptzGoYYHm2WhMqmBnv5hJ3p0YW1xaH6CGhayS0mkYdCfR190uJI2KcvOVeN1L/rk2avA66PlrW
duw2W2njqmGI9FYtBVGrXiT2z/jmchvF9MXQehvsmRSDKB8p0yIcdUo0PGH0jI2vCjREaBtqucL6
9LFqVu47OCE+G5arCP57RFLTfDqXSa9xw4pRs53U/sgLam48Qc+xEZXldtEr43OUsY3ndKFQiFu6
Oc7mzhmooQEuERGYTY1ppWAj76VfXBfd2HN60AO/oWJjjZrCG1yajr8S6fAwIvy9apMDVagHRj67
ZXKfFe1cBlodjy967NYH36rFIaYIweMOGvk77pvE5Tr91ArNui5Lf9/TRMjMRmqebHMeOlx7T9ls
yls8n4Isl2O1bxCcXVAFfE+75jhp8Q01FYxyK6LGsow9CnzcfhN7XbEmEC9D3YtORFzybeW2/f5m
E8UeR8ByVNTq8YFKNr0koRt3/a07rAD94EXyFDsNt+8xGj+TVFdbbdDd4zK04ssQRfGjaZV2cdrm
obWk8wjg41mfbYCbKLGYQCyxR35bth6T6bp2xPDcyqQ/OK78zJas2ycZNKQ6T2/EVfzC/VIADJi0
uD2keFowucf2tY3L6n65xelBEDgDMLkHwqTmO8PceCLaNiRkfaLh1UhTbVcsg3OSKs0OZupsKiu7
SZIkI137ZdJGO6ADrVintMAEgvabJ9+L1bbvvPqOsJ5BBZACnVBHPz0M0yFu1gQlysd/ggtr14I0
PSW2PR4V+vLb4N/Un5Z+JrWQ3LTp/fkFZOUpkWUZmnkmHvOIl9AZOb518uWBm1nngbvqWiXGR9Ri
oaCjnOi9qk40pc2kVqfTjBLyjLiFWZyE+tqmkGmbojNs0imPPpp+nrb2lDYfODaw8/j0EVaDOezF
mPWbwm0/RoP7iq9LYxNj28lvDpqiTz613sHBPYOPFV62HHx/RreKi+PUsYtmGw8aSA4Xu4D5BfeO
RKIuimc0ifKRQ1V+LGuPRz11nlDxx9zL7qqqM7YAUdWFxO5GupbaUlfWnEnTA59BgNgmmc0CITHj
kwB1sm7MrN/FOGhwLQKNuMfcN+0Tu8CC6vXIsFnmkEQYPxiQafIRjaO2WJ2WO+bLLMydxjhUS1Nu
HG+cPnsv8lil1CTuo7x1HfScuC4DFy/4yqmW6avME/XhMohSFNV+yhjxjBfyS/ay3mR4tir0UK3Z
z63uhTLLtV1MxR1FaXUus8Cw8/Ks2FqEVk4F/DjIOgnJ3X6TQjZJyy0UxUiXoJTj64jVeXbHuTfs
Ur2gGwoRR48UT9AxMg63BQCeT06bCavyXWRp+i9sGU7QzVQS9R0WbxqR4zVqcUNrXt+soe090PyX
W7jtZmxwUXuLQZjktHirP1BX4p05RdFalD1SHA6FnHgBkzD+7XZVUwFHVSoT6Vud6A090b24MV30
B6F4IAW4srOLMXbG16REcQdSiBvCYBY44XNzE5UL2KFHb4r6DCjv4CXVV9rLgXlfloUvn8SU5Ll9
iBwvzY/d5PnV0zgP/NaINU4aJc1+yUk5yBpoJQz2hSGGsCR8tgIPkovVnMTlSuuirAO5OE8/FdiJ
79HnFXJGcN74O9WHBgVjM5uD2iOaTU1gDHA59dZLD/1AqV2t+K+r1q3eLT55FmVuG74jrCYfM1eP
XW6bCkdRAKmm8ruJdONcpZO3Z9+88Akm2nQRvfu0AKgIahIA33ah2ogKmkUd4QWPa1zRzbWRtRVk
rmxw2iv5oI9JQgIPjS+okrHf2UVHCwOwkRWnPnNV2RxhzLGVwBjSfOc2hb0WhWMe9bIlV6sjVKak
q1FekmnluLO0AqHx/fRcVcCSB/u1JUA5we1RiH4UHplBrRd5qPObu47sTsO06OZ3pI+7OAPoHOgU
jz0SKIhXQxanUdj1i36eVWyGWde2q4ZeKnInjuf2JCmVd+fxFCYQhM+byC2cg6ClCuswySx7ir2i
e+84ejIztcOFFUH8KJ2l3Xi3X3YkaROn1oLpy0HTvmjRMDbESadh7fZK389ZWz9GkdS7FYUc2bYn
ZLDP26a8djHtY3Ft1C9N0hhvBiyDt7KKXyIp9JNtkhvFzq5rO8w34ChKH3dcP+hH4Uv1CNejLVcR
goo4E2O1H+gU+xRLg9FdLRM6q5bo7Ifh/aRhusQ26w/SpHd5MRevmY6l38vGaOtRUBJTxWyYW0ah
7hkz2/g9sOkPFflugpyxWvGKyk1GoRxqaFMuqPCdg7+5hozQsXCihS1xxh8Lpz5O/JpDJVw1sSwU
Xk5fCcr6tYkhCej1QqoC/oO5bj3NWJsCuBiponSfLEt2gqyY7qXliwtJZwbYic5TJMkfhVctz0mM
6zVwDfYnAQb5aq2j3r/m3CpMrvxRR3ETVJPNFY5rUK/bzhyKa3k7J1kL11VD33Fg1DrQ1VuxreLk
G6a4THdohAZgAAiIzJ+3g6zhNCfH4nCdlvot77uQ3ZrrEWWrhdVWv1Xd6Mk7g9pPCywPK/tzbfAU
AJrS0m/XJy7WX0Lw7vKt4Vsf7w0fp7ybEEtIy0GbXzuajKenZdQIwdAqz8Db3bMLtATlLL0whQp8
q5nGI7+SxgMSFFPtElqtUeFZ/z/SHtrEJlpxWeJpG2miZq8lp5d/vtn++2U8iy9aERwI1JzKUHf+
YRlPdWpWWMZ4gXLvrDSfZa9hDrwjcq8BdIviD1Na2yG7GTCcjWY3Gycx1p6gsKZf1m3VrflRtz4l
mjnZ8X/+4v7WCMFoc3ttrom9xhUQq//e9SIRhEs9MseLUs1FKM6K0S4d/kX71//rm5CuRKbH26qL
v/8FOFk3MfQO4yU1YcjzP1crNqWoNr9/lv9Ikv9SkmS5+ldv+z+EcvdFkZbQ1f7anYmf6vaX/uLO
FJgpobDC1yaph/rIH/3FnWn84dzoxjfQNU43/DL/6840+SPsGh40YMHXu6mJPMq65L//y3L/uKHk
AVz6LsBVLrF/R5ekk+FvdUkMoBTP+FyrBIdRDP2bbvlXdsnUTZFvjDY5TDVJQ5IilROwdnaPqhZI
PfNk2CwpMXqrvAYfdAN3oo0NnkO+pGXlt2sMCbHaqwr3sCzCZrU2VMvIzkCfHkgvSXtrUEOsPeR+
1rzS9QdKC6RMnFGsWwD/G8x24KQsvTooIqaVoJf6QlAVdukJb6Xg4TY2y34xls5mU1JhXCiE1awH
oGVJaI0VBLg2UrjZPa3+4Wez+PodWusoz17Hi04Bd6LYrYYzTYbOykBoMk++2SXsqKR7HmnVC+TQ
X1twXxvRQigOOMjplEq7Rvqosmx+YNXbXZrYlNdbArNci6nSoLR4U+wEpaPHTHuZuhYOyx++fI0i
Us27mL6Eg8k+/chtd8s2p4HVVKXVxinJKZptArKiG6mrX00O4BG7E+YrnaXsdq2meDRM4JK0L3/E
UILunGr2V+DnrPvezJr9UM32KjHM+wTrKW4KV6y1mU3cpLTi3hJacbHK8eronGmdgv7yQE0i+QKa
o7Y2XTEhClZ+NCQLqtSd6uvQcFMP+iSNzxw77cuY4KFilF/6kz6ua7OqLpFq5K9scP3NQOcCtgDg
8Ahh7dV0/S8nwsFvRLBjXC2pYYnwD8ghrz4p6KBBoQxV4RxoISewAdbtMWta62pN/nS0lBjv01aH
GZYnP3AFJZ9O5Y4rHhpHpKl55YA0wdzKjqXBMPgwVJN8LJpcongV7cW08iRkZd2EkZ8/NEXWXbSJ
BrCUT+wzzneWhK05XWbAfisFsxNbE69Ug8+z0ocoflo8AZACWzCIj4xeaL5slpEhU8o4WkmtH2a9
/y747+/i3i4exFDiWCHj7V8F6MIHz8SzszRRhvwOwPJia0iameKJkkMJ2rIbLq+6yRUt3L47mblt
H+fCDFRj2RuO7u25ojXoHR0QFK7WdcnBzrARgKoraob9wV7VeB+2HNzjjVb3R5empoOeuOdhaGvI
JG4JG63ystDLJs5dZTHknBGBYE06NLs+IljtLt2LxhOBzNYVEK++icTRHuBxEKsiGdZn94nFlqwr
XgxsQCu/sK+cPYo19t6vVgmxl1n1Mt+A6oRDPqRoig3upm4OZWoeHRv1iRjksZi/tZjIUWXAaV96
/dXuaZ0dZj/aqXHQziOezXXUq3iV6fY7N8P2Dn827Z+o4nRRxc5+Jmz6YkP9AmcpWoTLBpIIgSU3
0w6CI1sAeuUdclS97gVL34JgNgffw9Klp07SAV5TNT+TGy4jRggAB7TB2ZJukgwDxKjSTT5mU2hz
FLpiDy0elOfEe/Dq8BWZyvY4SqcHORXLFv8WkFMe2Nsln9yz3QxQd6xx38x2lK8QIMeH0e5e2KFq
O62enQuidVLyAatae9TJY2p4Ola1wVx8P0ejJWkQdy6y8X5UdeWsXXfxnzJOhRv6jXKocGl0P1te
ekf257O0FWpNTbZySY1PVw0OxUSN3n20DT8ypEC1alRhHuOiZAQ3HS5pPS7CQdIsXsxJcT9z2w2S
ifsdbWbwh0Q5fyw9fX1DxP2Z/FN3Sudp/vDnCU4U7YH1Y90QItVdmHheKe8qwtKQUX3OpfexE5Fj
VcxEbEtsDnuFM+hwbbJqr/IBUltadrTBqNK/dpn4pSr029iEuzImXoGo4BlE0mBQeoFyS4mv0E4l
fpGwohmdDcrNfWjcfIiYdeRm/tMaFRvSbama/GnFOg9ld5ClnvQ8W7T6K9eAawUJNdT6ekoYyu/y
hpbvIKsmb5f3CCCnCa/bw8QD+9FqIj4i+cilh1I1OG+tkTaHZJEzna5wGX50XP2suGn2QIfVImFD
EFTiWgOQZUggb3SoiEYc6jnSNp2flfEuqrv9DGf4Lin64hHWnyUCGBZim+QRF66/jMm78ux2PZi2
3BlpnHx6nPrxQ3gke2BDdPYptmjhDYStkMOWkdaiQTHpjtYwDAHAB7JS3Np/lbnN0Rym/Xjuhra9
nyez1lcCkkwTLAT+SMQ58CECaP39qw4E6rNu9PSdZzI4ADAtZ2J88i4aHP+XPiU9INQisq4anJtX
LS+Wi9TFHoM/ayppud9O6TspgUSr7oGHDUS+YNruHfxpkrtt2HJ+mFfYd27rRdwL7P6w0rz0w+yc
kKaKby3TM4JovQka2lXp+BDVtvvCc8RfK/Yem54Vp4b4I1REsZKRxPsGC8FXzlRjczOKyXvm5XBj
8xPGknOi3aeZeyuYtGTzDjY1v1iFimOu4s4W+GPkAgekzr/trs6vRKoee2fx2E5xWR5YWEnixwkf
VkVL5N1SW7B62rH1ZsyVLBTWs+nrZ0Wl97szzuPPyEvqD1zGA+Av9pdB5KMrBVM9a4fGyIZ7SMuo
OFbbaF+2PtOkBaOLrgQofDtoJYqqZW1UH348lcQQlqjfK6OzwGmkGT4EX8jstfZS2w68yuqumc32
DVyZVZO9VcWezxxUn97U1RzONhM+r9xfW6LR3yO/i2zcLno+kWDRnG1f2Ok18pW+ZZElwpKVBQQG
zyagaSUIvo4xsGHKTXGax64+GEnnrlxl66t56FuyvVxwolBLSLGIva514r1gMbs1OGffDoxWYcxp
uxWF3/6p0AZSYoIA22oSmdq3wm7KQBYl7pQm6xAL4741QnD/1Vs+m6pcd9ChahCU9fITdrV1jnS2
T5bp/rDjxH8WSSk/q7itNlZC2H3FLT6SwUy3sxYCm+aOyGJW36dCF2d/scUHBqmCBK+CN2DGzgIf
1pqtH2JkT9xhWX3xCZ+mgSexwyL5sPrEEVPtIBPxr/nS594Oqtp89fKoHsLJTIzPwaeSFCOK+mA6
7x4cn0RxmE2m/o5jqYrWsT72XEt6e6sSF8a3X7NXWkfSjbUDebzojRBe+Uy62m03VplMx77tZ+ZK
TcOx1+BLw5yU77M4v9eXPn2rS3GJ5wEsjRygr2lrwt8sl+bOp3rUp0iVDOQq9iVrSAeMyh30MS3w
jFhsa1KVKnCawf5Bj5VJa0Ol4pfSngVrOTkiLhsaNsLQaFNcf0UcX/DzLesRTPzezApQD7bTrRaK
zDe9rvcngw2g2zfyZ5KZPVT13hVgypGegwFcwyp3u+Y5xpXww7WraDNUOvhi3s3lFoO2+3NiTvk+
5piFATxykHTSJs5sSMx29q2IypaUrPIPpSUFtxZrPFesjV6LaCqeEMiSrZ46GvNB1J8adjqosJS3
HfNG+mGsc0aUY3zwwHu2m7Kp+52X+hS7UhqWv7WeAKLJ3pgtQJI6+PWUMt01W9HlmGuGOozYP078
hMXJtNP0K1rSDpJN1+HMqYdN7Fvlvi5ia4UV+1XNrLRDwzSaz5gFzb1V1yzHMHP9KfPxnyn5X0/J
sKL+SYhxX36nnyUxvp+/M5H77//+L4bk29/5y5Bs/yF8uuvJOpkYeAQyx59nZM8jpkiwzqVL6few
yx/9JcFo/CEcnzCLEA4iCymm/52RxR+3lMvtr/15tP53ZmTklH+YkS3jFiyivMB0vX8I8/RMa+mS
TNoNjDmtIPgWn04GjplogW5CYwdEAXi7nTEu99owhnlsGic3aeR5cSN7Cg1aGdewBodvgYHlboHU
8uHrGdzN2CdOEPC35GqqIq7hcik/pINhEKyWedekWOOCjAntjLPGW8I8kyx/Wr9w4ed4jwLI27WZ
+uFOHz5l1fCZYbB86UBhvFd5OmjhMhTlwkCipk9cM3KiaVCbicpYMUioyUd5DKyODry1cuv8R8Kn
OMa0IEENzlCACWrPKeCQeuIOUPj9+Ya4sri3UPm+chrSMuui8gQjpeVnONy9zNrWmK8xsFA3c7Iy
MXhrHlgpJKeyoDY51/LqS7VKvVedvlz6dtbD3iraY+y34xebwPLdpp+Lc61HdyBrqfphVln8aSbE
FtLMrAIJeYIHlAopY9DJQGPAXACP3qOFVqCrvKkGsSdHQS9rml88S04PFAEuGzV3q7mt9kKMYGPp
yMRb3QPqteftaKbiHuANnv7Mkl8TFkSOY9K7dx2DrUWXdY/WDDwibdt2TSuVtYsWZRTAkNnoOR2m
/4wQ1xHwaxrtF5ocD8NSABHUY8fHDOnU4uTp0izDRpuLF0uq/pEOSE5SvYGPl/4H4y2l/Omt01if
qdGBPFv62mlc4Bd0JYN9BdAkHKdoOS2x0b8W+azq8FYccBqjpj6yiBp++ZhfqKmYOy1ftQUbyMEu
i7XC9JFRF+6zSjNY3pwZZ5tbg3Wff9a/A/5wVp1tnEqEXxNe+EeWgdi8gRJrFeS1Fd+Xnl8aOzJS
6ZVDlvVqxjJ98BeH72bponk0wCxs+jqxj4aZMSQkhBF2jMKk8mfIF2Y31LtxNoZrnEjKPODDvmtl
3BwsXfo/MWyIZuPqrOkxbI9euh7r2r/eQrUjm/O40t6y2HLvEztlYqInUisDv13yLxvPtY9oAcol
1he58h0WvbU0yifexxxGS5vciylrz60xJwfRmIO/NqoRB1NU2rhF5liuuFzpVrNq/UZGr4CD1Py5
UcX2uR7svlojhqtLhpya0kAp+ZS/TaWR2UBaYxLX/HomFgkQeIZU5/+q0oi7Lpj8Yc5cLBN4r4tT
iQpGsMAEc7ZAmcCIFA1gd6+4oq35kFDFtKtH997wMo6stlhCy2I4m+3Gf5wKPj3rduqL9yhitWsU
Eacn0eOsC3NlVrhVWucRLDAkhTk1urCz5xp0S6pfbMbrU4dtbWsDyg3aqoVBlJOR8aMhX0Pj51Lk
83KNWrxQQYoZ8Hn6Pa4iVOjZvUiBEPkrWzHMP9pLC1esQMQonYtp1Npu7JsXmyP0g5Z7t7KQ24Rs
MSoTBHbP1W16lrc5urhN1KqX8wMqhbnvb/N2dZu8vbktHsbGwn7057kcMp/lF2uheCMpxQ6AAads
QZKLJLPV3yZ8nVF/yA6smfhKllZv+5sa4CMLuDd9wEEoyDJELIDuAWmtli9zUxNuukKCY5RqGLQG
46Y6iJv+kCJEEGCJV0D6WLbfVIpsMSJ22dytZySM8qZlRDdVI5+/mxbH+8LvMOr0Y/ZbADH8XN/o
bfI8/VZHkEk8MaOXIJzAtaF0KjWv+k1T+R/2zmtJbiRbtl+ENgQQUGbHzkPqzMpSWYKseoGRRRJa
BvTX3xXZ3XfYHHXmfV7arG2GzapMiB2+3ZfDDn/l2Hfvjmn60CG7sB5iuTjfeFqPKczqaUjsYlVM
XrcetXADP3zYWFc1B2uQf/BiAB24TXL2aUrrPihADQ6kU2urm06LQzOFmHtLC0ZCzZhwpOVxXAyy
+NRGnkz49erljRWcug2I2excYCNkgOSNq2UpM2qJYFylKhoe9trsvpdMuuuOFdXdfFW3VEWyz9eS
VzPPwYVFFesyjCz5Y6bFMTdov5F9N09ZEombpQiaraFYPlEnMFGWN5Qwy+i+mKNnj/jQBpABuRgt
x2HfLuhWiOY72jgwTg2ifVmyqF8bDl4TK0gendYg76VlvhbVCyUF6Q9DUvE05GH46GhhENcmlJfK
nDc2X1PA2WOTaSExn8IvsZYWLS0yWlpuTLTw6GoJEh5rse5s96S0PDmRrCadZX5ytHRJ9Q+zaTpR
Sevyk1qZ9zFytLj4RuBRazbNO3teApCuXv7DVWF5t4xbpcXSkbwQXjctofKMITPQJeiqTVw0FyCD
pMC07GprAZbgBOGCScUf8qrPBpVSay/rL1yE+V1QmfkDfGvWiFraTbTIK4Spmw/lRsudx0JLwblv
Bxuj1/LwKN6doWU+Fkb2VGgR2dFycscie6euGjOPQ603Y/JZ46oud/NVjyZKuhdaojaQdk+OGmeY
Zcl0dDtekWR23SORNVds/rtN+r/APoSkKPdfzsnV+MuQfP0DfwzJgfmbILzN5PyXCTlwf8PKw0KZ
zDuLpr8wPmy9RRIwhFgx6QH5bxOyNH8DBMvMTZAQr7r+U//7P3+pjFa//PvPJWVEyf86IVNeQhsa
2WKbNST7pGub509bpLnouqH0Ejj+TTHdGKmiciOzsstkO9m3ohyWIzgf9BtsFGg52VXWuQo8V60n
9JTxwPkXBYhj//Ag7S58zRZu75tGi0Vxh0/6WF3VnLDk+b8Gko20JEKEZYprX2enGx97MKNs9Oci
p1Aj9fNvgxaphqb3X+OpShHPripWd1W0Si1uodUcYy13YUDLt+lVA3OvelippTGAGPn3ErUsIpR5
lwbTACi+kRcEP1S1fqjDH52W2iJjuM0wZKFUlEn6tmhJTobR8GmKGhDLs4p/wN1Et6NFAYBoO3kP
NfZkRv7ZVtzp0XRLlEaQqQSo+MMrDOOxKuk6XnlDEd0NhkW9+VUzjFDjWNFVtjxbcZpRys0DA71q
xAy2UOV5yN1QbQH1xW+CNNW0tv3C3xO+Qatk2ZU/zYJWGCYG9D260g/JmEd74Gj+CWrDsDerqbY3
S1G4T0UcUbtAf17ureYZHQB13+rRl/G3EwyQVfBtptKjZqvWeqhv+cCCImi7tRVmzakPs3SLM4Xq
E7ZHcNCaKbhpaVO6bhZLQEu1f0eRBA1g9Gf0l8ErNJolrg60HihOIaHfrYOkyKu1pLnxqcnH7iQ8
Hx1RJ3GqayjH0PkccY3q+Dq1k1wDPKgZw+e8J9XjXgM+gJ2wRBAeIvgT6gwQ0RHiQBGUsW2uM0KY
SBFGrsEh3KU4/kYdJzJ1sqi7hoxcnTfyCR7RLEQEybzGkQydTAJRn8sVJN98JHe2dB9ly9hxCDGy
vVLQkB4Hu2y2SzCnuvrHHb7U5EAf3LFFGtKxqOCakEp1WEpUAQeviaLa+6VTUframBBDh0cg7AmU
NbGwINp7Ykgu4+zFD5jVZ5F/49u1Rrmmfynhs51kiWPsbNJjX8Gfdb0ivIsUZuZCVJhPZDdgORpd
5i9hvUQ+f0eomg11rE9SEeUcSywW606IoTyEpdA0SHQ6NmLueoBvc0LAznag5Atub6o25wqXcJSN
K69EqoE8UW2VSf6w6US4S2OiiQbUDzh9AXSqyC42eSZurC7Av2UKbzVV8oKn4ZCPpnNeahmuZ7NF
2TfL+cBSknBXT+UDRns5h5vSb7kCZdmYdwa7UHejVG/jRQ5xUKZLdyIZV2wTVr+UOgXjuacyZDOS
ztg3DmsPvP1LAxag6U/4FYvLLEpZrpLKdfZuWpKUCdTjEnNjZlX6AzLYizBIQOR+9g2WhdykLk0z
VZKqZ6O38rt8nLy1KlGqkskRT9So8NTycdNxLmF9YrqsmrDexQA4I3/NMgBrXJ89YKF8DWSbryMK
cFYGgdG0iy4uLmJ4rCJdh4AO12liAgDg/Okf2sXF+Ju5+tOuxmfADiAW2KkdPRq7t1bu4tS2Uuvi
0oez4fGUbTk0OEec/gW9TQEzZiRVf+swp26bKcWDigvsk51L+dkrnHQTZ8z0EyVRJ6/vvGc0lv6m
Ht184iGleKYwpqD4J05ofJjQ+BE5smi5N2l1YvUTpQ/LwLMxw4x2qBYpD70RQIcTRjBtIxVNu9Ba
+nVXmsWauiYKUZOsuSt6gEheW2gJ0PpiupxpsEMPuymkwsUJmm6Lpx80rM2H8kjlAZLJwloTw27O
p23ZKTcqQ1jwkVBeyGduD+yYkqmb1jHHwnPCFu0+VT6mMNOBPFlmCwcRy9yafk1ztfT6Xav84jOn
Ef8h7iJU94iv/3NKvslyeuzO2VTei6FPWHdE5jPZlfyHmmX35olIPnnNVD42DbWBMzvSXU5I5HZY
Ov/IUlPBs0XZ2MJUz3noxkn/lEibHEas7C+24pK27WY8s8cpb31RK9BsjrhXAC2ol0HPUMU4P0Wi
cH1SNCKhGihgMuewdlYOtiEzdtL1kKoMZ6LPIzOP7gFLpIcEPjRZkN7zgUT6HjsmO9Kd4EglYRcv
JzOv412BZIQ9KA9fYlyu8YpyEvXO+EcAfSHRebaGTB1AezYw+8T0teh6UqF2vTzbg41oHqbkMHHB
dNEKDsMLVnfrvCDMnhHOgTLmrplyvTXxxXF78URKy4IYntbw0xv2xDAp4091UyuYrC5MFFUhmvFg
ag680acvMU0sz3YsPbXqibWxrLVxSVpygc/ddyeYBY9dD8yR87ktuu6z2bh6uJ05wmTm5xnYe3kg
NdImnyRnASDGXeX2vIkyEzfzUsX4Y0sc8tteEDuZ7WGCSm1Oyze/G9xtmAGagJDZejTFSU44bTuG
qyie+/1oFs/jNFG6mo20VmLJPPJV5htKIPJHWytJTumd+sioNw1dC/+tQPhd+P03OrJlyn89H99+
Ifn8pfz2s5D8xx/6Y0b2HCKgSL+ua0rTpJkXFM4fSrIXYMQyHaxONFQz4v1NSLaD3zw0Xd8P8B6R
vCHp+f/NVh4APc8WDMieZAH1n4VAf+XwBBgCwc6w9EWattxf8W20HaRtEWfLwYsobEEJkiWk92h+
AYo3rKPI+Xed8sz3P0GoHH5f00M3h+vFT+4Tb/2rt6vLg5iYhjsfwMm3jyYxPwJg8PB+OqT8Ayrd
L7O//lt8bXGTEmAgOdBfkq2do8yhIZV9mPHYIqZOzWNWtcM6YdG9NY0RBoOC2YMUZVwU8Z+Xf/3X
46P7u1+TyD+165T7Wfw0AYuFny1sfT/7ROq8DpGSF9iOyNOyo8/FPAzS8Xnqxu2JNyDdbHAwCwEb
1SaV39aJAbjctJ0nVCkM0VXoz7dqBOW9igT1gf4yUpRrZfx/oUGAmbBzYxl4Z6a8Ax26hhmW/Hn+
wXMuu9ipT00naagD3S9k5T3SQAXPxc8hifR9SG0W3ZeRQN/RpxhMUniKD2Yz0SmMY/qupTTu2Zpg
8Xd2H7LdUvUXv8CjsVa08AL25DfCfTS85j19iyqdynMoaL9sQzq7KPuDgx2HZvUeJ3TKicjkD45T
EpxVQ6OicCnPC5ixu82garM68lEB9IjAUos1da/S3vPc5tc0PWVR6UnN0VzN/gabW3zvNAvcFxkw
LeSRhZXMo/C6ygem1cEb8Tt1vH2UGwPJsafkEJrFuLFDzBZUfjWPqujC09J7094lYUYp7cKPY3fD
a2oWdGWmi/vEt4MSpOiaIWqVr3uGv48ZRW4dMe6uk7GcX+IurN56U4MOScWZB3cMuIfGNjzZHaQ/
VxjJgTfz/GMEZPRitvwRhkn1yeVNfw4nSAhN1InnPl/Up7Qby/NUVcG5KHw+kSBtEHRlMaJRudju
iZ3k9VbVIRp4OVjbquEUSy8kWrPAVM8Gov2QIf8a0VVlM0EQkjsYE8TbUvYNuwNuZ9/o5r2b9PkR
4bO+mz34SGhMmMeUXbbl1sQ3cayV7+NF0XWi0pj2Bkj/S8R7befiSbjDleis8yAavhNDM1dlR1dp
kZtQCQZRvSdTM7yGAdTooKGfsWbdva+L0F+Jid84GI36Lsz0zW40zr0RmcNasgHfutTirij2LtYD
ajCzdVwO3wVV0HvmAXkfSb6JawelLOt5Q54XE1Ve93yuDHpfPOjGRNHCNCVAaiQl6+0wvFAG23wQ
mllu6ZWcX6yRyr6y4mbI2ybbsSDpvpmpK54TmYybOMqXHXabfE36yzykvf6o9SWak0D4rjvCdguW
AtYzC98ENWDznhfz/KPNhvotj7zwlKvsbTQUacSk5eDt/zChDw8r6tsY0oGvWcdYOe+mNTef4e/1
r5HFtQmsA1KjZVb+Rkry6ZRTf0eMqO/q1OGinGDtTzFflOsZ3Q77Sn1fF7a8D7rRuaeQWzyXiarf
esclzNJJXVGaLTtSn9W7XTgzXS6G8zT5sw91O/WDtV+O1ZfI9wAyJ/ZscKpHJb/+cn7MTYAab1ym
uS7xV3B6wR43q0+1MrLLTP6KlrWIz0dwijqxASjW7mgmh65C/aEtb0r2DkGxj5q5y+eqZfZbzzFR
DPKQwTk1Z8/eItI0dx1EUN/65GcBO/e3oSrH7iNpe/mWiLLIosNgL6U8gBE2yq1tYn+4nZsxdE5j
ZPfyQgoHsoyc5hfhzzDKXa1tCGo4Nk2zuDuuQ1LOjJm0DFaEK9nHlXd9xfqs4wo7SSruOlNxTjfz
i+H0d5LMzc6PPedxaSkJdbzJvqMV4yl0wrvCaOwNQPboQN9tfCys7EU5UmyBmPfbXs5fE78gMTj0
37LYwtZfRnQnyJgkhgsFVPT1mYzbuMWeNq1VCGdOJDQ3RokiBdeEu3wkZAboJNjgcKQj23NwXtRR
cifhU98aQT3MawLnJzf1T0bG8T/J6Xle1eQcj8BxycRSbLrGmuTgmIPEjg8m/xHVzP00lpXeHrGX
bgtZXmbUL8BNRnCTxlF9q9x0JPjODdukIM7hP1M8RCzxuMx8kZYYzKNJ7J52HzjhNcU0qPQG47Y+
dA0smfZk9XRxXWHekG0NDn0knuyC8y7kJnWm79LOtxaf/Yeqx9FdO01gLCuOuXqCzbvhYNWJt3MF
vP8qbM/002HVtMz+GI0BrEl4kEgxNI5u5lB9UMDX7yNaShCIm4RmFTZdKySfbpuWbnOBgShWosvU
Lhr6mAIAnHirwJ/efYp/Vkzs0w2cJBYEeZa9BQZtmGt3cud9QJ34uPbc2mc558drb5A2E6LdPDKd
+TtJg713rHm+YlLiIYKLk62WWtXcV7cyV/XNuBAmxoZnHS0IURtS9dxVahtF7DjKiitw7oRzqt12
ellGOwWgjd3GV+VhzMF+GtVJtO7ypcZIfLTmYnmuyWRCcVPBYVqc4FjQZfOQZPayGcJe9xzXcu1a
OTgpOpepEWcnrlgdPXpKZgwHswBS0I4saCifaYyh2BpBvpA8prQDnHL62XPZ5PvmPO5kOJMEDAZj
18Q5nYVR8ZgLg3d5Yo7HJLEnOhaHgfrgKHjN/UjQZMcVTx4NEtgwhTqVK28rkv5EgkfjUpDLuxPN
Mp8Q24Z8JR2M4VsOHsV3GTV3cbh452DqLHctx1H3fWufO8C47LZWizhSzw1hMInd9iZHmnzrcePL
FUAejzjwyOo9nqPMX6f0vX2vC+0KZ0HgEtFLzYEIPN3VdWG0+17kzhthRBoFlixJz5IF70dhp655
K6DzLaTY/Cx13kCKLIcxztjgmZCt4SDQMbLzYmf4SsFute4oaGcuqJvHCXogAPQBmoU/FCwhppzQ
VDh7KScy0mnH1h7ac9CoSq5b1lc5yicd0njtQoVUQqE19ejJgUqU+quFkVKt23rO9HeDU1WPSGlq
8x7KxXJIHVVi+g+BPJV19w3j7Ugl4GjR9GRmihdOzVP4R5nn9D3NRnipM0/fAxljgheaNVXPDqBA
SnnQtyh6BZGVGBeDXecby1+bgHWWZP4mMon2FQx5Mbnhqf46kTKq6QXlSxJA8YFWMBX+Pnw1iSWe
U1hM3yDbpf7GQrxgToayGRIaBQrDGOo+TXAgqPxkYCy31kAReQoH42izij3n7ULM31SwMKuRh3Gb
YtkoagtUe+woXu5BURmXkoTpa2LhWo0KJg2SB/UddH/9U9CNbhsuYymbfv1Qxhv7o6P+Z5UEVF0c
g6YRDzwGy2927VbDxoioAaU5gUclYl64KhC+8FPU8z5GLnslQ853x3aYcmWzaOe9Lv25MYeU37+n
t+za310xbL3VChaGmvX4GxD69LopP1qKX8GOJK3SxUTP9UyhORvBCkBbEqxEMiqabJ2QCF2Fte2Y
UT/y+K8PEeIfnSHI2rC7IFtDWueXM0RrBVkVRUZ3iKgwP1FLm+tx2AMkkjbtIyYXxnubJtOBL+Zd
zS1VmrTohJu+c/7dgebXWBtHmN9/EoxQgh8n0OfIn5YpfWVjPEib7iDpCYEAsvTOvecipkaUe51m
yUAYB3yyXWROD15UFWjtjn1YuuodrhAXZklvu7IHMGRj3XzueynvB7ojX0Ym7t+jYX9ZBf28+tHA
pV/OmMLVpF8bghIOqV9/WKLPmTcYtjoYCUF0bIXu00xR09qEmndPQh1fAwFexoeBKz7rlL8xeU+d
snKqAOoxN3tUfN/+62/zeuT8idLLJwgEFLi9/qE8+XcH3wiDMOvjSB2wODf2GnB7uFF+36BaGcO+
bft4w6N52c7ochqKwwSV1hxevVjfpnLILqQem9OVndaHTvWtTnLv0Yfat4UBtBxCo62oXOkc4/fd
6D/9OJ1/cCF6NrYRYFF+wIpOR8l+/vIRIu06n8f2gAhORspLarB/RTDvqpmQaJ0Aggti2/sxWPNw
SEgP7wxhffHT+tNYRvY2cRiXDIeIS18X1e3QWvJtqOvyNlns7MY0C/vdkpQx3tZRXdJeH8f+MXQF
dVAyWeARcEMXPEoOUZA496aI6207FcyrOSBXBshlB0BpvpEx0zyezXFT6SeMJXvjMkSt+2Q43vyj
oDfDWVmlxK9qK56xFB4z945VfuyR0I80vTOzc1jmXIKX1Fjh+uUKaaOCJ/F1Vp/KpXmEmKefKYEe
2zMG+qAgsCvNxH2SdlZvyczXdxnGvTPAKmZQgeQQDfHwGi0GmeLAsfL31u4z90R9uzecm3CM+JAS
/DXAJbtp60QZWKO+tsOc/AzyMlsNx+oMtuz8QqX1WoVSEJWx6+zouUseHXHU0VuOOpqRZcfXujFZ
yLnrkNItH/YxE/dNgBr8DRIoqzE5MtO3ZkztcxjG/MYRkAIat/DlrIC+crVNgpwLbJg1x2nzwOmb
RywRgk8Ak4mIlaxjFBzNdl0ENQVBLQc3n4LXr3PaZ7s26ZI9O0jup2zkiqS9sdvEpdu/dkn+7pEq
Wi+TqN/8MafMo53Jnl4/uyDDZUVSjw+fl45xaYldHfFwIdogqO/DjPLHte90+bFz/OrLNBvVF8my
iXmfsj2QmHyfdue3D5xE6YojLrTqRw79bl6qTyUBC9BaAvsi0Ov3Tp/tyjjIWVF1+CLlkk8YJeEN
kf6ICpo06TrEYGWvmJ28x8Ju+1dTELu2Sqv64igI26bkhFULTs8bAt28ATqACZ+sFEGJOGJ91+Et
5A6WPE26kDoC2+84GYVSdh5Mn4V7RNE7BthQ8D9iOWyo25j4VApIUYrTIVWJ8HLKmHdiUzeoctbI
K2cK9Cs0xn60c2bU6bywms9s3vyzGJFZaECnoxHnxCmZPWgtFJPtW16g+5Jgzrryy+HVxwxAvm9O
9r5WgFj013dFhj7k0fP0Avtr+eFzly7bxF/qN/Y8D8Pk1V+7vuO4bToo/KVUq2IkVC1oV12XsKAf
rz/1JANELNaCXBgVROHzbI8AcfStOunnu0lqDHgJrymnmfrd1BapuwLYRm57SFBG9OE1mUwO8PEk
m0ezbPlmKsrKaBngXQx2qAy11jPfZDZleHroRdexXT4qLUoAZpxvlsiFbDKgrl0vQ4I/DBIR+7nD
1MM8kRGKh63m5vGq+LBYpGYev8zaFSgnuPTyI1iK5ECooaAky/XPfUgs9CoPGKjqXzvZcLJFcOSj
10LekvjzLgN4sYbc8KP1l/l24XbDuoOPL1yNE1qYH6Fe4XPNLk0N7pwW5izgnMJI1legqJt+QJwr
qW+CNWbmx2nhN2IJBQ6X7TFTfzAiwYUuHIkoM5113RvwcVIuQRI3YtyWBXdMNBXOvZW5zhMDj9ki
fA3qUwcdo+QZljWfF5sVH+absfmIUhQXZXbzS2lwm4dWmx+NgYsCIwWPNU704emq1Bg+73OfUaMF
n5zwXyosxJ5m4RFnC/76q35zfUlOGdptWVGbapjGd9PUTYGhpw3HecGw1CiTBe310sQ4u6sl0lAJ
fPRiirw815WVbRpH+me/U+ABBGM66BE0tV7PyiM8TSyjnLTw5nc83A1KVqs8qN6niGGnNZuAZiqe
s9VItpN8Z9N+mKXNF5KBk90qjk9bqC1IFSn3tL6em1Y/hilaVDe5ylEkg8Rj5s1a/jgvUdy9bF2e
Y616M5fotwAHtHfhc0nIpVff+iasvsQijO69vkY2avX1A4ThwFEHMdLl1yHgkR+v462P6XgXUfR3
KcYBFUnymnQ9YT1f3w2iQwLu/Si+93jkozshopKqkfdeZDi8KkY4403AGNLMmfU8tkBmAhAGaxfj
5FFyHF7HLo0uNezCVdLzRQYIxMc5N6mWwkxJ9xg3TqG/A5Ip9ZsisVzv2qViOB8FTzMZDa/zyJhc
A4I4m1VuPRsFZVAhz7HPlfJpRHUxraBfuOurJDh0iJa+VYenqAT5lU6Mn4qnSc0CVNFO609cIdW0
HPqOw851sdrhHD3QyMZNMZtD9U6cGYF6RDO2k5CjQsfgbLsA0S3EZRBM15pJ/ZidCApSbMhdzbY7
+sSpfsZQamkLeKEmVKgWPHqLaPNCInQ5GCz+5vWgBj5Mk8dbPHAfZYHNW8sdas54NteagcV1At32
zj60SI6ldJrTWOeIiPpRaZt8KC0wvvvFB7GVE3pB9TLU1m7w2KxiJBPuyRZ1ugR0e+sFoPDtxuu/
e5Qr7ilixXrNgGeviZAxXkLe/6qKlpGjwbd6BEzEIQbk773lle/D4PCpLfC3jpYfc6sMGZ9Bl5uc
hoax+cxUQqIFV1/IS9msAuaW3knuRgPaEmRMxomqCpkgZwp1h54vfPaz5TazkNSv/3q9Meci5RVj
iL79cEB+XWpeKsdy6aaHyTLmHdAVir/Gihs6YaqMPIeHzOBwZePqgeO7OMlyW7sLJ7KRDuxJZT96
UO3ulvUxv58Wij1Vv0uLkykpqAJwe8ORrGbHvkdI4Dcej16ejofel29LGxFK0psYAnL1tnc8/rKs
6v1TF9KHeB20/xt5+TerSoGbjjXXP2fV3rDx7D+y+edV5R9/6M/MC3xZrlzwcdp9p9eRf0Zegt8c
XH4ST00AN0poqMefZe3Bb7zsA2FyPKAGSujO9b9hIZgoAtabAmYE9Jf/yNAnft0c+oBLwEs4+PoC
gia/7vRs1455y4bRaRBYCbDgCu9xFNGys8ey2ycNRqrB/JoaI4GFBngaMVw/oFxy6A4k/oe93Yhm
j2mbZsKfPsaH389wP583HevXdaNv8cs5bFEtFzi6+WuzzkQngZNZvnv0BrhQ9wEOl3t/cbHWQ411
ODD0FBsLacht0oarLiImYNQDeC+cSOE3vyzFoxKO37TbevYK79NSG9EdEWSWWTJW4q2ICU+2UCx4
6eByMfxN7qTA5nDb+8pA2ekM/0Dd57KRJuuNeCPyUZLTrGD0ti/xPER4EowiJRPs5A2Jc5WjEHoK
lzfrkOBENbrQuZp0O7XBc0M0EOR7MPr2wyLc/iWoaoSutimGVZBDWmS6TpuvxVyY9GnaNBMOEvgT
eh6WZ1zVWKx3Q2jF+QlMYp7tWITmOckShEv6DSn2i0bSdeErzePGvk2W9tREqdj3va0+EjNu7zlV
TRs3VTeghU41CMFnr0wmcEDTvPdU38Eri4fTZAzGJvEWwjU54Yy7RtrzuYzinZGAHiTzIaqLIYM3
007VyoBGX6ES5rFewtTeyuyd8dYgzPFIPBM2gBfPajsmw3SOvOXJ7KP8vp37BE5qUALMGl0R7fzM
kF9bBbstqGO1mhy4lkSFOP5dEBrrywDub83Oq3hwhsWDJ0m2OrvFL6TslzQi4ahn0vtlabY4yKxd
E+Qj9QXmtCpjwoGTWzt7kETlrva6OFsjFfdrhTdwuxAAPUx2WLMJDTi/LibARJPaBwx+41o0kfvI
p97cwFhtdyn956dI2MEpQCU5xcLMo01YmvnnuhPqufJwlDWjYGzOeqN+alSywOawprM9mN63yItd
xOKu2RJqggxqDd06n4d2ayVVB8A3HuQOSX8iW5vV8ZeMy35lW+207rjSVguE/4vpAf8BPjTcOKPq
twzUAZmPON+y9wdSP8IzXUrQ/3FXtMS2FotxPom5pKkRDneMSmpeLwS2Pzv8R9YosAbQ9aDfOkzD
X6wojUHpzfN3i+7q2wY+wMafpvYAqoA3KZOe+6aseYG/QUrhaA1u2m6q0Z7j9dLpqWKoLCJMnqOU
v7KawrMILVGUs8K5MW/yKI+WFQ5649mZFDkUaeTdMSCedBPUDriEic/xOMAJ4xwk8vgcYT67IfrP
pyfhjK7loE2mA/Dc2XLSFbKw/CAjO0JnY+0DuqpG883ByEEZa7Jbh8jezq4CMKDMmNxd7M3IsuYy
HPaY2Wx2PV0wPnolqdW9l1XuMevalyAel6/esEzbcFTyGFClvsJpinm3FvBUeRKOb9TJ+u2q9l0G
+SJaSrHJkjYj5ArKcoYN0XrvZegF/YahGb5wBVpwuCMGJo+TYJpaAdhFixdDFxfnmXIia8W4MRyr
yK0cMtk5JuI09HMwMJXbroYksu5JeI2PbjsIXFtlPEw4j1V+L7kxMGD4MXsZunoNDG8CIEiNmfDO
5XFwU3AWp8o9zIvXsCsbWk3tDkmC7ufbUIefDCqT1caziUQlOhzlVZaRb0SfyI2pw1Mu1yjYRx2p
GhanvR2tOH5IrDF7qXX0CtlA4ELrYW/UI3a4a0bLUVn2QQMUyS2WwKS4DLt1H1Qy58Zn3a6jYzpE
viwbXWLrXZNgUd267U7qgFiL6nqaCzG+wVUlFqiDZEJHyvAkbhYEbKh0OnBmXrNnnY6hxcGQ7rxx
aJ8cuyKlFgo3fhSOZX2qWDNcvHkqxEG1KnqArFUzic1dRvOGF6v3aqbqZCWBLDj7VsfjQh2Ui5ug
oaAXk85tR0SR1KYYOTaA7iBTkWFxuzcmHbtzBgAZHJ274QfP9+ASGPG4azwAnq4R8FdErMnPACzs
XTrb6bHNrGnbjMT9eDZMx1RHAIE0CP7BRcdznps8I/yymlmkoLLQhbUGAkqOMHWIFIprutCbLZ00
VIQOSfdgVBswFN50VBlev7aD4cc3hdka+GltfslBeFsVux+pTU5m9GVNX81kvxIfoyCH+f4hoMqG
v7X4sBqdhwyczL6fjPqchjz6Fyc/R7MfYnOojoEHJsB1DLrKRWFsfBMsel3L9G52oL7Lyqj5A8tk
3Zfc6PA1dFLT0ZlNKOfWpohn4lot/0h803hPddKztezphqOCxB9QxyRBnWD4GHQ6FPi9t2kBUuz1
XPI11ylSrlLHXhONJ1wqicr521lnTjHMDFSR+HZ7Y/s6t+rYMQFVoRZPbvvZAJ1Eni2wd3NrJGAC
l958ddOuK9mokYBFN2LxN1+DsZHUIdn0GpjtruFZltjjl1L5Otl2jdfCOGzfYOdnr4xwfF1AWWU6
3BumZJ1vuk/ZFDr79BraRRog31eq2L5V11gvyRrrPsxK0mldXL3POv/b6SQw0Vi+L0C+BIQNOy3f
bbgw/DfJD1s6SYyDnZgaRWjFrd8ocVY8zriLdP44ukaRmbsskC0+HMiV51nZF5Ijb8oQVG/NwiZK
mgb1KSVM6eFe9w087MR6aTjKQ3rZjaopLmMM8qrS8CvpgsGarkQsDXegVFyDsnqlLlEw8rIGz3cL
O5zqzYpb7JwQVXE2ZJtINI0ygUbjFJLgIcTnTZgC5yLy13z1g6bGcLkYwYlUEwRo4iWQ8cENBdv5
SvpqNfTLv/K/Ao0C665UMGR4eEqTsXjNyktTRF2xAEygxQ2eWHtlizGetOiDmjg2YGCRe0AI4H2u
TDKTa4D1qkaVDWnLmwB2QNkc2LLJifqcMAa9iWkNnk9u+0/omHJTXSloUgPRfGworL8DjcWt3Dy9
beM5m9Y82gtSov70yhKpuZBi9d4bSs/3lUusdMVmEHgIDZSQJLym3DcKQX1tRIVpr2Kx8MpovLjf
J0UtHiyoMcXJr+FpR70HGr9ElV/nZmQeaz/NzXVZDcZK2b1rYihqYru7cf3ZImHx32Pd/ymhFVg+
+61/fqw7V32i/o5l8Puf+vNc5/+G5v9T5TKbxD9OdoHU7lTsmJ7vsjG7Lhn/PNnZv3GSsVh5+lj/
Aktj+P442Vn8BwOOm1gsgdMwGon/JKpl/3KyE7jSJF5NomScFL2/a2NN5nbsq0S0R4cL19+kqSEu
ZtwsFNIn9a5qUh8Icu2ZX5Xhhc9eHIBULsrwZFC2eFK8/8lweeJcmW65z6TeIgwiJ9/JvP7s1wXT
AwtyQqdmF6wFMUqEbKP/nrYQESYE3ldpYfSvCz+Bb1yEhEEkEN3S8gb2SSxgMC+2474rjOXAc8h9
6st++jfQzF9suHwCbAQt6fAxaNvqr9DMVLsoKnZiR0bN6YHEVLBnZgnWVtfp34uf+6dL5B8dWf+6
Ib3+fYFt4o/F/uvhqvzrRs9C/p3+H3tnthw3km3ZL0KZY3AA/hozIzgoKJIS9QIjJRHzDMf09b3A
m2UtUtlUZz5fKzNllilJBBAOH87Ze+0wTauLwWjs1Rhmz4sHZB0HPIOPr/SOU7FcieahibyZk7tJ
S/btlWZE9ATw0WvDvt9uLKZvdpJgu4kziT8DhXb2U5QEtx9flEpF9Uuv9fWiIC6pFzCYaFwuf/9L
tzoRdO9zdp8X2mU+XBmLHxc5pyc3epTkgvzzq6H/ciFjImgGg/n2aqHyh7jIExoeYpDpVdHk8w4G
Kr4pnam7j6/1LkuY3iyWTY+31fds8Jg4L99ebASmHhFcE1/U0ZhhOCLNCxtvnZcbvzEpgpNac6M5
zl8Obdof4FJ21TZuqYd+/Dl+f8ISiTVJKoKKEDr0d18rdE5vyjU7xlqnaEtY6NuNGwbBnXIBr/3h
Yr+PISnMZTfsS5yhaNze3nPDQdkmii8BZTXP59Jv2k1n8AYDZEoj6Oox5iGvUKn/h+v+3U16rmly
UHYpiYll3vplGKVhMsShWyUXxVD3bMr5NgdbD8OqiMkt+EcP1CHZHm/ZUkfj6zXFeyG+ExuD2Ucq
vog5z2/qkZ7YqhLNdAqnwb7/+Frv5tvXa0kEbQ7mBpqV5rsvL8k7zijs3VD+zYO5KdktHLPY7v9y
Vf8/lQPvy2LLPeHXxujLJMNwtd4+P+1mbeOWY0wABLo8djOcJ1bOVOAF6tG4RzGxm6ux6ciZmCkg
BVtOWtEfdBfvxs5yrzgYmegW/QqS/Hdjh8NZGtey4zP0bcgBua+pN9CNvwrsKT+Woc9x1rWnP8zn
r4/wlxlouazlOdy4jXLHApr79tZ7pEnlHHjgucE7fiFJOD8SDj4h7y2ifWNXBdA/oyShciDo2FsH
g576i8Etxh8YfOljVXhxj2lQwH8QBlEcgOKOwZwYf9IYvVt4ls8p+WIUdV+FROV9DnMq7WCgE2Ec
BBKu5wkda7Mm1pZjFiTcwT0UBkew1ZQYHkDXckivAPkD+LaLILjQaemcVKeCC5A39rUy3BaBZ0+q
MTps5fX7fzpqfRwjaFCotXJWfP9RhSooBGRDTDCKmFKARnScOLu03fbj67x763kkwI35yjiF+Pz5
fm2MDYuHYrTxBe2R+UyoMn3kIi0lLUNHfv74Wu+n89eLoe6yWB0ltfL3EWyT38rWGROm87JJN6Ef
9BsscnoNaCXFsViF62ocppOpR++R/ly450jT/eHBmkIub+Lb4erbkHEENCm+aP99ATtrKsPizQgO
nqbVSOfGYjIlqtOuLkI6nWfDdsWzjAJg+LEGPzhVURLy72kDaDgX8vQqw1PYXj5hFLQ0EpWkatY1
oWhE7qT5fJVFLRZ4ePe3c2YHLz1Ekgd/yvBoZCDbV6pGqYOfMcU468tT3wgmXDyI1q1ELvOZFrg4
oEQ3LyPIc8QS45Qh22iYz1MY2OShUnC6od/WPWXkrj/PBtu41qigSqmxCFD/GLI6FnmNq7PAI3+A
iOS0lEojTaSL1yx7hBLEJT08y3ki29v8Xujcvh+wyNercfHKrOk7Oi9Z3zl0UEmriuDwJ9FVaPNm
owkIN2bTx886YvIu21C+UFn2LXg4bBs5jgni1BBxhJqkEtfZD45gM1R4Y/vD99CWFEntPfr10Pi3
GG8Zb7z9YbpD68nlodcYgH1b5k7Rau9xBteyGVMVXnnLz7YcdGFgSUJcalSJmJ/jzLhTpT1dsc5k
D3U9DTevjzdwhw4ZSyTOKJ6jlKATL4suAjwk9tGC5npFkCtKLeJOEPJ5r7MVWNlT083MUL45Gii3
U0ZkKRAJEc6OiJUcc57dRFQHSlchojsyY5wvuhFEo1mhKD4t/MfF6crvGaI4uoIyGW5gxsTPjVCk
zQVNM4Xg7hfdsiNZFEAr2feoVRprZVg829y24ucMGRbd9tJ5osy0pNvLNoOMGefzWZJxj8kybcZP
WL7GmxipXIR/xYy/ZW7H1AS+BJSwAElrL+MwX+jcvsYJvbgUOpTDo8kGxsxLdGR9xljClDRfhcOE
7DXg6DWturafz7k0aBwttNaNjtCYrhNugCpwgiR83TLAtqB3qqdoQDUF/pXRK1OHJnUA5+GgidC6
htxi3Lm40BcKF0r/0MiSY+pnWzVTqBsbZ7wpjazeAa81QXWT41YTgbxG7NScSd6NL4TfFCeaJ84a
DEG8ca0WnbNdzEddC/eAcjO4CztvWzoLSMst0iXrOl1DSfRu8pmAakKBCXmhXS3ixH70YYMRPp+D
WJg62kAaz4MxEpPMmW9tugVJcyNEGkCbxITwVK0H1PM3cVhMx8RUuygCEQDkoSRhyqbbYoB8SnOy
dkkNTI5Z6jdrYlwyYJ9LLmLr0PaSzmNDz+kKWNdNM2JXIOJv3PSTT9Q1mpedrON7N3AhoraVdcpw
XgmdonrpimGfqlys09lcuAnC3ajKmVEFR7dtND3Dq3xCGtNuEyO3N5OLk96i5oQixf9aLzicVY9+
kQ61z6pGjvE3nDTHGcEtoPf4OnLRDRLAc9f3waksvPBrRxd7GznTeIyynAnYWfZIuTVdu7FtX0Fd
qs9mnLVHo0dJOs/uZerVi9PGySFFK/K5aitsf0JLqA6TWcIWLoI+AOwc2snRLB1i1wMj9C61zPhA
ZUZyKPVea76Xs2PjFFxcJl1vqRPcg/qGjZITbQZ3aZx5IrtHTx7eU7IcPk+lZP9QtkQ1rqoe+REC
cXshhHo7JyXuMsnBSY6ZS/xRvcizAnbRV00obhF5DbfeME1be9YaR8EIkIvaNcl+cVXnn9qOoqDH
m4bQhAaatbJSaMnNxF4k9WlWpYXbrl3hxUxFxYCpP2BF8ELlHaqEo49m/KH1n4qdmgW1rqGnpNtU
Vn6D9OiB2Hri9mi0XTv1DCk8RMeMewsVTbKjpwlboEJNUiSp/CTgue5cT4fImcLhZOtx06GSPyaD
FvDLyGH7ZicjyTqygKQLwb8hVl010RFjO4pKawCJO/c5AzNh78ARITPOGZabbT41BMXgsSdKuH/U
TuG/dM4IHsItTOvOyqX3ZRxmNe+FjA3YW8O4sP/ZjxGQeqjmWV2PRu1Cd6dTZZdltTa62iPbaVAH
NZpkvSMObH5W+Hu31ZBMx7qzr7zcEVcqaACUO8q8pI5csIVZ7DqY2M5ZUCP2wARqc/hPIocyRWPe
EQdP9QFrDL5ND/qaBPHCIryk/xq9832cRXv2IPRdjHXRbvySMBnfZQiAkEAuE4RyP0Dex73XkXEH
9Pc+hTb4KexaG5yZmVwESW1d8QTjjY1Npe4Dc99LycBWxZVL+WAd5Mr6FNaZPFDdty9VCECvqch+
DWRtbgiaLveZmKsdLkb/SS8EWyaaGiUOTb6135UNbhFynBDkFOijioHWUIii6KEQ2K208MsbMZMy
BcqnJGi9NZJiO6VG6YBV7LN9lhbeo0xdijhEqJ8AFPglstVF5mSoCbscQkNwOfrc4VZExFYpWur0
s1nTHTUgXSt7ec2JvdqnOeD4xaZ4zMyp4+3qqqshybNPlSu7G78dx4Ndt8R+x8o/5OPcXAw+AYcI
DfxTSZ7yFfIsf49kKn9OC7onWyJn6y8O6Jyd6ybpi5I5CRSVR0sWbBm1pCRrHhZ9DGqlcdvUJe0D
JWccT20w90+ClgTUPaMldBcvY8riKkjUjgpCcxKojWS4xWtR0o2XOt6mufV9wBa2iQnnwSOFrmlb
hOEiQtLls2cW/XEeE7odijWQAuy8nySAEhpv3SdT9O1z0qTM2XXGqsEk0KRht+4dMsjkfYcO1Wu/
A3PyCaxzijF6iQyIfV3cZqgsna7gmNQZL7UbFVejrKzreJD6HrR+/+w0sf8YagWIeUFDAlEmtJDC
twR25OVrKiLFwXCd6Ui/ldiL3O2/YI4CApPmRGP6PUDLpF46l/iM1+yiEDxYk4cMCnG8jWcEHlCG
K0k43XhwikRcOQNZ31k6sGbQyppQaWrtoklOy0ivCJYcD2awMHkaYJYbPJEl09lE1JRvJxYJq9IC
MaRGlhGT6hDjkqr8Omxn4y7OlNjhteB7Y1FAClZ1R8Sq+nvF2WjpjmTE0eY8hcaPvwXogCFms8W5
irzKIuqW7vfBFXbwMEnLfjKsynixkH5c4t0O72QxJ2Qk82tHZ1T3ZhH3i5qr+RZUTsx2Uqg1Hfh7
NsbBtgtcXBRpfevaDyE9W6IAmF6x3zCo8gchC4Gfybj1+jFdJV4xr4EK7BwajuTLAraA+pKvRjYn
G8+LSB0q8F35nLHhTTjlWo3xc5pZUbE2OCdDqexKlsrwYI2GtdPu8BMGvdpzlsdaSNNgl8LwWqe5
e7TanJTnuDdXudQ7PyTbFaaIsfEChrNIRvM0yZxULhPcE784Qta1x+uarvJ8yvaQU8fPtUu0qIXY
8Sop+hejos1Qz6QEu31vHWMKu9uWatYxBrVwUILyALbzife50fsq6sRz2kF/4YzPqsNG6AgH04E3
G9e7fOiAC3Vjcpma4z4lRnFls+Fac6h2N90w3gzIkgD0j+5BNqTr4fDGGV5X5Fz5WHDZCn4azRar
UpZUOzSoP7sGhW1llPPedOMF7Kq+NZOR75qpck9dRe1gpvGRDC0xMsZT7Dq7Mogm9inqGvTlEefo
45DPNzoNjnA/7qsmuGLKpWAEreTkNvNLUocPplK3nlXsK3bTxHuQ4SzigXgHipReR8C2FO0ayZze
KMOU9+US3CxK63lUJhsrI2SSj6yLzG1wiltil+gKBYI34Olzv+e9AlOfU9VeSbzS23DQ+stsz99H
8sHcRCM68TIskJOawi8C3xN5ZI2fHtHvIILHYUtOib03521fx1/x/sOU76JLWd8Lv9cIg2qFADD+
7NlhhNtdpeum7vVXw2r87UgA2qHnDHOpdQNim6BbXvNJHKUde1/d1iloKNUu4avR0FzEtUt5dEiW
44SnohEtoskWGo2CA/PFnS9JSDCaXZSPt9Jy1Q/QUQDwjSqjoIO0s/XF3uqtwT7R/SasGaQhoILM
apbfZ9Vp8gThzB0oXKAVuwhh7ija7yntX6qaTkKeGgFDO7TGcLVS9kMHz9aecY3UHQB6a5QJSRGK
oqnbDhw5iSdfN9oKHv0wDV7awOUF5Kq0GCQaiIatCAepjeWXHItChr3elEwv1JmWnsZU6uBRhxwQ
AgOtMmB4CbBzHq9r1rgHvw7w/BKBuwb4a2y7qXbFdWLIuN92auLYoT2mpaFN7DUp3pxOyBPvfyaz
Ndwk7gRv3EQ6b4ZNeozSIXgMc4Mid+h45q3Zym7ryoaTCB1Y8UxYryuvugjD7MpWHYLZSFbtl7ro
2Tpkhiv2lWk3F+zt+dUEchqwZjmg055FYueZyNXF4HbfXHwHm7hh+4eavfokGwDQ4LkuUKQnSGzK
5sJKWxbS1gaFEEkE5S2HfFJZqREsnZrX6/WVY2wnlCP4fGx6NsTk7oXn5F9f/xOyna1b4XLsL71E
7T0p5wPA9+oJdANnsLGxqBL49nAzzGx7DA6b9HpmTF4q5WFCkpckk3f17rVQTHg4bZQRw45OqRtn
eVwRSxZHisxBPmIeDenRxaiyd7HyfCnjjhuIE34j88iMKk+Pn2ScmV9zLfjWi1TwmYexuWhkMX5K
R/a7M1GBhznV2GGqCWv6KLgvhwCqu0py7Kv7qCrXckrqPVs1zvZaZ16z6dNgSAnNpCpC8ZLJgBBB
+uvgWUunl/VFGog8Z/yL2bhUJawDin9YT9KEiqI/n1TTtADUMtVRkqlp1q+KcC53HfkizmVWd+Ja
Igg5lQlG8naWFK+COT2+jjs4CViTULez/YcESxjTfI66FpV/T7wmny8CImjQPKYowjHrnOnlmWSa
LpvJ/+W7Gq9Lr+exUaRcL5nIV/iCin25lOJaXcxXHkEzNxDo/E1Z4uByHUZA5wh+t+qXX5gl7ufQ
UsZWRT3+sQx9T+fhGhoLT3zNBT+CAqG58Irlb8uOp2W6IwMWZ+J01fOLtgi8lCSI1BBfI1M6hOV1
5N7HLeM+Mthem2TB8kYuB36iLoOX2XQoKmED2Nszv5R0ovKJUmIBjb+w+vsOt8ilMnEy9hjBnnBG
jYTlRLw6RsQr7Nia3uQANySozPIp9VpEYfVo2ADW+0ygGsgC85bDAXdYIBFdIjHDlB0w2oW9KmLr
knNL86VTy+PNcaUedclj6tvSuh3SDkT28sJabRr9yOe8eiKgg0uPuu2PhHIGFx0lV+KT0Nk/zSRQ
hIKKXFfzc6ohIpXJ91nLFkOASZBz1VXfC3x8WBsCOIs9RBLR8e10XcDLvnAlAj0pKhaF2ndN323D
Et+MTQn8qsr74LEZ0LKuZ3c2TxhuzJvCdoOjzGw+ecfJR24KpsO9sCXFD9qi/kYuo2CoKM3JSlJS
kESXrFMfcd9qUJpR4s3iORRJBV7NN8gAiire6bKRwabkdIoCkPlROTwpsLvG3cyB4MULKm5YdcsY
bATWB0/iO0BkhrHGB3V7MLzF++x7HPvwA/U/fZdzMimw5vi1JYv129j7dKFaNuQNpdQq3EZsK1gZ
sbBemm1fXEdDp+/wvvs/qt4JXuJyRD0syfnBicPKBBmk3k3SmwBkwhK86FUdPCauxBLYQokONl5J
gRsSSVxO/1N+/l/9+h/065aA1vpL9fy3YMOrp7Z9+h5pdmFd+6uI/a+f/Evs4Kr/IH6ga8e6YNPa
VrRe/hI7eK/wWVtKGomgrqSN4/q/yQ3WK1XL8fkxmF+vFfC/xA6O+R/LJmqB3bTt4qIR/0jG/r67
4HMFWnw2Inou9ltPTNmTC9TDqIgWyV4irKp7wy+DRXE2/MOO4nIlSwjKRx7AJsQdb1tQGURJh+Im
V7LIPsxF9a2CMLtCUqT/0OP/u3viGlQEHM+iqbj8/S99UnSUAf07yl3dQIZBoMVN2yOSduv54Zcv
/M+yBb4Xc2mnOchVXG7Let9V8zKst81MXQ0/SpqlL9AGXxL++W8uI+nne3zjv31HHeioNpJjhad6
UFvlA8daJAzrdIz/xaNjrKKlAXyMRuK1j/jro6tE7pQRd9RTRLscKXhSarLwMBbJH27qfadveXYu
ch0UJvZi+3j37LyeGjVi4uoQDWw8XD3dTuH4YBrTQ9WzJH78BBcVwq/9pNeL4QdBDcHunCbj2xHB
uaXk3SyrA6gMJmqsUIeErS4Bx/ETvRDKAw66EyLku38+FH3XsSUyGs+ha/9u0LtNiZsb+sYB63z5
WaPfoWBipA9Gwr99fI/LA/vtHrH0MysQ7MJb/fYeZ53oKYaKcDB03RwoM05bPBnB54+v8jfvlu/+
cpUFEvHLAFkIgb0BlOoAx1Sy1o8PfT4UR/wT/+rR/XKld49uQMdRAnRjgGR62rhj8jTTj1j/f7xe
r/qbt49O+bzMjAxPOZb1Xj0CxFf6eVnlh6q3yk0leoMmUtWNn2Ynn0iEEIR3qsbEISHlQTRjCRKY
UAS7dopjX0uqPgP+2a0/AuZvAEl99yIsml5CRs2iCtppL32hrWBfhLPZX1UeNWLKlq27slRZA+zg
P0GYm2+xqVtr7dry4I11fp4aZX1JPau8kCRofutzDHZDPspD4M3wdia2TEPCeE690Q3X7YQwdkVN
GAJHjTeSuMxiq9OM8DF6Xp87I3GOggy+73XALG92Lp/dNblK4pQnatN9so48Pyqh5Gb4llKk1HHL
5zEs5TzlATedUqfclSqsbgBRlRsaKMS09nYQoMxHWjSCYemo2QQ4O2sBzSmp2RUZ9HLXueDu5pyJ
i55EtwauZ2GIYHKJwrjYui5LAN1Hc9dxNqEaqEz76OTYIBMcoieKkaiJcux6vqJ7iZ/E+hJGvTyN
oZl8C/0ye3AH6GV1a1ePtZtbXwLuvVp5A97+Knf0zGfqg2xFgUx16GinRWPmOmwhybvOHtqBDi+b
2fzMfrj7FvBoTlFSVzeuTl6EyXeqE9f6gh7vZWyH4HPnzuXFsEyNUduWS2Apfv8GuyRFDoWK91MS
u+NtQufxghm9W9Oujfd9mNkrtgExHkpLF2we0RasHMCp1yGVYk7PYfGCBt68pkXDQ9SZLCBrDRgb
X4d91oY0iUTgX9IgKrYp8uUvgY444zoUfPK6Cu/82eKWQi9Ov6mZnW9ek/EekJ8Coq5D/rEu58bN
9jGUq+rK1H2lNm4U9F+joDLU1jL71qdGTVtu5eJ4vzQ4K33xjULeQSfKXxD/l0fucdoWUMOWukV9
cDidP5TIme9sitvJWjZ0KNYNeMcU70jUlzs9AsVoxspegfvkK+iCMaW5g5AA3XaYGlTsXPXQ1g2v
ncPZkkowS9xMXse+s6uemMxsqKKHrjDCfq/9InlSA9pqNsH9FcHHMCljRWm+7YPxdmhU/3Vu5nQv
K91lO7SEVrxLKlvO2znxU7Dy+IHgVo+p+Tyrqv1hzbxbjgG4apMNsr3vUac9Et8mT96UMYcCcpCr
Rhv2EbFUjEVtoP9ipnwTMgrTb3VoFUdcYwUAkNZaUzB7wVii4E7SweaDUNEJ82ljTC1+2gj83nWI
tQtYbqb2icE3pG2WPip3wB98HOSSTv9nkqzoV0XVGP0sKiUPRepSCnPJMb50TP21aiesg0QRNSul
GQgznYEjKnLKQKCea6ODoWVme9WEPzvdeJuoJb+0tg5d2aMGmGLyQl0wBwH1Q5ZC7xxpXkpgaeMW
C3x/1XeN2oYp77mDNJ4Dipd+8TlSn4QadzRTFjj3WHXrfEghOgO5isnGyhjUzIrAizOgiAVJ2Dc2
m0owU7z1qcbb1yNygHOSTNu5YXajTtrvzWXdrRzu28qTJzK3/Bt/SCSpJK1/tvvOvC6BPd4lWPqO
xHdxNSbUb1qB/hPZVG76gtuXLTTyFcnY6qYr9PC9NRoKYGHLnBM5qX823Ya0F0EYmWSibBrmDzcy
vPMcc5SzaPZvAhTntOxs7Z+DMm2gV2hmstedFs2EmoZSrgmvSpjELF1u3IFLkx3bHOIWAr9lmsP3
SBYwIbKCqLJWMIIBdTZxdmNXXbmLBtvnS8irm7Ze9tXkMJ4ys2Iw4ZzG0Zabzjol+HMVBwolB4Ro
5JHMuqgTHrvUN3+KgdmqX8aIFLN5nQZdfE0cZLjrEaoyx7GTWBlGJ6+TUO5a+jXrvmxwkQF432NV
ImV4dst7cJjqZvaCgraI16wd0mfWmm8YL45omkPIanDXVyEh5W5RoOzS+bnVzD1GyOwxKF76tEfT
2WM02Nm0YiFZ9PG1HVjiWZm6O4EKYD9a6hs/bbND64p+n0Sl2ucqNK66Jr6x0fN9NZKkvZnGqLsK
kvlLLOwB/CIYVR8a/96ZTXmY0TeBQ8HLURlN8ClLH726yTcAxF7KMAjX1O/veZ8fml7QK/BLqoJh
ToNI2NWNM8HwY1lElOQ6z1DwafR7LHpIU8BBxBHak4KZtymYcUTuA9wUJqWwma+UUOZlb+E6bbWb
+Q52nL3oybgj7EjfKfBUEbt7yC3pNHtgLSsLlAj57S2xtyvMpExmCYc8Qi7pLeWLQDtdNJok2/oV
gfEFeY4NyoN6xhpa2XEOyIuSGNXaoc5XVW7dt7mVH4faRgHodaKCj6IXtFKrN9rMJysD4zCWnnua
BosSH4tP1jD/5d4Q3NY4GAcAN0lEKlHc59ER64qNC4PiRO8fwUKWyFpcbePwYS/eaHJ1VeO9tBMh
tSu/T/OflQQUSRyvdzH6XgUsd1LNQhqQcPHbkXl98r2UFmDXdN0n8nYwuCSOVrhB/TDZdlXUOJC/
tEm+amu23/xUpBAxx+zzkNgjPFzTBZTA5hpYX+VN/bHIiPKi7vns+JoefQIAb8L66xArtLOIqNgw
cfRnzIjGoicxaMd7pPIZjjXteU8te1UmyGA05p2DVesOpkvwlEYy3XoDWWeWoLiKj4QaKXU08vPI
ZlpB6BCbwrE0/jCi7q55XcPvISp9vUrN1gChQlk2yQzjgsgC4e+8MGd+c1ymbxJaNd1SDwf34KhM
kn4dNcQpD/CO/Un+SVb4ilF7sxnFwYCcGuGtBBmGVf3tDrud59DRrcgO9BCYb6wBS12oqW/7DfuE
jq3l9WQbdNSsmX1FqpryxAsvT52dQ1c01Z8Oau8Vq2RKUp9bCN9UKDjsvj+ohRZ+NqbQQ5ObD6SG
nJqUOXXw8IBk+jaYWOY+PmL8djJUwhQcDdHILjLQ94LHlnpzHoLCoHvDJqwIdMACxXJcFFF5MshE
ufj4euZvZ5rlgh56Rxwktm2/Fz0WDRscx00zJhRKuCtmiZIgQ4R5m6TJn9DFqm2KmOrGlf7w6XXZ
QYlpuvvIGswdvFqDNItMPpVz3e/HlnX9489n/93nQx+NDWPhtv92KK/GGPEeKpZDlOfOUfdt/lLa
eNRXQze0NFlRvIxbIgl5kaLE7K4Xq+6KpGQgvSYbbTDAT2xliqNvQeebLE6ebVyBt84mLU+OBQS7
aJIGIk2r0CLUcbXqILqR9MasbI8cXLcOQSmfbUc4T7aLoWWl+GPvGxAPYP+yAAfTmD2IOE6+va6K
RSGUvx7mJePj42fxm0CV0Yjy3kWX7rpkdPxmbtDQlVm90kPnJktTsS1X9FtRM9rO15qW1QE2HKBV
KJA7SU1+jb/s+PFH+O2cDUGChFOAzYt9BBPA2/ezI1qBEG/QTIrz9l7i2T8hyfrTNPBbxYKrUKiw
XNsjjM57X4jRse4Dtyjjg+uweXZDJq6iclFlQGEkHyItKfYnHB6ofvdfP75Ba6kUvJ2B2KJgF/Vx
GmCFen8cRqLu9E02RAd8h2EAggrGp0HA4rdcszWmfyynG2VItaQuP6QEW9NDlwPNwp4ck64siJ5m
vsXYV9PXtkEyVmwnseoe2H8DMwN5+qMOlkaoEbQcXF8//f/Wq/9Qr7aX+uAvX/Rv9eovT21E7gzP
/9di9V8/9lexmrnlPxyuqVhIQCnwIlgM/ipWmxYJxPRdFk8eE9R/69TqP4K0kVea5H9L2P+tU8v/
UAAA7GCbWA+wBv0jU97bOZAaLu8cw5Fq97I2/OYzmplckVRqF5tqlqOCiUe9CN5gQIxD3X775cH8
TV337cv3ejGsL5RmqNbjMH6Vp/9S5Arl6MBU65wz6qPqkSgvcP/oyB9S2rHuyuX8/BjSH37CRd8c
/sWlwYmzBXApKr+vVMZGao7w+5zzrGDwIR/kaN5PREJsPaxrd7aPoA/vGD7wRbvFef/jy79de5c7
p4oNNQfpP8RPnA1vJzeLaNVCUdw6ZzlA+LVv4JVfiw5I7zEul8uNOXiuj69pLTua/zvf/HVRhgrV
EAzd2PPeXrSoWOPDSllnSffzrqAwcmHl7lzvPIwiDxWQxUsnXjp+Gh1ju4+QRfxwqzbeIxPgOdQu
61Tlhcl44PgXBlvIjc4TUzip84HshXni9MkRP172+Ku2WvTVY1bY9h9qvW83Sv9zG0zXEqsNSnZW
w7e34WOoxxYRWWdTG4wVnQGvyHQ67hD0mXdZPJUnih/tj4+f3ltT019XVbweuGa58Hu4rGsIL8FE
aJ4TswfDbyzHPq+IXpBC1WeM4ghWnMq8lqha5tXEkfMPbo3fX0y2hnRB8KPhFvPfvyu9UkVap6N5
dg2qXvHywkwKlULY1+afXEx/M1Bsk8YXHkou+NviD/eavCyhzTMMl/HWAICQ7vrYpK4U2Hb7Y0wd
56kX7vJ2olZAAAlajsABtCKv5cyPH/zf3TgdJmZLenScnt6NWsthX0iZU5w1ve967XhBVl5amPDJ
WihS9S9eEvQMy3vJ/343JZtVImLD7q1z03aQlSfYvKBhx/KkPVGeck5kFzYd/FNdx4xy/AvmNeqr
EVtBYhoDgkQqqYbbj7dhTfVgmwq6Ol26RD53LpWbCKkUvxVRx0r6xTgcVSR09oed/euu5d2bTg/Q
cwT6Bloi73faSRYG2p+UeaZmLOrd7FF7eB03Y5dXj6/lmcwfmPcmHiB6XmpRoOzIoJkUSueJWIZV
nDp1tp9JFESGEQgcK40Ybz/+av9mFsRPQk+KiCROPeLdm2yMlu4BSJhniRctXr0+ZrNqyI0RRF3U
WfOnkb2soG+mQIyJjGrWXHa3OMreXzHvQisRyKHPcBrKk+xy+RTQYOEPm22uFgtfEL4oxKM4CNDf
9QlxEwMH9c8xYPUKA9zU/bBLRGcJITB7YfASAI9k4lzGxOsjalk1XI75FCjb3qNubdr+JRVv58Ly
uKF50uXp48fIHby/Le6E75nemmOxj3zf5Jv9VHl1PIXnklGyVhigmk3iGclNbWdTdyhgEQ8EmfVJ
B97dyNw1BYwg2inaAktlSqD5nsYKwVRi9bgxO28HRR8CeeS2GvShSZzbCqIZoDFhzwq+fjQY95WR
h91GeBTpVkM4RRKFO+SaDWZM3oykHfSWJcDFH5IAWnKIvjsjko5OPiStS+xe5XWfUBVEwN4Ivaos
IDwm9tcbs5yy77DwKRazD+D8Pc04WKaxj37Ac5mAKE9RsYk71m8aLTJHVWon1adaRPhWxki5wcop
W7EBN+jXq97zjOpBUwtZ0oA87zMUpmjJwoDhtHCu6h6Ba9jgGCMFsFnDNvef8Ro11OjztksP8zh3
RCdDLkcNVU+xcRH4JqGnIXop/BfIbGh3fSZEnXxpz4E8fTYGqg0UqrpCIvK1SIzOyeGowKPnWbMe
lRMFGz8Z1AMFD5bdlDHiTXo5bZSTArCNl2j72vfyzI4zYF5K+dSCl4zXhc9swxaQibivWAXaeOLH
JiD50SaggkPkREAM6GgmmXcJDD3VrMxmZPpgJwtKG9URuHMyXZHvUF8ao/LNXTiV5ICtqnj0L5ww
jq77VHXffarhsIWsSCymoWajqHlcN5bT7BoVr8q6rB4HIeavZgvA2er9EQOCbz1PXYnkLa7bPVyJ
YGfNdvktV638WpJLs6rdKvrBQBl/hjpAizlHYbER6C8rUhNR4jVhRViE6fVrBhZMknAVFCMC/8kw
wMuV3Q8HvxOC7jis7gysZ+mpL/w2dY5E4an8zutheSsGAEVrb5N79L1h205QMEgYwXcRWPzTtAZL
QhrCd42nKIbB4+YbPzVV9dUAH2rzcdOkoIhYT7m/IwGWzc8sx9syTXnS2C/Kkwh9NkPM4A6CrYGU
G8yp1QRtK8juR6PlG6O9zaIwTTaJ455iXiEeKd7jpSrbVeSDzdmRH8rvUKZHakPT8s1CS+BLjZOS
To2gVD+ogeFVhO3/Ye/MliNXriz7K/0DkGEezNr6IRAjgwzOzGS+wEhmJgB3TO6Y8fW9EPeqW1dt
JVU91FvLJFnOMQBwP37O3mtz6dfEIZ276WMfhKShLzidPhK8POhMTerVrghZjcrR+5iSJXobbWi5
7QKZ1++hGRsu6xASy2hX6oxgRQgvjJ9g0fPPz8rjzaHp4mQdpMlb7yMIII2pPkOvtV+UucJBZ8i7
t103sD6znCXwmIE+Y3u0On6FIQWfCVqHdUGSwi8s0MrkPvT4crTNTo3E2uFP6MwSl75SLDGIBsLb
FIz8bRTU05Pt+WzqucGKel0jqeEIyvLYRAPSDo5JHXKIjdavkkRi66Vte354fbdl39OaYTY8PayR
KCCcvHx+AILGD2Xhu+TplpyF03SwLv3CFRloaZ1nekkvg7UwiLPF/NTnHDecQkDnTWy2524CFz2v
1eNs893TFOZD8UjySjIb2p9EfTByXH80oA3H1iKoPk05eB9hsWpG1vKoKdhtVZSqdyFLqt8JM+HT
tVBYpMJGN4nC/7An6nvRFlxaxZuZ7FD8JLN9jUcJHOdUK8O8mBmPtF8n5qXVhazRgy5cO3t9t1Wt
2HhaxiN4BacnU5gU4XWNTtuzZPOe9ORkxhCEDb1L1rmy3y5o6AY0f/UJ7A/vfODvDBvUwfN0qwxN
m+pa4PRrqSIX0f384/BDdDNfmojW4abHxDomUkkxD2n83r2jQcGctPTwzgaOLg5sO7zBxp7EsmGi
Sa4xLLYERhZ4Fbrz6yNkJZ6Y9sOk1zKInafb6vExdMf2ZxG1XKOGyatNu+1nlFpswOB6WdsIgHVO
MqMNa80WhYHpOyefK32pWoJ7+Dj1mZQd/ymfe7TsRkZYFYTcXB8JobEu3Xp7elVhXcxUsDNJkH16
JwbKVTcUc3/XjKmRHUuiW6nS/Iq7ts8Yd+1C/nNLUgs3cOdKvjOcyNEbkvoAdnSoIBsqk84ditZ8
U2R0JrNy5DslK5jPf10EJPT9pzkH0xUXkv6fj1/3hCuPB85fX54BHXE361NfdAzRhVXX5yjlqlLu
q6NKHK5qbjNRwx2zfg8jJSjC0uTNyGaIvnPqf+iw43lFC13CalwMn3wYnnhkwryT652Izc9qz2PO
EuBZ1Og7C2wWtLJUpe1DNCX2eArr9QIJZBZyb9eJOpaagTORXBMhbRxH293ioxRG8I7xF/9EWj7P
JiNERwhA5UbIGYA8FbamiWnP6Gi+ZMcGjwfeT0TFZs6j5p3ACh50ZY3Tw/UTshNRIxNOxZQDw9jh
euAlE6N5XyyHRzTliJqzdJubkSPtS6/4RSwDXBaGUChGwpHrdK0Yr9vmvJjcUU0BXNkJ14QDYFz0
W+3QgEBql1vd95xk1m8Ny8MUbcVoFcsWWAsP/QrUlnni4iYFXR1XGd0zTGg8VstMWkfgLA6UMfj2
GwzfLEe55OGy3ZDVMWu1BzyLWx67JzHZT1mOtH03DoE6zrlXlDsvQmLwNOlxhapDZ11ilOveB4lm
3DX8abp7k8mxtejdk1T1SnoHLFPclHSXyx1R7rZ6Bj07coskki96WTeXXFzXvskWxqFOLRZ5SpF0
PZK7JEysEQf1+foF/LEWrQf3QdisC+vCqtOAHed67yYpYJnN1DVkfAT5/AlKJnm83p+McJKDoBFw
GCrlyjuEt6sI1+xBbnpyuMnSGQbAHzdEOZbh7wZp+BCXetBH/HzRrpgb7yP16aVc7wrEADwU0k6s
C0ZdHmRVWcxX126DbKHfxcxDrQqzcMVKNC8oFgJl04TQHuL1DcAQTlUE+jWbXDMB1e7I780UQnrL
eo+Yw+UjcMtZL17mAzu3QB+GccA47wljs+Ps64abphc1q72TW/fooWA8oPfzN6Zh2QREjyza1xUQ
E60EfAccpYy7xFi3707wLTlMvWgGsQExi0ydeYwbdDrtpk71kDCDx4e3YybPuxXYSSbmejOvmzbz
9FQSiI3RkaPaGyxbCj8v5XOD/gi5u4nlNnDK68naaGqh5Zkwi3w6dv1QZfdWK0jJrFhGL6AReBce
3nViA/Kau9200F++dF5PEZIakmnrSFpR1Uzr5w2i8cHt7eC5D6fynjb0F1n2Riwj0R7heJqbAH3V
mThF8TslGQU/G2oTB82LZLDt8ABPbI8Cl5aK5xw/XEfLM6JCmf03KWa+57zhgtbeuJAY2Qtnb1Yh
WWOpqrsNppzylDeNuMO8ZVkxu2Z54mQ/HQlzr+a4aEiBScgW+h1NBfWCbyNqILmMOwx7Q4epaGo7
80ati/+NSFIakchcqKl6t+YEU1TkF9Q2XRi6bD20iWQ0nom/5PJgAuT/VWTxJTG/xrxiIrBlyKyP
jl4Xf7WKHsu1pFNZOD1hiqTCQ8Ef96h4zteDsgS+fh6diEc1ylbRwlVzkSwBzSa7pj5wk5F3Ol03
kyRj3V68vJa/ampMdpeoiXZi3cMtQyRvSZhwB10PhqmZVs0N46OGJa9jTauZeydn+mn6iOiHUJt1
gD42aJPSia6/ZXSrdIa5ve9I98QZjOuKqoT9Uws2t75MWa0WP7dfhlWtcV03IyFZHCM2zN2sKp6J
Yq03m4RYgRIfY7lNGtpX4+Q277JghFZ3rHta8Qh1qNoP5HjLG6P29n66rszLUrMDcbbLjiS05L/c
wTfbM7IfnrjOIALFk4qZxR8VhqJHYrAzl7IK3ROAfjM4cWCbuiPQqH4T4g871F3b7wu0gSFnlc77
MPH2v6AqpWVHPjzu18TkKwkEgXabJAH8eSh9NhZ/mP2XjI71dlGBc8JwwPOwrIkRf5TMnln+9lOb
xPioKk3SF8og3JH4be955ewFrPX0Oq3SHuz9+WvTp2QY8ISwOnPaIUATqViwCSCa2PHsNsaDNnwU
HZTTVbhzCB042qlnfPWN4/0UUb/8Kqgqf+NTbSm3R8DY1FX22Wpa85bMR8zRNFe+Awz39bZPEiy1
pKYJtSMmQWGLm/JLHmB7SYWffyubLn32qfGnuC9R8MjWMw9z6M2XyGkISjcC+VWrmX8JHyi0jdyo
ovRhqQxOrNAYRwuRn4mDEE2W/35tK/z/Cc+/mfAw9VjFAv8xevEur6pfbd19/OOA58+/9eeAJ4z+
RuTX2qRm2UJ2jXng7wOeKLj6CnC94A72aP3zWv93ykM2NhNBMuKdyGYy+H/Qi65DZjijIqZGNH8j
/uX/CnrRYoT6l5aRZ3K4hFuPV8bmDZqMIv7aRXcYaJadW5nnyjTqTPVk+/jGlmyihCxWa2p20gXI
DFkYvsIez5NFnGvTOb+mqSCFqFzyaoOHvb0jrsKN6rUFs3yblsJ18bkWZEWMrfXJSTl9LSfyc+Cp
ed8GopDuCDDtHpaRdM59XguPZ4d7HO4KvxkP/hQ1B0Nk8qg7UbEOkCuCEPex0J3zaYykWZ456NAT
cH27ux0Ecaevjkz64LZd1EKCFvAqUMBu6fQ/xTJrbFktz7GPKYiUuv0yE1K4yHbeOtp0kOE6/TtS
uJEo0R7Wz510chJhEEIFzV5ybZ8505c+tnTkmrumSPJXK5vRZGVkJsUaWIF/cn3OioGu1bPPbntq
gy47cP75WXBo3eVBvuZ6K5psWJ7tg7Dzl5mwkQdfBIngjDg7d2RMJuUWshB5NRW4u42mpbvrLOOD
NvtExcXR/qTbwKCFEzk7BdQLrRn5IdslC5RHxWe0TwB/vLsh8ijuuz6wTj3Hh/rcLVHytpRh8Nys
kBjdzXZ4QkDuUG+0jVesZCuW90An4vtAmsfOcGzM36gj+A6aYaP6qbrxYdRigQ74LvtyzDc2ZBWi
qed5PDMfSkP4sU22C3J/eVJV6ubmgf0a3Y5Ft6XT87jhNHecweVUGLdmWCNuosQ+nJPk6EJX+d4s
ANkgyBvLS1QEdK+6FM3L0YXiUrzlOuyr1xRmF2bxHl3RZOxGwBhte7B7MZvtidAeMNlQGL3c+sDW
r1OuHIwBzytoebRubKvGvSxIwHaTmaCBRtJ6yoflKcwSHyMiJ1op65EUAw/fvAvoM878qEON2kGK
LxbDoe/h2cT6LskQ6ymkK2MEL3KiVeXZULL0HYdgsaFRDoGpXukmKiZq8EDuU3ITyIodW7avhpE9
Tkh/NpqX2dM26TaozOlzj5hsgzzZJ8P8bBaiPSly8DhuKXGrSgPYrufKfZco+yYyKhC+CL92rYEi
sQS5dOP2Rb0fwzo/G8W8nEzFo2n7hf0azfaPqoOwo6w02IisM5D0iWEP6Kbr2IMgOEJ+/uTkVdys
vaWzArgC1KY0d5BmDrWBVdBtejADNMukQRhxaVRxqgxyCBriFCGmZr+8RX1HTY4fMakbbD8mTVRX
E+CK04powH5ObysPVg1tyuZAHthzlxvtxgL5uhlsD+SxFtYD716chTcbgJ04iJwsx4HwuApcQ5gW
CMSy8QihGfE9+gzMrh0wVoXqz3vmSPwkw/x2sZIDejszJgD9Jfe7Q222wJzT8amFq1gtGJfJwt2l
gm8/9bM4HNzXVqlDOE93wjYoGvDr7nVTdLshWejpJO6bj6xzM9IBhhBV/CpcUxMiOPr4EbL+mT0Y
2jV1bdThFSd6kUUwD+/cBrGwKKdpw9jX4mxku48mcdW7ctJVHETDyL3VtJxyROYf4CtALcmi/hjq
4msJZvpMthnd+CyXN712KDATR1wyDh+E6TiwgILcekwz9TiIdgdkbBsudXWZsLV/FOtqJvskaFDk
tMa5aWz3KbeVf1M3RKZwwfS+ob+PyDP7bhotmcL29DvrgM+nQYu+MFfFxidgO/aMJLpBb0NXk2X9
sXPG1UbuRycpgqfE14+4/c09ywSAFGGMQdxKv/vGutJvbbqDtBycTlwEc51YdbI7mFyovVmr/uLR
l3hypim605P5tGijA3pSvhN8Z8fUVMhVy32liMCcVvIgDu8nrMmsLgjwcJaJPQG6Dm8PFljm5oQt
ZmuDMInRmEeHXHQvBS3rvV0uyfMox7vGULTarU68MgV59YiQ3BTG8NEu0XfqxBMoDs5jRHaTZF8A
0rbHfQudoPbFIbIF51x6IRfbStVhDPVXhTV2h+O9PZqd/dIkgeQGlqgfy6wg7UKN5iWznKc+am6L
NnvzpU12H5GeZu3OzEGaHX6DH6Bp2thxid9Y19LGCB/C1jm0uZieJi4d+tQhpdnjL+EPmaTW98IL
/a12Ah41A4oWVGL81QOABnkThHa39+D2nYGjhhxpmpw+fwT4RM5FyHGmX05Z3R27RtwMeSIPZEzB
OI4MymWSoNnMOCwkEUpHhJblBnCY++WSt7BGwRnhhVYKioxyjUELtLojZxkY0jgAyBBe9tkg+o1H
u7+dcjD81Vi8Wu5wrEjKjoaFjVVEtFZ19zzM7QWhWPk1TNUxCufvkA2L3cDnoRVQy9j1gvw8zByT
0DvumYmAzUux/F8mQulIsEzAdZAzYJ293Ev3s+HMm7ZPnXeITM0T4z1ZbQzdAfoPJSvTUDrVQ2oM
iElrnRFdxr7W5GN1hJYlaFZbzb7qm56xTZXQUbNxqPUmgcOOQYk9rtszMaW1Tz5P6F1GLIhvBkLz
ezOlWbR154LRCFgW0T9VwghPUSuXm2lwXl3iWD4NPRjpMSkrojC9YHTajVNYo964bk3mI/usvRu6
6Ks0hgcrC+i8uGP31HrVw1gZRqyk8ViiF7jHZfitxWS87ye/viHc/lvYusXLlEM9MKxuZ/HxsK0X
6gfLq3scEfp+iMXSu9FL9MmB57IT9ZAdfELMYGA3Mi6ly4dth/cV4LTDHW7cpcMo33DnQF7EhvLb
7wmh7wH8bLzMKT7qMJifgxGyjOzDd0cyKSnDMnjjLJdvDTA1UOIy8UIso4kcyGwPUYBf23HwLE3u
+hBxwWjJTw6RcCExeyLi7aW6LXel+Nlo+TmbRvDEGW345rQMGqM+u+Dn8dBss2UHAslIHObaJbSl
0e4GDm5xRqdbE5PXwwdpq/TOsotjJxMZG15ApFgf1U9gIxTYrzDrHw3lhMcl8NU3Y4mOdTdPL+Bf
3b0V5bA8ItLCb6uu+6lk+MXqXGA086Ntr5P+NRfW2a9A4TQRZgXogvkO7wYbRB6BlLFJF8w824Si
Uwv7gqYljwF6qFtaq5zDuna+LTHUHMfamqCOqy/IhVbcT0VuPTQcuJ9ZIFtaQgRfAM7sxgxCDsOd
PaEAks2rNap3cqycc0qDeA/+KKeVo50ZfTrDHRTZs/NcZo71WRWe/0lyCSfKpUsjYBWYEgik2S09
37lNk4S+J3YCTF03Qb8YRAQix3bIduCgsqYtVLoHxxkV25LKAzdMPqSMJxOLdM+z7sdgL8shfY4M
ClHrjkIrLgkQ1dFyQh/9s058/0C8xydIWRxmXYPHhpzAUwLcZLNwgGc2BE5EY9sRbreBGwhxpyYn
anL7HxA0sXEsDX3SJnG2XoFLQ8MGh9xVHzP3Si5r4BiEVnF0OtvdZFogYTfHXaKdi8iE85q7vj4U
jR+e84wWuiCkBk8Hw9eF4J1B6SdNTNHBtD77IqNoEoQgijJ5BZNSbgogaYnhOlixmmbbehpJvkhu
tD9Xu0AVR6JySrqXhHSEkW3FtVE1mFUHEClkHtGf9jYusAEgQoheF5n9GKPuFmJvtDdDvmZScV9R
/tY7POCgsPLyPPpYT4QVljCdKQ+LziDGOw0a9sWiPtW1+xSNJEKQYP5VVP1r3czeveHDdyg5q9id
R/beWBE233Tbxp1BtzSevjP0NOz1YthvpAoxjqDp/zp1bRkzy2K7m4nPEJYmKarGv5l5zD9tUde3
4DBeca5N+7qlrsvrJP8ptbW1pmDBoMOdDo+BZBeXDJUpTF4Dq7jFM+NetIuNr1fVbwpgghWzdreq
W+LMIPxpcof7KWuz/VL05at2Rb4tcNntmSFEOxd6JIV36DG7FQV8URaYGaPpPjI9dfHD5NNsdbqN
5IS4e5TTo5oDzGatb8VzEVD5WCjwzUZcqmnumSzWcUm/M15ajRfQNecL9o8bwwoBc/q1EwfDMGzg
lY+3oRP8rDlzFJbxbofLR9r4h8Bq+1uOujNfhtyPxcIAXw67xTAORfbbCBVwHX/t3LSiOSqpH1Tu
nEGisURmKoxJqjX3TcMRd7C1c3C64WDXnrVh9nEmjJxNVJj49cJX5AbOxsmXjynovxDaQd6R3D+1
g3DpLqiT13pYug1HqvSHAXU37gHa0cslKMUJbpco/B42OJ6iqD5INsiNnYbNhRYYpo3KBBzoNo9i
pEIz6AjHCAVbGudhamJUgjOVLsZD7ysoVxKMHduCSPi47AaK9naT7ecwbE+aO/jHrLNfjkR9DwB6
3mSO3SLecPEtbjKvfC9qUda7PLfKC9sWrM2JVjBFXo3Dzc509Th2NrQnY0KsKHx5ELmR6rixtZnF
NW62d6areQwSCjuf16jXsQ/JzUJ9cqKylph0s+rgRpW7R6GSnkez9/e66l9menkbVUf3EYTWh4rZ
/G8vb/vzkuX+DXC2tY05r/SUZN57o6tf3Ar3SqjtD87x4g5qDIf81CRiLR2gENbprTNhw+mRnN7R
hYOQu0zTwYHPugW+VO+HwDX2HbqprQYYiXKiYsrhuNt0MjhYrYr/vO2ghvezAUXNvMcoEsYA4Z0d
6XbJvY+U6xgU82dY9tGmtAOyRAu+MQrbu6ovqqMW8wkCE5CtcbiAmF3ZwFnAfhz9wASSb1UYOFtR
ZgOkHa+iFNLLdpT8822EXYxnJ/UnSj5O/nvXJrO7m2x8PpPYZzU5ZNSOp6CsBCjectizXHk7VvSZ
S+9VO8aMOMKaew5U4VOPSOHAcZiuC+38d6QdEdU0WYF3bNfsRCMnhsvcRueqrUKS3QRx40ngbXpJ
LAyG401t2QpxCqg0Py3yI2ILK9Yg2zeya81zJ1V309bOb7X0d3OEIXA9X9hLfrFY3XcTudoPQnMZ
a6Q2IpL2ziqKMTZGw0LrkndbqULjPLqC3K6SoX1d3qV+8EZ8IwISaal4arj9QSnuK8s8pCM9j6Lz
OM942bxHjsU/FZLBk+fdr6VuHv26u5ubmV4oGMSFAHo6DZy1bAc8JQxtXByggRLgpmTnxmY2sSp7
ZnLM6kLviDj2KFzmm5EnNSaVjK5/37FGepbeUgR+DoH4zAPvFLrqAeHRdGKob285Rp5Zot+aZKj2
bj/tOG5xJyNjirsB2iBPg3lZrN4+QN2llbKw8bqdc9KN9YSChFShfrcMvoyVwhvKYWepvinXoHUy
jmO4p3n/wtr5ZM/pzCeC2iP9kdNXOOK34EhIC54WPbHJdAUQ6eXjDfISajm3+gSaHj2K1OBCht5B
YYLc+pOzvIaW+0CaYLedGssmGNvcd60H00vDqo8plg3S04N5wyFHvCAR+xVa6tIu9lmG/gcC9H1T
fHQW3L8u/K2HueGom2NatKAdtmW0VaKKLdEI2vTD76bTMiYf60emjGynmCiSpcUEyq5rGish/ZJF
ROm2qugHED9E6YLvVNTiQWcs0HHba3+KG9gj96QK26S+rFoyMkvszThwMB8Ucq22ZydvMNdtIrNR
u6qdEO9kXbAZlX9manZm1hr7gpijfpJFv6eTk96wZXkbBg9oz4Q1qx4L9qIPLq7GiCEAOq+8UMlD
yKrWwdm1tAfwLWNctJmoyrsXA7tauy/DljxdbUiIo46V0W7zOSegA1J2jxsa2Ksiop7vyEsa+g5k
kZu3fRC6n62cAtlhXo5auhab/5ae/eFXffkof7X/cx0GfFFcsM5l3f/660/bP36e/qpXj8NffoL3
PO/mx/6Xnp9+tX3BX/0jHWL9k//Z3/wfv/4zQUhErJr/phvftjn/bZr8r/3469/7ez8+/BvhGmtj
H0bIn033v0chWX/7w1FhIxb9sxHv8MM/7RWO+TeL2gE4o+1Gto8a+r/SeKfJ/9e+uwu6As8DSm7f
cSLX/GcdNy1h5aElkScSxkCmpXD8DLvl2YAAhjW9AyrXKQ/DvW11bESWmkEjDrVd3YKQnl+XpMdI
XqetTedc+hoJsjVDu5IJ8iU6eXILMJGJZCM1CZutyPvlnORMwXg2GpsYdyDnUQCsnHfJIjcDyZSX
IauGX4FAVx+rHAybzhwwX8J1/CdlsJZpAT08HNFKoO9a9o2TzYcAftYNaigG2cRXVLe8TShZkM+a
DyeCNIcHkFxrPP0nRDmCBT9zqamPyALomT4zue6JIaPKsqgRiWP4OaRO6u/HKKC6NYckzXdln05M
tgBkeO+ZGeFdXuPREZDWnSNDZzNS044Pyg4gGwZpOKYXUlKzcF/L2UqfALL7e5hrJcmaOXJCVtOW
3tUWap/jnSx3/ZOplUXB90nLBg4gqqINU3QqfX/OWLkSsm7QuY0hyHBgBATB5sWm9BlQ+lgX088S
Jtv9EMz1rjbRTkMdm1WzoWcUfl/6qTNYFcdpN8INPvT+su342aY2B3K5hRouAWVjG0szdY6F71jU
4RBRxgRMhC4ekaYXh1KXcN4J+APHsW/0ADR7KHz2G6oC5SoEr5m0uWHgqOIjREFhzFHyOPjz9Mpm
Jr+bawRSQEJC7Hh9DdtXer+MahJPDF5BiEST2sLvheheWfmpQzL9LsjH3IxZhisz0NUph5594ybY
NS2reEJUJR+HqatA34IxR8uiDoY1+hQAZNhGM1m9aD/AZ0btp1dbyVMps2CLFCE/yRS4uzl25Tkw
i3bXNi6N0CUvqIihDyqUmAdUZtGXn0r6kDrR4gE1l/pAuedZFAGzeYnmkA2iQ2J/U2U+f2s2KxOJ
Pr3qUcGbcuziRRiN/e6jM0oR58ivNf7vzQ95qFxMi3u2dGboHG9pVKNO0M74K0nAVy90EHcR4UXz
ZsjS7oM2304sjNetbHQ3shnPg5t59wV++70zLPinyTuqjzp15amOLB8dQ2C9o2QPL1ZQjZRtI5RA
IYsTrr2IKr9uX9q+Tu+d0auPxFk6JCLM06UgufFYInl9xOeMQnFoxHdVZeKdK1ocpql3zn29FMe+
qpqLXNziq4EekMQJ8p2bXDvLA/E2AwcbvKboYhBbJU0YUFV0JZxig9a5waT5Lpy18xgtpo+Ldc0o
KCad0MIP8/ym4vB539OYuB20k3+bWpPEe3Qt5l0jhxxkqFQvPf7r5zz3UQ5DLd8ZUx6909UUb3rw
u3Pn1dAcaViLG3MJFrIayowQZJNomAYyyqFbzHRriijcazV4v70BzgPy9fnbJGxSTyK47bIpT52X
3KG5qLaAVhDEXMdYVXqyowbGsDnT2nQoTt3+Z1+NxA7LqjiaKW32ilRXenvtcNB5FexRK0/bZfLV
Z5N4/Rk9WI7UAD+9X7njo6g5emYynI+17p3HZB7n76TPLV9eYg2PfCHJPSx8qLnBbK10FGTBbdcR
ADCJ41i44gC826fr0dfytckRO3LZeVoMgIFRIJufjsHkYQlLOghTYjq7yZ9clKO6ewgsMOh0KGef
CQWBoCHH6d+LnTFKIT6z51bmMEPT4aWZ5HAHn+gBYVF0sWs7/Q5LHhMGUcX7yZmNYWPOuXnn5xKm
POTLi8EE7RFlPLFUFt6N27pemSTFdF+onuxIiwf1Bpks2AAavSVxQx2Fq7RS0rU5VqShvwJunequ
V7RrAoelhq4n9hVP3NjKtZ79mSFXbAJ6i1vlz1+ZgIHKhw4hvPetEEfyv9QnE0OGawKc8CSjXaJq
+4fg2HwqCAw+KIItXywt2qc06IKLTU8OjLZaEFnOUr22FQzlyQsWsJiN8dHUPaNaYB9PBRKndSDX
BrcVBoyf5GGIGXS+AtVSeeMNsZXDIWmt4TJ02rmxC7vah7lSbyMIkodpRaETCbIcnHzKHtnZUCCu
3PSwq4Lfcy47Bh5di7YrSn/SgRA7N1/opwFkGYFCnOep9bZQBjsafiupPTKAtoeWhN9utsXwQWqg
RQQwJGJoFosBoDlz1VvSA4GvoU+ewisZ3lsh8ZVrqX0bDepbmFa+v3PrtPx00jQ8VCtivl9h80NY
wUZYAfQZJHrwmQA2Zpv9jY5aV1w614RcFJbtnVw59n3Y0iCuDfAeHYJP4Up61kXAaXKo+m8htKiN
fYXit1dAfuuM/WOTtuHtsvLzTacv+hVqw3YNFis9F2NnvGSZ579jQWfpuZL4aRVB5WfRbuBYrLD+
zgTbzzzTueTMUVmWgGTJsJjBua+o/+BK/e+vCQAIYkF0WFkdA9MIP+QaFWDmzge4hZrs9cp7DtdE
AbIInduxi1yWwdl+mNcBfppUqIrJIlCFYx2WDgX9XOVb1KX2HRwVcUptHNk6q+qHOrWd12DNOJjW
tAOlau9gXCMQIhSYKEdtqPE5oOCaNCNmGu1j4KXuV5dpghSsrlm2RFREz5aHMKDCp0FEj0bWdo1h
KCHgPshrOIM9TOQ0rIkNoGLqeDSd2/Aa5+CvyQ7KpE3q+tNNhG9kZ+WG+oX1jygIY6YdTJ56cGQA
1cTtmhlRJXP70CxF8yDnRh3xztvHyaEBgH7MiMdr9ERi6eAbtYD9MjkRoYk9lrjfYWn07+WaXJHI
5jsBHYRyieiRAPZW8PnMjroDstjRvgZgiE4AJ1lTMfxrQAbAPJ2waavlK290CdRwTdOwidXwara3
mTYStya5SOWavpGsORwQZctzfw3nYAAWiK1zDe1AkdBfnLRXHHw1aQ66vB8QbjQopUj8YL+r9sOa
AkK3c94buRUc7boI768Uae8aHLKGhcWGoKmtyBXpCX9jkizJGgksbcmTV6RWzJ1dPIzXXBLCccgo
wXhH+Tq0805y3HryNaagcXHGk2/O1T1dCIaUhQN9OSXMlNbmktGBlPZBmiwrCGAoponPYhDd2eb4
PJhF+mrKunh1bWpAF9GAGzNuUveN7KLzIn2qldRLTvhl0JJgmHHQO9TsYLSMkxPAALo10xrqIjpk
FozUrLynxIzqI2c/EmAc2GsteTCym3He4FDA0DAQGTN1oQapywTXN1rnjiYpIi9FIxbhG37+VBE8
U43LLqXw/77Q5Rau/5KuMTU9eTVVTtOxIMGmlIH1I4dmQJ+jKGKVIGnYBKX/3VrDb2YjAOg8Zs52
9XHvGmf50NlM64IsqTU8B/Syv8W0mNHKZkJTd4TsmI4BHAlZ7cQR4Qz1Gt2xSF+5LOieYZLEnFT7
rVNQ3BhFfj9gEr5rSfWx1nifaQ36IVO02Mo1/KdZY4BoXDELKGkPoJFqNnUAv4/JNerFPtzj+plv
GDzcZzPhQs41ZyicsG4R46r3VsA8eFkDiZI1mmhZQ4pq0oqCNbZoWQOMZsOeaDwiTCCs/hCtMUfT
GnjUrNFHFbffh9EGO0I/k5cS0fqxgTt2QwPbvMvW+KQhJUhpWSOVDHz8qFQJU5jbbomba+qS25OO
VHfppVozmTADzfeeyYcTBDblS1dyTmh0RzMQpcU/aMj+rRkendjqZ3bwCrpE7oWcD/8qyMoS2gd5
H+YnUWL32BhoQ2800RrEVvcw0V2zUl8NtVTFlm3K7b9+8b/6Iv94cd+0bfy+JDda/+xuRs3FJGRp
8pM11fprEbq6JeA6AzMVyad//VL/zPXgc2Jk5n/r6ReH7T99zhw1lD/h5ThZja0IfkF2QEbMnNa/
/vXr/D+An/WF3MCNOPSb5CD7q2nyH+gCsp6RXcsgPZGfMu+zUK+WqMneFVXePSgtsb4OuG/xybjl
RxPA32FVSbN7I8nWwzWztWr3r9/SX22a67e8qu1cC87IGjEY0Nf4x3dEfFGYdZwyTmqCA26Wej78
b/bOZEmOI8uyv1LSe6Ooqc2L3vjsHu4xj9iYBAKAzZParF/fx0CCSaKyycw9N1UixYoBHu5qT++7
91wrZdW4svOA4LyIYvUBgo2/swm/+/vP/sfN+bduTufv3JyQqXr1s3i0fNEP8Qj4Bsl/IMfu8hn9
l5PT+cVbCrJpOeX/+MPDKX5x8RPwYYJdxudp+T4/pCQXiIdNLpv/B+FbATHdH7rZb+cDktuvOtq/
OS+AQv1ZSgInzbOLDxEbXXLx5Jn//HZSpgv5s4nik3YEW0r4aO7QrWySbAi4rj28iajwrg3Hqe6T
ei6vF9flqvELQaQ36NOt6SXiIe0yPW+VnLIbevFSEMFGiaPLU/spSKwTtD8aYEj4NRvHn1BdqpAA
6yrM2BUT+Y2vhnysziLCbrqqZH6G2ZXdegS29oUI4n3ohd7ezphiacgwwk3LUbbXSayO2EvdS98u
Uj3UZWNt9TPmx2L05dWcS/cl6WVFohbS25qTMFpbcQ/rzljWT2UV3leNDSiM9tzp2NMUk+nqHX+J
f9EZZVorfHodMwBB2hFP6Y5gjnszhpMfke8KKK+H9i+OGCjsQ6ak8THydP/mLV33Vlr6Rzi16ms0
ybAhSVObt0lc92AyLXVvtzY9ZJknoALxaCjWdAx9JaGB1cEhDYFtzWIhTyzrOhJldNXW2vjgmg2i
BwKevDZ0Ux7npHkdUF/u01G6+yz2h6e47jpyyd3EntrQ6rMdUkeHtJyhHzgsLhE10h5PVKBpAyiP
WCag3UlaU44xrnmP9a+p3pt5GnuUj/HFlS6rCSLPnwlQd4dAJ93O5Br2oUENnBOhbgwdOadMdfVJ
hVpf1WE+rEvHa3fe5Ldyo1heg5qce6n4o0bZK/YJnFm8Sj3frTBatDQrJ9nu0Q9XFS7/0ClgU2OG
PQZ4xzikjoj34OLyx6q045esS3hAIw1a7IGnqtoW3DBNHCWOIEJFx0e7SngD4n20+0tvB7pd95Ww
gAObRGtizQmZR7g912NLvUOuLSY6J5jGbwlOM2aOySqh/+Wt3tfk9W8T15lWNjvlc6QqqtM06QPa
EopLDZz3LA3L5CJZjBickDJYdjAGR8+wfqXLtSiyPzfTaJNarx2WxznrdMDBxUHX1GFu2ByyzPPJ
LunCCe6icI7XIx0vdUyTWjwPG1c51xRLDR+lZ2VHofAhjSnuz83Q9jOmj3i60hrb4C4NuvIpqNLw
1SgoQDhh8WzSbVB65hcMZW2/isXY3w+asqLtMGfmW4dey2awbHrAJ2XzSc2kFYJ6NN8zXEPsPedu
vm9HL/cPNhteQrc+I2ki53YVFBZiBG0hEKP60LSerUHEVwTm7c9sjUW5Qg6lYMJT6E11VPqfUk94
l8yZZoG0lwWPGrsbJjBcy5irMb3lG+6T1c6Py+LdieLgCeX5s0H8aOPWygJ6685fnVrhlSb+U5Vb
UjDlaxqxp1rnKmU9g8yg3joPnwDx9bQ++iHBHhxSDNwdAvo5lhPGh07dIYAG6CgJn2dWOWSReIxv
/bzWMCARYvXQt3iP6mRDzpld2tg1p6wyvZMjWm+trTj1eR1Qb6q+51jDU+Ot6VQT+yG3k3s5GM6+
SkQ2bYyAIAz8NSXeSOyDxrU5UQcpaPwkUpKkXHDrfMngNNe4qnpk98rq7knU2LywXpG+wGhtZlZ/
WCY50cL+SLYO/6JvjPUnVGLiabbBFQ1YZQQGVcztjd0q46NyPFyjrZkOXICpOoIZja8nJVQKeJZK
jZ3hx80n0Jnj1yaPx7fZLs2LxQ2u2JKS9anLcmYVroPQahiogzDb+LIuNiYmz1PvdQG1Z6J+iLK2
JuYejDgGVbIu8qzZuKV3suu5A/BaIjnH9MkPURIe04xjszLtZj+J4pHber9vFaM/mAtExlYlyqM2
dC5xvw7uthGT/qItAl/bwXQboro9Wm8VD5J4ip/ekG3Mh/7Kzhu37HD8klB70UbEknzmVpCJV3/O
uKrj9mE10b32RArSm3BCo5RB6t6Y6RjuqHJV926Ri3uoRtEtx+LEfSDTR2b5Z5ad5X0Dc/C+N9tQ
ruAVhM+jcstXy8A9vioRZU/xHGXP/pKdWrUjHysfLt+tAJp8C5wKdSai6wyB3L4OIly5GDXw0mHU
5tjmkbeeijm57mXQ42rzGi7DbVFcp4Hg13UzgzqpnE1+m8MxAAmKc8lUrXtuTH59fN7yQntIiBVA
d+GD7Sv3mCbZ+MhC0G8IyrFitbQx3wBe7ot9ZzTVGT0wvA6qun7AuuwdoUaIDxye4Ehn5eynrul3
U9joT1RnTmBVG0MfIjOf2TnO+HIIAGybji7RDBPRsOkTU1/JTntHanjx0YzpLbQ4tXIaad2EFQkA
DtksvKfOdrG/youaqqhal9pekKw9tZHaS/bL6/moqqUtJ9VI47bh7YnnGzdZNgy4IuRIRiPQ8Zew
s5NDMrHiX6lmonfLEd18mhFV72Smxn0wB8FxMPv2WYVVcYvAPxz4PLkz6QIwIlZNKIs/UTSAEphn
sSEFEmOJsILmbrREwZYltYI1GE1zGzuJOKRNblO7Ru0z8bzp2PJgBH4qSYYH/oeokuDDbC1ZEdx1
mtcEX9gnMYbZsa2Mel9aseFzfeeo4e0X85C2c9pkgIZ5u2RIs1ssteOn2vPoie1M901WiX8j55JP
XrwcmmOQywRCzgj3Wikpq4dyDl4TWZLDHWLSwVdN2/TmmmAkPXjg+4O3xAizB4fNb3PrKraatPcG
DT5b16XwtkjNRpyliykIF6JZCrpj6f9d2B3Ui54rooAPip7piXTfvLNiCl9rcFXruCzZC1CVeqdN
iZm+g9dWHPrOiF+d2nKSd+nyEV/PMhPOVo1EJPB3ussu+2KaE/d3IsRwzvsTb1lJo5g3lAgU702o
35h9pxf8/+VHOkzyOSBc8mg2UX2CfvTYlN68LayGaGfT1muvh0vrgXRwc/3GAfjNTuL3tHPf6Bbv
P0OBYIKwFYGf1unfvMBID67n57eNmW9HuzDO/HHkwl4F6Zt1zTdLOwOKTd1kqOzYOhO8jAlwVASB
O8sZs3mNJzSmJlvhbn303V5tCy2ptKLAlc4i4ImFsfrnCvWfreA9HxzaXwTiqrJ7L3+Kw33/mt9u
UOzefxHSokZSekKYgUMa7Qfv0ORWBNdQWHQyQoGS3Jd+XKUW6KHgP0nXx5+KKPL7Vcq2f4GACkWP
KxYgONf+r6CH9tIA9AculCMcF+AhwodlUWJJR8UiWvxBK6ixKMmQYe7Gw+rHkELvJwuzWDprp3Gz
+eBVmVXiOYpiSOyJVV8iCY42x1XxpQ0JYrCALmS99kXc0LusG+xGbC7cD60kMaQy8W08ufV8rjAY
5i+Jtptz1WrxJYWvEaxM6HX9SgBAm5chaLD2CQHUJ6I6njy2TTAMJzzBarwoRK5t3GVomdCqsXzN
bnapUVrWZh92dLAaZ9HPdbJSNc3zZlpqucEm82lgkueUjjE/DRMbtTmFeO46Ah/MbOGPDnw0jy3L
e9xVthsnl3yoxiN7Au9gKErQhqpIcbEk5XQ3NMZeglSgjDV4GcvJ2sdG3uGdjarlt8Ik/zI5HAd4
nTHwAxeJCWNTA4NT3TRxucEj3fRVTv3wCmaIwyO2RG1BJ1a0X3I8aqyVLnbSldA9Vy+ZOCdg6+1t
S6WyezXCiPvgFZmvsjZIQ/Wo3VofO2W3hn3lKXAG21SZq9oe3aneK7+O862c5HipUjtP7Hyx7XE5
L3fkLIoBBLcdx511SFkSVc1EmqUeeu+K/X2J6XltMr1Kdvhx1sN8WQWRokjtaBZkTgbWJgEFFB1P
XDfws2PkG55Xb2qJMDpY0rxvW2ATOISN6QtTfZ1+CzCLf5tDWA7WtSxbpzAfwP2aOw58D8RIzVX5
tR7hQLA2DIbziKh6ckkt8EKpLIyxxvbpMcE+aW3BwdwxWAMoS5geQzogb9qZ1MSCBuZtiX90M9dZ
RKeIaZ78NKu2USSoLEySbE9v7o2Z1NN9B8IlwRSdU+wYsFJZ500XnXyfsXxtW7za4MD88MCiHeNZ
bs3OsZiE2nG+tu+VrPMP2TWmhUbautg9m2U/79OLuYq6VBHVagPz1FokDWwrypGEcdgf7LL/FKf2
AMWosp1bg1fQ4RJWR58iZQui8HaxI+9p7AfLJi/Ij7vgjqhpJjWnu7LqzMUuzFQJAsvDaeWPYMWl
yK6WqA5uOxweTLlueRxGwTUM7D4DUZfbZ9dP9YkpDLtcKthb9TyZlEUMUZA96fPo2o1RJja97Z6F
57Wv8ZSFn5gJgl1VQGDG+WlvoS+Wpx5k01PaangynnO3vLNv8ImIDYoA2cLGvOiUCyUP7W7tW7XD
RhJzLK9ALb5V5ixuKieLXqM60VeqscdzNUDDbnN8bXPiRvs0HbJ9mFBbQ/qF7D/lD/vaVcFDZMPP
cqGGL1SvZy0F/XwpyU0yGedMDw5ibcOtG+bai9NUY7yCAjCS0LHkW+HMrMr7WVfIm7mw7l1pA2aD
nPPNoIYGxgWvxm4h/hwp8/iALRcQbcUZsTH6uQlW2eDaD7U1TlT5ekP1YftLvXFqRwL/kXI+Y1iH
OUEik+9RG0dsDXKN6I/Q1A/5cRRkWTJKdtY+/PltOAAvsMrIP0wOmLaxpupx1dM5tOuciJZwr++S
KzOI+0fWdJgHeX0e26m5421NzkPOZ7BYxtrJwuBgUCgIV99qvJOvjCTgtpT7Xya3jG+D3E8o1qrK
LwhcwSYXjD6rugB1TfmoLVi4mxSQpvd0FfpHAs7TJuPd/WAaVBOxSJslG1grXI8ddkmBTjFPDiFK
D8LedZozlLCjtj5VeUT1S9yTmR5Nmign4TpvgMuDjUWPxz3FggmsSjW+4JtHwrfS6iLzGqVj8KYP
YyqJckmr+xbhxWb30uhtlcftfrKl9SrJLN5oEzlqmHx9O5dOtVuAJrcS7+0VlRnigXWZztZs4TL6
Tqs22rZVI979ulcbe+qre9jdFPzM7IHWcdobK5ud0jcMueJQDrSrW9wIjI3mrbXVHDnrGKa0u/Kj
GCgTSKijPyJ7eP7gXmSjI5hrhsWizJRPUYMpwx+d+FQFqmZ4w5MLSYaL4BzE89dkVt2DQ5AtXTcy
jDetmHNuOSYRhXBqoCKarKi0mud+bcvma1EQNGTjEHCLldWF5F+6NqxGnXVZjXc5xbjs3oNLM0gn
WZGQjMOjRY3eJRZmszHRSz7l7QC6C4zWxat9ErSj2WIvcOPg3g4ATww+hodqChMb3dIe10OciBs1
1NlLwer7JfJLdYtjO3yuszC56qeGLCCGrydT2TPdkVW6n3FwbsO5a/BqUAm+sfnXstdmk9gdy1wP
xCO9/sm2Bf6hxG7LjcFefe06dsXVOBa3DSYya+uhb5zK0UAGLbJxvnLQDjOA8abc+pVt8Tp246s9
Yb12BrKhZCEJShNv1CczMd0Pyfc31lVYJrdRx33ITUXwMmuHQKKtedD7JcLeCjZRssMb4p49zJKP
oTeoaGU4CjdxFCJUbPxxOvdNpXY4sPryHx74f+ZPpXTyL4fj66+fFZC+P0/Hv37Rb9Nx4PwCEZJi
ymUHKBh0+X4/puNlcHaYmV0f9sNCffh9OLYYjimu8F12EJ7vLAzY3/YMEJF/2iP81V6BHPJPwzAO
EWZN20L7sHin/txEQd20gQQRD2er0MEQo6lzu+VdZNlNOpfnwUvsGdtWsogXHIDoGNkiaTiLuNEu
Mkde+CgeJb/+RS0yCD4F9zx910a6RSaR3xUTCShsV+qkf7UXQUV911aGRWahATa5hpBHqPm7ClMv
gkxtxi19yo513S1yTbgIN2LwC/QgUd52i6wTfFd44KBmz5AHxpP9XQGaFjFINCOAQxEbsDz9KrjP
Y7+4V7LDIYiQ1PomktIiLrmNo+/RrNQ9K/5whwcDFSfspi1Uz+6U1UyF02jBSHLNaWvHNmvgBNfi
Y0+Q993zioa+oirEuKSh/TY8xW9dz41fmiLr6Yuv0npjRYPcBbHH9Oc08b0zuel2EPbAZ1WU01lF
I0/5pn1iWd3BywP6zgDBRLkWVq0fy67P1sKcPmfTRATMGjIOAWNIzk1Ssrwpa6f9RNEzI0DD3/Ap
z9Li2h+HeGd0sT6pgmXpKmbm3+SD763TMiMtmFKneSuDNj0YeXRDECXdQd7IAEw42PrBmx7EWDFO
xGV/Lg2TMgSzcP1VV4zzAydjv8sQidcdMt6NT4LuMLPXvXiNGM8ciPOB3az1jpm4OpEH7R4AheYT
x6CRbUtZEzpWMViKgiPpohFAdo3pGRsgfOUdJVvWAwTP7g1YSv4NIqN4lHD9Ni4XoJuidYxrK/F2
ERrTK68VUi171YAj1y9eLZUMOxPm7KbkrMaGm+k9Q6EB40JNKOxte4MHqDqnUzetA2tImlXKGwdD
GA7WD/gI7BUaZaJZGNoqsUYQKdzaTBd3ZTsItmRB023nsNCrQlSkcFqo3yjV74Mc/KsS99sezkt9
bSszWvelIIYhdb+O22jaTSadjtuB4fdca9s+5FHtH3iE5l/TMkpvRY2fI8kifZNhTaoByYbGBzEy
n27yqDWDVTO6ZNbZSfZXZeJ67Efj+JRwr1wB0Eo3UK6cVxJc4kVN6XR2g0xsY7vtL0CH2ItUdTPc
KSPSb03OZQVHRz1d1UBVH0HMOjc+dmmuTdF+GDw2KaLtUMm5G2aO1eFGGjRRC9MsPZYmTa9XcQcI
w207L0O1K+Ffg+zjIZ2m4VES/j3Sf97mK2AJWE+YALjl4kUqnjlGauYaHLBl1Igtsr+zTYxaXLzY
xJCCGRY9CdF/i3eluYEGG92o2JYbtwHRmrNfgehKGPKlDWNakia/nx/IK80IiKNInmA6mAfmy+LU
a5SvVWFQ4LQejMYZdiVu4hsKI6E3GA59e9cG9qdnz4RNSvajCuu13TQhJ0mCQUwX1ZfcFGKZUYvp
Ymmv4CmfOUlGU9lgPEdDS5VLagL+QjKIpg1ouRRJNgXvuptQ2Ej1+/V0J3Nhvqg2LPt1xH2gbna5
W7GzvZisdids5VZU4EzYMZlERbCOxtllVTkJ6okeQnJGs/sUeZCi7rtlCwoAg5LG8qRrCTVl3fkw
J+qNPchsfFDpFPkfdsR9sYRvk4vReSqGdGy8rV8TCN0Zfd+lX2ZkDjPDWG4qxYML5ecfn8Hf+Qws
saRG/v8i2fXX4f3Ln6eAX7/kh0Zm8qiHhm7RxPRb3/TvU4CEzvRDFJM89yF9e9zTHNquTYaFH/4C
h/8EPpc3JDLa95Hgv5gDiMb8NAewTVl+DJYVK3AxTP3k1Ik7expKVVsXL2y95xkOJ7cl00DU17nY
zDE9o8TIqhN+osZcVWZDpF9DGhhdTMu9bJuzE4pevjqxzq4rVqnsHKEmwOSpG46NniGbTaQ9vAJc
VJsumjlP6llyHg8+j8O6A1eOtaukkXKczfseTOFbOYTDjVZBOLFaK5f7v1YezCYsmbuENP3BUylh
L5XRaemx3dq7Ab/iqo55oK2jqOKmRgkatMF59txdPBEbOeAg0v0GQCV1rD1GzRVh0+xLg2PyJomc
ocA5X0w3Ycg9a9WAhBKboi4IV1A9mnnHalY20orZIzjxWeW/Wi1EhVPvRzMZDaeZjxHtnummKOaJ
zAu/YHVlh5oSWT7IhXUnCf7eBXYa3es0G26aHAdaSmhzM8YFw33YVhgfRuUdiiAvm3VqVzpix9KR
9/H7jBsH7MiuvliZfKIBqPN0TZBEVF1zCE0n6fdFKIkY73GSZdHOU4nQYjOlhSrFGlLfdG15uijN
NVdA42i3ZkXhah01QDRS1/bLMtsmfm7kHLZ1brfW/QAcmkWqa+Luc5JwmK6zZrCDcMvAogLMc8Tt
dxx7Pjx9C5NHtKZvLg3RSWZjx63cpBLRaTsL1Q+JwOvOLfNLvOE5QNHoQbSjGdJ3TM5209jtsLxx
PH3Q+EBJNEwpRZ5Z4Y75cOq6vq/FtTkXaWeBzWrbYeTAzUY5tuZrhKAp9RuH61yqL93YdAUpvkzr
PLz758D7j7YCFgakvz7wxv85vBc1Nkr19U/RvF+/8rdzz/tumGIItMUfzVWe/MXBLicxyuFuoo6M
0+fHEch9CbmehJq33JucRc3/cfWRv7i47EgrWR4PT/xX/81V6GerIhY9vhGS13KkUvvyk8GKIO5E
nIu3X7YI45ZGspJu9PyHF+Xf+bj+fMpSAc8PCTjyHazc/K/lNvaH1UNXDUYN8lcfcP03q8lr9Sb2
Bm9N4qXb/vWP4tHwxy3H9x9l87J4ji084fxcpVLRLk3vgaUP05B0qyRPUE4lMW8a23EeRUl3KExl
7Cft2CuQPdXf/Pj/9XISPnbsZTlrmvzRfn6egETyndGVON/L8VEW3ouPPf+v/4XLI+lfxSd88+VH
OGyZAq6uvnR/ohoqZcw93SHNwTHHx8mxnlGhq3UvcacJ3fAu/f35/W/+cnTh/O8fh5/P58puE90N
BG/EP/7tqBfF+4/2eSBi1pxIl5l0igZGccocps8c0BisWLpH7ajp6CG1wCtQ1hbQTwqanmceV0WE
LRkx1eNUyY4QWOg1HaohIPz+ve+UAZPuU9mY9KAWNKIqbtFHyADWZ5mOewbQjoCJj0FKdUI+z21Q
LznAvtiwtLWu46ZHj4wza9OLeXqe2ZicEZpHaMZcK1GzYD0/urjuX5LZq/AJKZJRUeXcOF2Z3bsO
S7DBhp7SRziiARKbK+bTEANU37DZd5rd0Gt9ZIK+gBoYdlZRfLO9/L5K7A8WLHcd5jBWLH5xqsX0
KSJVxY9I3S2iFMw+iJGbrNbNPmuWNuvS3DhtOn5FdW+OXhrf1DNAyiRgy2HLot9yBXWvJ9hChHHc
8MQz7dkzzPCUxgl1fa23wK2Gr+iDAUXabbKZzTQlEdpEj50L5a/3uTcHQ7TxKLiFXhQOByKI4TYV
U3xhG7PuYzL/oQ/X0CE6mm2RQLt5mcWjgHhkCiIuqbzgsfEACMcMX2vpJ965FmkKQ7M2WeSUk1Lu
k116xkucDfQPVEAQt/40ycfKzNgYqaQ/MEUiGSjVFfxV8U+GRaMuVc5qXpZNtsMlwFukaLBpVNW8
TsfSxP7VS/qXcvFsVxnNkgObKiNOZP/WJwLA31rM5tnQXvSYxAjJZUIRa0g8ZRM3kGVXY2IGR03N
7zkMY3VXa0TPQrXnEPzkG7mO7tGGHnQgpG9ezMlyD0XJewF7QLLru3Lal4X1FiP1s25MILykHjxc
u02CO4EtcU8PpLpQFlPdLgXUEpfbhTBn3WBNy8VOjWnzVrkOF2tChMgZk5PsVWD3V2RQslWoY/c2
wXcYhlbF/bbzTNJfEfGxLMaO4rxMQ3Syi3CZM8e7es6e2KEhlAxwz23QRFcY/LNVQh/DaugxQBjh
aO6lhTEE11N+mMG+HJ26ba7mSsBmFpFT3RQzzw3e0Syd6bSJxJ0VNvN7S4wGRr+BvBWlxlUXuZJO
zgBqQs49EVgHFGUCQd6mEQ0/LcosKAYBOct1JSfwjXVMsYPhh29+1pXr0I+CfRSG49XE2gNXRI9o
Szh5j3YQ8tnHmiBtgUoU9kghQIjZeebjScvYPC/2jl2YusFzBTsJoSQpN64Xv+NrfQlMvLpR14n7
BG/eQQ7WJ+idZ8PPo4esEliPPF5pIDSnzsY9O4SZWmkb1F44DhnYERP6mk4vRttAk8GeuSkb/SWJ
fFCXMbVIKz+MhmOIFWlrGuIO+M6uww50SAF8ryq8hntN9zQhLbd5UqbhYdVpR2NTUyu/w65rvbdD
DoAtrt1tO+2aOrIeHTD8FAhl5IlLb2hve6O2MKQI/5gUowWsKUZbWQSGOIa6sXLsWl+HedaR8wzr
+aky/fzMgaQJJgTMxdJ5UxXeRhkA9h9R1WGJh5hdRXxGzN/HPABwK7OwXEURjO68MMvrtvCP+SCf
soJ0KQB6TJQEcShEZwPCxnkTZoZ/icLsa4iJFT9VSwWgtN97YdfcB6zhpkafDFZOzmePI8G9SWZ0
lcA186NbSMDiPnpANerxtUIaZPmn+MmC8Bagc5cPEACfadn+GvmLOTYCYV7bd5ZOXSI1eA3MvEih
yDu5hds07rYuSSc+J+70hQsDDqumRNpvy3VGDuvZoQP9MAfk9FCn8gXaO9ncCDg9cgop9r327HNu
JWODlUoPaGS+cSCL4AIY8T4808LStrDCN03opNBHfO8xbydzX4KswgNuz7CU5uQgMxtWixvEB3Ll
1B5PvXNw8GXeuIlJO64RRZ98Z0sN8rzP55iXf4inJ5OTawNDwUdqnPNHyyfK5QiTGKrRZfLBbtyt
S5fzSwcp4NM0uPG1q1z90pbWpoLlkqzSWqnr3qw7IGQp7zyMoQes43R5u7zJeHh+K7NWshpVEOOj
sD3SBz4eh9TizPi1thsyCRcwAPEUen9/1P+javytqoHE8IepaOF7/MbtWAAi//f/XH8d/+f0VbVf
5z9P+N+/7MeEb/0S4OHx8Kvir/l1i/HbfsNzmPI50Ja2OkFWwvnXkG/i8EGA8OlapJgXYeT3Id/y
fwn4dmgdgQTqIVh9/Bc6BzeDn6a4QBA+dKg99X0aVPk4/HmKk43iEdc76hAMRkL/h7KQdqNKZVcx
wb0rXAjN8BA5LbwLkcT9cUjK7i6ujaHYZwBkMpBIlKWuyDEmVE701DT3cCtkTSkgnRx2cgdrUUA0
Kq1VFLAa1fgjr6PMJKRHBiF8nGTpvPKxf88xpkd8q8eBz+dDl1X6rlXBI/Z0YE8lF4JV5eZhu8Io
hL2b+enSI8qUIMh8/Cag0PDLdeI1yFi6wABI5H1ZjtmpVRg4qsInCV/zhaPLYhX85nRNWzXcIMM0
70MtDXDJRvCtlQoCXV1Z5O2GgkRyNKAVrIh2A/YY4FDqsQ3W2m5T6Da8UJkGQKC8+DN//2RtUBRN
hN8ckH4JYvp75vWgWqdFf9TgpdYQt/nC1hlJGUi02HTlFkERvAypbqJ1mfvi1StAlLj1EKwdGYBI
wGB8wOqMCcmgg16bcEhWUDjnXZt0wXpMcBwjQwcKQl+SsOgfWy44KvWZgWUdGW99bxE47lLu/25v
mWflt4HYj46ZP89ZDgNsiHrzVVEXlqyyiXQ0T414uvHpkvmm45FGMasJT1k8xV8MDsvrGs12//33
a5ffine2gvLK/zxK6FTlqsQxsvZcbMc7ofpy39PzAcix1syPvMh4trttiW8daEmXSB5buOXjVd9l
2Xh2WZrHhzA3M31AVVfWLnYoa9nTQMO4kSIaQZ+uspO2q+OgbJ6SQJ05KpNIvtZgVNydWc8+DMbM
5j5JR+ZrAAj0lPZtu+Gng8BsWyfB5g7bHGdL/qwMK3+IazW/NnXcnn0ImI+pHkhpWlK5GwZR64QD
PLoKG3Ic6VxbK6JqzhVXVlpribdjJe2Y3gdQp+tUs19xtGzLPQwI4BlOg/0HmjblwWmNKbQc571v
twEFCdL6NrrQheFZFEW1Mi09oQFJvNG7IBVdfJ3lFd8r6PN651bQJyWeJJKnyWpQlZduOyzt92ER
zJdEj9na4hGy0Z0IL4VbJADSo9Hfm11g0u0QW8/0Y2f7wp+MCucrsDSyuEnh7zNTtA9dZb86XQ4j
0BEv6GFzumbCXjw0ADT1FofOhW43itdaMoa7xNeAqz28foQwSbWGSLE4U30FfC6vbltXF3etYUGy
mWdQGIltnvqoxOIHo3RbQJda8KTdVtLsfgIZkFEYgh9sPeaO9YSTjEtiMZOODpXLB5VAz8pu8XGV
skx4U2Fd3pXdMG1l1YGTFGGq1/3YGvumttoLLmn89r6VXbGIcW5x1ACejQdIB8JraVjESB6m9HIF
jAhBk/SbcRLe60C65hKaZvQxqzRlJV4d1cyfXtcLv8e13BGmZAXWdU4tt1wLvuZdNwEfeiNVoH2j
qmgeGuhbKVkrM9728QAy3chK/QSEQWx12lAqyCXhpEVdPcOWmPey8QQsIpAOgNajWsDKmTV64pB3
EOjisoWUWhJ3HjkozFWfj2IzuO58NYYopfGk25eAf791REWd0mNdVF67cXWkTvRNxdx/XTZT2cgk
viqYbPj3Nz18pdiraMsoa7VWuYwfXShILHNzfEZSFenVQPhtXg8qIfmUShi6llu3a3o1pn1Mc8t6
nIv3Sotmq5JZkhFrvOtq7o1Hos8c/r2M9S4YpxQcZZl3mLZ9rRBo8fB5mJyYDznMMWJzKrVuH759
P1marAu/BVORnfKKT6jE5kaSbPkU1S6H1kTw4VmNBQUwBhkz4igQHfHB8IRRlVvup4jjuS4BNfJx
GOU9Znp+EM6paVNKjPLrfMj0ZRQjLhUKO4PymrXXTJkc0dhNVeluS0hMX5RvOr82kv4zLv39uLSI
ar+LSP92XLp8nZKP6qdxafmyH4sgsVg7bNeh0l1gbf5Dd4gpsEQT0GbqYSzyiKP+Pi9ZHl/EbBP4
iFk/zUuMUmxbsZAsXevSpD72v5iXnJ9kPBH8P/bOa0luI926r3JeAAqYTJjbKpTtam/I5g2i6eA9
Egng6c9CS/x/kZoZzcS5nQvFSDFsVnUVkPjM3msHvLxk6CURnQSMEn8ul1qUtIuOq+zSQbqb3wRK
zn5TCW8QOxOoDYcdcUs6m48pov/SONV20siO4EevOtaagAjcBfPXDo4EW3GzkVuSpsblaqpc7xtN
jRey1Ha7pT1WdOGIS0lz1LN4xK6/+Cqm0QffTVwgvCnu7JlwCEkRsmRJcEty8+Ddj7UaSStp3IEo
g0enIvFi6+pxMF8LRxMPvnbE8Na6pDar8pzi0NpOvkdHPqKVXBBLLTKfkgumibbxHxPbW9Z8CAy9
nFkW+EamdxmJXP1Tj4nf2vlIGwrzQ9p6w6IOVTP6drntzZJoldRKc0xpZvslMfpu77XNfCeJr8KZ
NuuMH3VnY/nUVKAxrv/br/x7SwnLZQj7r2/AV0r3X26/9Yd+dCvWb0zvbJ+BLuC/373dP7qV4DcP
Y7dgGfq7I4EB+//fSZjrTYFSizYaURb384+dhPl/ie6hI/p5wv1ONQAUwXyVrcGvE25rdNvRNGPq
P/JtUzZ4sbx1sNXdLIX2/9NpOq+FBgBUAdIVmIW/7D/oWnAsE1h78hyN43Wcieyjynh5j7QGuxb8
zYJg/ft+mt5LTjtW17hLBVvnXxsxilEbGafJ65UWWXfabJikkAFEONkknFM1RJB9nGkNmVxTz/50
HfyDaf6vXaAvMTxQgNEFYjxaD8mfZvkErva0Q8yplg5EfFmUnDyFNfqX2VrIaFizdSPb/Ltf+S8L
C16V68URLjv2vyIhhh6xvPY9gHSlNd3lDIC+jvhNAbWk3XQXmyRC/+tf8y8vyOJsfbrwiuxI8M78
/GtmpjGhG+kCxjgRIbvsadnkD5hUfMf45EQ/UsT+KaZgHRf8/KV68n0Xw7qODxdzzc8vOPcWooBo
Go+qntocJU3U2xTLiIY3vhZr2iMexRu/qMiMw+f80I6yeqmaxtMk8eRLhcC29x7ILrLVphulImNk
bVWYB04fCR75m6tAev/g/SKq495ns8PY4lf1YwVVJs7KQR2lhzXmySiJqrnq4wK5YVyvsL02tvSZ
kngm+I0MO7JDq3h+ILEOTLUJnPCc8mA4Qb8h/9LpO3eTuAXXEubU+qpcfOtmSpMyOY+mTcAn0ERy
DUkWKEmCkIsF66cH+2l0KZjb2V78PaIt68boPKJ8FSSkq8YgUdIakBdG6Ro4uHRjLT/7lNgz7vNl
Gnd+3trZVefI6c7llHDD1Af9fMzM0fhAgE0QPbQdJS9RUFlLmKXXz0YMcJywDesbV+kEE9tCcT9B
tgpGcT9Vs75UZkLoKbZ9pgLMeWy6Iw6CDhkz+quxn+4M2HJ3Qd4SnI47tXlVa97o0pkk9Y74+Rjy
js2rXzrjnQmPg8DYljSGLdi4VUDVkZ/ckQdLHBH6xHKMmlcHadmDARzySQ7KD9MllW8ykDZz5DmY
Xt164BmOLwznzHsEshKE9oU0vuzJip4XfM/JBfmeE8KHYv2tUHyO/kLQdNQJ60kFfGmL3wYvul3k
m8uu9yGNkXO1gBqdPbTRwd8Gk0HIaz8S7Pr7tZqwPkXGx4QVPV0+UYYQ3gu/RfLL2vPY9IdejySw
Gt2cJ+fAi9LylLdGWw4bl5m12g1Apz4kow5e/IbzNMR9QVbo7wGh+C7FW937zSt58dz82IAuZNKT
Ec+ImGVBlXJlMIchy2lNZe4QeCIda2qCTTF9aXokm4+Uu7t5nRB4lNu4ZjrDjq7jSwqIqDkp7GsN
tov1d9UiQJnHmOv4/vmLacD7qnyxS3LPC5mvI7dtq8C8ef8zQwR8oCT1l3NjSY4Gv+t94g1jqOMg
2Ku25wLGQkWrMuS6OfZ9FkVXoBnNBiC7VqC+Jz8gtwXjAlMqailFfAHuipuBHVUjN36Z29Mj9jYT
0XqEZH/cF1h11oSW1UxEkIZ50tbgjRN9rFEl574nTeowmyrTYRsbc/RAqKgsNknNymFTJWqILvYS
zGD/iK4YZ6MdsWf3S3qnIUhp1CzjzD6mQl3U03ICl4IJRvzLiNDezOlg5Sj5nPunxomS3bQCMaIq
mPcBxL82weXHxheOvZ85N9Jfdy2jPrJRm1gd1dOTCyeSsCe2u65tzDdC5u62R9z4sTftNmRZ5G6G
ebKIfEiGB520LLUGZo2fBpFj5kucnpkAoUXT1egZ41H4MAM3ysQltzHr5cbvVPy17Tk2GXZ45ypN
3JvGrIJooxYxX5BQlnzhhNHX+J3iNRJ2Gb4GLAd12BsqTkMu7gC06zBVYSDGnvGE50UvTtUPFfNA
8QzF3MCe0L5VlkecE9tJcWwxYI/8QYeLrjPXLNp5zUlPLP5jw7k8PfCY41q2oypJj64R8ZReCHYG
rtW8SmYxL2vMDdHhsV+uPodxemDmE72sDOCbRljN6wwauyBZSb9NNaLMTLocmLWdQ3Y1sw8ZdAoS
WRGAnyKzJ6rUI2PVbwIzAeIYVSGP0ZpddrmDElaFPb9GvLec0pcw1xb8EkvfWJ/KzjCW05II5Z+c
sgMit7UadlVOZ+F8dm3H+QxnXbq7rqIpD5roQiJ1fAdnLznFfvDkJUn7Ugzd21xO6+mfWi/shlSY
wUC9YX3EOS8bKz1j37c/KSNi7we1AaJqoL1HNo453c2oTxKJ/Rg6uiVDLLE85GB15+8Dxjy3kyJL
er+ARisTvwnrqUc6O5Y4c7D3t6AXCiFHludRdcOiWXwuLIc/3/DE6p5lEtjRZ+Kj026D9jyq9wvZ
cAVZErmC8NbnxgWRluKjK4GSL0yIPs6eDyREVFD6EsckF5A8XM8iqwe/eNS/1pNPLdIM0r84Gkhh
bo18rW1A1nEKO4DDQhRxh3a/n9EGZv6NseYbdyVCh9Ao3P4rmXYBMkBcKEzeFi4aRjHTQx+b5J9O
xnopMR5j8pfU1g1NLGdp69qc6RmkgJfR5t24A3nmvearIfAg4Bws30OWPTb1mxQoa8zgHYviZnKI
7XaLhozb2M457zuiqOdk5BwcZUxiIOYL/8JW2thmfs0rZzxMIPhAlrtrHF7elZoVmjfzHK87XtiJ
FvG2MPZS2/cj0GND2e2AH6+XvjaL5G7QlV9tVKPFRSvFiL+Qy4gSw+i/Vk7Ok8NyOq4Ie2nlG4K+
6a5PJed0yUyqC+cWx9caaOBRMaCrdA+/vy2rktBl2ySjkogMg8eXB5Phqi0IqEYJMN0NI7VvidNs
Zy0FLD1mo1iTsPgRCXhtEW/mbM0uqF+1zUz31pYj7zotG35XPS68ZMUAy3sQbVP0PC1cNsWIf5J4
nUVq3xw9bxtPwj2rvMdiCK18foxIBH51E4uDde5A6ACXnBiW40cl0kxZ8ZOmRyatyCzci1gcv+dc
9KzHojbMc6MS4/vQtcEhUTqYNrxnqpzUIE3ZnuBKbPyCOcK2DQbryelaHk8xY8V833lrVno8pesn
2gLqJa0Bs8FWNT4xl+gXhuoxWr/RDHPm26JKrrii52s0rJauYbAXszNRlDTk2xQ+QtQXy5ix4PA5
UVo+uk5qqMfRnTBfblOdxIn/wII3cHlUYfKAWujH7Zzu55yIE+s586mW48OkB3CUlpwe4BUjWTcF
SVRkhKbhoKGpa3e2DyUDVo2oJzHPueiSG6ccRmJ7k3nHPwgZcLWfi2xpEH0k7UPtc7LkY2J8nIwg
PRsD4pSxT3j0zH55RKQAH30iHKdQ+n3H64aVGTGh9IIrMffRtkVAGvsc6Q4ZA3vLjK2wW6xy001T
e6pHHCTxUFgPleCIQVcCYitjxLmxciqSwS3z70YqsKmOdQTZqS4hJ7RjHXIHauKPqu8VYCyiJW+D
SegT1zWFgWrN22BozFsm1WM4Ym1w+7k8siNud9TG0ePkKmAkPERDRr/EbgpxK8xBXMPIru75tnku
V1Nx5slXIuLIMRoSN7X1S3cXB8W1ygW2Fj6qWxNU/HNjuIqVv+3c1CPE/K0TmxSQU3soEMOG7njn
lNYDlV+1s/FFfkf1L8/O74uCEoIMmI7KIzfWJ5R++YaXny9EKG7hPWo8nYSlMouaQtsY0U3xBO43
M94NTpBk1YvwvOI0HNDrqtYGp+pAeL/u84KLtEw4bVK344pcxjUuJMIh0t/Nuc7YhlB2/00rvnZJ
P7XGPnMsIG8MFtgC/EXYBtozC3jiNcfmPWWcMtYEABpxJf7r9vAv3Y+PhM4iP0/S9gsat5+7tSBK
BpXVA6B+ICDQojzPemr7juR0MVlrxsXaurwfh//6df/S+vO660bXdelMBZ3iz69LS15gkZ2a45QV
7ttgECFb9lMx7bWXcH7VZTU/uG6yJhRgdEh/Ny/+0yb1L8JIXn3dJQOocHkTq5fuzzo+mENMTyy3
PpKlRwMCHtR+wspExpjH+oVIWsz0G7PpaEvWytsW0F027x/Af0fmfzsyx8jwp2vlryNzHrbJ/4Rv
+a+B2877D/4xtQvc35ik4J7ETCZp3VdbxJ89lOtXa9pIX39WEr8TRhiECO6pVQXAZfljaid/CxzL
ZKBu2r+DHP+Tobnwfr7EVtXrynVlgEWgCZPFX7W3jJ2a3p08+7JQTMfLIe3jeUBKaZubcu6vDXrt
XVNSJWxGn4SIjS+c5dWwCxehYWod+7ExLlgB1G5ujXIfUz0gK1v66zqujsCz1NlvtRcCEnWvalUZ
jy15H9u6itGypf5KxCjdxxEzEo8yyHMbRXzrwWraelOuj3kXWsWGv8/a26B9AIOPkQPhCV8T7xtT
tIyPeZpcu9TMZ3aX7JPa6F4v7e3U1yEqbXPFm1jHtmdB7FPmbr3CPVsCcZXKg5Di4qtCkRuqjJVa
OXbZtnOq+ZosAwiNhHJMo8mInJ1bW/TGLsoyaz+by3LAZBYT+msfMFBUH4J5zHZ9s256C7EjyeC2
y2ex4zQntsEenH3hlf62ATx3dEqqJ6sEKcAnJcKh8oPj3Kv0gTzhOiwtazk2uY18oJ5XDEEzHqFW
3HYzvLSWcE8eZIQSKfBHG2E2DlZw6YRxCoRBY9QijqXoz3nqXScWPRdNxkNglno3wLoMSnVsxCpt
BEi/mVGvsreOTYKnzIMBAmNLdtULwQ1sGgFT7CACDOEAbSAsZhVvO2m4VCvqc9mj250mhLOkc1w1
VGxbBxJJvXh7I2UlLiFJhrA0SXhkwrVppXsMouA8oHPc+rmNFnaJjJfZSesNrbYEDwAswVFEadkC
vhzSlflks9V9Ar6H/dXyxxDOFSS0yZLAHY057CdTEBACS176FD7KBUsCmGUXWNmnZmrEVUsM2VxF
hA9Kpw0VjDhyT+MDR7SHHgteaFEYuzxrn+reffGn5ZLZ2tvE4CT2RpWaO8aCycFryrdFZp+ydhCH
rI46enQNdx613Lm1g28Ctn44jIEMuSZWrdrG1VwSfhffw05EdRizs7Xx5JAMMGxH31q2oi9M+O7y
xBDM+jSLxUI6119NRv55mcW0m2irdlnKfkpWcbldFqLPYKAQjFhlbejFjTgmC4gMQUrHlvalDXOr
+2j0A5pqb4pCam3Cqeq5PaBNFLualJ+9i0RmHznZc4c/4JpZWbl3/M9x0JvnKfbarWxc46kQFnA5
xB4i9Io0fShHorKrnp1/lhOoA360e8IB7IesJfKHhf1E2PfLNTKQYg/DRdNZJ+5+yVkhS+RUu2oC
gznYhgnwsluwXuXlDlxiAjMU9n0yOGg2vcw9WTaAwDT2x6Ntx4RtjPZVb5gqNNjLPcOX51P0SeS0
ReZt3TjQpJ8CiTdlTXa9zMxnMKkkzBiWy53bLvshabxtoOD0gKCoHnOSeYHGK/NsDb2Wm4CndLrV
Rp7s3IYY8Gko3S2heDn7fsjyvFV18dCm8weNS0V3eiDG6MYQ+ecUTSCOZJ/EwBZXp2IUE3oLn2ez
9PLoEUADecn8PkWJD3OjlufVFr7J3OGRELITgQTu2QdWt0LGHlxGmzttOjXReFO7WXThhoIRF5rr
4Auck4cUOE9kqbuCyAb2/al1mFPjWymWeV900FkG75Jq/nzvVQfKevh0cAb3Xmx0W3qPJpzXWjHx
HH9jifStrYGBxP7y2KMGPnrrcKTIWSlqXw1bCq15ZyO/CTsSH7Zm7HbXs+3tVWm/Be3aaYA1hw/X
y8fITuJt6QU7NRMOwq0GEKT9NvZYwrwFKqDsMjSzBVAfQDv5PivscUeWAFXrkOP6Ckr/SBd/Wxf2
J9ftL1ksyHmX04uvewAmqTtsi9lxIeam1VMQjB8KbHMho/ZvbqKhY0Qo6XVcPNmWuvLE0N00vn1O
a8T6sq6L68JzMfV3d0XCuCVyEn8LNf9715Exmwag4OWi6oMQGLQjfL+7Vg/FZSap9CCmzsf9ALWl
wMzQO8kn8nyCp1kQxlJU1tXiovcc7bndD34xhpPPK1bL8oSvLL0jYZyYXR5CjAsmZB1IZkkwKfad
knJjlvKxQdjL2LFNr+a2P8UdTl4QWgaND+GALFTMEKei+1rk00cdKXX0ZkJClU3iZVwke2UP+jBV
k7EnGloCHB6D26FgSh17eOiFWN84eeItvdbAlJew3IeaFFRMjul+alPG4bgLTlZifCD/OyPNaPrq
AP3hLFTq5I9Lx1mTdljFI/fI+ZueyajFuGFwygGOxXYAmJYe2Ib5tThyH3vaIfevgTopGusQe9kH
PaYS/b7/NA/9Vc+EfdMY8XfHaLxzURXR3vCKZSMa19rL2iOEQpTm2W9oD2qSghkA1tEe6ifpUv6M
lf0zU5lqeBbQkfAGQK1qg+o4ASEnxmEaYCPoF/qgkpzujMlsVmxarr7SJ0G4C8hZ8BI7X28yBjyy
d46tXacjqpoG5dqzo3TloMef567Hvyz7mtM7x0nQ6BQ0gR3JB0eggepea0LBl+rcOWPvBdusXpsf
RH0FbTIs+KZbuu6/C/F/D08CMAiBxj9fiN+SWvLTMvz3H/ijrPbN3yCBrAg+FLIrt489+R9ltS9+
87EfW7jtnB9+5R/LcOu3wJO2SwGNfxiNCM7iP8pqtLsrV8SifGV24a075f9Ai2L9ug33yNJDISzX
nTtLu1+Xi5E2YsLrpDzRDzdRaGdLTlJZE53BmoxbqE5IxZyMyLqOWDsS2KKzjzjrlQfz9CwrNi3C
zfoPwLv6DzEd9d/sWn9tanl3tsmvzxu0HdddUfB/bisDZIGRpQNxykZRv8lEgAQxk+pSyTU2r8Wb
eoBFTDXR1Gh7//Qt/oN1NigY/vafRgYrzNBCR+TS17jiHR//J2MhBliyslXaQiKOPpZtRCCuVmlw
nQeox0K3kd4Fb1vl8jG53tUkgvTZyrr007RUy1dP9e0YNsvsnOMCT3fuquIwFJ3Kd0zj3HuPKmre
Ev0lT5Euh4vVOM2eWpmYdiLGWdqXnNOsFsrbxJ5ZAhGCBQnVb2Ekw/DzQqUWWAo+w8F247DM3IyZ
a7/i4cA/wrB9s/Q+22lm37uuLtQDmsBqX8+iIuRocPx8HzODTsAeJ9nWSYX5wcD5weLTe1KkKBVb
sbQ8gz23qUixnmJGb4Zmjlg743E2ymibQ/XYZOQLoQby9NhCSKL4aBLS8kp7mj9WpC3BxsA9eJE6
o+jr5uGDT14u3i0TPeIG48qaliZ994jict4T6e5CzEdiawhb99Ci7PYhUEZ2z64itcIsbtEf1aYb
1pVndqGfTMFOKzAl+xFFA1gJbiVUBn6M+LNtXfa6IhmeLFUnu2rwtDqtoYCkpdrV8DClijLPcjSk
uNS1zD1yicjfVNGQU05It7EQeMfLGmPdmRQmcWprchQDtWGJQqh5Qy7wkTrQNsiXcgn0kvKjl80+
TF23usurbgKJ3Nod6UNgTUQHhXcTm5O1x+zW7bsBdSmMfuOw2D57qMQe97mZQu0Zx5A7NSAs3isf
FvahrPpqlZ2XzM9CXw7eGyvD5riU5rILimY4zimA9v1gDzFpsBmcC6Y7VGnbke71gGbbgnbmE67k
W2ynMlsdfZ3wECo8mXwT2hxvrRpH2SatvPIb0v41NntpHdqhtCIRFihgukFaJp2N63VuFnLvPbLZ
YmVHerBimp1FeMkfrQ7JcLNpvaoetxF2sHibTRFmRx88zdcqS6IU2k2XHWyz1l9BHpcWWyqI78mm
Qe9lXvdt0KVvOPSK5hhUo7Bv+54Aj0UtDrB+Jxs/rkv14DJDOXtbmHYqMu3U1HFXtMbwpYpUVoRd
MLTYs5Ajp7uBEGhjV+NGvGZJXM3oybzB2qnRWNLH2SHZ5IhGmbG5EVUMu+uqK+OwU6yNP4lAo4vD
yLbGe82y6rAw5uYReX3Co2CoLl2i0yZsqY3f+tpzThYxQlzqk1mfZlZEDxA218OQWEjYCml1my2K
2DZVtwEMm4BX69bfbU5wKBAeYOldizOCWngU/YchdTP4MenIu6fxWY5tjXo/rXXzypKelcQIZmgT
yLEZw0RzI+96U00Gq81JfTYzKsnrLO0keY+RZtTX2E391vUF7V9jFOhr16OcKQCfkwBBuhsYy7OH
MIYRTYW9vBS9Y5DRlWtngZw4RaQ9g/8XwprfpFKd2Zx90tz5n5ylNUMMWKBUyJArFj1+rOKpSHts
E7J6I4uCUTix5P1V3S3uTdtbvGN8ubWx1zAKsxU/0xxaUEa3c5WwlCbP2kaJYGXTvUKNfyvqmhsr
pUy/7WQB/7CKQb6E/jyOJ1LRBkDl45CUlxJlB6RZ3gHXLhCkU4UOa7wRLfCeDQVhpMKq77xPRLtp
bAZpRyZEES+YZWvUg+ZGJRDxmcZ4+rUGYHiTuDM2LJT59SbyTRIv7Ql4j+7rz701PGPqcE9jEGRy
Fcfre+UWThEauYjGg5+s7B/LT4nItGsmP0Jm0d5C5n6dOGNEroUB/Cuhnn+yczW5lIJKfgHSTLTk
SALyvtbAV+0aJE3BhuQikEZcQRFLiD1eQFVRWxanqfUbiSW2s64csLGnwLYXWEJ9hI6a58zCrxzM
oQhapvLscTwbyUmPO1HVNuz2efCq+VBph9QFhHBZh8sZPKGMpQCJzoHfl07/4b9z2X9LSbkq8P5U
cvxlLnubF29JXb79UjyuP/RjJit+g7TMeWEjPF6dX8x5/99MdtU4uy47Dftdkcz/9Ufx+C5kZgmw
qptt6r0fhaNDro4k64apr73+3H9UOCJV/rk6QkntrNk9AfWrbRFI9Yvcr2P4Uk2u1Z7FYABuEgWD
jXHAwj7495I6oD7JAG7LZkB2jMC4c5XxnAwyQ3j8vqCeOAAWJDFlkEYHg5zj7gleanGF8zfN7gay
zD6xaPNe5eJW54SG9WrQmR0G60K3hdNbnvENY2TMAwiaY1ZdsqY14NskTc2Zr5rlUM70fxozUbwk
drMvR90FryOrYv8IZzpmz9zO7sdRT8q/m23p4WxPE6ZseEN2DuplEhpick3fxpUEr96h8HVXw4Bp
1hSey0BGyxDvjaI0xWpmSZNpU+rUd/QNYZZoFfc4SpfmBmcC+/hk4hTC2jBnIjoOvQtFbVfCHIV1
UKEUB/sL8DOwJWxdxAU3vg0BXjME5fMkIm8ulW63kQxMZsDj6OF6TSLL/KJ10ZN4lyeppKbKseEj
rq7oWPNtqbrFIPpGVUjUIOgbJe0pUwYUPv5CNmkIHE0s29wd46rZ4iKxEyBk+PTrJfu6RPPcS5h0
JEtKDF4ACdjIijE+2PkUdTd4zIyTqTHCmyCON+RGEycN6WCT9Ul1SgxjPMQwfBhuUUBvnN5EgoGq
5t4qtNy7QTO/AXQGEVCoYjvnc4K5qkdohYjpAovWOdS9KE91PahDXo1kq7ZVjZh0LNaJwAQpP8Ho
X1Z16LhJfIvNrYJMWkyhC7grFAP1SubG9bFfCHTuSl1+iCpjIJEmKvzNwqrytsjc57wu43sIFP2d
Tkbvnkny+AowaCJXFypC1yTTPddDvZ/HOuXJOEV3hV3P4Ggbw94iV6DU8ewo1Fbq3QRBHr0k5Ogc
p8Q1bo0pWkdfHenQo9c5l8iNioORGenCbJKZ+0vT+uzBo8J9bl2reoR0nZMSFSXxtGV34UzbtOy8
aVvP0CEqZqIE6wx9uSODZThpCvSDLvL4BemacxUsgHyJR5L6SQQWWwi/QZfIbLsrvltaUAjDJ4Jb
F9dVtcvtetnMeCOIOifSotPyKcOT32dKOFCWJ+9isTSOeU6ijMBEpcZbFcf2FTEH9ZG1I6KzbOa7
hvLU3VOxVy9dP1WHMfKazxphntUSpIMuzT/zTZc77G5iO/cNsVJzMd1Hbp+cK4ZZTzF+tY/KWcpy
9fzYX7K6M6+MpeJR3raOd9bFFOxF1nwD5BEdEeS2O5DSmJIiL3sMcl99JJC5+DBTYH1w9JCumHk/
/9BingCRzh3mGkN3QCxn7wJPD/u0ca90DZEbE2dxAF1NYEhQybOeelzxFVlUDS7zwCAvhUnLInFD
0AaY6V0VZRNcgoZak5AHh6sYCWFCklexSVnnh8Jo512tFdElEZY3PpcB0HGRbGPDZJPSayyvQRXS
SNsvgj397WB0z+nSPWaN4X2dJNh85pQrEFFqx5OQvRZ2Cl0mrkrUiRfW/s2GDjsKvTQ+BaL3rmfd
IUyoVf+4wIoOZWfWX1wFYq/RS33HjHD53Oq6azcWzClwIboBCx6L5zgRcuu2mJ3YwbQz1v0gvmYP
qF4HCS8SHDOJkaW5XXKWO9TvmMHSJn5j2Jh+KzSlcj+2F1tFeiddPYXJqJyPNpX90TE8299MWs8X
e1rTwnOX/m1gsM4dJxIIUy3DwY7qCqGZ6df3edaT6tQMVrB715SOfVqBGohSREgJASvT0V61q7UW
vc9aQjuP4xD5n3NdskVXqUKf4wOP30HjmB+EEflgwCv5hgG5vgpcnH/UORbnnDLhlMVWhVSLdg/m
gSZw1iMc+Wkm3ufGiwO611iRN2Q5Ept8n8LMKKlwNw2hiheDMJAbMkYwVJI8vh3M6UvLM+/BYpx9
io2o3/KX4lDOcNJLNC+HoRXTxRhWlyiq8C+i7uT32hBf06a1LxbwBoDSLU07Iqxd28GZT0tYzIDB
/evAyfMLvGRKwWz5kqBxBD9KCSem6bk2u0dQiOylrC4hA5cOImUJsk8ZLR3MdAnuW6urd4ZrA6sW
eGqPsZHcFPkY7xklRwzNOwt3jWQ/FEtzz/3+JWNn89DaaFQSCsWn2MM7aCVdc9YZO5AOWURxLWvA
KLKvxuu6MuMjQXEzYszSHQ44Hep7rtwSKU2g79K57r62EysRLNtWQdkj/JfYjcSZdwjRBEj5tpZs
FRnpy/KujAy5L+y5PlmQRbcmk6Rw7s30YnRAwt2qqg+DmlQo1DS82kTVhoVfE8nq5Z+G3vqctU2O
N9BeLiMiTXCYvU7uhA8jqOprMmLLxN7Cp+u/W6Bdd8qa1WNmunLH0BgVRMzkAzGoj9rHiB6ZvPY3
DH+Ggw5Ywc09NHroJY5FgH2AjBZsjo8SOTFOWl2R0JVsZaU/d6YoPhFxpvZ4ZPOvJUqtHfHIfK++
/ynxi28dqcknZLfe1vRyqCGSfyNlNdjMuAmOkKPMk5kVIhxTy96j0LMuS2NkX4LMJ0SpSIwDLmiI
431U3GdD4ZyxIqZ7YH7tCc11s1MAkI4Owd57b6LyMtjkHHI7Ga/SskZHU0ysDgfLMEJzxnQLvG/c
OV5ffRmkTre89ycgNNZWzYl71KODQk1eLwLJcYWWCI1GYO9rS35pzeZeEZa3qVjr0S0uB45og7QL
46MFvniTJMzvU6IPN24BFz436xuv6e49E51g35LqUxLIAat7nRk8+BAszhnYvT04RH+D29XeuGll
k4WGEHkp4n0kimunNIyHoJ/0oXBVcBRzFoeLU97jhb2bsZXu8WMTa1Qb8MGLGSiAskLAycUBgWwd
DgusWhHX7BsSBZFjdFC/GZ5zawyTveFs957QjqfHJQN6EkjrG8G/uK1niFJpSWyanTaSB1me8Dxw
1L1GIfElLecWwSKXH3HeRxea471rQNwPBsIaRrlmEwWNOk0ldhDYs6xM0sU/l8N8X6TyEymEz//t
pf69Xkr+a1faLXmSdfVzJ/X+I390UhYhOfh1CNEkwdpBRUK38qOTsgXKFwcBE/hwOvoVHv5jDO/+
ZuMq4Oc80zN/p2v8ULcwoWfEgU+UybCH+iX4T8bwjO5/7qaQrKzSNAbdps3Mk23Bz5PuvFdLrlWQ
3mU5Q5pgiyKEtWsX5+5tEDVC3Au37foDnCsynqMoYNVAwZ262zwiaWa6QVrAGe6RsbGKqvPBeeAk
WqGTki1wbm5dcGmbZqzyI7MPU98NRWt+Lc0GczP+FfJ1tp2V+JzgyqpjkirZUvnjoQ4Epvukzc5l
VlnfHZTGQJv61v9srBqyCcru2ctFu6nrGCv4ALqMBIfoEC/ERjpBYZJvljITZKulFA1OxwlDfDuo
icURxrNnGp99AKUIegGlgU7wyBEZyZTGjXqZcpGePG6yT3odVTEaR0zSVW7y0Hl+TjRCPc134NOi
IGxsXXY7p+E3ZiK+DEzFYDOHKNsBptIjkoa25oNr93OKjfW5Z0+e3Uh7MsI+bbzblBNdEyAysXcv
3JlDGJU6boVgCoilM4d0fvTkgLKfb2L+GM0cBwY1m0JYGsWPyJaiYIOegZ5r5u2fUjdKrhY9TR+h
LfCIdsVknuLKGXcBblwIAFZGaIo30LqwUnaaD3NHdRmT+UBF4Y3l2egrEyeFJI3if9k7s+W2rbSL
vsr/AnDhYMYtCZAUJVKzLPsGJcsW5oMZOMDT/wuyXUmcdNK5775JtROZIgngfMPea7MtXTxCpCd3
YCG6RipmS8ogx1UJmMOM0U4LYMudPzGIbyCBtVxZW4MBqwr8IlFBqg8mI0JKIvKYkje3RXCRxGl+
6FJr2E2x6QT2SjJgSu7eNguTfpwfeRwYc0+d5iBWmisW03rZiFvN9idS5EtU1ZbLer1tbefrRNpT
gIZpODMlWJA1zVWZsBadGTnvGqnVVwSdZPNJl4Pu1kfASJNX8/iVncemNStZmjIGBmZt5Q0jg0Wm
wtroJiRxSZ+K2GEzlB3q8ChHx7Nhpup50FWFZVpByRrVvB26mO9qEaN7j0SbrHdXU379hHjdBbFX
ES0zJxSFm1ZnFrNFErSiDkiZB6aOWgbBe00EVdkQMLnNCjd3OcVnwtRGgN4dGDJFCah56dUo++TS
ieT0YpSJQ2HbTSjJ0ITPFyomxxdBiyFbdDCOnhxmdAXVAdFcITa9oBjdkout9Qe9Ld2djNP0JlWY
Iim+RrgQFUBv7uzIcyPMSHPaBwBu8T3UUT2OVwt8/yYwNAtQWsK3GdTjmrukS61dNhk9S3yD5ycF
tMAh5p7UUjJ+6Gx93+bugHDMjMHmC0uDLuJSnBeam541xAgjKNmooMsRutMGZeFNzwbk/X2P3ANk
nN5hLumz5ZYVzKu2+JJ7ikgtoMFEb9jnvjI79g5NUva7eJirZ0UgsLXx5iF5WKjOkDFEdSv3/CH+
AjztxOjyJJrvASaq6sKwkRtsGfcbzr7QE2OCVxiZF2ZVt2+EfDzaA7p0M7W75X7MjbE+THki4GpE
swq8WmP22XX6aSGe6NaSE/djZPlZGWYxTzN7QLOcz022X5TpHTONgEySOzSlrpSY2ImZnVwCXgl8
txd1YSHiiFKc76raxXRfgbFY5q0G5hwe45AUgeNnxiW4CD80vUzzQy2t0UtYiRIP4OfTQDcLg+85
t+LsS9u42Qv4Fe3RbIvxE7Xt2LKAsyzuNUuNID8WMywF3ekF0j1rS1RE1oWEJ8XtJf+BNdC1Manf
sBuu53jjeAtqYavTbCzxM9SZGq3TXLCBQk9GnhDaJ4J8nTbG4cVK4KA1LYqdiGABOGWVXQ4WxXs9
EPNDHsCDmGPzCcbvR4tLGHxpp5j4+lI3Do43ubeOzZot7qM56I0EgiShWzqgnZ7Ad80mQLpSk7qT
UWedi9LARcqEohSnqa2q09KjQNl7TWU+N716jpUa/U3vpBgVRMrQBXOX3uOwIL1oOMF+xgs9i+4O
PXpGX835Fd8Khc0CNZJVzMt8KE23dwlPoLuLo2NDarR3trxc7P5XT/1X9ZQLFuPvZtN3SfX12/9d
dMWL/PqHqur7D/6oqlzxQazTZwf9gmN8Fwb/qKr4V1jeLSRWPxEAP2sq8OuGwB3u/EYs/q2mEhZE
u1UlweD6X8gaTH2tl/6wu6eeM3UL7SDKYUTIvygHGswcbemT36xR3XDPJBVjI3qtEBNaGaaG/TyV
43giTAVu3lA/F7G9DjRZ1FVDwfB0SfKgZghJl1FKRG76Ew6YmMlA0WS7issxWBhZX7TCZVc+a+4u
m+F9eZ17roHGbAwlbjLcOS++WZ6cid5Gm/ZRj8Kib21CySeW48XIjcmI+23Qh/SMaI3lrVujLJZV
s9E1b9kom7UzuPHLytdvHNGh+Wunl/U+hMSNJMqCoY7R6q0rsjwoedKHbuWdXVPtJ7IqtiRRv/m5
PEETu4uUTXpoOuwsIz8RZnZjZfMlEi0mv5m2ofJ5meu+CqpmebXp1YpRvFau89zM3Y6msuB0ScyP
MKwOaes5m0nH51t1a0aN5p1Fbz7nY/Hi6sif9Xi609v8tH4CfYnxGALhW1ZLbduhEN6ZxczUtkTf
O6z6sHEaH2JzultXCVtwxPFFW/ivnPb+XiTWIY7JKQSMebEUmKe1qeOD0XUWa+nRSAZjq3KcogyB
ptp6Tsz8yAbypW0yMEP2GTseZY9jdaHFG5qs9K3q5xuLA3A3m/2OHC42ctaKAkNuoVglIrBitmdU
fFBG0mJIsdt+gz4lCdPc77cYDqvLvk7hh2rrZ5mUL0wXJggqIE96dNCYqbuwtvgPtGa5mTr9pjem
/ZAsl8JDJ6uN+mXtVtqWzfebCUYltEV6ynN1afDlHMjUcRi78g4ra34iMYdOvncKhIGmFuQdLzSm
iAASuFdXrZ0dGQ0/tVYTMYxUD6VuB2qW01aSwhtEVfoicUiHhaEIPlkuRyNOt1nSppDm3edU6V+8
xrz24drCdUEpbvSHxR7aQ6PGh6WxD2laI6puzUOMjI1a10Md3IMERXNy6VRzEk5ElRD6Ikwc2lwJ
aukZ0Ruluak7/UnG4tVnKLspFenkPdmFzL4emnZ4sFTxVlINbgm1I8SyVA9mJJJNnvY1E6GKLDVH
YzGJd377/rkL6TBZt56rRmY70kxBx1kuUwB+jvfJSgU95WQ6z6nbznTnXI6agC/H4PEzkTz+Fgjy
HDDoGW9Nh8uuUHHEBI4x6IzU4kDNNx6byh4vOtJ4LtSoAQsFShCityvJk67nHZ798Uj/020NrTBf
e9F9nsfWuRJeXq8Q5CpFG9+yEcgCH9Jb4ObL9BK5FRBV9ikIWjKrkU+5jJ5KxSYkWKzOTzclE0KM
u2fiuz8ziR63uHZRVTszeetpUPdzGzJJTDCiYfZBs6taUiWrHtSf25wLLbmRFelo1ElPlcaMrkPH
SQKM/QJnoH2VEsyDpNgPCwcThAshsF58Z1cy5KCsr6Ib0RMays4HVW9mvFawyzddU1K6j7SJyhA7
06Wi4rdY3dBchg2LpkChHcOF5g57ZXDRzbn77GoOod7NdBGN7Zs2tZeWkx9/d+j8hQbrl64YGrkP
iZwOm1ufjeWvtqKUAAXs6TmrB5pY5PdNv5bk59RuKP6E8w+Kr1+1cOur+Rxopm0BaPJ+JcPgOhyk
MwNZirnVA5i7R6MwE2IjeaD//fv6VdfGK63aMtYPCAMZLvzS7U+uq8wMFtvB6PMXpBqk8fA4zsSE
SwERBKPRada/1zr/wqLFa8LnZNQBqJN//nHCEJvSTzwidA5zbydoS8cHvMnFVjOtw6TZxcoYPhYF
yu2Op9vfv13zT0q69f36Kx4GbydgkF92xZi/pgV5lDx0ZWsGGUP2mxm92Pq4uKQGzA+6r16nTqGD
msjqzcaO+5ac1k2bzK8J3Vssl8shxhSIouPg+yUWZPKqDW+6nIDB4ZhBWMzaZ9NU2Uk67a60xztV
xk+6nZSBo6zzwGxgq6rK39t2VX+KmcRuMaHNwd+/07+4hEyAqgYuKqHbxq9jHKNIfQz3Fo4io9tZ
FVZLf7kBAtr8wye6CkB/qW98XghEv4sZikvpl0/UnwSDE2+9Vv3CuuiUupkZy4Z6wUNY0rEEnZef
+liUt8U437i9Xt6i1iZRc4nfmpHn8lqqwOvLASuqy1hDCOdPw4PmO2ezHfeJx+PexgrOXII8xUYZ
VPW2Me/L2KhXmANhj3rb3clcPSn8sqjAU+uIUapE190TzyLTtyjF+yLzgm9RedVeadlbVC1PHjbb
pe84vGvzkMz2IUlkuo3LZe1+1SWq/2JrDMuNOyNEQ90iCFfWPrc2PhVXUGP9/Rf2F08YlBJrpAKQ
JoPJ2x/vioXhbmNppjwsk3gvJxRPNjbX4F8n8/D3r0WF/afvzNY5p1Bju769uvZ+r2ZtjTl1C2uW
Bzsf7wDAH0tIpP/wEn/xZHHRyVqoP4TxZ1gQiIq8L3QdUJw/1hBeFdjPaHldn/TI4+d9j/QsN6yD
rxnnKfKTENjikXX1xy7LvniIHhBRjS16+sw8EHvFIevzdKrn8gTh8m1xJrI4I+ZHhekwfkDZz5Zt
6a6K1Akxxz16PX/sIF6/sGYsVzjOpw1uWfIF/KbeGa2RbEy/MfZk/eAaMdI3m90rQt78NKqc0AeG
FUivKFDFRPVLGISEhbGlebyrpJGEWPq+gxb/41PR+os7lu/CJ6GE5zBZKMYfvxRp1BDa51IeREGj
MCZluk2JCNwYWs57RmNH1gDZQ8XsnUuEoaQJtYQgi/Ka4ciTx1iKxZtklBYtEx2vqIIh0Z+nrDYD
TydXifTfczS4OHgi+5z4RsbClidRDc4yQDH6RJj169Lpm9RN75VJdeg3vOFWU/s80Z9mCrFNHSX1
3iwmpM7TXWw7qwiV69OqefB1zjgxXiGUqYwKf2/Yy5Nft+N37f9//JD+4ibhzFj/JwjXMn6VYU9x
g61yGuVh8mRAiaM27sSvY8Ggier4H74Rskz+fJ94nMI81gQYuT/dk41lziYZy/LQQsINhYND0ouy
Y8RJ5Qu+H3CCjJFnGiTCAvtNllEBxsXJySkAhypykHOS4oEMr2HiurDeWZfycva+dLm4Yn1zXfj4
yBKfal/JygzMunsts+VOFfNl6a6HMZdZbOYv0bRWqZBzs0U/NQMpBqoytpSrIaxTb9fzlb63l8xN
zQAFjrH1VwgKK+BtVk/jro6GflMsfXKhYGS8N0GRVBhJIFMf5TA9pD2NpJfHwFUbWj17mR7aPiZg
2SKO2RzRCYqbRksx5FOtCeZ5qcxnJCR4z0r+BNgYF2Q9jDthtV243kadsgl8mh4cBjkAH3KN+wne
UdFQLYG7PUEQ8wIWdV3YavZzk9ncYn3UXPm2egXbFkwDHzA+klNKpB74Jkpxq7Ces2S8myCiwQm2
D/DVjiRIHBfyy1hRcAP3fXGkKd6XESdLGo9cmNwdztSfUDJ+Tkg2PObCPo/Ei5tGO2/XxggVS7qf
SD649KjsAdc+G236T+ex8xe3N7UOiHSc8VxR+i/nJG6trDEsuzx07vyK8fAOIfCZ+oIPz+a2Xuuv
91a76kEd9z6V3vs9L5N+N0/dtCGw9VXCiAjyXmahjxfXG1vTBTsSN1vCl2Toq2E+FKLTaNByfH8x
8mMiB+LXRiv8U90SgbFA7AlZGfr49QqqfJf8eo1nTNbPT6NJuaW3Zr1FbjJsVUygZ+FRWcc0hpyH
iYmNEPH7OiIdHvqRJyhW3bsWEzImwuI0DsOdZYNZqApHhchbzaCZlkt4Nw+Is6GtCW1hDj6/Ot1S
79q6v3PpDjAjO+eRQ4Qmc3gwYaGt1Xzv/jxf/+fK/ydXPtrLv1V/3nyTspuL8UWmf1SAfv/BnxM2
izguA5sQtdxK1/d4Vv6YsL07ixCr+KwoV4fQ+lT+bcbGHzmEbv0Ujv6mAoXAKZgeYxziWU5jZf2b
OZvx3hP9Yc7mrpkEVE+GhZXJ+dU/RLnZLWWt4wV210cT20OGyHYxcYVHio6eE0+YiDzJ9NhNvdP4
G6Nr2ws0GLgulgbM7TYpdHr1pusLm/GGjSUbZMRA/f9ao/u5nhzA1Ug59YDxlRKbBSIVWjmt6+De
zVawOAV2bc0EWBXi8eTARJWE7qvNkmW/aniQqM3ssVaMNq4qnX3+sjxGhgZl2yrcJGx9HfY226Hm
Ps5XIrdOsYKJWK2g7ndmd/7O764YgzLuqcF642GPOOjlIXWX9Bv8//h1WsCAK37m2Z6rbECnCiY8
eSeGi3d6uGv6JLkOK1S8WvHiUBKLy3FFjqdV0p/GFUMuViB5pCOG2FQ9mHJ2qZhU3TgbUeKAMVeo
TkAbOt2mQDeLuquOoFqv6HOv5WMmUQYGESRt/SgdMmikCy7dWMHphs8nb60w9Wnxy5t+BaxTqpW3
+gpdz/BZXSfvJHaUaPKI4pdt2Apqz6fE3VFn6v0Wm+VJuiLWQ4Ifkbq1RE9lW2nrH7Ej9VdDZT13
dtzfC7JWvD3GLSjxhpbFoF5WeLxsB/NJFbmxA3zo7UsiGaDML1F0IpOJsClTZ+paQdO27bG7I0nW
y0LnHUazYmnYPcnQKsWdO96sKY5BN1nNntXijTUQsbJu38wzoq7h06pffGxLU12PXWZvfag4Wuf1
W/sdlJOAzDFXeI6/YnTwm8pbG43dibyWjwD9nIAQoDyAfz7v5IrimQegPI7G+THB6dEr0W9z4p3v
ogGIz7DifKIV7IM1gSQL3BilhQ04GfQqiN5hQP7KBcr8yN4RgJu/+dP0KiJfY4K84oSSlSzERY7u
fqUNdZSVrMd9MxTkvAU5RRBmefu24mrbMme/JIMp2ZRe4wSwBZ+XMmWPvrKNkpVyZK+8o2klH8UD
sykxQFErVi4SIob4ol5ZSXZR1ycYTv7R9bomyFamUsviZVu8c5bGhuvmHb6kVg5TjUWFYXSSBtk7
pgkvHM6Dld00rxSnMU4tiE6OVc7wnbyoUOkOu9e0GqjEYjHtyr5ToabvjKhZA994b0AWm+5tFle2
tbEb1npPwuJaCHU7Sy+dVndvey+Jko/KWiAsDSIrzJ30V0Zk4TAz9cSYnonWM7Al1iDdC9iL47bF
TE3KmaioaYh/ktnFtEKzNwVaZhqJTF8suW8rrR3vxzS1JqJB0tW+FL97mXJTH7NPed63iwwW4jmp
2xObDnWuHX8Jxg5DW8BlFsefSkGlyShVsGjOtaqElcTkVw/VvAhkEyJVqx19ml3ywXHieyGlQ5/H
zFw869NQyal/dXNf5A5AP7IZxk0x9NURVxGsUexn6DYUcWOlRlvPmpgrRAfD+CDzgeGg3iAr2Rp9
i+jYYNAZvreO/zup/+GkJgFT0PX/Z4PvfTXAz9m+4JNM5R/O6h8/+vOs9j7Y/FVsyBzoT+/Wi59H
tfkBdQ+t/2+mjJ9eDfsD2ByANtD3HAuPAfXpj22YyaKMrtSmeMW3YQB1+jcnNck+v3RVGIp1W0er
5PF7AKj6ZdIxEO0i2yytDgr7wBT6hBqyL5ApXDk47TtH0nJhssq8Wz81YcYZqUzP3LtVMBaJR0QN
oDpKytT8iIp7vqkcQ96PnRN9hnwNAHAxkRC602If6pYYdZS+hCKk6yCV3B50A5NCThL0JNDihcBZ
Yl4xkSOlhHuWgteyTbLGm6IJGz/FxdTOM/MYLns0LAvmjreuRI28cf3Z2uVaZ10nGMVu8iSytlrF
5D7UG808og/AtogvRhJSbCZGcjGqDphBNTsng/y+msYDmcFQmibnoGde0N/oMlRFM37SWTn7AeS7
/huvIvC6WhIHbjRI1m5e3ZBq4aI6DN/5mZgbnRbrRF8R7sthfkh1RkyhuejlW8oXfgDYCDtY2lMM
YzCNvi6OTa+Ui6n7WC8a9g1if7uPFgLxj3LS8zsy5sFpwDW+noZIPtSYd6/7rh3nS9Wo2EYMyx5q
Q1i7tx79hYjQdDQ8/pak9m5Vzu/V0ObRUYgoKjfoZyA9WJlyb5d0qT+L2PNuooKZw4auSxdBBGwJ
OVMxVTvXK8lDwgug6rK+zkXj39gE0uKDsXz70PH57Uasi1c8fVF1Jsl0lQxIRNU7FzK1ZXUvROPd
akz8mCcm9IyzZxODSvdINygeIpzZFymegaNWpNYFhufqOm+bUbtfODlCx80EAgdOzaaAsUkXbdjd
gWznnvcszJ0p0+YLscTNpxYL20cqTYQwPksqZ3WtdV+FVnoh/Csicnjs+rcKOQ/8BMu/p5uMb5W5
YF72FU6MrU3YH0Vp1zHdQlAR9Ik2vXgLDJm8E/5VXZtuvBtmHfWLymR6iNymXy4gAzP2TKNBuzIi
bZy2E97c0NSVJxNIHH7WXyQ2Z9omnurhDvOujZCb4MOb2tOEuRHscB4ldeopQSA9xVtUXAilvQw1
LHJ8AUF1HxNFCAZJy7KpnjcaHwTcTTutvE+gBFe/to/3h0xAM+L7WW3Yls8qZAphdXm7uBULvl74
p1p/7B04MhcFJvH0o1F3fn/EEGbjCOLyeXajWLvHPcAyK49OblmiGB777mPSlOfIN+Orgt7ff83Q
4o3GxjDLytKOcam7MnBJ5X60TTzK6QLHV0fvEUbtnO90h//bm3px0Szx9JQifg80P6lOWNCbsKPb
zAaBu6dYJ6oYlIWHjTqZnqjsYnAeTqI9yNiM0BaDrKA4Nssak7uogzQD8+vkCn9VD9D7qy35HQ6z
nqphDbAYgrlX6lIDgHxRDWw/Z1/eVYt31eOVgBYgOjT4lTpOaTaELiHWLIGRieGm3bM3076Cfwob
4C3bJlr28PAz6DUGpEjSv8+Yce77pSPoNJ5WD7X9JNo1oWpAwrjMQ3UN5PNOmKbB8p6hNR538KsW
UKWxwGng1Q5qZtltqT7lpS7r7ls2u2d9MaJPBO9NoEKa4l46jKGysepwP4GntYpuvBFDZO6aCvXP
lIIzspzlnDbevC8squ8k6YrdLHAJkcHUbQWTe/jCbVUHubd8qiKsI3PhXi91e+qnPNrWCMK3ZGy2
+yZCMZo5mn5C1z9dOx0eKIReX7CINnvkdl6YRnO0AyJHNR/Z3bYiaumwVIwdinHUjlmZisu5mEdY
hvHn1aUbxIIZZe7OMjD8oWKEULUfySmdDnoZ949sZnoujEnbx616G1qn2M9JNod9O4mHURjRZzO3
CW+HQ2RdYHcuobUzD7wYHOZ6gMcs+1KCMd3ByKXqq/Ge7WuglkcvYjOgNM29HerEh/bC0ZSVgIx7
20JsPjqLe567RjLFxRaUhV6T9sjJm+jJb6Aam3YZgfEaEjJtveaLrPKKKSIJ9M+1W5T4dBl7R6nh
7cqu9/fVMtafamLgP2IE0MJ+HDAxTHI546Sr4ORM4BXN0rs1+RenzlHaNUPvJxfkuL4VfoM3oMP2
TKkm1AYjQy6OtsriKz8vPZ9tlt1siz4d3G1uMN8B2YszzJrwhtjQZLejIcyzib2FZjdRqAoRNu5d
FIJ7t3bzI0YJ3O415ocG3+QTKNEOg1snmyAdcPvoZrvim6pb1vL62cxIuPd6Pumh4DKwCFVTRrdV
q7zCAGwFLNXSUNa52TcTvcu3oWzZmCVmuQBYiyabc9CZj5KFhrnN5sYOVpnYY5UM412CEeurIlIm
rGmYr5rI+Kz5w1uayviZmQW5nbPUt51lP0rL1k7cUyRFmTmwa0LWuJWa6DFurT2r0M+RM7x6RmPv
l8rqN0uEaRMN6PM8zn7QF5CfXLd9aUrCUUdTvyBLDoqGMOpvceSOmzzTIK56ZnYYIaRWWwNMGVKC
SNwQG9CGeTflt1I4Zxnj3mcZN4Rlb+DXMNAFw2tK2qkOO1Eu5xUoCEOw+zpkyQOCAUop6gv2JiRp
mWNxcAWJy+iAcOf468M1t5u1mGm8bc/8daM45cJERumLkecPmuGgdJka/XNiuOmhSj33G5Dsu2EU
b2QWg2BLYexr7idZMNtobIDJKtfdoz9Hy1WtDxguTaJ/Y6Z2dArHSeYRz866DonVQdAYj+YhU3N5
YY71BTlhK8hLPKbTnF8VXPPYNuAZibZjKZD1kDn0bN+ORX2senVvLUm3E0si0SCtuc3Z8rWn/tz2
5lDds2AHt4spAwRfac5sPuSI5YuksVl25U4N0I5bzXuNYuNZ0CN/0hvbvEa7XWCus/Ei9VxX9mtp
lAIh94AkJknry1qingEC+80tJyLrxFf2k02Cl7Wot0J208GryVbrrNoKU9DNMBydZE/F4t5BHY4D
XPPZDlmlujakG920UXVs+dKrot2nOMySubO2tgv0KUNrg+JXwQoTGUTsOntUee2gf0qGPRgle8DH
Kqu7IYEvnzG0dUeHd0d8g8WRfqU1nROQQffUZ+l+LTYbIa+hDcRba/KZx1Zv6IKBNpW4aDX9Opq6
66WgNU16BLggwrK6/IyCCWpUpx6mbripRY/lT56o1qDBOQs7sT5S23ke4B6PEAuJFEeE6xUJ6A8U
r4hKXMu+Ap/iXTllI4nwaDfG7JIQxUJquTFamf8va+y/Ijut3Rvt1j81fn8Gp/74wR9tH+BUNIbC
sdE42Da+bv7OH32f0K0P7HsJp2HB6Br48X8b0UJHheDke+giWOC77C1+qiCND5a3Tmgdk8ixtZP8
N32fscKqfr91JoKF7lHXGc4yKqbXXIHFv6MY+XrHgidqtEswHuMtJhgA/1ZrX5TFkoduPXSBvozG
nVk4ICwqeEGCh+6FJzyqmryaHmb6NvTWCJBF03ssDvTR3kAYlVvi2YnmdmQS5n18F7POt5CJocVe
+UGWfJqG/GYyeJ7nU4yPDo/aRjhM/ZAQs94q11hmK0fA3FiFcd/LBj1IbRDtxebpbE1j94AjhBrb
JdNwxn7/VdewXHjmI4qRN7PGFk9W7O3szxSZRJ3vm8m25MbMhvIuhblyhNhJbrkLlGCjmjLfYwhj
lFVIdTWT4HpRxgrFOAijo8Wsctd3A08PEmMd6Pe6fm4dzWAWY81RMCp6o42rGsRAsy7nw6K3egiq
iTLLbuwrvfUOSNnval24sJh8cSpzcSkjVbIwxDIde2io84R48Kbxol2v1+WWC6YKPSnIGYhzRJ5U
+NiL2y1fVnm5kGKxc23NxXaDZzmq6OkGy613yoiZTytpCgzPHZ1NXiz3jc3JP83JE22r8Yiy1LlQ
ljt+kqIyNgloHYyAZhWd63Y29LCoyNdm3E5YvX45yshc7mWL+3QI06nytNe8UIL5F8wobWFo2WWU
5bLqlq1uVxbNiNVjxwfjMN8RfeOd/dgnfXJCT6ho2seGHSAD/gMrObV3S0kxhqHDvVYl1CUNGQqn
SKqVSb/xls4cUQem9pWbt6Q2CkqxUMsXulh4pTxg8aTnZ23GIaOx7lSENe5R7S9te6p+gO7y79w7
/qIOCl79nYnnRrJ3IOSttLx24ZGfc1hX6QrSaylUs+kWylO5l03lufE13niCR3ZwsPRh2VvUz2vN
SMvnPE760On32jjjcgo1PytKH1Iqo39jpyPxoKkgkaGydXWaUjnXzQ7EoSRRvNDFR+Jq1e2Ea7ck
9lM22DxTAXw912I8OQIC+VYbOpST6TxqT0luE4AOx4X6D6S8OhGrip9b+g19StxgVgANcSdxhtak
LdgN2KW8Tp4iW+blWctmQ2xL7ArXyzg5pL5oxJxuB9w0EoqrlEehKXEwJj19XIqGLgum5nzfMksg
6F5r1cc8LXzs541jfm4SywiKuIyvG1D7106TepS+NbvJBHrDnl8A14XerdHlDUNPWcAmmjHvOMR+
PWEcoTlzG7E2NHPGskP4glDfLIsuEs+JyBpxNZbcXe9iEOqVHZCc3C+QwKTLVw59dRWU9PNGvMfZ
611PreTKm8ar473bWJtEjPa1n43xQ1SwGa1pKm1K4Hj59L9J6H/jCjBNhGt/dyA+sLP81nXfvv3e
EvDjp36chp744ABMRt///VD7cRL6+geeSSZkF3aZqBDXPebPEajzASuAzurQQHX5ft79PApN6wMH
5Gq/9JGBrAflvzkKLfdPojlwNZyClo5wjhTOX0Vz7tySizDZ8kIbGfnU+5GRSDaGkTZNBEGXDB44
oFxjuuqNed6WHZQE0Slz79JmHJrSShENRGA4mOOKc9dYzgMVex46DBGDOHY6ezu12HtiRz3zvGpw
lJu2+eLHUlwYtV5sB99mzpXEFhoq9+sg6/5iNLt4D20tDoB+N1uB/xiiMtyTedR15p34vKGrqG5n
M6Yhw9xjwZfht7IgiLzItisvBh6MOz11dkMHFlDvUfGOWRpfi5bQBjmnxQNcAJgG9HksmlghVM+J
GJq9AQvt2I3FOr0wHOcL/rM62agShwPWnjg+VSD7HvOs964U+pe7YWqNQBbuLbZr/6RnGOa9Mo4/
k9oA14G27rC4w4ghm+YjyvR23/IkPkwpuTmInG+ruoI3An1v52ichAtt0LV0/WMs88CuVH6j0d9z
ohNAjqreC2EmVpshb+z7FrpkODWWvmWNY135meouhm7RDpG2MDvME+2IdKuGbdJgqcNhBc5Er06N
k7DcbTwNa+mEtFGQdRMa0Iyu4qi098Bhy53RmDZ/a7fc1qPRndxUo8cajAdHlep1ZvwcdhMkkMjN
u9slp0GZZqfYOQTxBSBBgE+kmftloJ6v5fxZL9NuL2ra0GGEuE7xFz2NXlrteAA6X/Ey5jPCNiM7
xewi0XjUKmGh25ehV8LsTZmxH2hX2x35PexDdVbYHljMtXog5Gdu/S9eK6e3mCnnblkx18yuShly
32AORqsCKjirH7G+Z4+4FucXDYUqWtDF1k8kno+XnrYSbbH8JpvUT+qwjpklQ531goQZ6DHSHXlt
irE6EeTwmCiNRTra4ObgDVV+q6pGOxJuPl4bZUtySpPS3teFhX0rZQTrHgaNKNtdC/p93Pgc3DAa
BjUdmWvsMmngBlvUGsZu1d7WoGtcR3FGeZgHj6HT4tvxhu2DLreFAZzbhNlkkH0SA6ZB77VRxlLe
gJU7+CwMN8kgm1PrGC9V0bjRVWMWKrmEO/HRSVv3rgSGAPJQaBddOliRsS/AeOPqHP1J+q+EezVY
gKJ54bBU3U03GF75itCYltuS6Oa9fni0wfgQPD0kDAqAUD9YUYfypx1EGBfSP06Va8BGjLpiJofM
qe9qpZUZaS/zGB9qi2Lm0SgmK1eBzS69Jy7IcSsyxjrb6zSczpmhU3U4fO7lSKZ95GTsEiBTRDqZ
1iCftzp04nMzu6X7kTrDaNqws2dxKyklo69ZhBnBBvqx4QnHiWhpiH7p2rlybehN0PPRAxLPl2/V
uMas6L2ffXG1aNYOnhxBFNpVMWmbyhuGPBjfg+3W1tg6TXG5BoyRuZhDneVK0WH7gWXu9XEjm0nd
ANG0vjJ97/+fvTNZrhvJtuyvlNUcYY7eMagJbn/ZNyJFTWAkJaIHHL0DX/8WGFmRCmVm5Mt5zmQR
xtsBcD9+zt5r5we66HgyEejSGh6NlOoB3koU7Co35y3BObT4jbUwH22M4CXt9QKpnZhUemDtw3PY
51hPQyvo8FGWMfBupFNBVd8QSWXVHnmWTWL3FzmsKEHM9oiZwtd+TDhy5d3o0dN712GwIkQxZmHr
8hvTSI/mR/JbrQvq9q4NcwA4oGzKYMKCYXtXVeA0pzwNeO61G21dGCU9KmPbPwymlRwqf5SHOmnz
28oqLhcAUH7Ymm59qRM3uYiU8oHz9U7CoEr6q9cSpMt2qAZsn1BXz9JvD65RZeuzSplpxl66a+Pa
NvYEE4sHv0Bf4lmM9zf25BqhZ1QV9qShvpejj+rKY/wEKtCiI2UHF+DJ7LBoWtgW2okPfUvfLFyW
ASh/2S3zezM3b+xR7TXTRm8/+at5FSijDC3RiId4MaM9oZDyi0v23p2DgZLNoSpOBSmgN3UvSUIy
ZnEeSUF6XziyIsQ3t52P84qlMzqWvNTX3DfTbUeO58sIu6cmWc9Sx8xt9IW/+MsVIloZxo3GITfN
Ge0tm+5mUwNdjPWeZoeDnUqgDentBCZBNtrOLqOpdYssHZ0N1q6uqNSXxa/700yg+8FsK5IqCI/G
3W4yCVo63MoTB5UbnxlUtm21JS9SmyU+AJ6wZb5YhWhS9YMOHDe0TEZzMWj/WxyzMNhx7u2cLECZ
wBcA1YYzLYSDlbA0Ls5X225IbxrdQL2SM91fcdYxfzBQqPdujzU3NyPz6HWN/Wxo3s8K6nirzC7e
E/uodm3VF9e5mJqngefwij53ews4L7jE6VFt6Kdll7Qm0wMHxfE6r91lQ1i1dyyW8VsjnfRyBnfy
HDGvuI4iM+BFOo9KoFzQ7EhyJ+rSFtedxlO9SXnyb93M1wfkX+0rQn8EUl6+tenp3uHQ0GXolNI7
lfQh8emvHjPOrm8T1NlQ6VIAta/FKRHxM4pMjw4bbWlis0m/M2Yb+2PeSupuMrOqSOwmcievNNmM
ICU7TjXs/sRsGbbaOnSJEcma/RcCv3tJSEXM+MwhpDAAO0Oup/Y4SmL72NBTBw9E0ghS71JaCAtF
7pkxryYmudiSh7od+22NKeDV0jS3tEPbMfRFxkrQAuXEfjcyTPIf7DaTRG6RUpnGyWPnzSq9+299
/7+p76l61w7Uv254HV+n1zT9ubj/25/8rbg3XZDlKwmFHC3E2Wgc/t7q8sRv5Ho7a0/NcVdYyh8F
vmX9xgoAeIX7wHFWn/AfvS5T/haIYOWd2CuLjajs/6TAd1cx79/FiNBb7JXhwsfyhJQ05TjM/Nzq
El5QLBkCu4euU2rA91aCw4M7SIbMwun9Ujkx1DqyA98Zo1iPSZIb9yjjIKI6BvyHIgXABOjPq5BK
F9OWCmrTB4bauWx3ePkFr+MZsRUT/1JDamm1ypnNkKdZM5DYDwRz75RJXCORIvo2CaqJMWY+H2pr
zu9REi7HgEWYTdsYflSLwVE8cSYHWCBjf87SPCtJ10+cF1Y8op3M6ZqihlYgidlk0du1y94nRfns
zoZ6Q+WXvcI0mW8pp03GH9n8Am+33QQqzv2NDfvpx9jGZmhRpkGxFeYdTp47szdSwgeKzvoysJjk
/8b/9JnC9Msl8FatKm1HAeJjPef9fAlKKvQMNJr3sLR2cHJtJGPK0tQDQU2ADMePpvfD1CqD29pX
1mU1WeuMz5O1u0lzMaIwYFLo+259Cjgi4PJzE9jJTv3dTHPjuQKVfJ/Mht65aYZNxO2xj0pkdE9F
wXQsBmHGMciub6Rsv4DOQoihpkvmuBaHIOvgJ8H3rPGat58ektvfv93/qYbytk6rvvt//zf4c+Yb
9x3Gx/UGlihusZD8g70Nrzvlm6oeSIKMXsz16sd1bX7Fp0OuM7Ty05DZ7YkqsScVpypJaDb6Zd9B
Y77SA3ZcxVw/Bes86Zu4wpM81TZZJjP/QvNl/WDuYOLRsqabZPDMS5iV+taV0RPECOsQpGmBxXQa
YfwU4phWU0WjpjUO+QjdBTZbv1tEyT1tU8pdiMX+XnnDJYc589hjSjmCP8Ye4RBgA5Qk32lsDPQ2
g2Tvpi+FCrKz49TTOyBMqpLent6hS9oEjRPy2fbIZKKEQbMah32fgofgocyv/ZFGVdHl6TG3v3Mq
ytpwpfJ12zxbXNT+SEPgOoN4Sz/tzn4WHMTSWsR0YRf3q4qw+IqrFPZVml3hO28uZ/I9nue+Uj8k
KGj0DKgYyFVyg+aoF9/cV0nXHQOt0oui78UVXEB9S3N1vHLzhi9n2QNJ4U2yZMe5TaArLU5s3Rtp
r2+63uQHtdIYZYNciK9bn026kHfQYhHo0D59C8grvXQcmqYCsMX1X987v6xZLo08AFOcxJBkBVzL
lf778wPDDDKKYkKK76m0l7s+GCpEy13xBE4AzZU/BBvUHtw7cN7fJ0sum67vCA5waPh+z1SN3Zkz
3LnpRfNMj0xtC+TUB1pm6CAd2HPITr+UDa+Sj2C012KsOpAXal7W63hZwI3ndBHr3Yxt8V5j3Gfs
yFmT7dqYrxzwjhuWq3k/UvOtCyqGtdaF3Lhze8MivhMWHVEFo75u6Zzffd62itSzTZp681XbuCa5
BnX0UZNU/VUaJWESmYnkyVia6xTaXhaWijzErY3M560S+aFBxlJuBo46GMWGwTs4uOv9XQ5b+0aK
pp53f/3zfxoy/75erT8/wnmCE6WHYA9H7i/TkakxOxqIbXRvtURMwc3zUYG0jfEAAZBvYHJaA5rZ
GY/ZnIKrd7UK1BW+9kQfJNSdObR5BofQKproLPNRvWL4QiwSNJOKN4oezEvrAMXB61aYJ0hLxv4/
/wLOur2ansW+bH0aRX8a71SA2iF3xf594S39TtNGv24guNJFiFakZcU6E63HNyZOLDFV4ho7T1bq
VUTCvTAnL/rg2bNZmOf6Ff6reemh1DsnFu6yfVPI6LHw1zjYpIrRjfz1Z//cj3/58dEj4huwcHnj
wvnl3gfalRKnMLn3NRZ2avquiz64m+lbtV1bPKGcW67o9uibwh+rQ1+usHqrqjw6yel4xkVMTlZg
tafCndpT7TfGI+3z4BBMTo+HDsPWzSK79JLTkr6dkI3T5Oum7mNkm+ASpc5bF5ELQU6eRCvTLMTA
EzxXHXyYvRuVuQA4LJy7/TBEzxaCw6MhDXnu0sba0Szz9tDyYUGD2XppPU4w7TRGKN0QIsOxrdAE
WJb+YcZYnvFUrgCmTlnmjmTcYG/X+ZtJQmeX2FUT2rlSJ6A+0Uvl86hTE+jbz0cPpXj8vY2MZNx5
Of9xQANwppFi3RdWNw/bMrNHSAlN8l0ocEyZSKIX7rzxh4NGkBVk/WkyPwLkiq7eETgUODWw8qkU
D+NslfmjUNYC5xL9yVe/zN7tuqxPdGf0KZ8QibStNRLHUViXiZ46oikKfZ2Z8Lj/zY1Akfinyo3H
kEYmNQO6dvezHPylbGCtLgdOag3ZM2bvb5iyAdP+XJsLpiiHOSKxgBxTvkCyJPGeUky9ela/3C0m
a9IuLjuOr4CMyTgrzuTC4NyagUXmm9HI0hKddwWsCopGyJMk3tbw6S8s//2bNTnjjyH1HWOLfb2k
4ZQQ+H2oKMeuQH4x6PDhe4TaqewiBPUfFXvElwgvg4WcQhnD35wXhXjSKb8QqYYHw09w/RD0gHyg
8Yw7ZGIzofGDGL43LtsK91eybeumPmpz6Q4OT+2RMLu15FyvK+Oq/hku09E18nGGupAS9GHPz6YC
bmnXdAb4PKBKuowHIohRtSOqQ/vAVNp/t32n3LbjmJ8ZzJJYERRQ2jx7QbfZWGjy4KU7jMmGPHli
H0ifOiMriElREyFsdVpmz510AmKi88aLjwl1i96UNqtB2CUq+W7gob5HALkWOCS7noUE/GyAziAv
ec1rs5Oh3/WcXgVfN2fJK+qOH6qbWv4d9eiKiAOGao4hsXOcLSHW1WMc9x1h9A67zmJm9ltiR7iG
Y9NT+YXRg21pSDO4i/u0NnZMwsRbWdSsqz1HzC2TYFNsjGoxL2N3ys8zNwJtiamuLwwH3s/GNW37
q1kvsA1nhnt3WRVE8LX8TDMXHMYjnYoA50W3LB+Wl8sT5EADIHGZIyVFPERebbtMO2ccg43svJQm
EyqpcGoN7sK0ocoMddxuewSfBlb5iAw3eyk+fH+67+sGq71L2Uo2Zs7ZvZiY1Pl+mdxaGEw3bAYB
v0wwL3efK+p/Nfz/TsOPJOPfTK70a/fzwZZ6a/2L/6/hsH9zBc2jwAw8H6YnWvu/aziYT1GYUSJg
qF8teH8cbG2UH3CvLJQdkK4cQB5/HGwt9ze5qkE4GcAV+CRj/Qc4KxNlyJ8XSLZI1+F8DGOfUZnN
e/25TET6ZIxNTU9naqz2eTQcP6QB/S61VVwvpgEenaqR6U2d3/uTvOIAPH71xqx5UDVRtqLtzgNw
yrCRa/+uHozTHNledBjrLGFbaYzXwfdBe3q1aI6OjHxKHRdK4m3lu7NNGzHNaXobSNX802K20rqG
QyTqL13RWAP6zXyp7QNRrPiLpMLEk20EoDlN3GAw9qUTRlGeOftliQV6PTW1bfOlkKyvOMkr5Oxn
QiY9K2TMHfQ7PxFOt08Kx1Ln3qGFhLStyjl6sR3PMzNzvNrm2a9niOpz3DESWIDYQO10Io3xzPJn
94QnzBXMciAuZI80vw2sNqbPBrNNard+zapIfo+9jAnDYqFxb3ZtUosRBFW3NmwRyWcKfXjhdIcc
y/eFFPayJo8GNIPZAOlOQqfr9iNxTuNuqUGbbGWdHcsYtIiu0r4Mi8ruj5mh5W4S0n2ZR+xO0o6T
I2XvQ0zOERdryK4atGjHzJqesprUg4yEi9AsA7KCp5jgqKaMk+dUpzS7Z7CovtRXtdNeJIQPPHdx
WREL2t3apQYkWo0BRofYe+91NIXtML3QCUHpTS2ea/sU6/xJj8QWz2RinmmevMXEUu7sKB8eFjl0
zImM8sB06gkWRh0ipZsOnY/3T1rVganq/bikTxgtqeTT/mLpaqYMeXzNwMLflEP/UpfduRzr6pj3
ZCPB5dwCorTCDgfVhUIXs29BYiVxWYe5lT8pYaTbAQHfLi/HH4CgvavSW6LbKSDlAWaiwQhphRuQ
6psjlDs4o4PueWH4hB1zO45EQMQA3jkEEY4TDUV7JXtOrT5cnxMZHum+0osbDkbMLHWF1YKMHw/l
6KZvMmn0WeMu2anGNdAszQ5xGfEPQqvqG9foH5Bh6geonsUBlQ71cqrSY5WTvzCkwgsJjqJ/X7mc
dulEnVgXkj1FUrCPSxcBYmIEh9GbftRuXp7wJOACZO0IcbOm1QZ3x1vNOHczulW5i2P44oQedww4
bPbzqp837mJwqBVjscPJmIbS0o+mW4mwLfIno4hOJO1OzAAw/nP6enbnSFA66uycNC7RUpDHPmi3
tN+GxUdNAxchZwpFj7YheRhbQ35JXu5w4Xk9T/zQymZrEw4MFM2DszMSau+SdisFMVjZiExxhlh1
tHIx3GOGmfyHwsnReQirrABCQRJTIJuoYxGIRAyzUaQXQ0a3lt51L8wlPqRZbcE4iFvAlXbPu3Fj
EeAAUuF9KBp7I6JxvIXtZMKG5LaIgxFYqtR6/t4oFtVd7DvzeejTCkbSNE/BoefW0htj9ihLGj7t
mnM39R9m00wp236EhUkPQ/KB8iTgWZuCBhmKaNR0DWOie+mYGWFrSJyEHMOxFBdJFZRw8qDRJo1h
HYSFXqbJsdnPmUenqGaV0BAdaoH820XmDZ2GUlmoxt6RsVAckL5yGpHLV03+45OfKn1dZMYrj9Sz
taQirIq8JgYbU4bRONeZsPJtW1jZRWWk36NOttvUUulT2WZg/skSTK8s9FMYm4fF3i4kb99y7PpC
XANFTRDYa/OyqM9mQMKOb4+XI3aoe/CHxkPudP6rVbp0C/OgWWdeHKuHOOExnjQdyaiu9B79vrjy
QBeTsd0j4O/7HkpsUsMNS8kFNMTMuJ6nFoaSd1cuo82h0dWA7Irk4BcjibVQDdK5O04muFbKOfjn
jVxkCMapuiNP6qUaIEM4Yxm8t1Z359Pen/BxExdoy/6rN6+UdYFSzLLHE6hVScwN5RlzQ9VDBXKY
EBm9cYHdNtnLleteiYU491oTIhbLFQ9vsh7I+TqdZH6zGGK8mtMAZvQ8+EAxtBXqDn3V6FvDDso7
KdqBo0NBw2TD0InOhdkeZiMGbGP3V8HAqgUMhzMg/ZiN6HV1At/qht4EmTo2p/tBLlaYS04W9QrF
57sFx0brgzE3wakVY4RJQiPP8ILyfV4B+8KAcTOs0H0GTjhrP0n8ULi6R8KMSCKXeOOROQbbrm9O
WMMJHzLUh278L2Xq17slIE1AdIrz7BwsHLkQByaVJlwXSN7ZyJvvWBquUA4PJLGsNfu0Gggsv7qx
qEyI3eDCVmLO9hwfxGnBUXg0XAIHGkUcJEFG6UbGCEdA4c5oKsik5ezHetd435Y1uKBifsVgrv9m
1Xl+QS2LfXhGnhnZRKapOTMvuQe6Q7cmIEx5/kHqWbDXavkWK141/8xKgAocXUW1GWGLyVj68yB+
I9GeYrdgShblVrRJ1riFyZEjmzuWfdi1RK65H5gHfnBg52TlUjCM2nkuOTJsyrxrngrJSy2tQ2Tv
oPuPlh47qm1olw6LaOiv2Q+1W2R3gVWrk/hMhcihTE6ERQwlJTmLKQHuROw+y7lmw+jtB1pTpAXF
SNUyLVnXvbR4s9YkinLNpBic0ttnoz9vSAyo9mBMykuAOGTTz4uzGe35rUsihgrod8Mp4DNMSZ7v
BP6Hp05Yy21uQwJnN2VKQbr1oCt+MMXHH/s8e+Gxz3v8OZV8bHyXv7UFSrwhOnmFnjbgQuK7gbDg
W7ePsheSxx9cz5s2JLNcO1bdHe1BxsQaJxkTiS7ih8am53zh/DFttItMHJPxzlkiz9o0nR9zpceJ
mJc1cST1RryMcW3ho9IVbimuM4MBs74ZzQUuNS7yo69d+W3KO/EyCP2eqai/WYRtZLtxTMZjpnr7
xi29ET9jpitWVoXU101m+g8jKl1oKtwRorxvZODeQ6/rxIZV06DEsJS1cQmV/+haWzIb7rKYawoU
rw5nv/UOSpkuj0yFm5K+D23/DQkvdK5j+wHa5rBBNXpJ5z372nmBeKvi5lxMSQT9vCbru4nt7wQy
uziqUuudcB7ah5jPkSQY0CJOalqTcNI8gcig3Vm/izUzR32m50zk6EQsnleY5ItDUHm3dDYuItT+
/nZkO9BH0CkZt7M3+t+j2C83idX5N0Hvps+uap0rc0jdLfFSBdMI+C2qVgu+nAZ7YN3b9X1rO22K
0l901zq3JD3AqCb0qVcDsRat7EuExR05RGsiUWy22T7ySSpaxRc7xedi8u8ZhwxhQHmAv5Q+s5rl
z2xxw1d6IuIBZVZ0FJmfnoQ7UfFGjXduKvodYQrNjRBpsLNPsZUCFhyNGcXKkrRnsF88EIkgaVAh
+zyjLhk3SanNfO1xqC1hYIJxAeFOPfjvZyGX4TsjlPEouxr+QJb1Nw5Tli/MJ9qc56/O+q0NjyAv
Xez2VFfwp9q+rDOOD91EzBMr7IZz0hBsl0DZUKsKNY+7NON5uGCuUqJ+WlOwpkgu3tc4XxOyRqnZ
WeXgBDyILTlac+shdaZJ4KF5yJOX0Z+AhNT+8FAsFbMvIseMK3Td6QvCrmqP7q1c6fC6wLxZiS3Z
qbEMHSc3ZNitYWAi0tEdcgOU1CXLK5zgBxJ4yVWvmuGtWmPFjMQHONov8UX7GTz2mUHWl2P5CB2I
zrTwrcO0hpVla2zZXKLyqeOm2ChjKXDTtsrdT2vcGb7mtt26C/rtDDrQbszM4bKsliF0rKw6Dr6O
by1lR/O99LO2vtG03txtEGvReDlhAJ5FsUCLPJjXCMfBslT3nXIzxXMV5n4zOQ91HxMqwDI2I2du
O1gTSRmEU0Zq60WhHWODghvhUkMXkml+zjoK9FFTOnn2sU8899kirxIw6RQr/wjSQ5lvgGWirUAM
El+m45g22GlFm+2Iqp22njWMkBaRGLP69G19OfaGOg5wH+41k71NSR7rYXGJdBj72Thjk1Onlnty
O/R2eklPNd1E1uB/MM5w3kW1eh/pAffZAd3hY5cHUfpimvjQS1JYMYzRFpP0ZzCdERfwA1F1fPSG
khLcxLy7aRB8PQF4EDumDYuzg6+S7zt0Nq+CwvpiQswUFpyPmTSKQ83LnhfGj3dKpeprQsfufppM
97yodNrQoFVbNzGhN5hJae/inLERuA2qA9qGGLNA7rdg+a8dp0Ggxmf80lFF0u/STJMqM9vF7HUU
56SB0Xbtd0Phn7Dtjduag/s9Mvdg3+bCenWBvB/LvFVhlLMy0c6SoQ8A5pDG9khj0F2596XH5e2S
6a0ICNIjsevG1owuif64Gfkk6NiFtVGWNR8bs2gopYb4Esis1CiundUX7DV7FWh31+AuBQa7oB0i
2CzZTVGZEBzMNh4xjf2G/UKFdeCXRyNl/mdM7CTV5FXw4gsMTYYwGDRltr2vIwd9RuAbN729zHQp
k+OA6/xK59giXbItWipwo9gVc5L8UMpzrqKIseRWNTHOZLKU846Ff1AZJtWk2Cwt47gWrwibzjTf
MfkKrkcdk36Ka+2Ye6m7w3DMgtnVwDGEeSslmapd1+l6M6yZZD4G/6qeQWUpzOfXOdz7DaqXfGcW
kRNmIFRePjVc9tRV+NDTpHwxVPdCshz6QaRejqtNEdZq/C40G6uEsX2aS2J/TQ6eqzyoH0LNxAN3
LjZfADzEfS/FqxvYyW7kajGF0F+V5BAR04hcGjKOi6/0ZNf7DfjLbugropS1bTNrQXUJFTQ6w3ZG
W0eMYFjGwttQM3+2L3VW7FrS1YaYdI9LAsAq7pbOP5iCKb7Vohoq4ji/pf8gxHZw9CB3oxLjdddT
b2cCoWSztn+07NQpaJpiRxTvcgTjIH5MFUe0rM/GY+n0w3YyGusu63FK5Kp97xPdn32Gs6GQuX/G
nLRNklkxWvEaNmAD+K1fjqheabfHafPGeY1SbK5AtDlLVp6qQY35JobU+oxPlLzucbqyAT88UUo9
pkbTbPy29y8SD8pEoxcKxzoh6XxZHZOD0W6rcfgWmA1w8tkOk8x6qgyWvGwkKkF5rdxMri2fyVgo
QxRbsAoEMxrS59xH2rwuwILcuqjm5DI1qpde+d1x7pKH1iOjhpV0P81UR1XMRD6prRdkaMXJHivn
e0fM21bEMGiVUT5pX9ofSpUYXeJKegT3EaG3MbSiYb145b2ce9xJdZyZ217J6NsoBsyrehzBOwfz
dN8QlIf7WTKwOtCAmPZuB/WS4h/no1NoUrkGO7hHWABvWdkuysaMoMQB52fSGzwJ5c4TeXvG0RhO
SxprjjrRlkul/Ks8c9XN6Dk0CUw4M6G15KkZehapjLtRQpvbDSJR1xZErhP/4H/llfywmO04Wc3i
IdPkHChBV9xlcyXo/D3KFaLv3MjjnfZWc6mflYC69HlJ/ZxH3Xxq2ZI2jF9Iy7PWXqCqcCcGgx/6
podn1+2p8vCuHCyXSjjuLJYET7fjdCSt5OiPzbdYLmegtCjNUoVJNzauogAb/VLAUCJ17qxM8mEn
m3mun3vFWbm0/4gC6zYVpT7RarBKI6e5bOPxLsi6VTnAHR/NLvyG6o7ZdrWlMeOfEEhYoW/0yYGz
Cw3EpTRusJk9YzTqLvrIUNup9SDKFoy6E6HiXVqX5lFnHM5ad+hOFYRFOhd9jUTN/Y7HO7gbDEEb
LiIfLannb3kMPsDqZ3uPmJd4gN5+i9zRfJikm289DUIB+nA9/XA7f3xg7SPLzHPJIhfNcG4bmlEC
X5wZGc5V0UqDPkuagiMTeX4MvOrK6QuCZRbbAcedTgF4Aii9OEdFwriD/dEMlnqfp7N67cy6flnx
v+Ua07y8Y6BDam7OufFaE81z44vCOGZseC0Rn74+yjxrMVNxRMJPkSVbItNxyZLgZJfz/EadxaMV
q/I1xSR7U092RG5HMrwbqfcBRWJWYZAY3bmhDX23aMxtbupP1UalYkJR7g63lpU4y3ULzFeFk1/W
B7qgJdr/HqXgsjLGV/ibD7Uh1VsFPgZtODw2sjcx/jkiMq7NtHUhmbEZHNNofJxj9wsVgvvQRDHZ
K83cH3kOYIK0HYbrQD5N0mOFTyrrIRb4hJmW3kizi15LDX4+KyO5QXaGWL7gkG5cMLH07EukpV3Y
9GNyQQ3R633stTUZB6k3nJ2K9Sf0enBvhziCYkqTiASciV4YNU3pmWHF4YbybqqVuwFB1j61ymku
cO1JkilrVE/hAKvuMKsMkDzrwguJOIF9ja1YPBKMZHpb2QzL8wCDN+QxZtxk06BGnlrN3ZU9qOHS
5+5pkHhPZA42VUryn1Ltlg2LvJR2iKmYgGuFptUDv2r7tRJilXlhJuV/g9ElebSHrD8qSQ5XY+iG
olU6hPTFRjFuMKLqB3dQPc0ngekZt4KQXAkjeGJeDEMjIQh0W8URJjR6avP9nI8639g8aLulWeMd
/Y6Dt7bYoilBS7UdbfUBUqzaMSK4mw3K+gVy11nlXr911TAd4jRq7nQ8Ws/Z6qzcAkgCYda65m3X
1AQ2QdaR953bsp+yltW3Bem7z4aTDmebVLEhLNGNXrWz0T/nyhDXopzmg6WA0XJ47ew7NPP+fYB6
Hcs53LQLw0ist7lI83PfyRGY2MpFRX/BU1pXLKth6UpSBWWXwBxx8S5u/IlAhu2ATrkL7Rbk6zUd
/jXKK2jtAuK6NbuA8CaXK11mJOe0cbbVeXe7xB3KV8Sn1g7OmH4Uix+fM9T9G3x480dBhs1LZHYU
aouHMJZORwveF3ZRGGdp8zx4br2fDHbduHbYzLilthx20p2Iu+ygDBAiIa3RizbS/mmcRL9TyHsv
lQk0ksreFJc1lNsvfVb1mlU2LbfAahjztk7EctIbdypv1DV0ZXksycbedeOiDlMHrsBWOXeJ0U79
lYTO+JXurcEmNqlHQX13yeh52g891T/tTJ8ujZHcQ+cYNzKISRVilrGJVVdeDX3wbowmRwezJE03
cfutAePsCqq0u7EzWMxps+oeTXlLdIc+TbM7nj3DXya0XgUZzJw6BirGDf3m9twlwXBFIGZ+Kb3g
rZLa3I0RhPtMzq/xXJJk5BAnF8mMtqIZlfTK2vmJHOho7yNuQUGINNvgRj8ko+o2I0bWU97V9Gzq
vJqtMJDLNrG1uUVohZXQrallUbW8pNC2NxwVFmRfGjC1b+LIl35NH9gMimJbudZY3GsXxN2csNlk
7soEwcKSXxo+nlqX8Q09Vry8c53sTUgryBiXa+b4/HcR3XW2nm8mZGqhNeZPQWd9tWMWa6wAuxSG
8JZOyWtQreLHmIHHBA5v2xmF2FZQx/eWmTvHySmhGGb3i1QcFRwXYCE8bfQKyw25uyjusuZZdU12
C84Rv5N1pLDqD+PijN8MZFfgNIyvtgClKRYqZA0r+KBGNmqoHK9lkDV309DcAU4q5lDUkq3dVFWL
SsK4wW43g5qEkdWQAHVJwMJ3x/CHq88Ys5b1n9yJBZqvQ/5GP4FNiEt9OSqlSWhpnv87tv7fCLJt
0h4Z9P5rQfbTjxbmZf+nwfXvf/O3wTUxS9gcAblykX+nwP4xuPbt3xzb8QWMz98xArzT3yyXjvvb
CgWwmIX+YdT8O30ApTYBEdxruDJdx/9PFNkr0f4ngReSb9wPgc8nxA26zsj/PLWWJvmMcKzco5Sc
p8skkWEWN/a/kQ/9WfbNkN0zyULwVv13wHD8V8ZzNIyNZWOgOg5ZVZnhiDCZSVJUf6v6Ud+Wnm+f
iqXJ22299Op3r/C/RKOv1+vnr/j55iSBg4/nZ/P5sf/8FROvKLSdy+AYO0GNa7/tJvp6Ju+L/eue
DaZ+jYNSkRBZMV/BwJP+0Aa2bKocz94W0LvCeQA20lPWb+zGaM5DjvOlk9la4xQRc+25hU/DknCF
wzO6Lz2k6T/dVP9EwPxPv4SPqMBcOdncSOsv/JOIULSOsst+YcixaGunnXrZl0YJt82f5i+NLYi6
N3OfNbgkrcYUWr1QuEp8m/GalpkGK+vO0rc1XRoOggvap4Ax24hZ9USGZs5IZzIfy3QAqk2gHHqB
EqDRX3+HVdv/0632eR1obCAhY3pNY+wXvGHnIBed/Sk40oqdti1cW05q7Qw2Kfv463fCMvGP78TE
nxvPle4/uIg5CXTrYCM4jnYsIHs2XDxPNue2t5s74aJu/uv3++Uh+vxmgfDxR3OLM5Ba78CfLo5l
dlVF8jnvF6ftHSsKdrAhDi7/+l3+ye+HL9qxXQ690rKdX36/oGW5wBmI9NKaUkAg2YeyAxTcnXz8
6zdaBTO//n6uBcHA58FDafPropDF6Gwm7sGjtXAuX/zO2iUB98w8c+HmkuBEenAgjuu6z+8RTshL
VWB9cmAb3mP+hG3uus1dO696Vm8EjKNMmCT4PDBYxIWKznVRQezj3vwyxn5FpM4iHDyE2bS0oRPz
Jlo51s6UhEF3ltf9D3vntSU3cq3pV5kXgFbABYDLSVeZleUNWeRNrCKLhHcBG3j684Hs1pDsOWz1
vbQktUplgAwEdmzzm/eTXNLj7z+kG/4iu4J1kUBzheV0AnKayP8FWKwcVWD9pefjhJ84LZ+ayXKs
uhOtqvxQ5x1Fo1t/nQttrWxERDZMkB2LMhsOIzPRAy0afdPkKbPtvkLSXVboLOO5e+OjSvQxmMry
PeO7vbYn59HGewoS1VTQoyT5enJEHh2SJa12lEHzcxJXELfj1Fzk8cFGPuEj4Sw/yt73b+PBQc8/
BTPH6ZIcy0aR70JfPIKNM9vaT8t9AiTpArRb+KSVn50yi75BZbdIeDAB/5zAEoIpn2P40QDQaAp7
ajfjEnhX6BQX+Gljvd6MDqmrh5utROOt2PZ2XB9zXefveuxwC8TyNxT21q0fNebNGLMKNCY9Pdje
vfCVR+aeycTZLpQ0OzJM795PXPGEck35PoiT/GtjJzVIIxEZplEaAa7NVEN9rsGQvgQh/PKgdPTR
j6LilJlsvlraSN7KAiOEPkyraOOW6XRLyw5RuKzwX0Xb7fGQRZhc5V8spgbX4J6sHUgkZEACfVlC
psAn2G5hnEerbVh1U6tGbZwZeV+yerpDVlCBH8mu1vVEpCpDtwMTG4ydpg58j/vBT+S0weILX+C8
LK/wSjXPVpH35KWlWG7swYIVZ1YZDMH5Qqk7uRf4o4WnAW/SV61kd5exToytBdD+Nujcp9yDBdGw
I0aEu4bWdV9rvBUOeeJYO5emf7lZM7tnCtGBrBmP9VHNCG7NdXyczHBIEvfeUeWwJ7aNJyTXzAaa
TR9udOK8QckDWCrt5t7o4jqFk4MX3wh/OC6wDqaRvYGzOGy1oDR08HsVsUcXNprjR7A11yg9fkyQ
uDwmcDMelL2YfaYldI4c2EJV0a3psq2Vyehd76vw4GrNvHkepkvoxNGmHhdgqMKNN0PWWuiEAOsK
qFoIUXjk2uU3c/p6lYKMowvaq9XWoCRAuzcx3MysDjhZe1vEbusaD+B2ZHMBZ9lxDOWHNA4lph5T
Chopls6F7jrr7CN9eNVb8DE1E8PXjKrqfki7AEEWAx0bJH/W3C7MBghTnY3CkLG9E8P64mi7qTgG
Na+LtKBfojvT0rcb9s5EAwQxAgzX+kRtYedWn/XoxS+Zsoc3GXTmxR31dFnSZjjlY9QD5Gq8Ky2s
5qKFK71Fcm48DeDObi1Dx34oDMPRDbO/zj4h4Bss7c5uZbkvRYysorXMz94oqgNyH8lJ5HGzBzri
od4HpipysYqwZVtdpXS+6RPQZ/Dx17vKqiFHdlPO7bfG4U7Wg7mwJBoBbSfyg8pG83Xs9VTfCIP8
oKIHvV1GAzqpBtnSOCBy05iTw17USkUemj0dYWfPJ9aXgUQAaUIvdOckwpyXXnTvgTx4tw4v6o1J
aZztctWDTxSAKb7YmZ4QpxWUbVmmPydMyQ6yToN3CZX7VYX4xpMlyC8YniQYjMN8UiMpHz6yYiNj
hHp2iJG37WawBcmMkPlDEXvtS5a5+S4XC6w8i7zQ8hu0NXPbPU1em9MZi4Z3dd+hZErn4G2xEnEs
Mo/Yo/mQUCqWa1nUwO8BPh6NcZsbN1nUZdDhYmImF5qedGkPZvjtIhYw8slzaH0gvKadP7jOvu0X
TMwhZd8uQUO/nNEXv+NERfc+pn24HbTLneRDJC7GsecjwT6EKY8+EXhn2sF7tLD8W5vAwLwJ0cum
dxbGv7LYRsGgLslVfByjZQSUq9CXo2S/2nAIv5IDj+/SURPXa6e9zLCkKDbkNg4ThrK9UJXlnxnk
WQ+GCyQ7DKxJL5C+5baxtf44KZ8eNF5t/YMIGv4XYLYHLRBn1UFiv4BtPOOqk8GZaOuLLnOo/8kX
3bM/iwuUopBD0oN7M7otvUewd6cyR8N8LLLkULsq2dfV8ESn1AFQ2acbkAz+HgAm+n4V1uuMHsYL
3YwmuWD5g/yz9sI2udJd2eJmbeiqg9wZ0EwqtdhpFzHLq4gJcENkNR2QyNDxkhswXHO5nL4d7//F
Wf8dztqTzm8ZxM/9a/JTtfr9F/7kD4voX8IXZOhCUn/+BLO2V6k8QcWIaF4UCurOf1erCKHbwB7C
H0Ty3OBfgn+5q54dGes/tAtGR+inlFTAa0DGiKT3G7RaumvK/0OKDR0DfqMJzXW08nKZvCPEbA6l
nKJ3Zem5p3yec/RQ47g5d0BZ3mxjUOskWN6ZtoII2U4kULQJcdIYoj2CuTMsVePfUSd0ayaCN4LC
t96dxMBwjgTCUxNyaAae43aIxjDynmntUyYeh9Kh7RhPI11jUSjrNioB1V2iWwY0BukUuw6/uk1g
0uE4oTg/j6c4wOlBnVQwWxl2rGE7PjYji/xoVSiV7BuPBG5P8qvRCAAhSws9Z4pA3gCdLW4Atcal
g2pA7C0I6enSg343FemNKssE3Amdt+1USTwISgdrd3zfSRJxOSuwP/40JWX6FGYeHW0s0TNUYnCG
n4HVLKhkHpJaDa8qbb60jg0eJ2WWspXoBm2jekSrGHOpBSnOyyweUx8tsiUHroizrBjbs8NQp7K3
OCjMN0mcj9YJcg1gphwBNfNoGXtYwHbFebYiAxvfCS6cdBX4HJWo+/Zoi1jZq5ABgO98fpCFSPV1
M3f0iHNaxA4Wd/8NCP+ZhiaFNvXd/97Bev+l6//Pu1THuAW8/hQZvv/mn32s4F8BIlMyAjqxBgaX
P/qHdFjooCgG88JDucvmDXWoXP/sYwmoGXQ3Awjn0g1lQGn8Rx+LAEETS65VZrRSM2T0T/pY8leq
IqOT1TIJZQPYigSLX51oY+NNBclscurKYDjXYeUjAwMc5+wawEaoyZBMRYAFH9yA0W4Zo3sBcH+H
FuB0zBMNjE6pITjoPtKP8OYZILtF9C5F2wmoKg16Nx2i+lzPfovoYtkj35Mn/gmH7UAfhmxQSIlY
3kQnOfQLf+PlPjj4iITKb8r52Crvkq0Nx0EbMK5xGcbPiOqiKT/6Wm0jmb1E0/QOWjHmeMgZmecF
vT3g84U5pKMldr2XDfdQp+zLvq6QU5lR5AUpvA6VFkthHINs0hW/gjA75I7xAlLJfaqarNslczYd
tdvW18tkKsB9rni/aD2eM7CNT9Q17sHoDt5T1MHojqCqbLDvybu9U8oUKcQMOa3AH6tNMpnyMU6A
ETrujPsQjKsdE1X7HNnpM1rdAHPDfrwOPUM3qei3VovJTow+PhSu1Osf8yYL7sCfuvcKGzgQTsxK
7ENthhVzFlrLDvWkCD/kEREw4iOjnbYA9sQSul3vbb06KjeOhUKKml0GeHlzRFfmKvAwwrGH5JbZ
NvIljhFesQsozLaePwGtKeLFo1jQq+MdAEaIY0uPbHJ/RG6qf/Y6EthNky723hodDZbGgPXXXeXz
PPzhagmdY5+JD4jd+0ghgyMmC36nKvR5okk/m9x42wgu5EdsssylnTTBpjTosuKFylym9/GYieOH
DnIiOkxBXVyHWYlDdJUgLx0VZRJsmrKWFPmdBJhqqRXXNn5QWjn3BqfcvY9S3RX8xS+9g3k89c0i
96pN47tlyrrLOaKpkEl3i6HwjP8D+tOFLfG9qix1b7v9CwptoH9QczwlUOPi89SjyHQ/R3HdviIg
131EKQc5cNT472XZ+Oe19fuYS8wqLb8arvyua+W2H0uWbGpKfT044uM0e8ONxcySqkl88aqSXseE
4D1ovfY0Zt4AmMYVt5wfdrcrtQk/hHEyPC3WKuc8qmIvWxovoOBBTh+FN/jAKmVdFajfTNPHBD0q
sbMN4Pl9h9YzXYNMYynGU977AVJsKRaB4n6sFxzPRSKumjYKgNzaBsBg49xNvv1h6aIPQg8Uk260
1wFjUsb6aQNPnwpPXwCIcS5E7Mj3FLNPsWq+CGAr2AegArUngRVHH1n98BZyUQOkCgpzlkjnGBNz
HvgL8SZwuwRxwfRMW2k6zUj30AqDaDIDEeom57qLOugVocIVnKKh+VCmVkNK3hskq0R3yKxB3SFK
T7Xb5rg9jcDKuhHNrEEwuPbc5JQz4GrvnQXps+OgoBttEQTNzrggZbiZdA3tmFnU/nXnu2ofuMB2
klLZ+7bpme0FoChs9Dree7o0/qZfzpUIsCvqu+QiD4u1VHCsg6+wC4iEmQ6Vl8HOwPfrZfYREy9x
CTiHaXDw0LnF2ZSTnGktNJVcZ/49HmzgUiUgGwzGym04UrlnbUnVkjNNq4cByUZ8c7ejXcbX04i7
ynbIluWpLYR/8vtQX88Q5d5N6IUPBQbFebwri64pNmlch3sUjcpD1pylmV9QMJO7WnfOaUZsfu/z
U+fCRzXQLtyWQsSzZpR50V0VVG++G5xyOYZEKt3eu0yOn+gMwweVDeJ5PpBQnKIWg+4c4OFtVOQ5
5Ct0f705mM5MxOl36/Ej/aYM8NmQzNCrIn1wsP1ZSU03xRKbr/QKgRiMQXBI/Bj7N/gkWK2r7jOE
DIwwArT2N4ms7F1NbX1iRFps61rpq7QYPnKwIATWF+OxWtqJtxTI3QL+YJpozZVp/9mpOG32MPG7
K69E63iM7cc4oAPrWhBhUgq7ra7C7KIIsGWgaXnswLZtsB4MsZCrGaFW1nhEeVychKFoVVGenOTk
zXuqTHGWPXU3J3Z46BomiQMeKOe5ClKAkMWDWiXPgy4OLqYmAsQKdegrSoG4Rhg63sg/EHsneyx2
9L3bU4u/K7bCMRQKMbt32q5Xex9npUZ55jpp4vQmRaZ9mxd4mqIMEe18hHUv6cGrA5POM3jedg+a
vXvzaw1JrGymPRzn5qp3aSAtg5ec9BJ9wjuzPMW+fmsjXPKGfPpElj/shW0YWg8cN7ZOTqHu4iOp
sIu1bngz0nymW4ktQ+kASh1G/x5kQXnQVodtQPYwiM66n5LsbmZdL9WMcKMWxQ2o8eUwyxxFeNA4
Pv2JsZMHf+lA48KQqDb+OGCtR8H67OWQM6aBdX1o8RqTl0vWm+HadCKu9w4nJzIC3+zFeuEaBBS9
aTUeA6y5iH2iomZ5BC8VWS/TN7uyNAgYitPJcGBifnM0m3O7KFAeRfBkxY3Gj3leBxnuSgupTIcg
3s2Y2yh31/CmN4j2ZuCjbF1+MVBd/A0E6vbWqR0r2TWZXt678DHel7WYLwNG/Sj7V91FayzkC8cy
mFEcA1tySetlIvQXFWswJv0RSj7y4iURM8wt+WpAZu/I57JLRnaDuyGPB3S3DBhjr8Q416UZEETT
wQA9foNnal0gj+TfdSZsDyhO27QKAUhsyorwmrcuC4QrynxA9SyGGargIWYriqbJkfmPShfQEWoT
404sTLOnegCvy+lGw6Jm+nXWzQA2tnc0JdvGMQMNJU4uccCqDpOM0CQoVXYB4NAlL5JL09lItqIu
MaIfkZjhXCS5RW+/lSR+CpzghmozurV9S/bbul/a9JD7bbSvw2hh/u4OQObjVsBKw0tuh0Fddh8m
un3IIvqN0HBNuq2xEoJyo+aDppw+LnYyjxDU5lFshNFBtwnQZ31fYNq8U+Cvr8osLFf86WxeFjf1
DpAiLlwYQ9Af0JM1m7CaXH4/VZglQsuK8a1CzjvtgIchYHnjGeiwawYEjL1ExOuEW6R4j0jMCgjB
dxBXQVhMBwiTFVDcvBfYz/T9C8F7wVqlk+c6sj+Bj4F4EPgCDyryLfDN+QrRwxUZ7HE/ZAZmqu9s
e6wnm60nk/K2aruQ1lmewNvyk+vGnzB+AY1/NQ2Bf5JJiNZNhezXfVfoIUerpiouvFUwM+KhXcJc
bcddUXnmbVZh8jEi535Guzs4K3SW5KrJGVx1KODLnYrtOLouhe9uHRO89BiXvjd0syi2fQ9NRNps
zuyLk3bMggw7uusf3MbD76mD0MxQMSAOFE50XdB4/+JYalUhSO1X4ml6mU6WvTfoAb8gvtAZBG/L
QB0sPMMYMQioZDEtKkafvfuAQaq79+VUbWoT5Pvcw38tmum7ozE2npdgnPCwiaeHDughtOdp3gJK
QY0Twe9Xg45Lu3Hq2jvYKbzNTWM3et86Y49zJkw5V/UtbuSJPDijCN4cRrJXTZcuN2G7NI/NRPm/
JZ5ncD5tiGmVKF5iWxQxnb4suqxBn15iUC8uRaNaoI9+exZtLO/dpcf1is7syVkEF1hW/H3gNXuD
HSi5v8BAw1dMFYI+yQnNZXWYZONfZIVVnWZBLt7gNPZUa5wcLaH3fdPieRqD1sqycrzJgsA5EyTG
HS8gL0sApLkbiXzu2jBIrBZl3zKTewO0DAX10bSo2K4Sn9rLzg0YoX1RQlqPo774nOTSX/U0kgl4
0iBpWNfTG4rqSbhtimi+Hh1ndg+T9urDfxuC/xGCBXdiOnW/qf9NXaJe/XPl/+13/t0TpPHnu04g
Ke3XPh81/B+Vv23bfAusKgAXUK5r++/Pwn8FsCAaGEov8BC6XdsFfwJYxL8IeSDkUHai+qc1+E8K
/780BmlXMhSnK+l4HnX/OjX/oTGohsnGk6WdbobyLe4KkFOffliN/w/0Yh0D/wBbADfy8wV+6Tzq
2S3KZuYCYQZhkCndEL2m400awcp6+/2l/BUo8NO1wEasPtFM3SPf88UvI37DuKrwC8++znzowBnG
vJbD2wsNNnTy1v/YZXMcfqZtF/aC8aXTWQvkQ9+k1SWd2DYu32iUrqYJMYmUiIILpWNxYcJq+JKG
IkzLq0F7neWdhWyWU9FFmdK0B5n4SM+q1ZNp+0PmpP5lR8pwl1GBwu5FSLVCirdCVTF0NT19Z5QW
Z+CENTIg06Jsk/yxjdBJQ3yRsyeod9wE5zqcH5AQONtdartJn81ccAqrFk8txlLFdEDJtnDLc4BX
xc4H/XcT2tj0fWSwByPfQl10gy2H3opvPVGgb81yznoQ0I8T6gRetXfHGP0lLCMh2s0KFrRG3vu/
UeM/iRp0n9l7/3vQ+L/Fa5f/1C38/ht/hgwn+hdKKNS/iC0L7wfHHaLHv0CU2ICxaBl+6/r9GTJA
yrl08RgsMAr7Jl7675Dh8y1fRHzXBaVGWPlHNgPuqlX1/16z9XZsx6askzZjDKLQL680LSZTloPw
viRiabKvRbkoV4D+dKy23/V95ph3WRGn/aEzvPzbrjO+/3nG0qK6QsaEmvPQWKQVpLQhwu30CNRq
+xwWSAs/a1Fi+EHB0MhFbkgO49GClTy2HoZpxWDQDsDxsHNugao1Aa1AAdb4OUHoUe+LbIiBKnsm
Sh1G0bgmhhe4D6StT22S+ZFGpmhmdn6oxmylosOoYTr4N2Am+2dcDMxbovVKS+E/DBsg8v4cUSEe
2kxZF/9L000jHaYyDhIQC9pz3fw6iv2IS852WpVfW6lT84SvEljtrZMMms9T2VM8P/+wt+6+P5kf
5Tu/QcN+fGAAFEG+BR5oLrrI0a+9XRS00M3pdPyGdYufXyOkEeeXize0jFkTS6YTQ4MgRQBu9V8L
B3pGCL+ujI2mzl9rOLzMmoMB28zLQoydSPaLihc4lcXMo9j3aCUs7xKQOciWyiVv5c2y4PCS7MvI
6/wWtEQ3wNX//Yf6+eAC9skio4XLJA0EpuRd+HmZVZLPqZUX1RcxIZnx6FepVT/gRl8vd7+/0Co8
9MPicSHqMI5G6dsAx7jezxeCxdRGi5zVG019bAv3TaFyT4AA4A2f3SDzbqeu9lfnJOkXVo8mYhyM
DznOsX+Hy1vP4l/uBPwF8wAsD+j6/4rEtGlhimjO5NuIuoa8Ybyf9ZR/pUXufhnjvQYl//ef/S+L
7LtMClZfE2YQrMIvn92yY4uua+B+LgawNqDWTYOzCBP4RZnpb661vhc/fzoCl2ejk0fkw03vlwcK
nabIG9xx32YkBVPvi0MLNIFR1wzsOzqu6xIXRq7zx3/6IdlDcv03OikEXVKtH1Mg4HidjrK8+zxT
0oGAp5EZjg8KZjKr+/tL2X99hJHtMlFi4MOOin7NUDJEc4FzOOVbB3MaVwl4k9Vz4fTEqG0PfC5u
budoUaK8qlN0zcXeH5N8eZd1QdO4m7IgICpwMaqM7ing0PlCc2JV9M/HWIeGbo7nobr4+5v+y4MB
J41bF167SHPZf5kdM9pEqMcR1efK9Jq7wGo4z76OtsGLvq5LCRlBIY3Uq79brL/uPsC6zOOhkzke
k99fIqmyViCu9q1PFGS2s4AD8dOh2wZhk+CnZbtwfgpa014evJqkiHFLbbXWUbMtrdkZn9JymcD3
JyGS8p+wqMmQpaykY85+abwu3P3NKv0yQVtVPhnkfHtNSCeBlv/ysvjx1Ohy0PWnJEzpfW7gfvTL
Hdapmk21YLtsxouogwZzY6ECyNvUVZjIWdtKwj+HtZx7sfnMBiyzrxIuLH8hVV5O+2a0PWra7wEY
JB3RxZ+Bc710cRSpb/2onJ3KzKjj6VQau4V+h4MarFVga2oN0RZ8IS7okEOG9ypp+vnDYnjv5Qbm
KqIdO9phLkFeLKlss4PjtTBvNm0ypfMdZOes/CInhvA2EsuqW+54/SP/pUrRO3qnYdRwj3aTRfiL
2FhGvMBcaTIoVXIulncLCJ/xadStHB/Ivwt+FhsBIsgmSSCX4WuK9CaXLqGD5GabYYbGi66QY+DD
1OiPQc81tDoqf4NVjcNPStAA/EgKrqyU2CrMSX/fQ9fjMDMtLMh+21E5x4Dw4ohLW3AQ+XHs29er
MV5v5I0b4eLzoQ1Tfzwqb2zT68KrcCKebPB1Z+SSzHA5IFzNXppDtUY+HChscw5HSOu0vhRa0Dn6
QMrhbWvCtqcLWSMvAQPyjw/gZ7Bypk0VCIaTOwE5kAX1RcX2w9ZuDWJFGQgL0eZOSf6RBo0pacA1
zGv+/Btt01p6j9W5jzYjW66G0QcmazVaHzCP5dJzg6fFJeZ3fKb4+6riTDOxcn5Iu08fp4mWxWVF
awlrYTuJ1iu6lALZVwOWimVpTNDy8Qj063apo55Ty81BLXV7TH2y8gENu5qmPST5dbs0uLvwTo1V
RK8bWyWUu4Afz0BBv8JLtlVw6OM+D/FC9+YUK49yRrZtW89jxvV9AqOtHsNCSNYEMyXw2CfklUao
UfGCeW24Q93X5XsGlO/6IbKokfN166qxivc1BvfcceCMRIG9XhBfQYgENV3uhAGtx1dx6LbueBl1
o8dfqU3t8SogTR7ylRX3AWeXduqeW0LWab3QNGTrvXhRgtfIVgaoynym+4om3s5dpPSOowxdbg+P
6HDN29QogCh3HhowL+ng8cU2cg1a9hvc5Nc1bkcAm1+HeRpYzgUqFn+pIAX0jhRZHusDNX7domtq
PT41YcV/tzZqBJCzs57YQOq4kGV4U8p7brRBtHuD4weJWNbSDuaVhobBH9XCs3kSWNkP/KNvbHd8
ChAxZBUgcjadOY6z6LLyeqQg5g+2utPcH7S/Yd3VUHZ1v2ty2u7+EcUMf9a7TDwBwUujcQdQIFgj
U1LgYXGQgoEXzfzGPfS5iT3G6clS4Ko1ima5842Z2f5hh14aEhWoxWCb3ZqpRszE98cVOyv6ArMa
LJvd9LbGWht0ILn6+oSrFISlfUBsqAMDk3aiSM0GgA1og+1cgFadzrnqAu5RWR3PpvXwm/JfK7rT
fJhKZSauH0GHKw+MMgoujE6kSJn77wnEhJt978aYOtPhReEKziV5O01m5aARd1Q4afoxVXlOmJWf
lwkAQrIGW8NnjjIAUQAFdDInCeIT+EHbAdgf7EjYPEherTsRjmnbHHKj1n0phrljDyk3bfP4DLtx
4Xv0Lgdt3zCBIFRi3c0q7fDOtDF4mYVlD+1NN0mHkIuH4sBTqmzP4SyoTTnxtyIgACzSwOKzc0WK
ZNGISTCNThella7le71Wa1zKxVjO91GPfk3PDhliwlPjzTQazgiJEB1GVpF3wXb6jg01ttpFC4qn
3xoE603MTg+LbuHGMcYauLRngzBtDoRLjqPRNAGnfKmgxHb70CvWQ7bvh5btOGOXXVscytoQHxje
W97tTP8eKCUhyveOTdtXfKSw1rXG7ttZU6yVqWk+A6CnGvmjDiHqr4sz1a1bg3PWRNVoHyfZ5FqY
CywLgiIh+pK7Vk2VgpxI8/1RtQyuz8hVFET70UwBdxxksFLHQw04gBc7A0fF5gkBn7CCf2xr0PDr
94xXu2zcBRogdy5rIPFQsK2QQ8vGQYg1dgMd6YlhSRHj6xlYjBR6SMgKgC6yWHaAPkFK2N11Ua57
vN0W28iPVjUV+lGUc/EUIYcP3VrrNm0vZYWeBDDfcWg+AybDr1bHJRR6FEuYwIOqTduPKTF3OSCo
WxdvXlYsGrsviPCvE0SS6XaJ4FZukCHp6zNyC1PDnA7NX7/ZthDluuEwTX443ugWqB2Se8yYUP4v
OFZR8+7Rd2l5Rox66pl2OZPaamQsBw86p6cPo0FPpth4gWEGsGm0ZfoPkWMP3qMseuPFjKlx/Fqx
LY5RNQ1vPr9in6q4RwiSk6zYBksxLcBQ0mIR+qBAytbnmZdj2Mg+v56EsJvDGAWxu/NJ0JanGJJt
zcEne9Q58IsON67XO/YWuHkEOl8yco92Vu2sWqu00PU29ov4GDhuT4NMTMtZ0eEXF/ZkJ85BNQAJ
wMsGxUJPXbm+ddfkdek9M0BB1oZuX4CD6T5ioDc/zf2MSp7V9ZX14Flehxt2xa5G10hK/cyMIgZd
UPRMw5sLhAHiZYb0FUDOANFX5Bcq7bP5gJF7iK5jlNeug3a3/ibEaTOkqt4SoJLjvINEbtovUebD
3NoOQVMHG8ftfHqPvcLoA7ehXPiFvFCllcsbyHdWjomvpC9ZJF8SzOhw2t3WwJ6cemf76LPJvXR7
F/M0ZjjMGO7+yL6FAfZkP2BwVgPSmhCD41hqShdIyjO05abxdo2atBrJp8AU5keGRj7ZmAK+0hw0
zAX2f2XpjAxKu5DKOFYiAgkvdxuu6aPmAOd1SDy5Rjh4f2uGmVoYa6kDeOsJMBgfrJnC89LGFikp
Xo5o5F37SZlxyvQVljXLhQkC/uZh8Os1+5Md3rIuE0wbHPnWgAEtoouhLVP54lfdCgC3GyvASyvG
SWTYNUPrEyaB1JDZr8PVxrnwHPA9L0idr1k0eiUNsSwL0/XQwPFSwUh3y84Xewxy5OIeI88pSIkq
h4rfOpVDKfig5CUYy6DgBdSGgMgEjDN6Cl2P1ASpwp4FaqpgPTlDhlPcqY6TgGsPGIXVyyO2ES3f
q1WEZQKFWa14lzpm89w/7eE1TuZeUPAjTmZH3FGlms7Wr5GO1nw1UiPRxukHLT9NyCXUB+lkQXUV
10xm7UPfwHV3L6smWFOWhKE+awSATfb218HqDPAAOFHjgM+0XdE3QN8FhWA43EL7LD8x3Kwp0rd2
j+zK9ZT64wTz7Jp1zGsENvotMJz17m1XWSxkE2MuVl+YFJGzr5gks7CEGTrHzXboLMQAj3+uxNLy
Cm2Gxl3ISIMq4S/WZS+BC+Z2haMJArXFuhVTQR7w4Jez8l/gg9J7+v4YOTBt+x3l39A/ha2a+cRu
hlC+Rm9rDNAbqEDGIoAIWEuo6MOYB36WH+EAxeV08khHxycAtmsWay/N2nzSehjT5NRgYc3fEljc
k4JPjlkL+VAy6nsp6dfZ8zadhA56EAoOWQrWams2P+K9rP0jeirdGN5B63Dq9Eoq8E/6iPjW+h64
LgQb2F/M4senovPWVwT0ztrwqrKWH1CjtyZqdkFpnLb2usFcNeCncNE6AZSjXfz9dE3GMebQRGOF
RHXrusxhn6Sr13yzl+t+VEWGsdJWsALZVzCSFV/w/68/TVail7upCAOOSxvdP86wJEGLiIaqHOI1
mXeb9W6/vx55jwbAUzFMNQ9VdwS+8sqd6f1/HMMJvuURAHoe8Fa37IWCgTI5QXbwNHYweNxUTlRd
l5Mdgw2MCybZ6Fr0ZemS1ILO4NkO1oixwb5aNB9BNGO6Nisw3cp20VhT8sVBlOrXUQ8pwMAuHxpk
6KgtPffKm+w+r9BVdNhnpXDWIjBrfCo2gVM2D6TzwHzcUXjynHvjL+bsTg71kwwiM48Xs+O2+euY
2DOLor5nPl0sRnKNrg41nzadkXA2+z8q4nCpIhKDOY6Bhu9RWXT5KqZm0Xvks635MxK4aDgLC1/a
rYshAOXImOi4w1hSNu7whECWO1gQw2zW3wKvtObs8GLJwvSMZDjyC5FeE/m4AX/wpDoV89T6koZu
vZtBaOIao9FGJkeJ/Hp5x6qvEXexW2reUxs01dSt9QPbSfpcntaeWtZQ2RCT5bHBcbxPwCvNbP2j
HdoJpUqO7urn769eNRZralVY5araCfyx6Fr4kWO3boxqWvtHlnLNuiWRgp+qW+HNwPNZkGWtuP3I
6llIZujrK061HDfXElMOklczZfGFggE23Ms5WDqMBGa7OIadQ03BwYaaa0wR2KP9dIB1WPNnIq/X
xKqsrdZMdB1+EWcwKF2rxjmPYQ6dWmCTBCkS/kFuOzpXTrFHomOtAr8XFoVCO4YewDJPBh3MFsxI
s+nDhYrXG8OMjU6RJNj9U1JVPNIUGCu3PlQzJ+EetLzqe3iOqCldBw3NEX4QtZ7lzjj5GrB6HqOF
GEzepWm1gWvbLUwG8CvJX90aFcpob75HDsyJ10S3tCGr5n/T4/q1H0jPCKI18sYMdAIf9PfPvUd8
bEPkmYrp06z6tc5clToTf4e/Q1vAqMeAkUf6+0bVr1219ZKUp/B3PdvBD8j5+ZKmqapQ9LL/5Mtp
nd583xogiNfO7j+9FJByclzwsw7N8191C5wkbhhVuvWn1FNrfALl6Y4khQRr9sHvr/WtG/hj/xi0
Hm1qFwwVfqd/nUp1AvT3VOTup9ktBwqZISkddqKPqymvYaJLbHz3i6wJGkPl+R1NlLFo0SSAaEbd
TRdinWxElLxr7Pkemf+YfVQ6XksErAI6zgTEBye++v3t/+Wp4JPCID7CKItyHKPwn5/KrMFUx1Pg
v/Zwa7gPDqi1LORwpYT6/aX+sudA+oM38CWTIAfy/f9wd2a7bSNZGH6VoO8liDt50XNhy1tiZ7Wd
Tm4ExVLEnRQ3iXr6+UqkE5F2lKQrwBBDNNBI7BTJ4qmz///p5btxozwVLrp07ri2VtaXs9r26Z3f
WeKImLMV4yx/8nL9EorCh4GxQDW4J+CTPWD+oMkgW+eavSJ/PwerI3RUseWwvS09NPv7lUo7dT2d
Ofj7OBM1f15C/DzJ3qDtIqOBsfyQzaK/zVRNYewgSUuZ1FCUvkTSs76tNs5K+0xOgtARNkeyVDZj
utGAv7fLqkFnAYVYpklaVJD6yWvYttfMb/GVz3QqW8FNkYYiNPcY1ouRd1XhNR6/YbfRgqKJQRnM
hu5EM6jwkT7qSlDh2zuUSZ19zmLqRO5Zxsxn1BxKsea7zrJ1uFUgVF7VrnNK75OLZTz+AGKGSKeC
g6vFzO8JlADgVXh1tfsERIkMN0qt+PMaEOwqPqOWtaOjbR27jn/RuC1V5grX2NRh8YO6uUmKj5hM
S3gRmRANuVebZnMi3xApHlL/Nac4oXWFaGHHTA1MQh5sEjuf2loxsjcnnhIUaGtrYwhjSWNVUiVT
dzbh4DP1ixq6Py2skuSRssm20A1UASm6MxtnXi2uPErL9JEmwUj4VnkF9XZ9OspUiyiGQVjCnJup
h28DBF2YeMjMUh7LahL0Oa49WjMIVOE0+bSVCPOqKsJZnvkR7P8nE5rd2H975WdkJtVqyyghqPkD
0rLHt79/rNF7KughwIIO49KeiHZJZOFCClV/Sty1hs+6SgsRAjm7QngAbcr6+C2FpjhUuULVOvsa
jU0vgCVmrx5WziiU0Zic25tPzsoUOcbSc8zgBkozNRi9nuQwaM/ApsBGn55vFcaxkIQNI/E0xx+j
/+aaZuqM1mL6Ka9N4b1nRGPA3hu+pfspoH03eulFEDTfqcFGza7VvPjJPMO+kGs4Z5ZGpsiEyxu8
VE/IIeBaeW6a55+rderv7g3fEmLh+6nwrI6/l2g0O9xfVofwBcSEaVF5A7/Ze7EVLNhhGFfqXZwX
EN3NSF8WkJWSRiXS9fwN1uGEgnfE/ywSNsjl1tCce4I1g/HHcCLgpL8i5BH1+3TDHHnyCDtdOOre
iggFxD6nwmVCjkhrbUciDWAXANHdq8o2RZo4iKiO3FYjRePlRoGBLVqtRqJSBDew0NcEBMF2fQVt
nVeH5zGzJPSb45vQ22/2gAHQAPlVKpDa04qpYawKJzLL7V0Z+cIyzxJKFZCfbxIi5+O3Ek113f1G
gRmwtqATMItaX55hRSSnquizW1tP9vcqDVKnARhLYZpQ9aigpvYe0qTDLsA1L7Kk7Z+yCs5gjwBh
wuYauiXymcSCKZpOjXIG7l6NAr8c7a5zjipcAF4aBZuLWisJmM6gNyY8ZkanCEvawh/VIlFEGoW+
ytnZ2RNQbedVQn+5drIzfO4CMgZ32GpSE5VCBhQaO8MVX9JX8Fo2J1aF4k+mReaJxHJbQuNEIrs+
NQ/s3oyuWhasFbgJk5/YW7v7+Rg1pVPJn8CGA1MWYOZJT4TXvEFl02/7EFaa9Y+fwUh3rlIevWQg
WaqT43eL85W+dV7VsMTPpqk+iy8jNQjv4QKC8ya2GRcKx6p24oxqqBqA6a/vZsSv+dtwm1fuqWtX
6iWDMt5FlNoeqlTPmbuQjaDtp5ZjvqmMWfLKZY7lDRbJFQOHXGg9RrmvfdxRR65ezkCeGSf0zk70
KVlD5tDsRgXBQbgF9JI72VsdqxSc6+FIu2FuaDUt0np9Rk08vHep4b8MQ5UqgZ8WpPOSYEMJr1DC
z3RNGK/qLaR4J8AKJgoEJZl1q2Kf56nLSAhQIqZLCmOV5xeQ0sa3G0sr7z1Nc+mDmoz0GC5CI/0E
WUK+CEdp9sHU8xy3aFZe+tvSP6dMUKenzPI1t6fbjeONTko9ql6GMeNPNk5Fwsb1/Y+lDYDnxJ6V
wbTYZMntDlLXKe7nyCXbN9JPgau/04t68kWti/wzg+IBaZdGeepuzehVYOXeGdSS3qvjh6yrrBEI
ysooMwNXQVdxFHoCkZD+sdYwai/4Xtu3jjqLgzN4J+DMMrOJeXf8Zt0D3dzMolFOmHl8uL5HMtvp
uHaZEy/MiRXRI7Sd3Cox+dWTKApuKl0TZKCrJHpHiRDiy+P3fiL5+9ekV4eSDUq83wdWGjl0aYDI
FmvGk6QnWpgC3Yg02CZ/Yib2K303w/u31FWV/hwH/LDm9IPILbNO1IpemYUC20iF/4G5OEkIeLzp
1g2t97Eazd57+WyUgrg3nHSqVcxGuACVbk63YUHbF8165pvMzJyXMUMm77C3jGcir1jADoDzohZx
lJ6ohaK/m1R+/DUCKXEdk559V6m1yshb4tQTJVEm6SmjhN9oEUQbUARFJtmbgFocXGIk1jKnXsDd
XFBKKLNzZWVM5pNtoZ3u+H4/8YV6TXhsiXADcIPYFw0b3XcJlJGVb3W73i30Umy+62nuhZb44eV2
t53HcGN+0kbOdlqqK4oe62xkXuqQ38TT4yJgCGHufBlLNGtC96ACJcOM9xwkJZhFlA9ca7EqKRyQ
TmOmxNamI3yaUyUpppUOuNmKCma1AHKMqPYk0WVC3uqmSs2qOAmt1ejNTlnpl7DSkzjLZs5n8G6x
cZoFoxuvjq3rWmO6uxZpt+RAwzfJiI8GQSlkt6e7YkvZhQEOs1Mrdaz3uI0VnK1M0apN33utWal3
EZApvgQ8mL6BwzsspsksL79AYV/eTQw1eDeKbQyEuVU25xpTqmD7zbzV7SZ0AM246wkvAIE5jCzF
ihKA5a99CiHYxA+6MbKvPbfWP8KWBV0VRQeosI9vrti7/t7qZBfojyeatVRx/g6CypKUMN/dmi3W
nm68Hq01/x6wRA2HAnyfr5WNgHkfv6PSbXxFqkAQiq5b+pE0WvD6Y9Bp2A+zCNO59FNff0naDDTh
rKxHr0hUwsnOICA0vbHKFqk2Ce8hPC+uPc+ZvBtVjnZ+/FnMp6KFq4n63HNcmkq/GTDbREZur+J4
udpSYCBuT2afk2znVlPm4Rgna8ZxkeGIElicChCc9RQUrnHp0g47JU/iOKcUPBlMnSWm9Y8HtFKk
fkmhx6PcvWFAQX4Jw9b2tVm6K4CE1ko/gR1aZeJVrcD1BGAqAiCs2MmpHe2M9GLEtpz7QTG6cUxF
8G5srNG1mbv1W8Z8Y86Yi5GerzZYb2BfXnAdUebFo9Qi0O3hOoxpKQEBflZR9Lw3KkJTfJH8QwHj
GNjckOkLmUW7DJJIuejUJOv3Fu6+mJIrHXVA4bfUlQqIxFZAv6z0ZgMSE0yxB8/+KfuXKFc0p2yy
i4m5Uj/CBeT9U8Jk9lX3VE/Mj/MZJnP86zzVP0iKQ9McrWum4CDtWTlNpRIKB1mwhNNhYp04G8f/
QpdHTdWQT0ZMZS12uZiLFI++1JUPWqo2qzT62WM8I7C2aEHG9EGxQm6ge0bolMqjfGeFy1lkMk55
/0HMXemGwGrNAk7dyrldZ3F5zujM2VnqzLafXDurUuRkp9z+ZE+eObAC5CIQIaogwlG7DwNifVMl
28BfrqyJ+WFtKvl7NQRtbZHYfYVdLF8zN694mYKJv4JyVLkpYgtDZoXF9q1nuTYNyfGmYiBCqX2l
c35tnNhrL/jwk6d84jJYMPdoYFZUeqYJKntbVkVwcTtrvVyS9V6v7vAsDMD5qs60qZypFKpZBdSU
8p3JRMzMSL66u4nFgE6GQG0uNCvJ7w0nXF1PrE1wx3CLkgoJVuAcdpuQ7V751qm+ptzbfOj/G7qm
9kWm82J+tsdPvCuXWf1+mWON8se5seKnbxMvLm6Z5VZ4Rf27v3R8oRe/xPfCvCZbOxCZbw+1f5hj
a4SkZotysfz7Lw2Eluj/JAX214swgXmy+fuRo4zJuWKz7AkQLi5sFiCRg9350fsff7VmI4//zrFH
b3bmavH3X0Bu0SEd4Mr+kX7n7XVeEm+HfsDmJTlBnU0AwQKluAH9smC4opH1f7QJD0kZF0IKmQQb
H+L3VJHZ/JU96K1wIAEO45ZJJRBn914efjAqIaRz2s0h5TMwCcBm8cV+5fXnC5CPUy8nd/BQ8J7f
DoA+GVNZUHTDaOW8JwK2M8YWQRcIu3BzDW0XAMxIb4IyNkSwS0qpkXMO1uE5AMllQURMaex/dQB6
3++7FsBheAJ6/V01oKsCpkr3/g/UAM7rmFKMLmCaw5QBA+GUPAiaNVYN3SQxDdRDXD0ZoGY5NsH0
4SFCIy+uoR0EUoBPCBF/VxQ0Z4wTSqxyoPQOT4KAQUOkQmHQRF0OTR0SW0pKAUdhQpQKAE9vpKDv
FmhYiwmMkaAp99fwdmEykXaKUHc0zOP5t0ehtwm2ObZ1ihykbZqTMLijwGjBRlM31eZ/5Rnq430y
kpxg85KI1pOTYFLyMEGjiatxxgbkIAK6hHBAzj3Q7DEtCLh/uEH7iwUPd8HBQ2SkhvAPml0a3Hmw
AIfIbwJeMh4SDf37q28aJsZY1IjYhqHpRBIKItsm5yJa4Nip69kKFeT91ZUBJGMMlprwujWMg1MH
oA2a0ymhDogGJpR4VZG6f2YTLIM9sGmKUtqDMDhPETQrqS0pSUAbUFyDxwRWgo4asKBAJnsmiE+b
zWlkbkDKkHYDUVKSen3VHhvURskoI+GHWhBaWN0GwUs+olEQg9MDtKmJLiOp19cgvyWLb5PAbz5y
zyLaDHnSyRrCMzHUXQD5K+sc6foYIWeo9mMY0AuYFcjDTYbvWliL/YYP6RDQSSp7CIgQCJEo0bah
oIiDOmfBHBMoU0Fz2lh6eKrApMVV9izYnHhRYbKsZ10CB7+JgoKYzPTtrHD4hiQLoltJdhfIC1DM
pje3dwhsAyFga/AbBmoPaNFqkzkSPoFBHIQuZIhAIwQ955g4SRCNGHS8ffv5wIQALjNZIWCAH5kH
IqEDUT9UCKYzhl+Huhr9RftrcAqBFm7pxIFwjcRZMHrq0DLHFgUqZua2bz8410CdwH0kqQhIm5Aa
w/TTrb2/ehEShFewtpAyaPd5QHoQshJHNkDEJ7BFFRnPuBHxp+qQjcFmCssprsFFySpZTVnPQBfq
bt/W1KrDnhA4uhiDoOGHD84xgvFRdGVIucc6Mk6HgvOYCRFViUM9yBmAlgrHiJzR/hqeJlCMiawQ
ECTQRCowBc1LPnEPyaJDFIRz3OZSBngUaMuXlQXiYYpJikMwtL/41oeyQI8tsRSRJDN+9rcakkIE
ACPrHouKkuao8OS1X7n3/mRLkAFKro/J1eFJAexi0lLAiadepNHi2EhBzz90nDG9ByKabhXm4HJG
MNgJmlkpvShKSgYoIZF/2l89swDIEZUA2EGgvcTVCN+gTgS2W3IXdG0MxIyxQY8l5v6JECVo0ouE
1ftNaBXxkHYBtd2YrH8fMdFtYDu00QF5bt6yvwvWGOJGW0TVjfnAhg4rYhJ4LWlZoOeC6eAO/Mff
vvWhdbDIIGFAAZm2NnSINkI6m6rpY5gCgZtCmr2/erIAPmxMTx8bZQ9QIwCSk9QIGkUjjTwhyN6u
c2DRckM/GoiPdmOGZxx1DIPk66MKID8wiBjaDFrv85NTRwlQVxxsVQlQjCOrEIUQ0GNGx0FzBvpd
Jw4ZNs4A5PEEj/trcApRx6rJyoKGuwiMj1Ltt7c8VIhUL2hAssGlDk4TgI6SjhxpPSIUQM+BB3pO
E1r22MQk2vpj/XlwfiLoHdFXL+cnIgTwawj22Gd3wRa+A7UlWpAaIRmcWhS70DgsEh4SVhFeI4pL
zxcW2JsxyhdvuhW7AXmIUCfIt90o1NEFXPtRCjjxh6qAmAmKBlF3aYuQg/MQcfDbBJeUFDDrQTBg
9KwinagmXX6AnttejOGpAgOyGklVoNNxgrKHH6G1er1Kc2MPRAGrbUsanlkgvSGrCigp0ITHJmAb
9ldvF1CIJv4zDvJ3hTmsYEkzTYEylzIL5NYBDRIr0Y3YXF2FQIM6FUiSBxAzPRrPX92FX9Cd3yAv
p64XLs4E2MVb5s/BXX70C49Yj6c/b3EeAswhcAydX7yt02Vz76bXW/z5P50u8H0x+eCHj8Xl/X3a
f96+4NNbd+71+FaPf3npLbN59uDCtyawPe1jvp5HAGYYh/JlHs0PMRhIH1rq+5P8/VfnOQ++/08W
fn7Oyv4ZxPv8y3UzD6Be94H33aHSD5wFkBfP88dX/47JkV35dB56X5OsN6S66XGXXjsJk2y+SA6f
ummRlF8ZOORD4T2URWfxPTxDdvHpMpxv5tnycOWmq0965RYU8yL5+oIJUmX0pTsbvGmbk73LObvu
LbpS2HSkya58sUwYaN5duWn2kl35kh33vMMdhwxSoKRkF75azN2OACpNX5b0umHoxYnXPZENRkp6
6XjhzXtapGmmkl452XQ/HhQEGHrZZV891U1N25P0wixQPgT14yPu1V7TSyS79HVSevmTbW5QnrJr
38y9uKM9KEWL1hf5dbM6nMeLx5X2xrzpJ5FfOs/nD26ZL4uiI9Ntx4b0+t4DHHLzLp6y6YaQXxpb
kCdFR7LbHgP5tfPc47807egm0A6iZvInVk/KrL+0yNFKL53ERU+HqMq+1iy78uvll6w/pQ7ksihg
yi9dzbt2q60Jyi+8eXE5j9Lc9bpmnfVFte1PrP9ymeXLjqZqyzd/YvGb5dZ76JgxFhdVkT+x+Kck
Cx5X2quUpigvvXSSFe6L03mWYCm7h5Okk/J4x3/vbb/e32A6D/pnv8GhyD7/G9fr7nhTiJBeNgjx
SLpRTZvdl146W676kPV9wlx24bfLOM7rsJr3wgTGVYkyrezy791ksXxxlT+xbU2nlOzyH5LyB4LY
ppL/zA2eCmKbo5Vd/pbdX8Lj1nEp2p5i+bW33aiyzavKrntXzN1HwRA6pcULyy57v8wiLFtn5SYF
Kr2yR2TTE++23iK79Mc5docxVd2jSbVR5C6lF1/mxYv75x6+yQpKr+/lDwljNTqeW5trk177xzOy
jyZinss0fcM7PM0/PdKgPPfPusk18RsP4XKe/ee/AAAA//8=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7214847F-582A-4227-9202-FCCAFC3FCF70}">
          <cx:tx>
            <cx:txData>
              <cx:f>_xlchart.v1.8</cx:f>
              <cx:v>Profits</cx:v>
            </cx:txData>
          </cx:tx>
          <cx:spPr>
            <a:gradFill>
              <a:gsLst>
                <a:gs pos="0">
                  <a:schemeClr val="bg1">
                    <a:lumMod val="95000"/>
                  </a:schemeClr>
                </a:gs>
                <a:gs pos="100000">
                  <a:srgbClr val="002060"/>
                </a:gs>
              </a:gsLst>
              <a:lin ang="108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tle/>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7D8CFD63-7BC9-4068-9D1F-1323F871F5EA}">
          <cx:tx>
            <cx:txData>
              <cx:f>_xlchart.v5.12</cx:f>
              <cx:v>Sales</cx:v>
            </cx:txData>
          </cx:tx>
          <cx:dataId val="0"/>
          <cx:layoutPr>
            <cx:geography cultureLanguage="en-US" cultureRegion="IN" attribution="Powered by Bing">
              <cx:geoCache provider="{E9337A44-BEBE-4D9F-B70C-5C5E7DAFC167}">
                <cx:binary>7H1pc9y2tu1fcfnzo0IMJIhTJ6cqZI+aJctylC+stqRwJkiC86+/qzXYEtOOdSq6t6qrXsdxIrHR
3MTCntbeQP/7tv/XbXq/qT70WZrrf932v34M67r41y+/6NvwPtvogyy6rZRWf9YHtyr7Rf35Z3R7
/8tdtemiPPiFmoT/chtuqvq+//iff+PTgnt1rG43daTyi+a+Gi7vdZPW+m+u7bz0YXOXRfks0nUV
3dbk14+eSlW1uVMfP9zndVQPV0Nx/+vHV+/6+OGX6Wf95b4fUohWN3cYy5wDKR3LMjk1H17k44dU
5cHTZYOY1oHFhcNs9nzT002GgW8R5UGQzd1dda81nuXhvy9HvhIcF84+frhVTV5vJyzA3P368XMe
1fd3Hz7Vm/pef/wQaeU9vsFTW+k/f3p43F9eT/l//j35BSZg8psXqExn62eX/gLKWnWb57n554Bw
emAKbluC80dAMO8vAZHswMIFm5hP1+3nez/i8jNpdmPyOGqCx/q3vcTjt3TzdZO9IySMHgjb5tQ2
5U5IHPvA4SZj1KTy8fUakjcItBuVbwMnwPx2vJ/AVNGo8vcEhh9QySh1CH+cd/FaVwghBwDOkrZl
Pxu3R8P5qCu//VygHwDzPHAKzB97Ccyzh/mg/vwAu95kX6P3RAkuxoQLIYy/hkeIA5PYVNrMeYQP
11/C89+KtRur3Z8yAW7m7SVwZ2H0jrEANw84sSzGpdht52AHTcksh5Kddu5n0uzG53HUBI+z1V7i
cXrffbhRVfK8jt8lHJBMUr71Lg+vSTggrAMbVyz72QROwoG3SLQbl+8jJ9ic3uwlNr9VySbXG/1+
2DB+AMPlmIxYj/rgvLZvkh5wJqFRlvOInfV872f383OJdmPz/Vkm2Px2uZfYXIYI5z+sdbrJ757n
6B10B96fOlRaT+5FTvAR5MAijmNuI4SHF3Trpf95q1S7MXo9eoLT5XovcZrdp5tuU90/z9M/x4jJ
A9N0hE3ZEwbytQ7BvnHbsTkjTyBOdOgtEu3G5/vICTaz+V5i82WjQ7ARtcrfDx0uEBEQZglHPGrI
NMCm5oFl2dwxOXkwceT53o8W7m0y7cbn5dgJQl9+20uEvE0a/amq/F2Da3FALW7bkjzlpkDgJV1A
iDywiaCC8Keg7TVCb5NpN0Ivx04Q8vYUIZXn97d1dNvUz9P0z00ch5sRFrEY2xI3eE0gEgirmYMk
lk5sm/c2aX4AzsvBU3Su9lJ/FiA/o7vN+yFDnQNLWhahbOJ1HERujmCcOuwRsklk8AZJdqPybeAE
kcV+MjrLe1UF72rO6AG8CXUc8USlTRyOww4450xw8ymkngDzBoF2A/Nt4ASY5X4asvXdJnxPZoAf
gKMxBX12IpNImhB+YFuSCZQRntXziY7+mSC74XiSfwLGeraXdmudplGuonfMPMHUEGDBUbfZmXk6
8oBwxwZV8z2qfpnZvEWiHwDz7Vmm2OynBTu9bzfv6VKQzzAExFySJ88xcfaE2NAUi23dznMw8BKZ
n8uzG5fncRNUTq/3U2Pyu2jzrpUCeYAIWQr5pC9y6vDtAwRgoALkU4zGJ2bs5wLtxmX9PHACzPp0
L4E5em8KzUGgxeHsxRPlPFEX6cDxmADmmR5APPBSXX4uz25YnsdNUDn6tJeoXN3378prEnAuzOEO
eTRR04RFwsaBjwZmT0EaooGXoPxUnN2YPA2bQHL1+15CsmXPT+776PYdozDwzZwShlT+sZppIvh9
leub9gExHSZNB2r0EpG3SbMblpdjJ9icnuwlNkeYmuY2GZ7n6J+n+EwcWFQwCqryNSSOBb8C28a5
/RioTfzKW0TZDcv3kRNQjm72EpRj1UT6nZ2+eSAdmDDHmiiKJCjcEAeNA0/hwASVN8myG5YXQye4
HO9nJnmqqjr84G0qhSRm844qg74yhoxREmSML62YQO4CxBzbfrJy04rmmwXajdD0gSYwnXp7qT4n
myh/x7IMtw4YWGVuvYi7XoJkywNKUHNGq9pOu/ZTcXZj8zRsAsnJfhZkTjbV8L4FzW2z5tbPWJPs
RdhozCBohZJPaMDevXT/b5HkR4A8P8MUk/2kYs6q++BdC2TsQMJUgWp58u8TZMhDgQyBNJtEZD8X
ZDcgz+MmcJztZ93/ZKP15jZs9H1d6+c1+8/DMfTQouQFlljsJmFQ+LdNCx2bziSdfLM8u8GZDJ9g
dLKfAcBJdBtGweY9q8romwE2Ei2Bu9lLCwUxE2TNlrLZviYRwFsk+gFA355lis16L73+53oTvp/a
bLlLaA0qK0+s8aT48tBOKxA2U3uCyM/k2I3G46gJEp+v9hKJkwiVY63qd4yQuY0YTBK0kD3VuuBC
XsZgkh8QiQIlGqCf18BjzeVNsuyG5MXQCS4n+0lYnkRab/8URfQ8Sf/cv2w3BFB0LX2rrky8Psov
6DinKIY9NW1O1OWNQv0IohdPNAXp054qj9aqqd4TIfDGtkDf5VNfkjlJMretmUJgU9Nzb+AOhH4m
0Y/heRw5xWY/dzedqLx+11IMesoQeVlEooj/8EKy8tKsERPaw9GUYW/3C7xKY34uyg8weR44hWQ/
fc31fZXhiZ4n55/bM86x58yi+GeCBVqTbJva0gap/PCadCi9QZLdiHwbOEHkej8ROb3/Wm108p7O
H01jaNpjQjyxYFMDJg9AbW4LMLt7y98i0W5ovo+cYHO6nzTMWZKiF+Zd9wOCunQYKP2nWvFf6mOo
BqAMY5riqWsW4cFLO/YWiXZj833kBJuzo710/Nva0mqTFehcfs+mcs4ObAdbYrBXaaeL2Tb+Q7Eo
ugEer08C6DeLtRulyfAJVKervYXq8L7S98PzYn4Hv4M2JlQrpcWeCs0TIyfQVYYgG/vrH72PnAQE
24n+uUw/Bul57BShw/1E6KEwMtsk75uFYgsAugFQUn4KASa5DpBDt8B2F+4zSM/r4zEZfSy3/Fyq
H6D06pmmOM32Eqfz+zzXQ9pu3nUjAFoCHWmjDLCteG5f01BOHDjMcbaNNo/KhEr1S6f0Vql24/R6
9ASn8/0kPj+p5n+n8omagYlSDX1ur5kg5WyRRIMz6LZHpCa56dvl2o3VdPwErU/eXmrV41P93M78
d8ejIDPiDHVOZKuPWjXh4LbWjzITNJ098U1vlefvMHp+milC+2n3rmD3cBDM/TuWqZmFkzeQA5nY
xfnwmgQQOJmDcYYNUj8I9N4k0m6EXgydwHO1n0zpdYStHO/qkrZdUahKm1tr9vCaGDrhHNjwRw5/
Pntoyi68QaLd4Hx/lgk21/vpir7c6/rD94d69Nv/PP5GPwGOtcHuTqD08JoUfOCJbFAQCNG/xxQv
Y4Y3i7UbpcnwCVRfrvfSD32J9K3KdfS+9VIbwbfFcADR4+s1Y4pyA3oPsaNA7t6t9iaRfgDR96eZ
wrPeT3gGhSPVgufY95/rEHoNgAlI0h8cAgGSDlukCeegIp7Be6VDPxfoB9A8D5wCc7MXwNz+7UFv
Ly3cq3f+t8fbSVBx2L+OA1Je6wx62JEqMZSHvte6X8IyOXjux/LsBmcy/NUj/B+davfjE+++nQc4
29Sb+cNBgi8Ovfv7qw+Pi+MNJ0OfUsmd6vQ4d+u7Xz9ShNIIoL8dULj9kKeRL8mCabPpi6H3G13/
+tHYngphUVtgj5sl0I6wRbeDj8QlB1sV0ZqIiANt8thbwpDn5lsWAWcd2uBtwWM4qAuCr3joYtDb
JA+XGALJ7RkT2ApsgW5CIeT5Sc9VOqBn7Nu0PP38IW+ycxXltf71I5bXxw/F4/u2wlrbsj1lTApU
gZGPw4Xi+u3mEpYHbyf/TyR9mVWpjld97YSFS2QSitmog7Kb0baS/bxuC1O5jilCe+3TIeDrnObS
8exRN7lHOzvuF2zss2SuLBWUKyNVpKvcos0z0zVDpnFypOUcD37I14WqyamyUr6ueUOoO9C4vEkL
m63biPip28WpkbpJ2nduNkrnWIa+usm1U9wU5uhX8zZG/dztcuIck5DyTV615DSTmZFjh3pg226j
qFMsaSrCaq4TYzuE+VnmJXE0nNOyltcNI7hxV5hG5Nba6S+D3pLXWUT6yyqmbO0nWea7rOhFdRbQ
PFGHyqqUc4j4UN9p7AC6SvMsCVwS5oZH8iCNvIIP/fmQ9qzxkkbiMQrJK9ulNKhWJvrtrlD7tTaC
9v25UkazYm3IPo+d05/nTFUrzUylXTvT5DSgJZ6/EIF/HdvY3+iVZVRoV8hY62UhR30XVxFmIOeK
XkU6LW6YX5qt27MKb+M9UUeZsqzNEGCc2wQQwCIdpO1S3M1kAb2KfZQgvIbZ4ejassdT8wT3dBJW
3KSxiWeXqTW2btOZ7NTmUXaUhyI8ZYkRHzutT9yqi/qT2I/aNVMyWeeRwBhhbOfT7v04cLM+M+wZ
1jV+8whoagZJNQsiX17TZotwOzT9OSDV+nd7UEN/3BX+QGZ9QuNsZuo0iS6MjOIR1BDjU4o2xN+O
TtPRs9IG89LFBmQMeyP13W7ghuUJQwTRsqwzq10VSRaaXypbc7ZIs9FQbtuNf4Z+g5kw21xeD2l3
WY/aWgx5aHMv9SP/eqQ6vhAtl9xN+9LwCpLRq5xjAfZht121GRZ60vPGXwxFgE8afYq/RehDtnC7
iGqT9eeh3eFnUbdYDbTSQFayWrC5HCy2djhp+EkqRF16RaCx+AyahjO/pVA90RX1HbqYu2Bu1gU5
DbsSSihkD4BV4ZjUdWSgbTeJi3w4zGOZRF4i0zSbt1iitkuglseqkDZfidhnayNuKfOGjkHuaGyi
0c0Sv79kZpD7bt6h1uH6pNF3fc9xy3w0gF27XSeD7IubZguRw2q2zqymuHGIxofVpRkt0fgr54Ln
0XJoWzkvOCluqiL2rx+WcGQIzG+i1ZHaKnu8XaS+3faXHWswJR0NhvM+gCpkI1VHPIzzZEFtLq8R
N2LialUw5hWpgwXTCFMdpbmNXz+oRJMW0dKOBkzeEDYA24ThiEhU3oyiqlalVWThzG5scsU75V8b
sdkabqHjULlxGWReWgkop60GOR+pEy3T0Opat4syPI4Z8XWkewBamgPehSweC8xgUHKdtJgfv+Lk
qqU1ntocYUGQKbK1CJU87lQqj8fSBoR1NOATVEHi0U0Np3K8RuiQncdlG4iZUekB9jQY5cxMC7Gy
rcpcmGksj62yN2asC43K7VWC52V9FXSLUQ9NOJdQCt+lVQaBRgaLlVHVhZeD7ouTIG7kPBrKaMkG
6HIiYZ6dPDHkPCMpPofbGV8nSevM4homwzR9clVbRYMZzHh/WWChRy4Nk/ImMf1yJYkOln4d0ivB
sObtJO38hRPG1fhJI+znq76BiWQjHrhPEqwoQ1IAlVKDXPnmOBaHgRJWP2d5loaHmR9Hy9gco2XD
aTJ6bQeU0sjnGx1RmGbiD1hTPk4sbd3BHgFrpVNrY3YSGt7nhFyVzUCuYmvohllSZSx3M1NhvRBd
y7nKsUo72UIjMrskp5GS5CrLCOSJsyLw563crhxBUjUc8rjCx9PA13dBoqJlFFpY3RK3YNu1V0UW
iY940VSrhgizXDyseU45Bpk1ntmj5Xb9N8Imp03UymsE0gLPaW7NXtuRsr5oSyvpF2akYd8qXTuz
NGTb9SgH7XhF6chrg40A8tGkxZpE2awQHZaS5TtVs44dXRpu2fKumhfEIOfchnalaSJjr+kwvSzt
Fw8al7UOv+7yuideX1pVuHiwrEqFxF52oVNek4jl+XUXBEPyxeoY7ETKt1aKtF205GFtbWTayXnc
lNkFCRvqOUF+l4e9XFdFsXUGJXr43cEPYIFlOpLTbrRgyFLED43nKKcgbh+GOQnP6BAOK5gflnUz
EjQIIVxEKIp4thrlUZbrOnSp8PsAUxLJ9GKM0/vYjFLheGltBNdwpdUqr60MEOUmtCZpetha6GQ1
C2FilGt01Io9Vlb2ncqzaxWQ6lD6fWN27uB0PeIQVl1R7qyV3DoibefpVTQExRF8jHNOcmH60N2W
LaqSRW5JSH2KOFwd4RjswGudIPwcidJK3SH3/yhrOjeoKo81KoFeVQvPFDF0wG0ykhndqq6HtQ6b
4kjEssr8czPkypOy/pKXzaIodLkwbCHPC966cSYufYpU68tgp4UBP6Ey218TojJY1Rgajk0ts5GZ
DZ0VZpHNqE3H3BO6tgLXLnnsFYpmK0LKIHQjXjiewRO2SHLaSldE48Js+u7QisMk8QzRDa1L8yIc
FoM9pGIlsSwrL9CN1WP6Q3lUMz6eOX0tDnUs4eaivlxFvVHUbtaRz5y06sQw7fwsGhPnUFAfq5dw
BCWho+aBExehaxY9deNENEdV35onggUmc7Vh9ZuUq/jzILLPPBZlepyWml+USZjPjVp3jsfHSi6c
lrV/6qGSX0OnTl3dSeqOWGTz0hLRzKmGajEYsVyZbdnOhr7O5plT9KHHeZy4DdPxiVOF8XCC+bLv
4trJF2PT+fDjkTkPou6zlHGxSCJRLYXf/dH6vWdFsfgalP1wGVpDPiNpSRcsEbFLa6u60Cam1Za5
Pbf6rL+NG3plxMJ3Saf1iROF40U2DpanRJMt1GDwpS9bcVzIiM+DUl+VsjFit7IRGc11VqqTevRh
opIM8UkXFvMAccNhk1XkkOrKWFlS6XUiG36s2Gh6mLR83ial9am3lXL7snTmhhwTN4bFcrFCknNe
xjOBqNMYE3IGJzAg5GvzReAY9jqt2HARKOaxnOUrauhq6Ww9BBuKdtYHsllZCQDT0WDcaL8vZ3FR
yZMxti6aKKOzOs/Ny6SKnWM1pPVn2lPjeMiKtHQNR2Bch9j1a92mEnEJpeNh3eflMo5q9XuM8B3h
XZO1EdY3Ta5o5Tsr0THj1LRL04PnFbPE4YtGWMMiVkm27tB5sjGS7PfeKJPUJSLNvLaq9MIQWDbu
IDrTHca6WZp+EnqWk5QejH8wG60UjigI63WbW3dFGPA5rUnnkcJMt9aKrIe4Yhu/Moty5ivd/46I
eI7oukIkGJn5bEjMZF6X3L7yS1gUWP4qm0eKRK4RUbEydc+WWZgOM02HAaClpDsOG0MQt2BNLBsY
EqfC3NWWedl2SUrmgZVWA2Lxcuzjy8gnfeOSOOPpSoy6De5g/INFGNNyNjqkmPlGmxdeEPpj5aqA
+cvaDg0YpiqyV07SdNdGoqkDt+dT240aEs6qokYGEpZzYVcKfbnQi4jV3XVhO+l6tIfQldWQLMax
HudNaOLHWEQLm6bm5y7oHSxxliluHEbWNvCDIc0ieSslC46DMjsN21p/MULZHGWVc2InufbgvPxP
WUPN32Wn7cptkLvUh0lZDtEXbReNuc4SW9aHRklG2qxgteQC+ySbspvHxEDkFCBx88/8WnaIZluF
NMSKlHPjlymMuh/HXTHAfA+m9F2LVCNbijhWo+XRlBumG2jD7AIvsMyG3ThhBq9Lm3iwPSdyWLAQ
nW9lR6VZ4feJQsg1M62sdrB6qKzmVoMYNKxCRFt5pxGI2C2Hb4rKIh0OTTL2lwPtyBVi0dTLyg5h
uTQQn73I+Hckz8jPp6kzDr93KBLo7al1dHv9RerchH4aFXUUr3wl02qWKcX6LyMfG/07H8axXPBM
IhpRuZUmttslcL5/L8B2A+pUAofhPF2y/d4DSIHK3ksJutAmaqR1sLJ66QSun+sgmjWS+PSUGDoM
EGz6xTJiURgc1YU/5vPC1v5pkNfkyjEbcspVgqjy76XaMS3YaYaGJoTtNnqXt0K/mJacNb4KYx6s
cgOhX9nD+8/7SCEmbZEce3VEEfk02YjgyGiDAiThNxpmBygEhMp0TrYb3bb/IgTHxs/J7QeRNHk7
Yk6GFKlQTMqhgMcpnSwGIOFgGYiiO4ddJcI31mQbfuc85fFRy8uCnnF7aJPRNZM6CFf1NoMuyiCP
/9S+hRwmZzC0PxH4ryCixYtYKF6gB19gO9hrgVsZRAYznHSV+21WuXLoG+2FdlIgaMKhcKWXF1k+
t3tdbjKeDJdlDa6iDJHLR6qvLrO8RJ38b6dwy/m85oTQMIhyJPqaBRqeHpbdCwQNqzTGBnHDqooN
hI22YfeXNSipaw2KR7uOsU1/O0r1HSeCrYsW+UXeqSpdEmzSjDyti20Ohpn9e8HYLsHQcS1t2yHY
F/eA/QvBRGsWVVaV4aqwA0SogULu1biy6yrRIypiOv9UhKnD14NC2DrrmdLJYctpe9nwVmo3bDt5
bZoDsmX+EBeTGmmsESGJCviI8D0KNGJuX21j+C3Xk0sTmm1kPtiSRFR9czKAwbt7TEqjrOsvm3HL
AuRD0V+GfhTEbhuP/fk2jsM+6ARra9ROkriWKJAB/f10UBS9pjjhvExuE/AG6GziEwMUEqOMhlYY
SxZasIFUjXl46DTbVCfvIT0MvzweqNMan3I6gjzpsxBiDVEzfuqljdkKGEF2Yo1G6sUpx/9isvB3
L8A0zh/oIUaLLdhVDJam6ZogWqkADJgXiaIN5kFbVqtxyHB3iyYgb+xkaLFCkBDcPTzsE/f7pNiP
1OWtKuAH4dwnP/7nSmX48/ANKd/e80B+fv8JO+4ev/7mb9+FM/S2NK6evmkrzbfPwt2fpNuyv69+
+AsV/UzBTsjmx2/T+cHFtzHRqGdCC76p71+I6G/fvPGdvH4c8kRAg2V25MP6IGi4Atv8goDGkUYC
R0oKHDCB0AwHTH8noC0cdiwssT0zHIkIdkB+/PBMQKOPBKe8I93HuQcwE5L8NwT01kO9MjUWOva3
UphwXybavl4bv5gUlGvGjZU0DB67UTyMq0ZyffViTp4Wz0ue+y8sN24jtmc44G7m9jiN17cZia6G
dmyNlR5B4yQqG2asMZ2zrGuN7CcG/S8OyMIZt4ThTE7Q6rBWWyP2wkgBi1hL0M6rgSh5ZtpVe2Jb
hB3y0QTpaWdR+JMb4hT3v8wivAfqeqgkoGqA1rrXt+wTbZVEVP4KAaaPOKBU9bGqmkC5ygAh7Dly
a/ewN5wibwxaNrPSNB6WtupoviytoPGsFsSD2/Qwh0UcVSupelj+QVbm17yPquNSarks/UAuu7GK
lpk9UC/3+/xwqEh2kSapXKZGVX8mtZ0fyrYqFoafRaf+UEenPIitfMaCPFwOpZmtYWSHeVnr7IIa
fLyXcTRehwmvrkURnJjNEM07keZeU6TmaqQsOUFbhu14YcyaC6qb7M+RjeoMTjz+TM0odnPTTxdW
GeYeOJXWa1TerUzlq1k5lnTptChfVOXQzUnYF25aM30kSK1Oq8Lp3DpN2MZMA2OV2h1i9wppfokU
OgCbLn0Eo+ADbrWTZcf2mPUXUo1h45plh2irQqZjalrdRODbumTWh5XQpSuGLuj0DVhSa9DHYV7E
C5ELmXudj3XumaEyC9dkWf61qURxEzeB8wVcLr2UgSlDrzO1vAMXVMSoxVQClBcdVOIacdQvqtYx
wWA7LPyawM1ZXoTI5cxMW6fwbB6oYwELfTQ0eXftDGPqJX5UzShNsfbiMUCBIIqts4iRy7CPTM/v
YyTHpbTnmpjVTSZUu1C9WSNZtw0LRKSd3VVZFi7DPLwdqriYBShYHQXSaVAnGq0wm2tMTpj76UkJ
mv0L+puMC5ZH4zGKNY52dU+StZ23pjFLotg3XUMZn7gdWWufm3zVdrmesyFKjs04aO5AbddfEzLE
6XwMRntLH0TyEFOgZ6Fv35Z16nUoLJ3mKehCOKg7sO2dayf8yDfq3k2S4LPUBgJOv0iXRgEmajSy
3tN9h+IQ5aYn/ch2RVEfxUbFmdvXweDZphNvUITz8WbxB/MbNguVPcx7YZeXfpfSYzvU51bfdcTF
UbAcSxva01u0PWEJp0iE2vs+E8bCqoz6JKH5+LXu1eABWetrAY70LJI5nSVjXV+WVm14ee1clqWM
5o01/m40FTulY0jndBj1qSHGcd5Ju/uU57LxAiLbBWjaC3D1XwTzFV1FidO13K2DNhxucztKqOu3
TaPAeid9DBLLKWjsjjpuZ0mQJdbcps2QeENa2uOx06VDv06lGQyZFwalabq+YQTjdaI73gZuTxvd
oaxhqHLWwIvHVxwsQQC6hsS903ZXYqjBRhMtgpk1hBWIJz+JLNcCD+9KcDL5smtHWyDX54GzEENC
rXXmdNqcRakxOAuN6l3J3SCr7UWQdGNw2SYW3smKqA1O7bJqQldlVd6dB7YROMwt7FKHRxK5tIpc
7XfWDS3CpopdM/eNcN5VvaTXcdMZ1qLspSXuxLZU44Z1WBuHCao0TfUpyfw8K5dE6uTGsIrkk2yz
aFmZOcywyoS1as06vRb+YFSez6g/uF1js0Orb5XpdmPbNa6FvHlp1YwddtQvj0nfWyuaGaZw+2SI
hhlKleSKhgrBHyhc/Fr4tv9pGJru1qa577g5yYsF6Du2VmmP+zY8B1vUoAxaaDM/jHqQsXXWgP/L
St+HsjudOio516UnWkEWxNZqllZRPrcKWXu5Np3eNYYwAwK+/KOv8H9lbeSfRm36sWvlRlPM2rbL
LnrGi/tt9fkYgkTBIqFcHRWDzMZZYwdpOK+GTq0dM5VnqRXZmzQrIR9LW7LwtcgujC4RiZc4GWQz
7ALXLKPO/qROlV4zs+7P0yS2x5kzZupTkIXgi7f7Z0EPq8RuoLfp7P9HgT/+fsQXIZ1N6N/2Izwf
E/mXIU9hILbgYwOxEBbOGMOZr5Rgc8RTHwIx8UV+FupV9vYgRbT/IGB56kPYJs/PYZ+N7iG0eqPO
yLbZF/+vwj6kJ69DFnw7E3rAwFoQGydoocFhkqaXfu2kcdDbRxktHOKhhYJ0M5t0A8ikRoOZhiel
o990bpIx5Z+qfCDg5C3TqORsBJ9NPqWqNI3sUGuUAPq5MfYV91eO3xAb9e3W2nJ16VicJiEOwxOL
rGoz3p3WZhKFPToPRMc9rg27Dha1TjP7GPm/vk2C7qLmkfA9Qg3h8dAWixRnGQ0LXQazgo7DJ8MZ
R3I81ljtXilJbpYuRY1uXFJSafM470lqebE2K8MVqHroVVo6TXkew1p+qkpf3uh0ZCFqXWVDvKpq
4+LIzqvQn6Mw+buBepTCLVAPm/cypQjHsE8iB7mbZ3OmIucsKXP7phSimxlSdX9ELY/PR6sWC9WA
sY6qsKpdEIB97SoWGg4qqkaxTMYsXcdNGv5hI1T8nWpGFZhmMIRKOrdpP5w6ZoWqRJtkwxp/+Sct
rOBZZEXmCofVknkdM+n1zMzwHibLiybOw84zh8Gc1V0AQpgXQmaualTlothkw4wSVOJBAWXnDarM
132Y+WsKc7McRzFcSPCuh4aMy8odItobro8C1SpM4+gO68G6iBM4WhS2qXEWZrmz7C0bnRKqJ8ed
X+dX4Sii5eg06lyNXHhtH4TK405NT7jV0i+GSjVHGYWyM8WDZiaLVHmZEGLbZzIepbU1tLOo4c0c
RfNmboQgTDvDRyNLx8YVyKBeeYNfjn8YYMYXDtzXsozKcc1DOt6aGRX/w96ZLdeJbN36iYgAkvYW
VqNesmXpt32TYdkuekiSpH36/8NynV1WnWPHvj87dtSKUi0JyGbmnGOOMbjMB0c9brSK70ar5xWr
VjY2Z2+z1vtl3ILJcU7L5Bk3qJK/Pw2xd8pvLd9VCqTSbsKip90Xe62+KtWQzS0N02Guu0NoZA/W
6mrrfWQ5ERD5NNfDvB3tXDr21/8fUf8RUb/+k7z3N5fyB03LoxT9f5fVb2hx/wmr7v57P4NqQEwM
hYDZxVtnAWH/U1uD4v3NKBc+bz35R2mNpFPwnlrAtZ8v0vgZYB0s0xAAoKRxQJNjgJ3/pq5+A5Xt
V6SmpiYEmt6x0LcVb+2UuoX643+PHGnAt1zl0dpNbTVRbflQOqovHt2S4dT267B6B+Mufr6kVift
l6zVHsSHzl2q8CqmfzYeqthq+4s5burhtvYbZa1JVy2+evErw245WEFQlyLNwtBzvoekwOP7OidL
/xJFvpJfRSP64C4LAOhF0jh7kzz1lK+b+9yxzdwestrXFXyf2afUcsK13yE5uvnrtUvfv/zLGiZA
ufQfU/p/QQV+xc9AzGzeVweO4QEoMuo2M/vPSj10mmLM6XF+l3PXlv2FoZ3jsf2nQYcXcOBMMadb
oXhXTm1LKAun31/+DXzP9TH2gA8N82+v3rmZX6+/lSIaAjsovpVOtXfpTSd8QWMndq2+POllzrQ5
6NxkXp5YnrWp9mH2xDq4qeNtwSyuaCq1Q5V0XS+0c8frxWAp/GGMfj2nvRAHDAF5Md61RbhcvUWn
l7yw3FwL61tg6cl2D9kWZmF/AmQ1wk5abYLgc+Xb0sDC/j/b7c9zs18XqhWUSfoIeAe9va4a1y7s
LBF9o1qp4XgA/dbDx9yTbgscWRZjcd9K3o1tkjzvYFD+AVMhHfoHLrU/Np0d0BQ39niLJHvo16nJ
/Kmw7CUX32hUhr2gQ2gH/hc2kmUuu60I67vCcjqHKrBfx8dqgC5EyzUvagbl9wPxK7bDnUAf9Xjv
NQTSgNEQbxaJCQq7XKtWfpXx1vr63PWqkesReGWI1/NKl5JZ+f0l//3wOAbRvKHw/aH/e5Ob0dWW
wEO2/uYFM7v8tDrB5lTUuPM4eMcikl7wWUO1dHvapMjXP3f2Clf0OBVgG/MfFoJD+vnrVPi8lJVd
wkbl1R6YrL+ZipjWdayM9ZIXOmwsiKq0g3Nohl3OS7jHufQ2Ly2aYXVVQkEouCvSlnx8bFRQrmlr
Obp9jJucyvLQ+51239PAboeX34/ZjiD+B8gEweQ1CrwIGzsY3qDEbnkTS2AjRLQqt+Vl0UazCOyx
shkse5kFHadFC0B45Vb9vmnM3O0fBQXqfztYvLWBhoDg9QCwhD1C26+DFfXuYNYh6F7a2reI4SXR
a5shXNpm9a+FpAL+MlAXV18aQDkiqlbQFPyLyCqtqUr6nGi7R/4157eAcurp2lsqBWX098O11xtv
xotBCknrI3fnvO921P+MvYuYWxW3m3gZ6IBbzbE0g6rHh34zhQIr61eYsDBbGvBZEuO+6dZDVG2r
9TgrJS+HWFM9pM1GCnbd5H1roDTGdiBNOlIi1O+DJs62JgWiXQiJrlWuTntlbzHs07QqJNTKP2xT
Z8dY/7kAgNCRNccBjF4/oC/3JmKwMtt+aif1OfQ7v/RTRSXGUpRyjGOdOltoEdrl+ho9axhx/d5x
J5woR4LoJctsRNCfxln8eUO/qbYIo2QbMQICuM30Rf+1LCoQYnpYnfqsNLuoP4oBnsat6+RivRbD
uDIcsZzq7bnJl3UNkzHXc5+nBPw5eJ/1m7QudAOI+KytcQjuoiLYE4TFmxqA32r09+npBhGzhGhI
+dN7pctqe97qoJqrxK7r/dCCAGYxQV0b5/xQ0APanqNmWZg74ZcrH8NmZzDnlD+I4RSE4z538CoK
Eoz+x+XpclvrnETdUvInYLzZ3HlhtXtuYJTfVF8WGGC9OgFBO9OjJ7rN3GhdSaqSutEuiEkmm+Ui
8zhcP7VRK73nyZ4cFlkIraT8a+pbGKh/WBtvQzijH0J02VUcIeXu27alkGsLmKfqz5vTDHpH2uwQ
9u3clV19uRMqCBS/315voxFdQc92Hc7tvTH4rysO2h7yuRHzJ7GN+2KcR28Pf+4QVhzeAVzF4LMs
xcYinN3RDNltSGBhnf7+Nty3Ty54Hb27awt8GjweWfKvu3wT09hbcdA8N17bGEExOvrW967Pe6JR
Xg2tc9Qy7IqHaYgyIo7K0RDAODPuhOaAIreeEuNm/XUto+ARmnsdrbDHnGB6byLLhiDvbwuk92WB
EFPangSBovp09s2e26zDbsrJLi5lWZl950+gH/cILkKoKaLSYpn+RMl4E9cirFrtXbDh7jXBv+kH
VSDzdu6H8GkaW5sk1tfaJYmdKA1n6LjgLxe5M8P5AjyMBR+Z+ZHZgq7tSxryESDjo4QZxv26fbE1
+qJQrthDZA++55z6elID1a+/Vuw6OTd7Tu2sYHTPOnR6ttEfJvFNZIvIgCKOTaIaM4gVwJtQ3cPm
3bqydZ8ikwv2llHZfgPGEuO+dX/sY6gNK/cm82Xf4sTKPaRo1XPQWLlDGu8s/v6jrq9wp6rhLnkX
xQzRnhoYCDK422la63WRi/0R16wJhlNlhVqcVAR7c4DH3ioe9w+P9qYC4NF4/RH+BmwVIDDyvV/X
p1kqKGljtz6JbNojldE9S4tWedF9NXYEoJ+spuu359Bt9/OxsTqHCVmCps7W49YEDvBRLKxxfiJL
1QzHHJaC1SemjWjSFlbMEvPmWu3RbSRsXhSumglrhoyECxZG2vwbNZbDUDSZx1AYE+aW2ZUOJVsi
B1vi317HZw+Fu7nX7zLtN3s0Il0guwpdP6LstP+V6jrzBucl6K0PEy0gosNreuvm0TJVKZVlnrV/
Cgtvior9kt5OELI5lnip8dvCyy47UkgkNh+G0WGFmBXTZTo3m2F8vFJ5nX+Us9UtMFBrsTLg9SRb
UhaCHqME7l+bhzAYIlmepPEiggEbcnqvce/jBGgsNj60RQ6qn9OGmqllKJc6atkr7KJ9OrJq2SeC
zprDR7yW8fTe7pqOO/F3cvtzFZi9Tv39aHux+DVR4OH3Q4AgwbvoMM54W9mQDg5WZi/rhzyHGywT
M6K9SeUMdH8HCdjTNEdzHagoiV03LvNEa8CnK7sexeInaBx661pnjeXdyiYPRdrP3ZJ9hVRtX8xy
9IJDFbZd/c0r6w12EF08/WXenHq+9ybHXgDryzb2gS7JH4fxNM9+NN3BqZFLhwjJbpwbYWsnPrSt
jp20XMyoIa0vUb+VSd5O2lvSbAGdq5Jp0/NaJ4vll155AnMevcegNquXpfbi0IpEsjTnzg5sysxc
mjwkM0vDrZ63jbKWpagu6aDIMelpdwanKQ4zWtONtWwf5qBzi+fRqzN5EABpTrpSn3ZrEmRmiA9x
4c4V3ME6u8Be2xz6zp63axm3tn12ZrRhp8waotw+Knr93tPqT1llPcWdvSwfFrMIc2sNprXec2KE
4zfUM4F+2sIpa7tEdZ2TD+/iZaursyxAN05b50VNl8RVJ9w8DfUGm+zFacqo/Za7qpuWA0tl7b/H
o5lnO4UxPjjlhZFt70cH6gC/Ds6ysargLnZCq6rOU6Dcoc6/51ErDKO8IAXU3u0muoklvYEjq/yd
CGwT2Me29ZQKLyFnFnl90/pL1WfHcsrMPN3MPhz94mR1XlcE732jdXcZlF6+N9VATEWFdGqzOdbr
ISrmOMksL+gNfRm9levlDAUzL86Q7TltkBLNHgF2UsXof0SmFvjDJYsDWDSdBWkLwgdF1hUnZkWE
EtzXbhjyYV5/aBUFkoIE2N/jcls3eP3LNvaxO12VgVaZe+EslhWG6Vr61Riel7Z0mjrxvWk/F23f
KnicTNAiFV8WuaIvT0s/j/3sfp3VrMKHUlrlXJ/CSliuuqzGNY6m+6AUfhEnfRzvmESojZ9Xz6jn
pLVde14NZH+01p6QfUvU7nP/2hJSh/UNmqHCqR+gqJaRPM4lgSA7dgXGUjolZO23tE5WbbtHeOJr
0R9sVZUakpuxLb/96CIM5HpNWcfxE/37HuUKdTAj60ZjwQmSOrB9+SPcPylLQsN3z+m9fODpU5U7
rQhOZT7vIyZqU/HRDfQsH9sm3EO+N5ksCtN4Nh0LYGvJN84GxQHfU6+PioYDRD/pSzDtkLNkkFyt
zp2d6eUU+/Q4CrDa/x+nXvZxbr0YBczBGi3NVFhtFeXed3jnMRUHikIyrXSOnDXs0yLK/dFiBr2x
H59N2Y5Fy3hZ+dad8xH2zHIbleF+ywUzrbbHgJXFFQT/qX+R1rIvsEAjDJqu/NXiZ3Xc7EMzTQ5f
5YiN+pl7mHAm4Bl/Po/WQvQvAG45P/MX1QWPle/JWKTeHAMAIQDLYQQef64euQ0xfzIsrf3hpFl/
DMbIqtHpzxw39jd//zcx+BWygUJbjz+H2nr9+t+D/Po9kAK3ug1d1XADTktH4KUqaHjqc9GKlYfu
XTSudZK5IivsRwrwrIsT/3Wium0yLDUq71Fnl60Tr9JPnCqf1uA+bsaOUZrcpuYrrgJj0/BxhETH
UdnrnvRmDYo69miY2f1L/DqCnWIHEddenyl3C2o0JCFtMDsXCFv26tx+ndrX5RHIqmZ8EGzyG0c/
rPeHX2CNs06RzOyXyWlm8cOVrlmYP21W4Y3miicV+/C+LqQN1R93yUPuf8Up9MDvIVoXrC6kPPut
vw6otc0b/9LVovPCo2X7bVVebhh4LOqc7YiWfZyLsWNPx2W2Ix/DzPwWU+j2L06QtSyfwSdj5eE1
ao3gHsXNfnOdO+0f0BEiPupdErRLgf39/ls61vn8NNZZnRWnNttpjXkvnExcVMMKpedavK6Vohxi
E55/DnlcTprbWQpR8Uc4ATouXqqi4pyfnH4L7CcytzKaDqq3oIOm9pBJLo62hjekH0ytwDZrAAMg
G6YpHy/DLtu388j5ys+qdQzK6FSRLC7rlYiHeukujNfZyI7r2KubKZFDRp3vxM7I93PTD3yQNPr1
XdOP/HNtZkA036ZlhgIMLL++myojAQXgXXJ1J8+66TmAb0UVINdtX/tzTCgvT4voXSJMpPN6jI51
wxHbHBerlfFw6cccVcsnO1hK4k1Wd11VXfyEk0tT57o8jXlNvft19ZDKigtV5gzHWfzYM30X1QwY
tItKbs8CJdBsnnpEinNwYV4ffYmzgSFCLL1VPBG90wHKyWY7RDmjvX34nEXtqwa8al/ir/hpNFQz
I+CM7v68pihcPjQLnO/3BVColRT1Bq6MM1nVxgmQxRo0t0I5mm8Eq7PXsJNPl/jxJ8iyOYgz5Gls
ey3dy4zOHX9je4XeJGU5qGHvexV4qXQqSt+moXZqU1MDTPjXyBz2/WS8uQCEz6rIECpFIKG23Q0r
kaY8UevtgzdCnmJ83TGqwOLLus34dSjPPOWnmfRMWlezHLQu7mJR7iBlN3Lc3YaVFIF55wFjrfKI
SBruximYlV8PB6ALmu1JCAgUfPbg41KScxjGTP4GO46nCtpmPzYaX+7LTbvaYfG9jiSiTpBoUdiF
mK4Q6TUyfFehjLJoNG8GVGFT8Ls+E29ZX9asNkag9Oz9GaRqLYI/5eWOUqGj2tFc+jvdrD6jWcx7
58Vb6qC+C4JerfLkud1grL/mAjKQPHKiidpPhhr820qjGvLhM4jkXJkPdtaXWZZKfxU5jPmQ3Kb/
Fk/F1LvIkSKgibOuxqmJU8vdhup580ZIKQldewqOxKCQI6eEyBDTNmaVN2XsphM/tMIJiTSdqeXw
80le57JXJQBx6vti3R/rR7ip62mPf/Ga7dGE7H/fvMXQ7N9of6D3snT3n/HqW4tvrNm6f1EK0Ank
1GO79zaKWiq2cka2KO82szrqWLJR910ZN/t/+blkySmJRNCP9v/0iofv4dTKUr2sWoQIs7UdPYx5
mM1dMtst6Dn6EBm7l3Pf7rs8s7YdDhzoE/HhkZaZy36zWd+eTf/hDtxyv3PIVvzqzwv5OuZIQ77L
ZL9WbG1RbiEislaN3rvqNWBVr0Bjj/UDq8Gq+x2EHHSgPe/QZCjXZJL3wWg9joWveGYz08Wbrgo3
29O43Fu4RjjV+22NPzac1UGnAMf0x32TK3dvM8L9X/Y1GUq48EXi50PbNMe8rNmNp9cBAQfeg14F
BZW/6w2OVV7nrkAH+gfg601BD5ZDfGAFuwS3wPkXrJwbegjg1e5j3nUBdx1m2cJumDGduOstb99B
9QTwkidT0e/3/ofq7tfabr887yKDFr2/NZnrv4Hf9bh01jyEQFWvobEEA+YuqAPYSb+/1Bugid1k
4/THtYCs+Gewl/X/oBnPaOUiSSr59xqxq6Xr0l5Jz7uHz72v7hhNOh9jUTLDnac9puxncPz9vfwK
Ifg2vCD+v78Kj3Y469z99V7kJFzg2zJ7xEqfMFb4zp6PD0OE8cHWkTr/aZz/fUF8wHYyexQjjEUQ
8usFq1zbTt3Y8n2/tBwUWcWJfwnjkDD3c2f//gGdvcn0H3R/f0KwW9uHqB65Du2oNxdc6tJDNVVT
ZL1GjDnfdtB+DcTq+6cF6cR0KlFY6XfjLNby0IztHs+FJjRYkM45j/5wR7+udO6IUmp/NySkdhhd
tOp+HYIVje8crqJ/X79uqpm8jj2+jJUkrhfRVDAFuTeu7MxYcDiQWlj5fiOlEv2IHL+nsj/5sKt8
O1kILdBhe9XzdfaHRFC/Clf06fzaz1KvYfb3D/F2Gpk4zxY27+4DknWit11Wzl0k14s13eWYtTCc
249ESA1+O75brQjB7H9/Pd9mIvf/7a9t/HXMwoVshFdtjnc/jz1oQz1s0o7ICkd84OVS/931gPxR
VfB8EWJK71/hQMwSJHoqyrvXY4kkeZ+NsKrZF+3Q7wfG7y+4x5d/LFMWBO2n/X0h8FE8EM03eOa8
bkuhN7+6CFtLV2hhmyYUnwPNhvnTFvz3pZi6iM4SvpYUmW9DXSPdZh2zILt4TUUmH3SEdeT2DR+/
f6o3vTX+OgwN5E0uo0gdQGT9dd5a2+SyXFT81S6BqX9uK8hVe6qoRbOXk3OE4VBqN552IeDiaMRR
WJOKDqkR7RI+lbNNEPzDfb1SRP4x4GCYDAEqWrQrhDber/frndk2/aKwyIez3lw7H44uxGGmeOSN
O2P317C1NNrTbsjAfOOkkRtVbILE3zjNNVkE1KAs7SoFInXjemAi9kMj/SzrLlZyFr+7k0tROcua
SpdW2Keh7xvKM3yKvLY/NjXaM5PanR0MDRp6HwjwRuABJIKH+LXPWAUUSeIeBrTTL7dVlk8xVJ5x
CgoHrKaEQnJBARSix6ytUrFEfiZOocWv5TAv532JUjlEHGLBj/D6WgJVP0ZzzhuXI4WSdU9P5sm1
SLQ7N6J+ad2R4Sb1C8bwTmDrwR+wXnMuRdOWebOhfW5FUg2mcbakHXTcFodAhXU5Jn9DMT3HOdYD
rwnWj8yOjt/M+G59tCcXYT+J/pKapwrco4o6LtlAhCeDsemiFFlaLw3vKDrTZ6jL+kmQjse4Gq0m
9tRlGdjWDlIMkwb/XV/rw3heB9EfcuTTwMEgQyHdj6TMTdTJ1Bq7bLabpEfH5LsPcR9j4IEhACKg
/oO/xtPWYbECXt0eyE3Rx951ZqC58aFQoODZgXUOzeGUa2woyrRxSIb/WimJh+jKD5bZ/ez4y2qi
O6+ZpXrXYmpQITFoEUpToRPQFoMpBQYf7rHtVub2MC/uptfEtkBMppSU0fGjdPVWOd9U8WCGLaFN
PhdU+XGk6dcWuT2cPbs280tgN9WKxN+jEEBkEraN/tiCCFljAvt3bwX+jJE9ffosuIkazpPy1OY1
mgKy+x/5H4D8nr+uqBr4eF0a9Y8stQ3RPJPpI+5BLTJpO2iwjhqwh+E23ArhwlxZU/yBw6WLHlUb
W/UJn7DMT/Ismx/9tfDLw1rM8lx4k7gobLFdNjhPXICwdO9DHbgpjP/8LixMbYNlT/qDZFFfeNmu
UGX35S+lVvXHzC66w4Iimhq5FuZMEQ7U5bb+daTsz13FdmxnFdwEc6EOoZfnzC4U41MZLt6x7Irx
HssSYx+pFswxWjFhYcUGzddcjY+u46lr7VnZdTMN5ugPQOMQZDIMUcb4kMdz9A5DhR6+gSq+FUMv
sYRB1Lt6bXvwZdxfRZvbnFbZ0p1ule/xp6O1Tb2yDU8zf/Iyok580Us3nuFjyG99XNXnCnrxhjCr
9HEbsLtH5dEzSGqgowG7oi57mpct+lJbrQ/EMDYf5sgtjrZr7Cush/MCQZglbjzgw5M2Ay7IuF68
A9Qs4FEZEX9zaEFRZznKeT+5ZV6c1NpaR2dozPsBQuvlHgoOAxLlK4GkDl1rg8WHDGOZRx+LyY3X
S5gR49fB9Urn2I3KUH4VqK5hDfvR98j4YXOwpKWvmhiaxMFzTPlumURF/dZ01/5gnB5HoLz7YpeD
ull4M9P1EDj7CpX+3tvNpvlqIc2+tcNqugSVx/CgErl7iIh+35x5xiRow4Ehp5xX1qdZ9fP33rKW
1IX4+2UYys6F6aCgNW7bwMrNa8ThMLn0eFDbXC1XwZj1aKwcVdytTkggptTDuUjsIip0EuoKVwh9
ctXoXvt1syQg0M/+vH61RynvPIftMw2jOQB52kWSLc0UIpbpxNELTXunck9/QipMrmjTdkeSNVZw
Myo8KzJfJdYovC90zLtEuHV77gAwEtduzLvFaat3Q74atBjGZE99vvYf9aIaN+mXcUmlgwFXUnJ/
dIIjsEA23pJvqbdE80PsDnmdtttUfsEYCc+mzG6e2w72sVKTg6QN8xzl7l5V2pZXHpqyL0MULDcl
fYiJdoiHrZ2RJpEwnamUx+wmiCwEObVTxV+0RbJ1iMgb0Z2UQ/8QzEF1ItAHQRoXW3hhnC5/gD8E
52TO9ZPbteo8YfJzLtUUfNFCPs3U709b32zRuVfeildXk31fGZBzbsJxxFbQXh+Njn2ZaK+nk1xl
BmPBaboM4kqde/JjJ8nCIX6KWxO/iEWJD6WW3QuCz+37yAI/TGEHMxzCw9nmpDj0S28eyXutxJ/b
6QZfrurzhrPUWdR4UqUtMPddviJRgwFLRLLLIgKn8qvgIqRhlKqhLc+VP+onOGeC+5/cK8duxakM
xICdoewf4jbXF85ax49No7frbCh7NGWEXMpzZJGtZ5srPXrzQztI/UFHkfdVVBPBwe3X6c5bGzYP
WNu9I8x4vehwvixm1OzgSVF7lph6HSjbYX4Cx8SXm6XljZS5foetWf4UAel86rfIfODAzy7YbOHt
5lgGblVQnOpY+jd03h3c3Jq4RrqztoL1rrHUyazuoaI18JAtncKJBQHmSc9YNCozeshK/W270bE3
XkOgqkAtmu5DJjZo/3nWLEcRVtGFQy8yndTm3UdTJugYaOubJdEL2Ter721FjPHYQg5+CEeg9uim
8sUUmqPd6ao2SR0reTNbKnsA/anvLG9tn2ujv/A7GQB04TwPDRlMOYbl3YIpYpD4yimu4k65n0cL
sUha57N9CwVpfCrcaerPOepHL41zJ7zGyk9Hp9hu2viqySN1oL/sbclEH/4QxVsTJuVm4ilphGzv
OgsewvVq9SFjHdiz2SWw0PBPzqKd+bL1+uZeLJ71LmxjdCABGqzumMdKvy+zYmqOtKLX/LopMBs7
WLr1YWpK6VjncBqG7f0atYjdznvqYR/ifunqrmLUujmrriqwAl2nTkjmkvrNKKdbUJwSv5bRyT7M
4Ya8sLPr4AYaoXQOs0OKeG0ACMyzj3FRpIkjWhk/IHHKWuhOF5MJwivfXey2/LCJVbrYrS29HY9X
LsHOvow8OhXnvl5bTLemwR8fYxweSphBWR3rRFsyqxH7efHyWAjYPBjGefW7bnWs7TxTAJfYZPWu
fTPH5YIjqKa/cBvWhNMDxL0N/5OtuCpxzksRoVdXxlqXobyvVyuIN8Hwt/bSHMCPmmpnjynXb+6N
8crIHNYAF0wX4H/o2A8Rbdd0dFa3OXoOUpabKqdrnDQt8HO6maVHJdOsNKTCsawu2sLz8a6a/fm2
KoBvD+VSLBci85zoEER2HgLVldq5rDKtaJOOfrgm7kxXPjCuubP8eAnTppSYYIUo94AIwRKfHWXp
b1NMaiK0Wt1z10lHYIKQu5iokcLlVpfCGYAiN2MMGbzHOaoLSczGaC3qlEhq+EKHOddSfAVPccro
KOTw0c96Z4mPVYM7SH5U7oKH561jTcH4RI+5kRdlH3lfsmn6vG159pTl6nMWK79MqBKaxxnKyVFG
Up9tzg6bGBFounIhOpfVre+0KMbTlOs4Vb3asJmEPaqSpvGbR93WwUFrxDpjVHiE18k0X7GM2U5h
V9NdzBZ5S+MzslNnGXZ1NGeN9xDjaPgYwmvSh2ICgmI5sF4SaHrzN6dT1TvVY9l6HMIwuxkwg3sc
+8Fkx3HJJokcuMnCBGFufNl0ZX9w274+Vb30H9vKdo6xybvrSvrWrVst3rWr6KV22UBPPaYqQsss
eVnNGI7nbUHXnGBhUGMYGk/9cFRO0N1Ba5xhVOoZG9Nhtpe0r7Iy9YJhUknsNBJqKzzN8XIIeLjj
Cvb+iK9s8U3SjsflirbfQbMn52RbK33HIc/ZX2CDeChK0gtuQb7n0ClwuIoRmeG49lwWmfMZQHA5
wSWKz50dN6dQheUD9pM6nZog/2i3zRPWqhRS1G2n0JXlJ4T3pkt80XWfhC31FRaDckmkXsooLcBs
r6RyeejMBngvlimlBhf3mL2NV9PsFF+rXISfK5k5HytHzDcTDeWDr/ruUoBkP9MTcKs9pCF3F6Xd
3wZSCtJWYuO+Br2vHpI6fLfQxXJoL+7w0k2RVRzroKA/C8bdBZetj/leOuhiMbTAtg4MM5xLJ8WE
EDUaxoqlf1urwX3J89xUiYtitE1KfHejtOLvpqByrIl8VUiAg9END1TwU61JtarsqsFI7H8URVue
VkoI+zPnLpbBMbrX6cIyVXAwqrQuit53n3Y6w8nZpmpMMDRT976/lC8jindOBwpPVG8SklYnfXFD
R1EjboXrkuiMjOZmGUb1UrlmwZIG9HNKiqlevhqzslfYk5RpowJc/TbRTJvw05qmY1tOyHz7PoPJ
VSy4CO1s1u/YYUzy1IS5ufZQPlPKko2YQy17yz9afQMVGbtQ/xkhYf0JY5QlrQYxHGrb6u27cQ6d
R5p+UQxZiRQuCcyc1+eZnOqK4NfOx6XP85JMLibzhFxidXcCHbOVjnInCK6N7aujxlAZc9IBKgW6
xbzBYamaTtkU0OFpqrSsyNH0ca9ip1RiCOqSUotWbh9bbJqrexdT5uFAUSGr3U8Ye0aVamfM6vVs
2W7ZevfBKJAqV05fiC81bFY8lScrWkp5oo9XLfZthTK+i1OK7cXDXHjLm2FMQ85bfz3ktNWiOhkh
mXvroZ1W2VTXayRBdNJhpP5SD/UEaIXsHvZ5PJ70qPriY5ZVXpcdZrYK3R1EQqLVybT0XWBOGala
ezliytb8NfTDMvlHzA4LrJD8nhbgo7QRaE5nBX/LtAe94ilWPpSjqpgHz4LFNZYQrGlN4Bagefzv
jRWHNuM4lKivY4Vl70df+27++IohW2rvg5g63hFb15GLusYlf2cUQGPY2zPswy38lnnSXoIzdO+N
/dY7Q1x8GhXWrXnSRuBvFoWtLOeAE4JwbJ7HHDwhujHkk8udXcb26qUjzox9dd5oujFbnHhlV76I
CNuqBmcOM67tNe4krrUlRQf5Y0jh4mA89SiMr4rgGMCfLcSVPY792kGPKgwpDqVD1p+UinA4hD34
v+SdV2/cyNqtfxEBpmK47cQOakmtZEk3hOXAnIpVTL/+e9p7NmB75nifje/mAAcYDDAYW1R3s4tv
WOtZzaZAHHW20ZhRubchJ+YcYqJXgRtlyq/muWU4DCC4y9YovXQ5QjasJzcrt+2IEChkdFA3ATZX
7Qbb2Ci9mOXcEIct2Du3C92tPy+OG7GOrF7aQJfPBqIfBYMIE/HK1Xx3tohgqq9mXVBkIcoHGLBt
vB6sIAi3Gl7TAo/7go9Jzz/E/8cwS4Z7gWh3z3g6u2nM2FkXtqfPuTXP1bZ1KjRkQ8h+ujXKxzyc
Rv/QUcH5K6duZ3c11WNRR1KZiCunoB1rPEND8bVdYAtytLqQuzyeo3qjnGV+6DNjnKgPjHJLAUqD
GOetEJH0XFVt4iqYPowlnmZIF8nYWQ9BkRViM5Kt/kWa7NVXMBboDKAmDzQjMrfSLdWE7Pc6FcXw
NTGm68CFgtqu10uRJjvsY0Ns7CptBWiG7A4gSGy6TbN1Z7PfW33jv5VD6TKv9GM7adbMEzNBg+rP
/W0VeKbe2KbQ6hVFBmqOlWwR/62RmnQD9ZFlI3ditnWb0HhXK7ejDD9P7AGnFZgrf+sXXnk0kr5B
Ya9xUbdI/toKRYk9634T1CJkU2aoNMJOwQfjT4mxcpD87eHpdeBnmZd9LOgouDfi8KINs+F1Lu3O
s1pw0XzYGzeMgytRthm/GWiqmB3mbXJjcAz37/SWY3rx80peiy7HzvZUMN5Rur7IPjginTlycDE/
NKMTn1FvJl8TafHOB+MyoaKLNYORZcmmVZuZ43MwCX0/yjLlJeCuY2ntVw2nqV/hoShE+ICtGQ5l
mDfjwWJmkW1GJDufRsfF3iiK3t3Xbp6jmpTiEaBNs1N2bb56srdWoY88MpXlgnGgX+YVtqz5Fqun
nW1gYwx4zcoa3X4IAHg4JGAaOebrBZVqEo8Tv25YXhUbNMPrtvZne8fiivUvkLqs3ySDM3D0XlFi
UK5bH9Wjk/QdRUE992dHt/omsS1AaqZIWn+HPqN9GidfIYZWNa8SkYL/7soU8ExF/X3XGdeCt8fS
X68oqWcwbUUcopIpIDhseKDnCMKYltwvFQOA1eK1rbctBnR/GwcX93YBjcqAQqDyQ81SwYtw2u9j
D7bVjvtpPSoxv/mcFsNpUrVsN2U3BA+9kEpzOQGVzkBqdHRgUZ+dMrZPQVoWPuqleK5W0orDk2Gk
9gc0uOIIZ7a/R0KYw+cJ7M+YdXTN+sMP53Um+lyuseKD0dDjnAMZloGKAVxmQcn5K53ylFv2LHbK
G8WLEaftdMvgqnCYBUBxWpVtZb3BWEnmVYU+5LZB+GJu/VHM9AShjdmiiwFHbisrT58KMclxzXOT
qo7yfJM6sguu75t3NzojU2hc8fFtUFbOa4f4Axy6Lt+cvmpepQLUmmY1o0eEnui3koFbvpRviTGC
5Cn6yVgbVB5nqXEd9Yxd3utEGweZ86XeyKzw75RWzVGJDguK9IsbxgL+3ojN4IWBceZzGyTeB3wB
Zzu5Zv8wyNk+QFFX9jofrhbwuYacJMKaCY/PYpXUgLQGIBwaFE6QPqeoBkpTPmDizTaS2dZGcqu7
684Rekv5Yp3quUmRLI7WaxrP0yusT1invTZxdIoC3G4Zf0ftbG5c4arngHI/stzY+mgQxr9iPJ/F
yph443AivGIFCs4T2oOoHRTfukB/Rjet7luNIX4VqMa0+B4s92FiwI6TlltFPA9kTZvRO5vARzPD
374ZO1t+ypl1bIKJRqUjw2IBLG01L9AQ3cc8ddxq7TLUP7RtbbGhQwAKROXLrBn+y23RMg6SHzyg
imrYsJrHXPVKQ9tU7YN0+8YVdwqeKqd8T9okkinZYctGuzDNedWxamAP2ty5MwqfORpJZ2Cv4DTm
pNKDqdMqXw7oy2f1HMNnEV8EmQvFPm+CSrnr2JWmMjbBIKB1c3gViGxYtSHbyEMr88wNekBroWwM
zDlby8KT5nTQ88QQc+XZk9i5bj0G715dKw6VriXxgvALX6Sm2FDnIZ/YGLOXJOhswDoNqKQp4xF7
zVi0+dKgrncFCtW0bb6ZnTGDSGLPin5w27fjXKQsUjMSF9QGDPpV28492LEFSfJkMbvL4ASKFiZz
Jk/KlyYY4yHfsB8O6PtwMmVTfguntYcq1I9e4Flbs3V0331oUKHWvOKntNm8HhuXkmy1wFvshn2M
ezMPoWURg1Fic0nMsIzSZBr87pOGMWSLVRYHBf8Pib7vTSfY0PTLp3zu49JbT2YY+MPuz9u5X5fL
LA191vRYZ4lIYUf3N7RcJmB8iCTzvxZNe91nVP/SfVRkJvCBGw1bqf+wp/x1JX+9Ii5udpVX6zAb
3ysp4GdJBrO5QJnYJb5V/7ri8C9RjSNqyWa+91NXo4EbzMnA8ZHl7AT/9ZL/K0ji/4lt+DPa8H9F
Uvx/EZLIiPenm+PvkERMJHX/uf8ZAEF0Dn/n35TEkHw5gdc+RDZps0Vnw/wXHgdyDkIeCAF4ZHBh
i2u0808xPVflIh+5aeNo8bkFWdn+FdNjomgQIVJeKIpX/sK/MZD3/9of/ymmB8v5r4t9XFf8g1IC
nzH6pr8ZODGA2G5ra/cgyoBJvUAzIWs1RAuOq2OZdGIPtwu3czOO81dWYP6NKFzaycCyxoem0aiA
+tb4XPoljRypQLcLyrMnL2d8sfJaDwBD7/q3aTn0D3M+ZE9VL9g16SE7VIlnvTdtjLo09/MjLJ8t
DuPuA0AYoUFGIDOojeNERaxb4ChtYayzOGE/F0+F/Yioojjy1KpPse+UkXZ6CktVnxthZ6C+Yw66
vEqP1tAzVM0qNLOExzgb20j8I+JYljNxOd0Rf1JGhIJAM+2TIWeGNdmXydAh+7/CPFtzxtAX/d+w
GhoHjjShD5HV2MmrFWbhrWUU99ZEIxHb1hMVbrOxPMqvumOAsDJxz3135pnKrbrCp62htteykood
uuWCPkOqgdGaIk+WmY5EabZf2TJ1O0dir+gyoLe1bopnkP0enj7YMVFbTfme9SsiXXdkPOXP1lpZ
tv7UBFlMHZCOF9Vky5dwHudXei/nkrD42zNIlbceaS0X/JTIkCk7dwzG9Il+s/uoHD1tGAH4u3Yo
h8i3Cl5GMk0rt6hL1PQjq6DC1V+N0FllUsxrJ2xPsBIOJD9MW407CLl5U296EZ+roq0ORmAcKNmK
DU9M2H2D7KKuG8T3hMqZ7kZlDJXdMUJTD7cH9/w9FubF3oVGXhxTjm1j6yy5PrGxyV+SOQvf/M7D
o4honuEVDLt2GLunMHaz82J65nnsTTpxzTTyE5at/ibXZvnoNm4bUUzY4WrEwgPGuoTQX5SOc1lm
PzsnUHl3s+8zjDTawH/AMm/R76gu2GS9M1y3tuZ9KLlXmkR58Tpf3PKLRuVzG8Mj2bOmdE6eggdY
tR5teuBnrx32i9s6acWFkmfZT+lMW24MzskexVXS2SR3iLf7p3y5Ao+qvjxUhj60dXwdKdYiuLW7
1n6rQ8s7d4lbkD9TtvsceG5Fid6Xu9FNxV3Zjic7HV1uR/i4hqkoaBP1OdXUA8zeC2trt7H/mQ3P
N9FN1SEB3b+q5kocmi52d37QBpvZr+0Xxy2+kODTJmsjce03P6ifmsFZXiAszzRrtXlpUs+rqZqQ
HmMsu2LhKTrAvTNdXo8ofD+zYMrv/aToeC47TviF53Aa1QN/KVmy8jmARLQeHENuaZarU57wIY6O
kx08zXA4QL/+6Du9YjyBpXqlCutJNfUhsUfv2FAj1sjc1khIqhq9bF5c8I+WDyIu9948qqMHcvxA
eUYp0WqCHDgs31QTZgcfqfKOYVW3gZTM4LOGqd/2pvttYfizdoo8XS8p62V68uIVfcf07NetcWnt
qlnzgfrooNOCRR4N6L0hp91Yet2pk3Q95HHshMqrCJaSeabwK9lsXIY4Hl4NMC84tRzrkpuYBkgR
M/t1OZrDbW0O8ouj6H0hU26YG/sR87JpO5SWNraY7IJXBZOmRYWxlKRa+XODjnhO7pa+KSJjUghZ
5ln4azlM3rUMQuibAOnQ0J/pvRqtg00YDs/JMgO5JdKFfkomTL+NPqMkAoZ+aujnzoSQYLuwjNec
WJ1glSS0A1kZAhq85iuEsvbWpPp8YshtHkqTRqcxc+hjedF8lGjYT4DXw4tgXHDoe4ItVmz01CVT
RoH0pF4LmtfPHsqGKDdFcG+iY1DrllHw7RA05jqIq6VcYT7wtuxGw5eQp8btgiTiE6TT7KZahvcQ
h+aeJ+KyplUbbvvEzbiVxvymzz3k9LMR3lTalfcqj7tzbo4dHVtWMpWv2m1DttDOChn3LaRdbUXf
OZ+KsbL3nuJVkiTR7NIpt7/Bl9HnEeLHZ5fUFx4ubGNf06rMnnEBDuQ3ZQU5BHmYRIwgGSnNybg2
rDi9tyzwhExyxWpIuunR1Lz1dSqWzTyrdttPdnAKrmXqZiqb9M7x85EbjUyJ0HAFu3BTL9GcODqq
mXmT1rG0z6VGfmK1+RaT4nJfDI67hXXO9mRW5sJYxKjdlUimndc1w601JPYxtJLinb6m2IwI51aD
xeM24yt+gnLR7pELYrIsOhm+FZ6Xbap6NF/LGG4vJ1N6iJW9mYkQvF90bnxpkTEeW1zuOzYm/Z2V
1eVBuAZ+AATil3Ieg+dkDOKdZXbmYzpkjN0GiPYsqgxv56S+vJVz91Ezx/hiLprjHy74Qn89uUkE
fcMifCZAXtAbJ1GbNlOsmmE/Mu8rgokUklqjX6iKzLxQ6Uqe/XmePGlBIbLKNbvCde2E6tIlXblv
Ur7Sq6n14ZwvvWTw5sdB9x13WHEYypSsrGk0bjL2duw9q/thqIu9EvqN6SuY3eY6BAlwi34Uyntj
hfnZjPV3v1zeoDw81Bb9NG6jlut11UEyV9lih32yu6Q9tqnvPw1tYb8U+Vh/AbI0fZIxf3EgNIxb
nagwWRwJa8tMfWy7vhtUVHoTe/AzpRYNNzNI3JnbzG6Uy1g1S28mPExMIiYd3Heqm73X3ou/a6Sw
AR7kkQ8OSY4N3BhtwTpuzAjDVLtEFZ3YOWs7o3lrOUCpvcIB60tc7LoCL/sxMMiB6MfcZs/pFCcr
meujlpn/JmbRvZt+nOT38ZSWJz8VlnxitpbGUbkUJdhNNm9MVsEEiPxrkE698Sy6eBLQjPFEI+dh
xXzoYN9vasOc0X009W7w+k9QWseVnJJygzGfiVPifqLtGPde1mLCrJS+5U9Ou/AaxcQy9ZhJ90aH
NuMl02jEqmCx/8J83dhTizzXS1puU5gHR54guK6MLEGbU1prkljm2wGY7K3k0zwuChtNmo2fr16b
o7zG2fSuoSOrnkiwgXbCMGyxIfYLR56y7FDEOyTbmE6bWO3RZ7lrRO1Z1LNPg7/nEsKT9pu8M5LD
4uIgRmITHyXBgEdlokKxSnhmSJVu4AOzLEZy/q4dj3yYiXV71g0ZUzRw/uhd4q3MymY7xm47QQ0p
eJDFLdt1Pua9NlsbDLRdRVCszO/k+1FGt0XLjnbFUMH66gW1F3zqTV37/Rft+l0hnuOOvYUib6TM
cM/9aE3+qybu/0vS/dXS8Kcu7kxiwrdfW7gff+MnGp/joVO/oirIH7k2an/1cDD3TBJKOd0ti0P2
2qf9m3Dqk8/KeCDwaeGw15i49f9q4VwHLOqVmOqbcBFcGwb+f9PC/drAuVhoQweclss9A+ztd7n0
jJqfAsNY9k28JYBQzNho7356N/7qGv8EuQfaZXm0qCAE+ZWF9dv4IR7J1kzscNkP13XvEoAIrleB
x1v6f4+LELyQX6/Ce/nzkEPGhIbizF6QmL/3xnszfVNi/b+7xG9ybz9r3LoZuIReLr55mTNI7h9/
vgTn6vWn/CTdRq1Ng45W3ra5Myzr9/CcvjRaJMXU58Ko5ZfGR+WzZcFgMz3m0gJD7QOT8vgKXohR
O5p6N/XOtPVyxGvzNIxR1jI/s9PFsdYZzO2NVP4F9cogUNFM400okVs1RFRtHIXiz6IGfWTjB+Ta
r3T+NBdAnH1aagSOg0+sXvtO5tkmD4J+S4QuSlcm4yxmUrjpdBsbaCgpK3fANUWnQTVksjl5UueH
lMnfyQwW781Axgv+Gjj3mbGgd8IpO68X0+i3KUiMk0oqDSh9UuVm0YXmuK+W50zxn2mbMmf2O3jV
lX+Ms8rZBgZJbL2/QDW1+xuXLfrzVM/uBcSEFRnaL7eNI/ODW5no7LXl7pBesESaWuscmAWNoMPy
abKn4cHxFT+kCNSNz/Zh2yyBjRx07q0zsgS+D5Ry66TR6SXOh/FLqKr5MixMHNdejAbHH3Kuly3f
xtqLX5HdSsw1hBI+IzQUDnNL65uU5MCukd+q70bnkhoHCl29hDZW9t3kKfdCzcYPur7BwrXOzSxs
cu9UhWxrFt6mwuB7w37TUVjaEyyEovbbNb9fsQ7h6vJ0zI1b3JzfUPa4pM0q/ZWIl2d3sb+FkDTe
KBmStauN7FWhPT+YZBwUtCedFdUjDY1qZLgiy3VBxWOiFy1bPgQRL6yGTX4eabktlA2EUShi+5eM
aS6q9c4/VYFOzy1K8K0jpBXBZk8vY2nnh6R2GHfLVu5GvCwRGD6i44TnJRDusZcG02zm66UMEvz3
rr1fLI8L2Iu37rpcRWMVMMYW+fBYNIt+JBWKPyzDnhsjyMQFrE2Dszwujljd3BWLdL0dGJrdBSFv
J8p3K95UsrWv20j/ViH5yg+57VU7FoWUhhNchRghaWw98CBNLvPVLA9DoGB5N2bizoZLylw4gdLh
yvgj9oUTcpcY8a09hijsCZ/29cql+lzlcezeIbagJsaduUaL4R7nVnY3neFbDxbtCPrP1ruPCU+K
4GU49z7i5ZvRFS9x1S0XIDr9uJ7EYLKr7Dz70ElQ9lpPJeqMLI0/1MRiMWzHRq0A+BgRgr3gO3mD
wXdEc2rdG/14kr5FZCGmm22iO5cNIW6fLeiQcEXm1/X9iFEpbKxl+sqEnXeyHyYKpaQ12eha877C
vnZTMsV4MqdiwbrNeImLCSsK/FpGgvnQa8Bi+L2ORXoxq87cD5lN3+1qNCuZnw3QUlGsfbGwSRw7
ovducRmPyGad+lzrJLybrMV5KkNFr8xWyEBKYokTwr35nq3EsktaGdyT51F/nlMxXuRMUvWEm+F2
6jsPkr0/n/suFCdkOHVkdQI1wqy8x5Z6d6OWedl3oxEMa2HaXKBjhpWuSjtWF7mYRFNcN+v+CqmP
2CCxa3ZDPFJAZZ5CEUqP9UhDnn8Vi8d+e+AQKowKn0xsiQ1NskBZ3vaRQvNYMR1gQ8pTxd1inAH2
NXpX2AwyhycU8gSaJEPJzxQxO7s8hM1t+/Vy5LdNnmwC0I5zMXcnkdvzuhRx1q1pRk2UTViHDyj/
xK7Jcw9xfxIeRB+y8PWmZtuaiRExRMgqXgCqpjX5dujeQmY15izlwZBmycvoghmoFcMuFrboa2xI
+esBoC5br2YhXLMmL7kuZfcxdkpxjA3FpURQHaHNn9eKU+A9y8Jl2ww+Umg7H74B82bNkhCkYRML
EI1NVgYkauXt575orA/l1z1bzTBjGxfq8oWU3/EutMzi+OOP27UnHitU5Id5SlB/L8If78Yln+76
YFbbIQAJtuUeXnh3Aem5VkKi2I9LZktbgMTuXQJSZpssLGgY5geqof6TP6l+M5DnIVcYZI1tlnnz
uW4Rztl9Yj+49RS/ocJqXgYGtIBIdB0JscTbbLHMVW4wPxpRk8L80cXRa/RnpjzqgNkvQCOM/30T
xIW5B26GXHmWw22oWK9dO3NjC2coI4xwGlA7qiRckZgz7UmKm8m6bi3nIG2HYAozGKpj3ltTQYqq
p/QGEOGyV8SiyRWz0WUfZoX3iETRfFX9sFwyF577CnlxthYteml/vAYBL63mslkxxkccEv3Kkhpt
oQ/3Ck3NOLLd5KMPHNDuje/Igy6d9Gto8aeLMvceK+mJU2w1YZR4fb+h/Ryu334jiKhG5QFJSvEy
MmxmINZ5j2HnGVvhorkMlKqjpAjZAl4fdn1ooQFgBHM/ej4TVGsI103YOytamOneQcX02aq6clu3
3OBe7BbHhTt6jexcbSvXrL/lPMMPdm/2T33hLS/cSMk9rBmGlrkOH+uc/BvPJaonk20dBdLxXhUF
qcIDbMc35ciefN0jgI5spsL3ShXLZTHM4dtAoMZz5bcxQlqVs5A1vL8+p0JN8ffZ5JedXGfcmS7J
5AIg+lMSFxwyTjEf89KGoS6m7A2lboChYJh2hqnFJ0fP7qdBGu6nXLTzLU8qb5d2qYGxJzM2BoSa
vR/HzZkxlXxo4LxvbQnm3iic6fbHu04wMFoG1rd39Ok7s64bHnx9fhKysVYdc4erVh9RIzfibhKN
efJJAdrWYa4O1aycbdtVwJWk6fIlRm6AzHIu7+LASg4WnpQCcA73Mm6R5cIQKKCuCNzTEmTTrd/X
MQY7P1lbrhoAygI4uWMFWx28efJYnsdDBLmNWVOQ8TA0F5ePf+mWMyv75Wx1fbhOYDhgSGQdyxFo
WQ80zR+yYNrMoTAfmP/Wd+A5lk3WCI0piIHuC2wSIVaQyvLtoud+x5A/vGFZiZCN5No7p0iNnXbs
4ujqSpxy5DH3lj8a5Bu3013n9zy6/bRWkd9BTl5NSNqLjW3JOGMNlILnncrhwLQc1gW65vY8qrK2
1jW0sCfdTPUOXR4a/Iw290TapbrrEoYcUiPBTdJyOc+j1R672Bt3jm3B/+6K2ngCfNzAs6kGKmZE
M6ty4Ngwk56vJmK1axbN1cgVDJ3DmnuoI2XV5YupuZ2wolBWh5n1YSbufHarrt+44LM+IDsxIiAx
0gF63cfHtOeLmVnCPkL0WC6y8P2jN7rzNlCzPASzjbbXmYcWjUxI0DwqtYaTru6d5YJlju+84SDG
R23lTU+u0WEewa003KDFzhnhFO79FdgHTHTp4j3cLvRxV7MZIiYvGglWv76iOz+dbPQkGM7wLCLI
I0n30Z4KiSo9r6FspEakRKMksJzZfp/r+SrDq7tHZ3CgWRSZcUri4V63s79qXMCqY258CzpCGyy3
fnV0aa0ALsc3vIwC1WjDySmSXu6CQI7bpkzsKI4zFh/UJdgYhNTrEpH9lgoxPbZgP9bIC+/tFsXu
D3Ma5t8v/SLukPY6O3sar45FqzsEqW+v/CV7Ghu8QZIYxz2nVcQbAbDKdNkBxpXchUXwatQo3ol8
QPSSXX1rAVniK1TwamMGykAc3Lrbkiilf/vWNAhrTuwazRmK8TpNIG0mZFYydMFxBgSU0Ic8fU/0
IPZ/Gdj0NGynYPnVwIay6ZTmXntf10X7igkBTbE9V2/kgegv7QBXwbckAJAyYLSoh3k52llYRG6Z
6r2RIu/ZNEnn3rsB4hM2GfKxTbJiO1Tan9fTJIknBCuDEUfG61imaVTClt4NXUFLbpbZMcmtGXmj
6j5CuVQnKzScPUM4UCKbkRDfkSgIjVvr1NcflPfW2+TVwdmC+maupS2aywBRwkACqcf7eJmbg5oJ
DkJU3u9UoPkqVhWzY0j6KaIY5mV6M8Xiw03dblwP6TLf/XDD1UI1OyaO8g3VCMrFyUrt2zkI1VtR
pv6xwKD1CaULkVVdrZ0X8/qE9KyKTLE0SPdTXesT4in3jDyXYHLliP2kuvFYimQ4jcZcfMFbgT4P
mc3VTqTi+8Fvq69V75vrATzpzx45q7DdGxyniFYMGmwUJ7VLr9uTmzEbyn12ah8qSSwsOJbDkGKa
mb8Vgx+82o1fb81wCdZJUi470Zc5MibkWtR4C49C5Mt6pY2JxJdZcpLlZb7HD4bL1fNNPl6etkcm
4dWmSZ2FJJGA9XS7bPqsejLK7HViA7hiT6lWDG6gsoUzTbHVfpJO7rDgKccMB6jfacS0oYoa+LNP
hFE3N2op7YMEEQR2NgHFk4AXKxCvGnunH41qT7vkGd9mVWJZRR54sLQXvCgDnR19ZxDRxYwr28ji
59Ix1A0PxfKeUjH/DOKmec67onttdcvuqDXAeSJ46bIiGhqB6KcoKGlc8FIX17EIJOubbHovJNBK
xvJjfhxs/Y1pPgl8jHduCPNFAUxl+6VuTY9J6FXgYxS3SzOU7GYdo4xUAattxM54g21sZOvXteqW
iOLkNqcYWuVumfdbXMrdWSYsRgFc2Q98/7+qmhWh5pkWrrRvw5uN1YJ/qtf32C/oO8iEeplk7/Dg
IvXFwnxy6ZFJfThG++7m/Qi5ZnpctN2zpfRwSxj1iJWvWzjZW8PB76DLR3KIRrVO004+CLPsq3UM
zNVLtblbhoE4Le74vRE0bpSmnn9jF97M4SI1oSrkJbNLtZMP5uIsbzgJ8UgYyS5IYIXS6vA8ScLq
Pa58E21T+Mmd3PFkwnSI+Cl/+frczP3ql4G8Gxo1fyRLPOxAuwZon1mwn8NwGaNB+rxjTYDhMMlR
Lhghb4oT+5/8IXWfsqHB/6szvrAyZKNUU1PNoNN2whCRwmt6Tw/ywoFc3E3t4h07nHiAc5S3bcs6
/tyEBL2Wcgz2KFshek7sQFcCD9XKllS3E/k7a3SZ9QO7wYQK17igekDZHMzVJc4M797vzGSD88m+
ZcTvfLeSmgA7wrS3UmfJMa5TfQcFMr0pRSEe3TZH/LgGJ2Tot7wmRweqcgQXPd8OrdOSlDSZFyS0
3r4ciZ1pVNFE8+CUCN0TVkJT3W5ZTGLULvVTopeYZD3TOzpJM0dqlO9pWPv7PEl5YlEIHjlIjX2F
GeKGUs4/jm6VsATsCurfpv6uFcqRTanaD6fL27c+UKjcV0mXFh/sKXPzZLU6PqE3yzdMS0Zutt5+
0jb0gDW4QBHeZixFbfjgXTetHNm0xLrV00Jrhnvptp5l+VRXIVZgrPZRmvXkMTHCevLs/ts0oUs1
F0oV2TkS0Pv4Bd9GdRTM9dcUVTRJ3TCvSDHID6glrS3txN6w7fzI91+8+pX3UiXUxngEkz1VYQlh
NMDFnOkN2QbxmgiGe3sex72evM8+LciULzdCmhdqKI/JGWMiQwfWFzSh4wl8rbP1OuyaZlHLOzR4
+wFh7PfUcwQCd8O+9FP4vcM9+JLw1XsGRy3Tjeibjo2DnOJNH1h4pGrRRGY46a2ddWDPVDKsgpoJ
wJ8HoX+fggKG94ksRShnweL/bdbqTaVd4/OQ+9FlfjcYDOOytuGe7CL68Sr689Wuw+FfZ67Xq8Fc
JmyUkdTvCjl/EhN1ki/3c3M11vb8K6v8aVsm7V9RccjYkm/EOhFA3NR/nIajGrHsq/hK2Eimfg/A
YbvdMn60eGFopp+m3OWRkQ/W2VTYDP/8qn7V/TES/3EpNIYuSWBc8bf3EO+LOZcOl6plrW8wshZ7
j8BkFFCMCDCaVVEzcHP9+aL/9FbalmM5zOHElYb06xxeZDEJZQ3xYnPBu2gDPlh5LOrJdORff77U
r6ipf70+vtCsMHyQS+7vkBOQqxgHsT7uqzl14lUJipXDLcgPhc1Es2T8cd/OFhPEcknPukSU9Ofr
XxcXv981NmApKDDBdUfz22JjTtw2NYuk3wewgbcUXddsr/H5zxe5klp+v4hjc2OCVmJX9DuWebJ4
XCgU43uFdpeZQUoVkRC7eVva5kLGtT0hBw+nbYM4bPfnS//T/eOw2LeRuQKguG7Bfl6phMKdrMR2
5HVIMmN0ESphrsIg2If80eEToAKbU2Txf77s9Q752yt2wZBcl1M2UVG/XtbpsYGxOJZ7wB7l0aqG
Z8B/yz7xuGtDn/v3z5f7pxsWoXmALvYaNPg7JCzBF2wRbMfleiWeOruLaP6nbRf75n84ZazrG/a3
VxYKUl1Z7rEs/v0NXcD1/fgsvYUQzv7HvQln+ivoZ4Iz+9I6M1I2Iy9YzM9pfB0mjYzi//xy/+mm
dUKIaN41vCb425fGd9QyJqbcO37iXoRumOaDCv4PV/mnN5WP8Lq+Mll8/s4lc6fY1W7F0fPjFBjy
mFVEiI7JAqP+Hz6/f3pBrnkNE3eYyofXJerPd2kx4U+by5EDdezKjT02717QvP/3b9rP1/jtUMsE
kXk8qGEn2Oq8eDICvH358yX+8ebg/gPmzK0owFP8+jqg6gSjtJXct9Su5wSj3REqBYuyYcxeU1gh
247M4ruEyJ5N6yT442PnP51of//qgbISrFAc1wwZXfx2ormi1Y7RhN0+saC3qkZ569EquhswTN2h
aMP/GtZ1BZD5AYbF/2HvTLYrRdJs/S41xxdGz6Amh9Oq7yX3CUvhLqfvDQx4+vuhjMiSH1dJ12uc
g8pVKyNDHMAw+5v9f9uwDeEef3sNaZU31WazL8qRAMWZruEpu5+EEr+vRZMeui1sSrvo7V/tzt4Q
Cf1IyBmMQ7NPJI7iXV0lQVUPZy6T958sxXeuxE14NlZHwjYt92iZ+F2SzNPkVXu2Nsb8tO7UnNw7
PGcePl4r77wm4VqGLnhX7FzWsnG/uSOnLjJ4lVBgGNUE6fDMXAqTtiW6j/Dk4ysZv5+x5i+XOgKJ
UaNywsLhUv3gU7gv4W1A32I6ZPSHfoOz0HzPbC0iFfof7bqxqO7rbRN+dUhZNxIQGHBSt9wZHWW0
grEp5KjWnJ3YXlqfSHPUDhHIwnN8vSjoNxA/wJZrG/IquckNmcoTKJ/jhQJctCsBGuMLRcVxpZxk
/uRG8Yk93ps5wenr6XwAAifEo88vz2fN9JFMY7AXy0efCWikc97NhCDuuZh796TPc/qnefi1HbMI
4DuTgNnoHByEqYlNZ1YwLxMY/T3GzmgOmSEvq+KmVt75HEJGKqqs2SyAYbTZDN8hfjWNFeDVYdUO
6JewueqDEd3xnt62WkvpofZmvGZNCc89ywAj8YL9MBjZr9c+0kLkiEw3cvr4PC2DKV9/7vS/3FCV
nxxa76w1zObw70LevzjOHa21sBig5bcTzyXVOkb6ffPAW8eqKG0RZI+hqfYfL7nfAx58P/AJQu2P
7OU3H4qmsrCIrotq73vSOlBvLTZN1Mozx6zlLvQieRZTer2zEj86/fjK73y+RHMAGA20OL/nHG0E
XD/unRKe8jQ9DY4S3xr6PXe2cNKXjy/1zk0i8Fimfzyb/zsOHemLkm9OfbkvhpauyCBo4tEJ6hg7
KNsDCJ3ECzoa7PjVGhTtP774O/dJXGU69MLJDNCZ/Lp9uFnUU3Yqy30XVtibqPIuGiOkHunU/nEY
YC2blHBRGME7OjYfowbURZVI8z3wvcdpKtXa8Maer8g0/3iZEm4gmEIYRfaBcv/Xe6o7hkki5iLR
FfRqzfT2XjPTS6VsZ0vh6cefPkCLoRfYLwJ4JnIO49eLRUlel1aOxBRZjbnXYJEBUGZgMFjA090n
z/D3D5CLEdoQGtg0tI+PLwDhInb6gjvTrLvY1B5hKP1IR/MuUs4nMcjyLf8an3Ip0lKHW+N4sY/u
qzAhmpcaQgyzzuEmlRsfPvHKzYd5NZfDCWXKz6LR96/oE4r6iwBu8aN9e5JpVu161XLFRgwn6M+f
wffcmW2G4Dd28lXcG3+GWiUntnQC78XjG0dbur2/XtDuyDtk6GZ7re9PpnzYW1Z2yWjkJ5f5PShd
LkNqyIwf0cdxQWHw9DFJ+NP7QTO0O80trUM9ciJ+vA5/30W4itAJNjwDebt3tOgRzsLmTAX0fJOK
FpWeAErlT7d0rtNG0lD35sCcqk92ycXg/bdVsmwcjJ1hgfkbrRY5vgTETjHBZ5p5pXKfMlxZZ/P5
6NOln0ua2N2ER/gK/5cMX5rZr2l76e4OFlJ0yOkjbxVh0YzG+MYHNLeO6prgYAkLmsqwT5HFOfc+
kxx7PHXsT379uy8G/xBWnPB86/jFIEmIczob+Z7qdLlJARaeaCN1zo9fzO87LC8GXSUlJcbwfgs5
C6vhGImqfF9KN8cHd9jrTKh4rvwsannvVSzkWY4gB6PHowWAnwaMiYZBK2OsTYQsYXwYHZg/H9/N
ezuQQwjAtCBJOc/u129mBgo4MjWeIR7qUtT8HFPADuSm6/K/htT68yianBGZKEcG6EJY2r9ezpOJ
MyC4ysgdwx/Ls2sT57pow8eP7+q9j8fja3eR5JIYHJ8YY5ch4q/4eCCDelfZJGixhfYPmi3Vto1s
7zvuaOmBamH3yVH13p6HVtUirsZ86rekh9Kpzgj5kO2jyLiUpfY8p9G2Th8gWd/yIX5ytfcWPGkP
w6OM02PydfQ0c+7Rdeou2+OOl+0KTMOvFc5t648f5ivq+Pjo4CG6BseRicz5aF/1QVL18MKyPSMT
+gNA12qroTheATcccnpzrrpPhYcvbiWHy2Yqswsb2vQu9tB0zlMNMS9K67Vown6TKw89Rt+nn2W3
4t0n75Jh82WaTCsefS5t2Om2KgpOm9GiTSCbZyH9KkBV1h0S13vsR6oTsFFpYpRm8pApYKehX33D
yplhslqe1KqwDlSRfKjDGuiumPv4+EG+863R0yYEdV0TU+DjAzF3+Q3JSLiNMxyMGCG3eo2YMszR
r0zPH1/rncexzIUvccXCij4OYwwxQQcHi7CfQ/FDp+CwLmz9uZvycu/6ZbpZ4H2fRBjvfHQMDGOJ
xNV0bvJomQxtPo2Qcrm91H6Kk0gLDFQ79DHahXIxNfdNC9ANNcaw//N7heW+OM1aBIjHO6WlQfxt
va7ak6tdNA50CmiG11TjoYFl0cPkMfPz8RXfe5M8WsoA+MUss/e/bmN8K0p2VlMxZxkBKBWMKZbY
ql0rwFj7gmmpT673zpnDDRJDmRxsBItHj7YAJRQnFY92HCI6F1ar1npTNWBVbPf/cikYUyZu3Dp1
/qMDoXatRBYlKZpgWOfKzhvAP650TpNeiE+2r/fW6GIosMwhLJX+o5B0QBJXzlQG9l3RM4BUvdgw
rfOO95dEzTVsKvnHyREbGEMXhi0MOjXHH6AY6bUZANL3szGj8XPVTdu365o6wCcXemdjpqQOhH8h
MjDGsbzPN0WcemY4nZGycp9H9iMT0ztvbu4+XoK2yd842pV/ucbRmliGolMITHzPqStWVpLUJ53d
2TdG74RMsKuOp6grcLOQdOBORveVauFWgSPa9V6bUfxjzrQtEzq91ogCjjHajfKmfJ+Ysj2ZLSu+
NvxoDMppCL+GtV7uig5xFtntFCCDDQ+x7dGkgJR+xQDZMjhL+/4GNCtiq1J02bYquoUP2YRMWiMd
vUxzneiwShKAQUl7GY9uvANfNR1yG4nmYMbF+aC1w97L/LukyrqAJ5xtC2pF7SpGKLhHnFisKjXX
mxDkFWLhTJ1VlpkECreR7ceP9721ySmO+QadQ/oUR2vTYXJP4lBa7pEJPzejfPbi+tIyta1ZVLDJ
GLb9+HrvfeHE3AR7lO9pCB1dz46nsjGZ0dvLJl5qThfKyA5Klp8Er7+X/CxqpTS2iE0o0/lHl8FX
PTbb0S/3iMiva7zm0Ax635vsnib0OYIUMA/Gt6gtP0mZzPevS5WWJ0pyfRyQ+XXRFLWyqYlU0/wU
L0BH3Ce1awZd9HyDZoYcp2FAeyOzoVnnJSJBrQfM5zTGcLBR+dup0g4mfgpbIS04ZghDWXD1jn4n
HWw//csW2DerESlg5s7R2pfCofbizutIhLdGZnWBN9vNKpOphSHgXGNoye9ZvNZemPkQVymj+bt6
VM2WiS7+exzggriT6cbVXOMBptFnr+K9N+6YrDGfNhwvZHlkb/aIRO/sosyGcq/L54l272pS+i4T
cvhkZb23F725znFgNNRDkVe+KveeDba+pN4QFHG8+Xj5vncg4jhOtoq9vcCf49eb0Rs8SRurLfc0
nbADsMGE6cYjxk1o6rvpk6Gzdy9GvZKcBRrib2Ev3p7IckEHo79zCjLReTdY9RYFKFpqmXzy+N7b
CBzK/pwWjOz9Fvzm02Q6KSqqfZu21wY+SwG87scqb19kgmYhdj55kuK9dbH0vElgkRC4x32auatz
ni9xWjrmMVNehgDa36oDRDJrXZlavLfqRgZYk5g3iR7G+yliqCGCZHXuRV62Ba4+3buMBDGeEQKz
+OR5vPvz2BApI1G/xYXk1zetxrDTspgwRzX1i+lHD7Ex3OYwHf8v13GZjieidJaRuV+v02HSGtfo
8fZkojXVHPlcThp457795CB9L2ylOIVoQ1/+wz36Dk0QetjczcVeMjMSd0hcVXndVvZJ6onLvGru
itz/pFDx3gJ+c8njgHVBhqDR04s9PMhd1FcveDYibodPWA2f5Bzme+uXjJQmGeEjufBRXiSVZ9Xz
6BZsM8b0TcYQ9xLfCcBMeAHlWygftZYEBTvyJmmWWQNNLMrMFtGfP3SPFkWVx7DxoEwaTCww1cac
USzb22j2KzCOzEMXYedtR1d5D57Nrrlyyg7BlNaN6zlbSpuV8VNXBuMslbceccBIq/4CKU69Abz8
gmkUbpuTmWz6YjJua0TXHPawuz7en957Cv4yqUuJg3V73IDN4QZ3IAWJ/Or5MMtZrKRuPdq1fUrN
9FEmmI1+fMH3XvEymYVQxqXYevzY65SB+4ZgCKKwr6GL69t6iwu1tzajEAPubtGkf3zFV+3EUUCI
YsbgBvlcSDOP3nQECI0uaV7snWL2g1j1zq0ViwGKAY6RMXTtB1gm3jq1UE6+jgt4scwfin6WG9jH
/k5TCuX6xz/qnedOsLGMQDPHTzpxlCj5zuQVEtO9PTBtaxO3k3NexoSNE7S3R+il8x5d5F8fX/PI
umnRDlmoEqj6LLs2vlTGr1tHNNpzHQ580d0cImUFwL5FkGpuwdJ0Ozz8zBUrBeWknW/8qI2DiZ4M
kxeWWH/8Q8x39splLhw5hiDNsY7L+zrSCHgnScHccmrSGlnmGhIzn6/RVmMHw5NxDzJFjcyIFbiF
nCIyPpn0UZM2Hq7gQ+rbaQr1p9gi8DbkrD8RFpe7WLGkmJjKtoj67B2S/BcsQ1Zs2cPGctJ4g1bY
WrdaKfex07ibMe7dtRedGlVm3mZYU13y2TKENvEhPMZe758AX/6q91P2SWL+3v3TAWMG3V069MeF
I8ptad5Jk/vPsxHj3AgtqjMmj4nQ4u3Hz/q9SyG8RmvANDrHxlEAQtMJo6rlWPIrM8ZW11um+cYa
EFicR48fX+v1vR1/aUv11yR75Rg8Tv9xMc17VSQkB4MNwFrSMGbYa7bELsQUaY0RkTgVwISv5Gio
CwOy2LUhNT+wzLze1aXeHl5/0H/wDXdT/fLf//X8g2cJXUu2yXf5K4zBYh38myTwDoMvmauSytlL
KRM5HX78938JYDz/RvAJ3f+iU803aXiYgniLHPtvfIMQ1hdPWK97yCucj03kHwSf+4XaGfIMfBAX
bJ/BH/wHwSe+UI31WO+09GwqDH+Cb6AkwUb1Zp0hzbP5XQvKT+f3/OYAWTBf1Y2ZozBDrxnQduD9
yiIndbIdBs8QunhIjdPGlXO/y3D7LvRHXLHAZ2YMKnZ3RmHJuV0t3EhjkxO/1ipluL1sau82cSAz
OTLo0zIRfVCrEZ8AkioM7UqGG/Ypp4FG74ejrRgOwLqLbgArBUZX1ucE32mJu3pCO8hnBufMxirv
pNKKQT9AY5vOJysM71KzqbEBc560rhqYOh0YbdNHfw0PqT5LC+igRTr2gkG3zLiLkX0gcol7pa38
QsFw9drBBwvWNApw1RyBH4CjczPDWn8Gn8KUSsnk5XkCJ5YZ2Vgq9tehT2ZgZJEOIG8c8t1ITdJb
234FWqyIGvfC9+XAxDR0mh0OTUyjOMys7iD2MCOg5Uz0xwV9vTps1TadW3eGUF3yh6E3hyMwz3C4
NOyw/CrVJG6UE5fDrkLIso67jomYCHuOMegiGmfQp9p1ajfDk2yt6SFc6vQB9K16PIwVZrFoRGxu
FK57bzwhkGnOlA0/sDOcdmOJbNg4Ud0IooT2TFWVWGzCcH1DjRfXyzipfXDCzn3w02k8MxiI73YJ
WmO5jTsmiFcDS32tMQipXzdOtmHnKYudKfMwcCp7xH0mlS4zVmmqUcfBLApeh9VWa71ntBDzi2KP
RW+8xjqj97bEfGqjZFoFOB4O0XYymKRdrA5qOxBdrn66YaI/z5ivbjO7TeZtFiZg3Uprei5ghsDu
awt7x6hffSvKNj7NHJk/ocx3VqE+AMKqtUhCOYojfW207iUm2e26N2LgOTFzsgGkV8GiEaMYNoz1
NNtpqX/GbssUut1gxBQyl8aUfHQS+2TxzH0V2a2Tm3aNJXCf/9BTjZEo7FkPssAFjAZJ+I2vAY+p
MmXKHgGMgKLWIc/eRbIx7kJ4iwfVFu7WyME1Q98Lu1uA1N91ZWvrYfLmdei14Kb5ApJD5QKIx55q
ZKI2chiiKZzcOsmoi331EE7uhi6mFGd3jGKu7cHATsgoNHPdhc0dzmvtRePp819MmYfrvommhz6p
i30445wYaJrup6tag1I21Fp3OTEredHYKYBtyWR5sjKGJAQ/kXlrEYfVvRM1cqU0vzxgDRQ9ymax
CQNqnd9kIDyDbsa0agCJISuPdegi4GQkJtOv7bjpgwkrSH9blZah2FlCEZ6+Iv17W9aXbRH6287R
85dSZNOh8bsqGBcD02Gc/FUZyu+pnlhrkzmFwMbQZZ/mPuPFlvE8qukRh3Q7KLPIH9c+Sqg2W1NH
4T2qVd0w3uRcqY4hFS6LQXr/j0DlP6fiJ6cinXsOkv/9VAye8+QnBhrJLwfjv/6tv7lGy+lHI8Wy
Od2IqGDK/s/BaFhfOPzo3SKadVCOi38fjJbxRRdLkonvLN/2a339n4PR+EKNCzUjGdHrsSn+5GQ8
jvDpvzvCoMxEg1c3MbBcosE3tTPofZiFwdW4KJXJkLGC0c63n7p41blquHYYhjtJR6BvG0rIEv6j
NdxTAhwxPPfL5rNw8CjJWX4Nklq6epRtAIc6PJG3v8Yqpzrz436A01mKiyiDc7vqwQZAhRlAT64G
ZfVfXT7kZNUWnmwCZjY54MK5cy247m75w5dSv+RvxFgu5Lm4n23Ng/jj2OGLmDTxWdP/tYb0NrBY
fjEqccJln/T0t6KAlbgx73aSF+bI97h2xjm/Hyym9rcSziQ0w2kU6TqBqYczg0NwO2W6uUPPNgnM
iir5Ix67jrFMrbbXeKShdJRFrGPi2NpZtImqNL7KSCsKrDe6Ndm4/9DFzWmWK3vcJJ3mnC8JzmeD
Pr+/BiQ5yDLoPLI2EMD/+hrcSYvwccu7i1KG/kMVId2AVAv4cVWXPfSDsfVv61DkT28+nqt/PbUP
hn6gvVHTJs0kHUDSyPTPr5fFholZkS4qL0pvFhcii/sLnGWDBEeKTzL8o0rV65XoXi3SCUf4SE9+
vRK6tGluOBgv8BG1nhtVAQIOGeIzVlkdb/Smz9EE6WiUg9SkF/5JhvVasni7aLhLQ0fLbZkUF9gd
ji5PUzsBNI6V4IKjey7S3n7O8uU32HPRbbCmqFaTzqvfqbx5RQNX7gveNt1B+ZN1Njq40wSmSrGd
S13sqbAzM8x17E3TS60N9VrXgAdAn8I0fm+bTFF8Uoo4Lqzy+MjE2TbwqX6tkCzR9ptNQ3d6u7Tt
UDsXfVg8J63sohWcZglRExhzGZ2oOMn+ijwfE9C5ibcOfbEkMMTg/pTuPKMliFFSWhVElaQ13R+D
DQzyM9GP/dtLphnKIoIKzt7K17m0/d78SuapEr3FF/WciK4O0WVLP553TJFwRsuh75EON/o1g812
v8IIC/4rSJfOaOtdvhz1aOFRJuc257+bq+hRpUV1IMKRq5qA6Z5Kh7cOmxJg0mscgY8PMUWYduWF
WgKNZgk5okgQfeBFQyRiDHGxRyuQ3xhpdEWDirmEvHebC0kUI1/jGWcJbUQyGewNVj/PK1156Vm+
hEHEt9ZJvIRG82uUpHTm+wIWXQILeomj1BJSiSW4Qr31vabpdtvrUMcgY0MqCLumByZtGHdNLFS2
C12NeA0Ea/gXMhCiuKRstG/9EtohM8O8AqfPg2j8/Ecy1A7f/RIOJq+R4bAEie0SLiJNq3fAJvxL
nOzGjaXaZiteI8ycehJOkoqRmWBYgtCiMwlHa/8SGg8RqmBea89RY6gA2A/ZGAKwp7HQ41Omdutb
G6+kXe+nmkHEVMzPnlO1m05nbJNpYC/aatg9PGP6pn7izU38jICeWLp8javHJcQ2l2B7eo272yUE
z5fSScn/dMV2ToRObE60nr5G7qjB8Rx/jeetJbQ3X6P8lng/spbIXy1JQPKaD6SvuYH5mieMpjue
OVjb5OF1rxpZUAVKFhfGH3EYQ/X6Sg+QYjGRL7SArPoOCSGVZrvqZd/X+oXMJGbX2CY19FyAEIQY
JNN4hpiQV7cAW8xDOpnmEpLDWccqkFlSXhemm+syDDkPZZ6pZuNkDCkFbS5FeBk3+jKBkE1Mv62n
keH5M4eSEStKheB7VdBzFm4dLU7Dy2HREUQBum2QoQI1brEt8wTUGXYQmAFtRnzzAi2kcsPsWkgS
ggt6CN499nsVwmt282LThUQFW0Csxbw0BNkxS5qDS0us1UiduinqrrpEK4pNFSVgufrBTfS1XhkS
V2iv9y6WserwpIQw59ppUI5dM0/7jtSsxUYxiqEThACB6CK2XZlsp9wppr3edRDXbEgwcHVGe8p3
bdIkWsBrNR61upjFGqOyjAQlK3TtEuM+DZteWZaPaVH4xcFsfZlvslg6N3MvTVxfMXkSp7GiXQH5
Nib93YXtUJe3HMbmCZ4bRrbta37BpmLoet54YqQkjAi8VueFh7HzRuNTabEMF/1Ja9p2DojDjPq1
Ww68zsTtiE/KOTXnF+xPfKDc/ICCML+Im4Mg4t9jcpE5Aa7ajQlOJgnXcx9m+LWgNvCv0lClVmAm
TcpwBNI37VQPc2sr6jCy+bm+W2/EFM/VIU6EijaZb8WkBPzvgCtgrMPyicwmGFWCHRlOetq3FieZ
SYP4kHmMqM9lQtPXGyzNvGM6zOgvnNoHsV/iuHJu0zbOd1FHTW6pJJg8rTCJRfkVj74yPmmmIh+3
nbLn5FTISN5ZqWE/22OIVZcnWLzbvhzh73fOTC0B66wUo3oUuLSPweIlImm+5koRWaRM9t52tqP+
qtvY3A+uigDhMZaLeSjTW+bWzqt03JbtIC5wRTSta0YQxZ2QeN8x5KJ1XiDFxBzyYBRpsm8xl8SO
wI064zLRXP+h1JtlcaZp0+3cvIu7q3FiAifQm6U4Eiu4S2CK2HRPOcH8B1RRrO6CXbJdM/A5kvZ2
fgg3oEWFe2N4pc+8hZWq/lyOcgk+gdBf2ZnmMF0KEVsdqmqesa0zCjnjWOwuN7/8dPBNy+/C8ujC
skvuol/a9OiqKpADfjbw6dQ5tOPrsnX55NueqCDin7GnGrKMLxthTbjwmEzT8rpVO/bnhRbXiFP0
vsHAkn6SuZmGxlg2DT6mgDtiA8G+b4mTZVk8YOjnn3hDksAsw+iMdYEt6rMqcadbjYw834C61LvT
iDA3pSZWZumtx2mx60pdXDR+1HxlugCfhBgJlXFSeZHfn4YxHkPrqXUbbDfdydzVBo810N1m+p7l
mX019h2GY40OHOdRUTvq9hh5Fj+n2V/2EBi88Zo8wAOVjk16t62dwn/U9LDYFqqOYFJabHNTq+Kb
pJLdKW6JMMlsozUitj3bclfYt/oPbaoNEbNQJZ/JrIWmf4BBKpqXgg15OmEgn29DLTv2JrWx/tti
BjhsOGRUcwpJzHCC0M/lwElrDjqhd5N+a3387bWJMP1k9mUrfuC3PnWrgv7MgJ2zwZ8aC7G4dKvI
iQ41rwWSOVZCWzgfgzwfJxebu6FrVp7b7a0Cu539rBxeDqiODn1EnlXVeemM1plGAw374QZUxWk0
qToOPLsr4jsike6H7mObgJo46YZVBhORMqEavIZTYGpusQ4RyROoEdMbwCNo2XRfS1Pz+WN0aKju
4OB0ooW1+ouyEJyg3O0cTA9oFF+Dog7nXdtjLQQKbqn2JUySmVcjY+D2ReHUi4VsPejOOYMV1kjv
J1XdRsU1b015JcYjWGAV7B00lTdiNMd2PeQ4RQPkalj9mcWszHoKJyD9wJqd5hFTL3GXxpRB+BwS
/4G1XnRXpU81ZNsbtZ9uPSQAajX2Xw3UsZ4AuzK49zYgJrVWdiQtPMBzb7hpws7HKzNiRW/qxORt
kjhQvkNslVVnbrvAJI0Rj+VDOC5OiMk4atF51mq1WhcdxpMYFhS9PM/xLyGN9BlT62Ivi9dq1PXD
1Fh89+jY3ISiYuye/6e/8NoR+KSSQqmCJOd/r6SsX/JnyJcvbxsM//p3/q6juDb9BcTZtIFd4UBp
+J86Cv/IJR9hVpw4/19NhH/6C/4XivRA39FFkp2bS/vpnzKK98VaNL1MZth/o6P/gA/N/B7JxJuU
DnEF80AMmeqLrJRWxlHLOEuHOBUzM8GTM8VPlLLLGpMyk5I3JDcqfW5byG3dTFd5ZQC9wwAxYObX
D/CMqLeQV0roOOALn8KkJ2aEoOUEfKfqZZTOYlUWpzg8YFmTR/Kq9DSN4yH/ZmktXXCKndsyonI9
mXq0QZKGIzQPMdmHhW3fplKVZwBW5os8tSVlyR4egsv2gA8ano4nDDll677Cv1hzMUCUMf64hCnt
6di06copTMxbRjvdKX6cAdfFqQ9AyMJDpbXypqQVfYJJ0LfUbbSnJC8ACzals7IwZSV+NyLiuNpc
1V5XX+K0CKNv7K4HL/phI3yh5smdwse6tuCTbn2fT3ACGEQ8AAVPj7KfNX4zaqX7+KGWOr11/FOh
bzay3jYzV48H49oxR50gS57LCkhdbxjXifDuwqE/x8UQ8tNY3gLvBcqkwNnlWTmsDGyK+Y/irJqK
M8urn0KaxwES8vEE2v8338HmGkeIFX3Q62zKvgEqxbKoqm7HVJuheJXAi8w4Xmde3W97jrUgQfjJ
ErwbzXATumQzWBIuP6FZOUzEBzjEmzt3dnUQgJpG5plVt1Hn5w/V1FsPbJ3lzizzOsC12NxyEo60
YyBkxTrOuXN9RfVwxqFNO5HW1DxXlmjvanov+BlynAfLCJryDAx6lb0PvZmT3ZbNJe5y7RPU5jun
S6pdNbbJThCQnzkgXzcz8zh7IJceQ9HefT7XWrOiX3WPOW50YhVVB7oCBiCa1bD/rulNWwZQjcxr
aeTmRZGQQOKPEY8eLP5m3uRxeWtSWNuYLW2JtVGZN10uKXV7YUksHnO28uWs0gS6UJxzCA3F2Pg7
SD9Q4KJaiFWUgD5Mmd5aSW/ABtwQY38aYX7Sb1Wr2feEAMmpVTj6N4sbX3cTZvRFkuLrafMsq63w
yEZXJuTkUzU1tjxUOKTQC0vl9BMOz6yB0sTr/efku+o8N1pcBKPSymDggc9YiTzCRiUVt//Z6P9/
NnqD6QHno53+PPnOxMJz+Xan//tf+nur94wvCDx8ViHYKPZ1h137Hzs3nYo5QTdTz/i92dZyCvzj
BeB9YetFQ+CgTmI+c1H2/+MFIL6AJGbO0LNQz6Aisf+oZH5UHeW0ANuDXxx4AjTp/0LTv6krNSOW
QU3eYcpZW1hFBkNUJOO+tYdkF8Z6iZCyiieAdWkmNHWfjEw1jjUSPEzW/Np+hgtdUuCB823Cu7RT
Z6Zfw6CslZ5GRkPq7Ic0euADdmhs3jzpdwqsPIK3h5TB8QS+ZVFtefQijGMVidf1CsOauT2lsTve
iLikb6lSfNkGV78ALxh+5qloHlvfcUmORGa4gDhxPvPMfi3CaUkOXRdfrlPH8c8q6YLtxG0eRTGK
+6jB1qzRmr1o9fqrz8hHMwa9NbjW3nd6PNvtCNDhIXSThQA8MJG9AiOP048h4e0ShJJdVktBmkEx
cZcbECx2VlhWp/DBCH8jHEmHlcjC1lk1bUOZAssQShaRogt9qjnDeJPPmJEZYrafOa/xaUkbj0v5
uN1zkrockESekJr+zjId3kgTFLLrewpqGs15JzHuWmGyCJSZ28+tWSQ7vMyJT2dZi4vWqzLqFGxw
pB+JTxIill9O6S6HAhFHxh12UUvo/VolAPPXfNWWbDJyFD9jhIHPtmob9VdjUCSJTmU08eUYF/wi
n6PyMM0iHu/bZuEyrhp8z++MNBYd8iTGbS4Q9bsUfNzJqZ8Msydll23H+os60mENe83hBltX4w56
hTE+1lQ2tG+msRjRJ2gloNrKiuS3rT0KPwNokBkUoMal83rgn2IJxq8Dik1pkyIvLQss3OlWhIPo
nBVNM+C/Fv7VycLcsJ9TkvqHfnL8h6FfWja+EhA9G2YWkVHzp/Wu4SElE45CK8eSsnsiMR/qvTXr
VJB4jqSydmLyWBKNovh65Jibb6e54rUOlNrFKTJKnHDm5ZW4y8PxATjy/uAfnvrYrIp1kkvNBRQz
qPM4gkWreXoM0n/k40XYBqayaRLBvGY78RHmvuBXtownufgxG/nGCt1onduNgA2rxunOkYa80Gwf
l4Mihci7mhFsP0eptM8n0uoHbXDJ+Yc6vwKzHD0bykqAY+eWFyQYqD+XUTY81qZOYYMqTEUFSh+v
BjVQl4hTpu+CAoz/dGKMDo0eoGv+A3Zwnbw2kllzOPiWsgIkRB6vSgqnvdTlaKPLsyOtREfaNyaG
yJPlxbO5TlmRxncqtLy7xKwt9XNKMT76yv9bpD8R6o83SaGTnDlo2YIqYo10RkmmGle+uJuM5c3n
mYZoBg823m2mZpLAGUuGrzwZPi4Xj4B5l9UVtcFO1+ruqQvt8YZ+HB+CNrs84MRAgbzLYEKe2sZM
Iykcu3aPG2SVbdPQGK/AFjWg/mcSORPHgYiQC6XMxoHuMTNx2pHUjiM1vIBYnxSyByJ9WuIi195R
gtW0B6135+ZMGq3WXk2jzy/JJ5Ptdy7U5N8nll5kN1jltnssytsmCAfTPMwDasDVjIMzk1ngtJNg
1BXZtu9HPIhaL9o9GSdFLotdBVZvwzhI8LqQs1HjxcE65zt2huWjQJ3CXxkxQc/ZzCvjLuk1YQae
8GLnacy93rhMQ5+Nwoswf/zumkpcUM5PUefkBdckU09HgNpRS+1BtCpCd9FH8ocZejJ7bNkhBE3Q
cLbby6oo8TRaYfMe+hs3B7+9MTL0x9gz6elJ17i8c5m34iKluzs+en3YZC82hoQGcd5EmLkp9MEw
LgvOnxkDuh7Y7iEsiYkNhrAdkuDYMFE7AazAmwK3KP0bBtDUmZLIuyiRKD7ZQx8u3O5bFxGJCkRR
9fdLWXEDkD5eszC6wOyj+GDmfrg2F9gmLteDotIsJvxV3MLe48+AGquy8IdKHqPY6rutVdsOaVBV
T1hj5XWFcbSnP3Q2vRiz0L9pFFRXsgQvk00lpOtYjd4eyG30V96F7ssYAbcrRVteAnU861XbTJss
b8drMGnRN9scyg35ELr/sjNvvCYsvwkrLrbYx0ch0/cFQEPptrheQxZ3a4qxK5w5cnzBovzeSDt3
5eud3M6aJFMaRoa5QHFvBopUl0M+YxpmAfrplZtfs63X31K/j2+H/8femS3FrWxp+FX6BeTQkJr6
smaKAgMGNvhG4QnNU2pK6en7U7F9Di68oX2uT3TECbabQiUph5X/+geRXQ0ubQuqXSxX6xFnTD0p
i20PzssZwMnuUMoSrCcBqA94ARirLK2nfab56QbzqXjRYzuCLbcLGBH3VnnLplM9FHZeRatkaooN
Ha7yLzIk50eLMyb8I0DbpYM89rJylEVp3efg0W7zFEtXrrJOiJ05C6nJIjEvcal2xYrY6gJv35Fy
YNVIsz+vyUzfelk9YpeUWeXZbJ+9CW2CF4Oy2upwYFc4fVYPSQoNjl2qd86KMYBXNOZud1m3Ivjk
V5Gz1SDLYLsKRR7fnsmDgOs4l1rU1ucs2ED5RTGeDZrhwyJP6dY0EtdqExS07sZkFxWNc9vH/fRd
17PknDP3dM4Bw3/PaPJVMQfD2+L/6AKjnoQg+Gt9Qt645ZHqQqxAW8ldWgTIbAeLTeh4uE70vjwH
G5S7twuxuep5gRZQFeHAAhsEowBjDiCmwn3ZmhTBFLkRMYn7OmMVjRGKwtBqTZDst68zszdOr4Pa
3KFcNpESnxro9FHpdI1Pl0Wkcx/C1SVrdqGqR2B6Fow/vxgMBIPHSU/7FZfXYA5rIUXg3ssGf12W
kTiDtpUttbjz129f6nUhCzMURQu1OIALBqi/Pr86pPFB5ANet85oXBYkHW9t1CdLXGvL82aWR/zx
9QzOIQbDhPO2fSozQZLPtM1yMvLIar1/3oIKXC3JqCgaqpEmxsHvncd50r5mjHBzs5IGZ1Je3mmx
PuahaH3ZArAQiAIhRNMpflhQ2YELmgsBQe18aglVlJ91LWH7ePumXw9S2K82z3n20zTtU6UHNDYi
j7LU2XddPPsG0pNUxvCeUcpvrwKp3YcJYZucTH59lVlgDkUQN84+BHvajXERb13vXRHJ767CgdLD
XMnHYel0mjv0QWtAJ2fv18BQTuxmS8xA/oNhQnAd5BWP0w7HzVMQsM7rGB9/e28GIC4wcxgU/TjQ
KxiD1rhsK/oO7xzpXq9frOmsJtwWLVsu++vjK+I+GIfMEXutDJwHoyM4atJ7SpEOqeK68EbwbqeZ
GCJvD47XK8tMeULJfKTqvJoRGM/E+lQR65B2zO6gZJ1snd6DfOB470hef3OLDA5ED9TgqHFOF0vI
F5JL5eZeyQiSaG6U51PTVo+ZYMDQH0MLNY+aP78/xIEQ1wF2X5tX9XpcWBHcuT3ZxFgD58Iis5fs
ZQ467870o+nAr8u0DzphI3B3ISO9nmmRJz2d9WQ/ycb3wMJyG7m5q2c3VT/JyzIBZFsEcKKv1EBd
N1BrNZd93atgI7RGcLgo7S8ETTTfkd1ZVJ1TkUVXXkoX553H8nrhRSZqoVZkRQJuP2WGFbE9xKMW
MMLnfjBZ8XH1mCiN/RKLG4Za4lPWv/0mjNdzd/a4oa7EtxTTzVM3jDADLwnY4/aEnlPrKm/mbuMF
2373pMGWGVXBPN6TmCZll9WPfU9ky8qKfXVTN2ZNhDTe6PWGKinetqNBw/HtL/i7Z8JKeXQl5d2d
CtT0uokmMpjtfT55FN26nXw2Qs3aY3NWEDdd6+/BOK/mngMCz2yYGZLgK6cXrONmLvrJz+hFQOSD
TgMdhkjBMFUVp/G37+53FwM3wiwO66zXbrzehCd4WBO/o3BfuEoKQm10sN1sYesVp6S3L/bqVXNn
yJyEoaM1Yzk7qYvyVDMqWnQj6Uk2B8swbhlZTEROiW9f6NSey4SJbzlz8WBzc5BO52/yAsQjHypW
TuUOVBASRoDOGa5bal7TIuBHB92cV0kPEiJC4R1gh0ACyyrXkos6m7fBslY3UNzACbSBw9KyMabq
cXKl3OmaA5QF6mVtdGzuOJ7XKYfjY6hbW5R+mf/pQnw0gcKGg30NzuZpKRSTVlO5edPszWn0VgPe
nOc59LttqBNU+vZDezXQuRRjQGCqCqT3yh2mDXWz7VUk9xKSzhkkAe4f7xRCek1Vns9JY+/hh/Pu
9WJhFGxrWEzOqjdEQPqrt1RMuWXU0hZ7p1biB35A/V4KKKlHQMRx8YYmXDSz70qlzHdWOvN0iMCw
nu0fSZSHaWJRCVm/DhGRBW1M6yHZk02e5tNKTzwHy48RQqVlLpFve18dI00FAciN0Vz6YckMtGQY
78yWLPgFAQXjjd7loIjTkQZSY0bLwYLsaFgKM8VL5k6TbLGDia9c4mURApXkLO58snMSgEtS+a7t
pJnuUXey3WlsBltCsQlygj4M8cN0Gpgn8Brw6w1ScD8S2dnoCU+m9+6F+F5c2PocXq0baX49gDZc
SqfVtoqUvyssBLVpS9RLugDFLuAaurWpk4uS6CScuHZH7qWQ1aFNacgu3QwnllWJEJcD9BTvieQw
lqLPbFIYOyOq6bV1NQbQYN96P5RfrCkpSuYMrpbTsquMzPg+SPLtDomWMF98Vc1g6Bim0RUMaX52
tRoWk0MKE8JSScbTDnszTkVFjQ/3eqrdv4vPPkUgRfD1XNfUMBMfoyKzxyfQ8nhYpkZIX2kx0gSl
t+Rp6qai+xpd4TSSkbUS1n173VgNL8SsMOIl1T6v0pty0tkvZNcaUG10lFGpbnqH0HHK9MatjOY7
2XTcxWAl9vTDcopOXMjamKGogciQhdJjPsitQ34a+LqfKpRz/jo1E3HoeZo9iEYHNhenJIxukElx
eXAQkKt2igDCvXx0EKdYM7+uc6LA+DoNVnFWq6TTPikSBqdlnU7sWj48PCCcKLNgNhVDb7c3Rkw+
0SpluERXNIMJ84IINVSoXmJx1vcS7taqa3ttOVUF9AfHnC1mppARVBQ9BwnTHWL3IPrAGM4iclgD
9lWjjy/hIoNp0eGEqaKQ85oLoppAGcNOV/LWKGyIYQSOMsDQIJN1osWSveFYB4DZM/qmkPgINLMl
uBntfGs8xyheYaBOspJ68tspuPKmXl09Q3B21vFlrEgZzySyOIgg1jVdM1S752nlmKwtR1rk4FqJ
96XAD4tcp5lTAuE0iulnknWFslewjEvHZhTVnsPJLILAC/e2mTFzK2m6r2NcDv1GxeDwz60Zmvpf
AtuaC4lQUNt5pSuQXCUzEiuB56HTcfxR9Mmn5XH7c50OkDECu3IPyKC6aZHqsUo2BH/Bnsr9kGma
VxqdhmwUPFgR9AKiIe3w+Lopar6IoYOdbKrMbMiRMWr1uYMop9Fzdm0oZl6J+d2FrTLj1kkSuJck
ssbjD2LoGbKJV5viejQqUOAIjhFWyZ0xuDn7MW2AqCSLEBh85Qu6OSkzuLXcvyjMU0IJbNmWdOMz
GL1asgiCKQeb1zI72WcSvtGKFIzB2ICgTR6QRCKCfa7rpDWR5qZaD4Bs6vpkeN7x/ysteocQ42KQ
8WL3fSW4JSin+PGtjb917ctO6fPHfnJiDIgvs6sHEAFn/aOB5s/MdOsDJoOgMT+bni8apWiLOCce
KyC+BD/8u1GqfwBIg0kDT9U1EOv+kbaI48vJ9u25FjoOjF1h2P2mMoam65BSEfe7sgiNlRnFxOtO
hb+02/ZhdNKvng63oiqhdtDF85dpQhaTUiPxxUZaLfXWu/UIRd1rZLJcqC479B59FldzkAdJBrKu
QdlNkAxCpECk15HNKkCKV/VMOom82t9UPo4c9BJ92gbmNVYGEJAj0OVEeOnaqF21CA2uCSW9XyZG
wTX1Wl8lafPQZ/5tZ8clm0xpLh07+epolU64Gb+eGpgIIMKVZ1UvH0D4q+Vk99YigWC9zgP3Xhv0
G3IJv5KeGfPZ6oEkvacybIl1JLNjierm2ohQ/JoF9+NU2LjjBv/gGIlPHwEe8qBxewUE1qXCYX3V
a+6ZlB7Z0W0LJ5pH08PRDtvcWkxJ+mSmmlo4Do+y9GSz0mv+aNbzCFjN7rgFHoPuEZxE8inUZgSH
Ot+hr4S2jgITdnRklruErX5DVmG2cmqH/29KVriHeen8SVYCbxH7HQwl0ykWISYPiyqz4OO0ZG/i
33rtYxG8zpp5cQkn+9wWbMLoycx1V/OFrMpJCdkM79IGEnvgdt4KQ7wnbLrghVrSXNrBmK4GQtZo
C2bhtyDTMBWR/q2vkx155MZwxklQFMP/h7gL8YT+xVJy1rwNiKc91JB20L+SVVexle8Gj6dnwXRk
f3DPPEO7PQ6SuKY+HgUO+5XLOIChfJ33pMxK3b+FbogtRMr/5Lp93cd8qTBJxZmlSX9jJFi5lmGu
9q7fmshI51HU8ruUrZcxSeOrumwInp9JWg5JsDwmBhbdq2pJx+GS8fxEPUI/Ab37gni7r5gh8u4n
/iuhT7boDSq/ofWapduXfCbnKTUG4JTpVhNZ8Diby0Y+HN93Hs6RCRnDqh243zBiyNBl49XXNdFw
mJbsdSN8YpIzqh1+14sYnZ7LUCnnuYC6dbzLIv6TavCrZfBFmHneoq/S+LLjcSGPvh2hxq8HWiQL
1yVCd/Dy6SJymR2+2zy4KX/QcXnDHtsB4cfO5fFhFBWTghy+6aJK8695OZjrgJJyzyZn0zxl0GYp
eaBj4Rs3eYODqImGfjFICFRWW2HpkpvmWqalTgCC4JHqPd8hjJpzr9Gw9gGcPVg1abo1cQnr1GVS
joN1iIekWHDmYZSBIkJ0L9IL6FD6ytJZCODNQfYfw2zNhvukZ3183Uc2TId5gMwxxLrRmWslkLZj
tqVIVMSsX8953SLy030YYdWndIsQSmOehil6sOO71XJuXwuKg9NDnAsNhgAGwz6yE57NcZRPLinO
ZYVrfUNRQWck8zdozrPVoEH1Og6AeYQzxQk8xkWG7FB/6ffMbzH50+74mtuOzb2VDCOVkhDRJ0bw
pYptbWdH3OoE95sAXUPbBb7F6mXHX+ORH0gieQrn9hW6HtYVjdmcW62/JDYx2OuyKw7IMNSlrbA7
GZKvGuQEqH+QBIPUnDlRzIhu0rVdaDNPS/TohxGdAXmBDLIit4qD1pCHfPSvdpP8S9GwONDBXsRK
bHEIaYCiFX/MGPqlaCxn6ba6tUIC0yxqs5FngwP+ijZiBu1yfafPaWtaFs4sCXrvwcCr09zU3wad
eR0BFmwnoxi3sJrNNWwbwsyRO9O95SsMHWnMTJFyl3usYDkuz89rk+krc32ctKhY+qUWwko02ujK
lgwJDpPXJv3vrUPU1oK0znnbGRhMtao2jRPz/spMXyGmgTbpCHXZuekTThg8mpEZcHzWkI3SVZrz
JzuD9yoKtEJCEcOteTZLoMAcz8204ApiCUKUEgTKC+qn2uWf8y5ZM+kroA3WE0EeJgWX/Obpmr0u
NDRTZe3e5yV88FSjpB+6SxdfhIU1gOuOMZ58mCs0mbFC5K3T9R1KnWaA5nSrKZs+p3aW9wsHGpSz
xvu00XBSkclXMynVysCXyF7Gunlrh2lGSB2EyAskOt0+HnReoaUjxlkEIV2cdUJWMgHucXtFReyQ
fehAknM3slFYPoxpq6+RrMtmPYmoMpZOXWv7Kui+aG1Zfsfq6pugK9ktQkulT15taRP6Lm2amiXL
/0Dytyw30PiVXy0kIYvLKpHM+UT02ipkK4KO4wUX/lBO2gYAbWguEZ56LnJ80eAshtOO9kCmWL+M
SDLIDkHkE5AtOa84y3pM6/jS7h1zXIcmodg3RUf5ELnO7YtS7OoZgHgpVD2FJahraK5ALXbIwfBe
ObdlvmZOopTdziUCYyun6ClO2VyswrvtJMnHdsusEzEj/e3rngAwJH1xXVBwHdwPb2b9pL+A+NMc
/bbqdiSbz4sdJYQVp9+LQSNptkqf3r7aCfL3fDXXMXDBou31yjefc7cGp6HodtnIAJkrAT8NtHWo
Nfrzff33EPDeIeBo5PTPrHj0m6X88r385QRw/MzfJwCsA6HF02wF+0NIzBHgX1RJY3bkAZWe4cHZ
zMllEP+kShq4CwBp0b74F2P+Jy3e+YBa1gTloz9NV1z3/4QqKeYB+QK/o3k52wESNwaIB2fztDul
51GlBxqqNRw06oRSCoR/7B7woxGF3Cd67mJImnJIiZKt2zBr7IOFLmgg4Jc1120XdjmKClayH3ip
dVFoYIXQ27UWPUtSQZ2RMR68aULM/TYFkIjjgx0OPaXQxL8G3S5AjOKLO93uoYFjLNPlnYoORk8K
KdyWwXM1Dgoayp2eYinfz1EVKHSsIWNXrMmJ1x/NQgbtsnRaWY2fyMqlI7b2RDi4115EPrn/MY4p
VFofccqCjUjLl1AwLAgsnZy0cYGWPkiXoV2itXxGfv87a96ZNaS8zDTSf5429zEg64kpx98f+nly
tj+YzIxZG4LH3S8nZ8/6gLUuGLfPDMCuw/r3vLH8DzOP1dA5VoM1z5PjJ8XYcnDlYEvQXbZXIosc
50/mDWb7v04cMhYxvoKZghOszcn51AV25sGX5RgaO88bC1xeerxgOaggdS7GmqrXWqsi+DwWONEu
6PlGd3pXER6oQ3bEWqC7tEpnjqPtEU+6+NBAZiW9IcLf9Bw2QXZLYh7IJQvHWR20aBUChdVsV3/R
IeXLeCV5wHcNtnf3R6ZtlQ8M7t7U5Hc8m8rzMgr9A1HS9pdnaaWixP/CKY9fmqko961Taj9S5aq7
1Cpz9WOm3rjJnujx4RIzorXM0YCGKjmnKq+8LUV0cTtYIqTQCbVOXHYt/QfggpJMGML2WoTPRb+u
ZrKcW0vMWBEhiBWgiLo0pKKmrjvtq4P9T3+OAZHHYylNc2cAKx+SCkuuLnVYEQD58Zv2CDvaGLVO
1GqTfhX5VJyHM+cPB26xsjl5PMgEsa9tBDg/QU5fZmR33R+h/LzEnOlMNF28Lau8ugr8ibgWFcBz
0VWvPbZNFq+6Rqm7SIcGl8ZJJhasP1R0VRP3Led+BY1xol6oFioJ9HoTHJmG7iRa8yOJZ3QpNcQS
t7IGk+wqEU1YdQ3V47ELRTvWuH0mGD7T/Y70TP+okx3Nwbh97pZllT23R60M4FmWsA5oCIOJum1T
US1UsFjWnt3P6G7kz/5IsgaoPLaNCDMEmj/++IzbB5VDE67uCn5vPLKObWtM3UM1M4hMfwJYBfYO
7mc0BSYMp89Di5QYlkoUgqiHyvbvn5m7Rx8RXNJBIaXXo67xJYxtEgF4pfnM3hmge87eDOSmWVFr
f6lUhlqXw75Eoqea6dwvRr7zsflvwqAEihUTNwTng79TSwjd7QyS0yMe+QIDoCo9hTChQ4nZGM2T
Y2ckDHoowfZI1PzKU24mVh7mMuZl0GczdbUN9PCsrWb2BMYr7fckKbVlnM7yZaHmPxuVNcB3liQ0
Jkr4iGgynSMthyBDGi+cF/glb2pnFeqRNisHxb8cuxfCIRRDqYjXcmQvOGTFLIWG28KCs45+5cW9
czheEfoejYJeo8c2ZPjVLere5PkeiaeDTMGlUbuBsYvBBGmW0hBf9HEEvxYhbThn5njVHD16bMAV
HNs44cgTJrA0UquOyrPYiqndA6ejf1+bs+dAaGXc1oi5wCEKMucv0Sajdn/8llh5dyEFoEDjRKOM
L2tXDk0sNmLj0pcZ3SOO9Wx3jTPMOyc5eNOndkDTDJo0v1JIafMzSRCCXrajDxfbacrzUZb8tz/G
HGg8PwT8p+cab9NSY0D4sGiI8J17K24C+UJATh43cV1lTxP8V2eROHiyLQsDq4RFiL8PCc0dTadz
18gVrOUqVejt0paAQN+csC51hhuMNKBXo9p/tBhp1pIDigEYExW5saBbQ5vLI1+9sr1xYZta3WMw
1vjrLi9CaznSRrl0dDc4T/zRv6cV5UQom7DoT6KxnRag59VjC/st2LiJqT71jOJtAmqymVAkLvU+
tK+7uG2+JSQDcD5k07nP/Ex98hyqBdeUDGxTDvgEhzyAg6MLUg6LPOUgMZXwy4B6iILDfA+q2ZJH
1k87zErd3QCn8VtdJaggjKJEQS0C0IWF2QBchWECeoVMF2bATFmTrusdnA5hGxfMh4+DYYu16EMk
elqLAbxZB4aPMFdUZ5aKrW2ZARwtJTvGdWFUxQ0uy0B/fZoBkIAAmXd+ObkbPArGHwJwaR/INt4l
vWd8x/pjuvdCOhob+HHJoZZO/MOq1QCcao9nFYkY6zHBZ6OMtTt02xLba9GsijptS+htHgIKg/aE
STfqYKhi4N9UsdHpkq2LUJ9+oKVImQFDBjJkDy5wZuKOYpFPgfU4pklz3g4Bfnd4GxlnHYmmFzlR
bit7GCRSfdWi9Y6DicZNWNMMlfkP3LwisZ7wSMwgwdbjvmiVd5kN2o2R09de67ZhyWXq9Y1xyFJW
8+tJWNFZr/vbtnfUZupJmm3qtLoYOgLuUq0LropespqM7qLA16m7MYriwQoHTvet30zhFnNF61Cl
hW7eBcgT7ocok5+yQVxFdl/fQLjHsiNsjBs8JdxPhdtGFJN0YD7WCJJ2UNeqtQ409YCdgDoHm72d
QtP5q8PBAKWfXUqokBANmB9VVu16eqFM/GGHyzn9xcq8aggbRNhZRfY60yMdW8QpW45B3erXTVSW
awVJb53hKLxoEhIOFlGP1TVxQzoQGNYmw+egUnm2BCiwkw1gWZfvxjrLYE8YIqOPWZdLT+ntrVmk
9JFgj9CgjC39Y5fglYcpR3XWOxajmn7qZ8X2fj5kXXfZmvpnOsT1RdVMY7swBlWBHWGLd8A/Iln1
cEE/jb4mzkeVGNep4bRPvVDy80h/sP6iWsC969iRQXjeyonmL1rPZVXLB3OcgusoMoJV6qT05FG5
HPoWZj4wCrJ6R+67xtI+Stk668YkN2IxuvmPrB3UoZ7iZB3Yo3mdxG3/6MVOsArRqF/5lW9/VN0Q
uou0iPJ6gX1ydelS6F/oQW0Wq6jTtWuRljZuk92w5nHhUyActa+avPgcd61Y2mV1F3SVvk91ed+y
Ja4j7DNWTaI/GmZ4lgxJc9DwqX8YhtDKmXMjvd2gMUjMiKJzQMXwo+WV3UXnyh1y+XaRumaLaBRH
JqQTFbYCQ9QK7tAzlmaEXS75cWbXsvlpl45gqOhxdMgHUnjNzPgrSIQ7uybnC4l2aFkMbbpyVJYB
G/WMA7PCcVo5PjuFH5ADIdCCFA5b+AZSIiHypllZ1x5Y0ZUHY/VTKUXHRl/0JfcTtct0UhvNbfuL
UmJsUnXhnaPXyOfojqwMS1XLsBjtjY+Fzqc4KXvaM9AGYOYb8UqZWdLQhVDaomsdgLWxiaKrXElr
k2LQdatL2Z+PjaX/Rd4JC5QTlhesQP0uVk3crNrcv7ZavccquKNRDr28Orfyqb6J7DwjgaVohnVX
FnGEDUhp7DuRdNfYQQMTBs6Z1ybeoUzD8U5vsoDsrby7j7roIcHhZGkTPxIssGIK7/rKB9lrFKLc
urH25A5jzqyHWKb5kbdxOof30MpkcBZ5rvuY5bidIzcj7pbMhLxNlxUOnBsBS7o8zyIf6R/t3G01
CO++8rnxvlLyU5CU7gbbvSBBvWEMOy9p4lWd+YTFEA+lmiK/iQL84hcyicRqAtk7J71AWAs9Grtz
JUW5GUxTWRs+oy7cXEXe0mW9+Z7UnfPkZdGwJgHUnnYR/jTfKtetdzMNA7NbSisscCUtpZH2vUDs
sczyxFnHWl2tE0QZS8x8uouhMsxVQLrAEg+SfpXCKT5Pk7y/nBqvsu7Y39IL1BsWwncaHPlVgr/O
sknt8qbLVejcAKpZKPTQzi36NqEsKAbxNTVMPdz4TlEwgXRqwRTGzceQTRbsTx2KtGnWY5f6apnA
SbtuKAMuzKyqWHlHK3xw874oVxN9/0Ug/MewM8qbCUedapGH0QZi1ngg58e+rIuolgsfIJM+gN3t
rTJrz5VRj1tEhurKsNvmNhryfY1fSOVNalX7Zv0xb8rmG+ld+hYVqNwbOFhvZejdU6gNG7fBEMOV
4johdp3mfJ+mKJ1UHmZ76IL02WN/msitpe+WAAMVZbLITWe66Sy9+qpw+w8ZPmbWL2D0ZQskUTwQ
K5gOaSe1/NvYq+ZK88fpoxZNMl6H9AW6r15b3VYdqXHuQsYdbl9bsgMsDR8MZ1tHlntTGhmas0xF
50VWuwFKK/0LZlbVhbIp5GKPsXCWDnHAe07GFA+eJHJvsICz9b/inJ/ksJBIJK4Q+MB4iTMA3Gxp
V8NfUyTKpbCkF7pXoVnVV+x+GMWyg76Xe3wKgUKUpT3toxSareBfJZaE/tDRJ6SuhWwnzgaLk6gd
R+btNLrNd18a7/KAT1HQme8KS9CE9UrgPEpCTuoviYJRj3mkTiRakUv/0EZt9YgKB8M+DaNG5O7d
tyhDdXsZ9l4Ho0s6VjDCB9TIYErsBPHYUf5A/pGQH48+QLnmTNVemgZSyKjFczMtKQBpAgWUbbSX
v+uhbvkc6LGc/mQ6GqSPWqVyF+Mb9ki8gP2lBM1qPzXIpJvN1BrG0CwLeGzi88R5Il0GnuLAFsJp
odYPOYtghWXc5q5VPQ7Z2HxnyBRPsG/Q7fshFX1bs3osyQGsHvVcKHUIORtp89qpc8AytOB60uDi
bOZsuGbrzTS3kV+UH0VZwV+SkJjUukEj8Xg8C+dObbwTvQG68xJGxFwDXqMAqYFXjxjhFEZMqZAD
Z7YRsunlcdKME84G9F44rr3Aif4fwP7xQrNXGLxvzwJl//Vle5ITXI1IcZdFyHkBJ9CetkfKDnMP
qm1Mr5+zoeIQctQ//unVPaQDPgp1MZOdT6mcFSJV0mZUSUBOZd46AxkXmJuN1I8IkEqlcVWndTkE
aMMsGXz74sZsOvkCq+UhI2c3dbBiw4W1cXrvRA1qQRnIckfvmb+OeR9ENzetzdsiwYV7RcgzN9+L
EaY/IZnIDWXRcfArQjfbhQLu1vEL/RfefAfeZG0DRv9ndPOnff//lE//w87Q5V9/tR9+/vxPoBM8
X8cSASXDM0OI5e0nRcj9wPkBES5c62fnnH81CCyPLoAAi0fgARvbBc38F9DpfUB6RRD1TAZHFvRn
QOdswHMy6DBAZoFlfZ3x0/nOX66uo1GkBop3fZeq2Rj9CWL7RzUGZ8lsdEjSVh7r+0YP1liRPBgp
3jBW89x7+qb+N/xR/mbKz+4Ur74CcC6eDtzznGX461cobcepPC/Ud6Uc9csOQ3+s8+gfNBWnYn1Y
JRpO8JCBL6oqpEthimI9mI8CBsoU0fbHW0rHbi8uvU1LNVah+q5ns3Jh4z1QJSuMycAeq28kA/JL
cDSKCLHv5wTGyPzjKASJg+NdM5XbOCcTWluPtr8TJel14AHOASIE8sxJb2mpahIwb6WnWG9aBWmc
KfZVhrVTqIFzi4LBtM5DNKiLOJmuBYAfDRKYO552gRkKLd7WatZNegBeuA6wfVmTcL8wNb+9dvxH
g1DqJnS/TA3fADsUjDKtJc7Hy7z2qSEjyuRs1at8iQvejdLIJKgHuU6bfN231We8fvRtnHVXKErP
IVJ9ncJu2SbpkgzRbOtMfI2hbec6pviWK0E6WwLSMurDt0KEqxCR4oFS3IbSVS0rp+FiE3xZ62OY
E6v032Xl/2PMQqDsHN/zz+vKhl5j/P3Ly17j35/5ey3x9A/8CfAO3MrF3FD8d7PRcz+wvDjYpeMK
zPKAw8rPZqNFs1GfGc+E5pCOQQf7X2uJKT4gS2Vx8nTkXeiJ/siXZZ6nv+xfDi1GVDH0LRmbNDh/
ncch9m2TV5XdzjQRzsM28sGnhRnRqugsn0rGJowxdToCUvwI/smLZ/WbZeSkTEQiMFMqacHS80Qp
OpMqXy5kdY39RD+pdjt0Zr92x9xZG7GZrUY3znf/waUINMEfjJoIAsKvlwK8xkAlt9stXlDxFtX4
ANsNiAaf6fo/uCseJY46WD7PiplfLzUZKq1YodptplS8VTQoVhKjhGWr3O6d0ove2cvXd3yAFvdE
j4pB8Uqhqfq2SzObB+jHxJz2oC6F5GSqemcVFgFpKwT2zS1ZjsvYJT4vCv+4CTAGf3NxaFfzKKZu
PrnPFog0sKq23WqlcBYGSW3rwhD1O0LG12PENhmX9MSFQ2j1qZCtCT2rIcS120pfOJKxWTR0uFXt
9utkxkXfuakT3SRPFNsT5hZQvMkwObJzX5xcbNoGVmS03RbGJtBQKn+4lvlE/Z5jepWfOwHn4LdH
5uvHSIgN2kCaqgZtUudkNw8iqFSIVrotIjjiKmCi87L8cv32VU427ON9mezUJAzqsACs+TG/uC/R
BVQNHN63VtyPC0vTDlBSPtIegi6rQ1N/+2q/e4ovr3YyNJCOhXWIQGFLvJ6xCMp4EfY5HuC0LqFU
+nCP0vTr25c8VR4d7xDqBA1q5PIMyJOlbIxShz4l086IHMExS2T3od5hTFdO3g4zJUQd9Y1LiMqy
zkTz3Wl1b1/Z1q4LZQm67PfrTpmc1Qe3+qYUCMBIW3ZhBm39aZIjMoMoXBo4TbyzMJ0qNefvTUyz
CyOd5DBavfP4ePFmvAaaZtkyjeKhIxtWaANQhFJ2v9Y0C5++xsDmwCuHlcXTW5uZEp/1yVXQ6Dzw
U9xKlmEV+h9xg/171//HCW7/ZmhaOIfh2mURJPcq0iDxM7y67aylxxitzYDQY+TZCgdsB8efOmzu
6HokWD84OEyU2VTsVZHIA6bXfYprIdBeT9BuKppkUY+FTkJcFayCwoN+Z4YjVZcpL4FvtDNMl8oV
OqN2Nbg2pn6wPO877JfBeL1g6ePkvJRCczc0ZbH3ADGh1lH7NpUNrG9A9Daw/YXKiBkU6V0Hw+sy
FSOSJgsvDYnXIwTS9mPpu9OujklVGgWsR3R3wQGcbwZB636LSEXDdG98SkfrpsU+ZuG7Ybprnaj9
yF8uNm+P1tcTBFU9hQGznkhIYL1fX7pqYIraVHfbuIkutbQjadXTz4xY3XZTUK3pDxh/PCW5IqJ3
cJf5CHIqCPel6rEDSdutDIIzoxFroo2++YU4SAu1DB68D2/f4et1m/QwVhvYUhzOX+ltm9DvC95N
u03GjENBL4azsISC4ZlyXL19qdfDFEGqCdaCnn8+l53MoLDDbXIgFmTre719Xmq1cVYO3XvJ9L+9
CtgZZYpFpuTpK8vhZOU0adnuHKmjaXV9bYdTuHf19s2cQgqsB9yNhy0q1aKBHuVkaKS4jhtO5Tdb
pYxyhQl9snGAQFdOQ6dMELxFScHAh+pIooD3F6bO21Kk8XvL0gmZ5vg1KGFwkDRsHAuOLLUXy1Jd
l2IiwBo+gcpciO1+tgEEbjdiaOO5mT6JM6OgTSb18kdWDu4N0dbDNrT1/iKfJmuPff979gnmb78T
BB/cYkEz7dOKIxSapgWR1WyLsPs/9s5ru3EkXbpPhFkwmTC3BEiKlKeq5G6wVCUJ3ib8058N9Zgu
df2tf871uenVM11FA8Jkxhexozzordx6eg9Cu+yaq1DVjLEd5L4crrifQy+77utk9m38u4Hnomk7
Zf6WG9NwBYQtWJbxuacswW+Srr6by57MWkeOlCjeeCzn/ErTu68WF7//ArgrGHRjN4Ct++tlHxqt
V8zuyEGN51PUOvWuH0X0PeYuxuDNSQOGVbpfOHbHE6stjlDqX9zE+aZa2zv0dRj6EzPXLTBz75ZZ
cvXNFcvbgr/oaOFM2QH/nsmEpBrPii7ftYz/v1geGetq5E8bhj9Oiz99g09n59gxco0gKexnXAfH
cPHKYyenct3wB13ScpPv8RqmqX6wKlIKClzaFzcy67dnAc5ajJoustvny92duZfMslf7FC5STWbE
lT9YVt04guLf3NNfq3yYHhzTiH9ShNP1Q+SnlYm3yAIIMURqZ6JMB6iWzmZMjJE5odnXfswb7oH2
pr5II+NtLg2DW6Vz55BkkACoAlvz4P0BQ2NmoV9oFObRLVy9EIu5s+Ew+ZH4KDL0lPzimP916eba
7AYhL4P1hBT06ZBDYnbI73JDaNL8oQz3zpDmgbbo8YakgfXFOvE3t22bFQk7T+Hwwp/JMgp0DV5z
Q+3rqHz3aBHiqU1iRVDg8MU7rTuuT2cS77QCUZhIOHgAf70WmjDqyRNLzqQ2+pYZVvRA7Hn1g87s
JuScMQDSbc09hrbxX9YCrycxhhCTCK3Fg4mF969v3UVJY4YpiInemZ+oMLqZnOaki/A9d7ofbHnt
Lx5QnxW7P95Q4hA2SMeTiv/0E3oDddRJwinLNrxkXMW6Zw6tYC4Z7FnD8ga6/xuh5SmI5prFjSBP
MqiIDDqrlb9/vPz2ZGIuwJMFX+5fuBuM0QfJdEbtmWJ3gV47gKcxKECsqyJfxun737/dbx6aNlyD
NRXJ3ptN/q9H2vbSLMI9zI9Mvnwf1UboL70bf7FH/O3xNVAyOJM4vBhBf30b0KVRZVCDtWeP3Pou
vIVgKFOPZJmrHUZqdPyIqohAw3OxHcOI1tLByCls0c6Xxf7qHvnXTblrMw0w2ZSDQ5Cfr9dx7uUS
q4wPM5D6INgNK79dLudhjvyoMDR/NTTsY6eDHJj1+heXlfG7K5jVEAebdbvL9O3XY9FFQ2gyo2yx
BIn4R+20miQxFnXXinJzKo/syrb9qucFNhrmEBbUdpNLQA11Zm7ofI0zEmnzeDnEdIVvzK7rDV9G
Ur3+/Znxm49JoM4GLMxwCkbYpzMj1txklqXd7O0pbHc9UMmtUGAxWMsnXxyS37wVgV8wQTrefNf9
rP0kqaFwtTjNngR98S6s2bldsKC0hP30/8XXWqet4FFWSe0vdzWIAUBsXdHspZm0tx7E5V01ry64
tkNF/LfQePPHnfLPeZrfbCF4J2QRloiM9z7vG80ljKiy553wCUVBCIv3jpJZc8vTDS7FVCCRg1T+
4vbx20PJ/lqQcDEEYYhfT64o0ksKwWSzpycFT4KcRnTzwgxa3VRfvBVpDF7s0xOClYaOz5ksBLHK
T2eym4mqxxPLKSJafL/2DMeDjl4xLgElMCBb7VaZgc2aPPcbaxi1HTvHftouk2MVt4UrubgY5i7e
IVRzfm/WAyH/FodVH9DUgdebfEX8UlH/dZlBJ1MkQ3O8fwoPDaB9vpKF+7hiqOINEvPBCNVrPpda
7O0TuluWLVVxMe7rLIY50JuYd3MxSXMHiWqytxY4R/PRG42keLNTxBLov+xg4nNYMFaIWzxr4+8q
r4z5kJeoa3vKiAqx1fTagIlE/cZe9dmgrmRBHutSdP0c3tqKEqEd/1sbaXppVUZiVnhZGZQ04USX
rlNKJwCbUaW7Xjb53QBHMjy2pVZBi8aDsJmj1sSzESf3hWL2TW8IfXIHJ4KciiGlwoA6Zyt3uajp
5LpIB7aTZLG9mnmEUqOXBdMg5wm2L/1W5/gkQh3doajNoC7kurhKyA28ONSokOEIu8lfXBJfd7Wk
UoiqYpXON/gMh7syEW23nbXGc056VbjRtqdZtz+wiJ12jTt5CfnAiAY1YizL4iuVevvV+FRt83CV
/3TNZGrUKOl+T+Mm96e8qPDFiBjfVVrXknBjf4vOu+sHWT+EtZk/5oCLT11p0zZH7fOZhptyazXe
dZ/Pu7JRu4ms7il0EFFFTCUUHU97U2RjkHlZsYv64WjBpCN+q17SzBZgZk1qc1OsQSC9XgXQ3C0T
J9J6onX2thr1rQcvZi+8BX/mKJZNSu3DuRL19MPpIGwIcJ2b0hlelsaWZ4O19iJP2GiT/J7q060N
t/hGekW7NfQyucGKCBAGZMq5W+TxJUVt8LkcenhVEt5PiyX3UjPwYDFqZi4YHkJPZP6UZj2LCooJ
cp4SgVLOcpvl0wHWKCDYZZb8I7vOUJcmDDXHDBpQsOhZs526Nt+k4LxpM82K85FCe3oI3JvQFSfK
k6atMbrxjpTk4s/0DQShiTNuYel6CqO8fi5dpV+UsUNuvGvsAFdj+25rTelrHTWLLoL1nmYIeWhz
j4LrMpwOlp6YBzU7dCtMw5Emg10ia4NG5/mx0PvmsUzCM0eKu6SfH2FwMkrUPYS6PnwsbC1quQIL
9zD0Ton/u6EKTGrfiEeFRxVaSYC5zSXJLDR+hwZPeuotQcy+4ZS02nDTRK17Uj1jxtFSF90cOpt8
ggsOV+hNNZBUXAuPbqIKmvAKd3gXqus3czIuKFzZkHTLTJNhU1IIyyBRb8EEV4nXfcsqINIbk5Pn
oTB1awqchn0ED1NuEinTxidKObIrOLUJ8giRcTczDnofzfSidRV9Fot7zr9gK+WCwE1pylldwHeM
RvU0xy1uhs1shmLMgoXqxSeYyTt4ZrTSaSafee9oZvVzgkNcn1lZbvZB4bbOsJkrJtsXmmYTGckc
F2tvPg9SOyLP4lkJqyY5a1uO1KbLyjxY3GL4FqPq3+AmpJq6KLPkMKY0hEv6966M0XR3UCpG+M0N
YlycKP2HrYesJ9F3662z6Pl5zUP2Z6fcyCYIHNELOkpMvNOk7DsBk+jdQ9yHUA79n833ypmAxkUQ
ZHCL97Ymc0N0QRnPFKK1AVs0ee2VJuBXr4QdGqt537Fi+ebOIn0aFK8DgZw2sc5sjgvMcP8DVIND
ST2gwq0NKVjI1gpLzgQy0s1jTM8iTnCR7QBTN4+AnDBjE1vLMXN32S7BfP9AAo2WSKcawQCFsuiC
flFcHLmpSSqpSNxHNmkXWNzWoW/INztIyFt2pV6L05LA3FlRQwXadPjP75twXKvwZIKH3ovWLGql
C/Lv2ButQ13G+XoOauMx8tL4jhBgvqmctqfMkcOp3ZPk5SvCWPZiGg8WPqqdDfeDiaP2MgrD6Dpx
YTpWOvCDCtrDhcC+eqitOtkLPbHvhs6Uy4aVSIPVMo6v01HVz0h35hbhTF5HLZfqtoQLv1v6iWhL
NYli7zhOdJ1Drnd88jHymouo4aLi10WEb44ZccNrB1TCj3aI2luxtMY3lXC8kzSb9wslYns35qBq
rZjPNU7N21q29Q+57jDxXi01hscmTQiVy+RMTgUvq9FLYLSiOdZgPS6WQdU/urluHwdoysDTneZn
tdKqMBrEHFbKv8JjhBqx770OI9uo5LVYGm1NfnnR9US0sWa9S6v7K12CAlZBbRKZYqI+GuF8YfBY
roPRY1quAT5pKDiJ05I7VB+Su6+wf9WQt68TWYXfazuOruBEV892BCOjA7oeYwNYQmMzuCwiZU/W
Purc5ji3Oo5nihvP24IvT2Rt+u5qKffFKEzOPrAeta5F173X2As5SskKvCTLdi2sJj+02doE2HmI
OEGSwZGIi44/QHbf3UTRmHcgrGtMDQvXOTJWqR7mGdHadQb16kRC+iFu0oMBAZezvI/rnpmLKe+S
Ih7usUf0jj9WfMhc6tnJ7dr6xUpj+07zlibHNDnG17NdlJiXSZo+5s0y3bi26u/1esrA3fNzm23o
XkigCqcGkNkBd8m88xwHrhiLjPhaKI6aS8LjRo+0+V1fqmSv4Venga91wxNVg+LQ6DEMCGvkFasF
WJihT9/xE6rXZSQHdcSZqeKtVsTzu1Mj8/lhT8X8Br0FO21payOobg0CG3fypSBppNnhScRsufBI
q2Y+FMNg40zuOZMWrWm59dqCM417VnydZ2ll+IWxVDealSLiYjPltwbNGA8H26rc0vdU916BzKSE
Wi9SvynG5l2rUuNeRLDAhlEZb0Bj6MHl0mtuuVss75WZ1q1vmyUQ9DaV/RtVbIvkN6NOiqgSh8Xm
Sa72+pgZ7eYjkbaYuXbyOsyDiWMPb0B1m9suLBH+G7O+6gYiN2Tdmlujc6Pr0Cba03mQJQjHU3Gq
4rXKzeX6LrWoe2ioUtJvWzCM3OOrrJCHCtTpOytq55I9cbir+7DlJobpFt20s3oGwpb7jMO4uwqL
mmRFng9nH0mrhsfmhUWer99ICjhubKHqXQ1v53tbD7Qrktnvoor/S9V1HYRDbf2QXiSB0MNbqzG5
BcQL6XUaLHtvcLw2TDRFkHUt1yFlspjyCpBnLEJGcP9peG/mkfBzrbojCXw5OGs8X9cT9jItmDKq
bK8a9B+9j4djWtSwv1RmX+sjXZAxLXp72yL9BEhOu5zADF1jhw/v7NCsDt6UYKXvkoIShJJhYwOs
8CCT7jjMcx4kXJuXejS2F5jwSnglOIVY6rME9Bj/IaG+eJKa0cwpgdpVg/U65OLYJLrBLY1W9MVS
zba0DQAjnTinXkE8sN7W8eVM1Q9vXOdMVbeLUZaJiVYO07KYBSmdDfODS7jypJcxRuepPrOrvAk8
OkuiTQLUxx2XF/S/4ikr6L3imcNBMjURcaNnh+M78yxiWkEydcg03doMoUZleyHgb/S9PC/CfgpE
bha3/AthUYYV3/pGgw83etGpV7xJL0PnpqcacYMwvSY2wKB6AOrubdXlZ0ni3E9ky/fIpTHrQJZy
1A/QMVUlY3yZuAg3OG4PIY1mP2I9HHeDq+l7MqdL4Ca9FYwDF6Oq425D6Yq3jeDWn7O4EA+pkPtS
ThWpl5QbcAWacRPZlFl5uee9D1lvPky1IBdXeAuuhUJ8q+MppbXBEzvJvYuvpvJ7QzrO7TzwK8kB
Q//OYV24abuWtvdpqt8WRk2mX0ddctWknAZJCR2FDray5rZGjdCG0g7lT1AzKOilXXihYqx3bBb0
Ikpf0nmCW4NxrsuaPN1IodFzlk63i24+dIlWULbR7AiaQs1hxsaCzOmvCiHD79RRsswQww7jvg6U
y+2Sk6u3S5AByD9XcLn9UI+3sVz7F6xWXhe1rCo/Hj2DoUW+HOa5Gi5tqfHYKUDVccHZ5bEm5UsJ
LwDXDQ22a6tpW7ItzbWUy4gZ2nDphV36WBDW3sMeLXnkTKQLG3DPNCUn2nTjhVZzQdQYYBBPhiTb
9G2aHT3o0yfpwEZPneksJFs7uCq7JLUP/r3EAadElTMcJRcDQaQj8J/OG1ibZ3TceI8eM1P2OS8t
5UHUFUsAizWgmNQBZrgZSAc9UhDbHirT+WEs9hue2OaZFWv+nNOMwE1Lad+dnC5la+ijbef0xe1s
s2LJ59Zg6A3c0I9wQkNy0qczOmmH5KhZ1Qgn1NGVc+ZkBn7vUtjVtTZG+GjL2amukW9guZhknCvG
ADk3oYp07HNRpOWt2bjFrQ1iPt8kMzfQNB6711yZ+o+SfM1rE+oLOCWNF2xwARxlm1Z3oELc8bFl
xcPvhm15R3Ap5ymxpkrzmjDkAoPziacl2tkC7LFH9Oc/VWFifmN9zM40K2JxjLJJvRJF7F5xgK+g
27kv3jOxJmbU0oXPukqNH9lHqydxk+lGNVP4bGYtm3ARJprn10uI41zWWgHxavBon8tkeZc3EzcG
FU9jtXMi4k874Y0oGsAZOD1is19hTCVN2LHdExki4xU+S0PydzySwW3gpOSeA1HqnEalNZNWGhSf
knZX7FJBiUvLYRMz8aZpIkp1niyyY9+olwMtKmM9JhHxBYNXXjSXjiMxIj8GsfBmba/N6xKgY0KK
xXwqvIs01kUZEBVk0UoMiF9JW3jU+fnUh89DO8T4NHtg08BzZPFu9j3vSv8OaNpRWN7zHwdTDlrU
b4AUGLCTFJVGvmMsU7VhP1HtsYJHvtXQKO+jBXHoLUOUdxL/WLnPSZHfr86ChA1mNmVntYEKdG2S
7TV2nYS2NoN1vKPGC8JWJJi3+mPY8P0yR6KHtLWepecKF8OwL2aMH5dApob3wUYb3fSmrONLOp3i
b9k8mHvs3OVDQar0NnO8BqQa/SvfQFqpGYupoGJc9HzpM3PQ+YysyvnUSRny49nzVGrM/yqZ+/wm
XLto//EcoMtwFAet488vJXjyhN1LsuHD0jmmBvWWUMGe772+Jezde5T6UZicmJOf61w/Gyzp4NxK
9L/jmCiNsrCqY0UnY1GnB91uEVGopVojqaBnWy51wYabhzDPLyqQdPiXJVBA6J/LtOTX8WDpfrMu
IXO6cDo4TWb83Uh1c0sJh35kJk3JQdFDhSP/AFcoS+6XJR6/jyawoQ+98/+s7V9Y20lr6cwz/i0N
/4V6uX+rQHf86kH94+/8x4NKOAI7KRchEQ3QN//2s7vyHzZ+MC5tPD6rX5H/9K8eWLTffwFu9H9g
eKBFALiHgyPA/G84HTjff9V12fJgrl/LBZGQUa/tVWT+k7XAMysqyis3P7Pc6GnM4mnTKe5DDAkf
S82+awftrFx1H7cwHucR5bV3ZmJ8w5F0sLtlVW8erLGYD2pVkEpjlAdvVZVwotcBSOTS7wavfZ9D
XJDVqkNVqyKlrdoUI2X9pH3oVatyZeXoarWbJLtQK6dtHzknWmXdm3FJqCrtivNyBJCMZrBuGZtm
qzTTDOZVLUPU8puhuJ6VSThzVdRILR3IvC+3kh6voHJGxzfmsf8GAxiUzarKxas+JxDqxlWxU130
YIsi2Zirmkd4Mb7sVoUvXbU+fVX9DFshtqxKIEv5rUAa7JEI+1UrnFfVsEA+JJFPmBvtO2hXbTFZ
VcZs1RutVXms84YlwqpGtqsuOa4K5ShQSXJEy25VL8WqY5JhhOzh9C/mgMaJTHfkSUGXeIJQma5K
6NKV0ZZfdTOuKmmBXNohm6KyXIerjtprzXRWW2hyk1MZJ2/VW7tVecWXsyu88Zai2OKU4Xq5SHK3
7TcpE20iV31+2dZkvLemO3CXIc3+2LNjvGVQLw6W0jrfskqWwXU0tHeNpYV3QLfkuchmnmlaIeE0
dHbDXadOrtoqHx9Dj9slRlXvfiqsrKSYq0e4qVC94sGjOH0k5E/bgXvrjCP3OVDzaGAmJeOd5dZP
TpLyhEqdIb8vad87l+RK9zpJ3ytRfjzxjRyBPNLr9gKxyA3o0SYhnXhmb7DfRD8g8lseWxWGQD8r
vTw22sIqtXFLp9kkeTZqG6MqEsiPFTAHBh47c3TSZ8dkfRFMYQRAxUTPTSE03LmQrbdTkVR3FJ8Z
V5a9suLXJwDL3fS5rkOeCJ7h8MgCtWHsilSbth1C481MoyYsmCyCLU6+iLJ4xe830spmkfEnU4n9
M2hXVEqjW/n9jMz1o+0BhWuW1ad+pDqOalvxZ+JhuuEAaj7CNDAPuKLGN7QiTH4dL4lnYu4DvYzm
GxDN+b3s4ZGeSTXw5SklnE8OpNlkU1Q6uygbvr4iM5L51szvULs5L0h5cNwQlU3K7TwUczB1BWBy
rr99YjNYwwLJjjecaLnZOHGX39dGmVzRNM4DET7M3uit+g1Wx3QT9hV9YusnS3HnuruhN3h5urqc
22iJkQhkK23fCmP3VkyrNEYI8T1fF2qlLPtvKhWjX9kzU9Fk/eIfG1VmuN13Zyr4g3mYmgcJS0gF
2HTnre4p7IKjSJ8/zjQKonm3BbtbvzFm9ivJRJGTK7zqeqw91jksztA4EVjuWa6ZD2O5zjG6Qji3
rYzEocpCWkVZ08F7ZFdiRj1NnkDruev1ojzCBl0JQTAed+BYutfOiZOrUq/sa9ew53MIFOYpBLJ/
Ghut2Mackdlm8WT47JnoZKMsYuSlcOKFBpd3dAi67vIo1u6qBdfjYrPqbSJ2Y4R3ve3Hr1WMRXWX
RCsbRWVh2fkGLky/IlwE1FLIC6NRItwATY0HxHVevh8ZbDv5xFm/8A9mQE8ukp9vNlXiq3S5UmVM
8cp802vq29CwVh9k9VwmKFqFPfuee2l2Pfv66CYedNAoXXxWpO27HL1zj1DxpmNFXJrOaVIWu4d4
39nLfdQqCh2Bo1/YCPyIx5JYjbYx6xmQgllWp47nGEGd1VdtJIZ9YvXzXRmpcWUP3MMzw40C26kt
33BwPybFfJVMXjBOaaDC6miVTnhjdNp0bUxmunOriGnN6NrxHrz9Cl8ZxHaG2LpxmCufDQN00s7N
mjjQWuO1jCZ/aMy3hij/eRMn9XlKLmpbmoVxwGb7szW6MxBUtzwmcz8beot1aRQ+aZH5qDT359xj
NV9KVezyIe9ww0Bx0gprDtg4s400W3Pwa9uu7npLCB987vJaDJLlGvO31Xewq7vprkz7+ug52R4f
WEzsfuEHTmxjNzWQDtJxzsh0GN/tmUU7i9ZDNs3FQXdN6wwWP9hht69BZUF+0L2e7ehS77Sqemr0
nolhWdF3kOnOseXEZ3pB7l8O4ZNuFEQswTr0xvxuzfWpTlznLTHRwMTY6M8Ool1A8cO3DkPjyzxr
FuyGgX5Eq3F9vSeDHyJ0H2HWiWYzkPIOJmsgIpmCg4EzpQt/QV3ywrumUK8QZMKtTk/TFcPUkRBH
xCjGLztTnzfl0vbbZTDLi8qwr3Lu+becVu1Wt0PjxlpmsR1NmCOsdbWU6rqsDoSCIq8Ms35TEpor
TN0DTcQZ3Kf6hUIoM2hc5QWpMTzqIbheveJpT5RdYgTtfxLNeCImvtfnJvw+GjXeeisbNhJ9068E
k+VWyO8h7mff5jJkZ1VGj4B9CB8rK+iwK1yAjKbD1cvcV+HI4eSwx/qeUcnNGoLONCaK9nwcu5Cg
12CSUsbJkn5PoR1thBLFGy2O6Rt6WX702oIEf6RCxrMakoQtxl2m+LtRYW0hgOpXdPNWt5Q0YzOK
G1ZW1uoMqVv3qh7q8bnU5/x5NA3ryu7IikhWWBswNEsA4AoDf9ElqMdxKekBZd7mbewpjS4GRiXG
UZmhAfMEaNCV6TX9zo2aQueSiKCaTdq1bbQufEAEU37ESvfDNtJIcKf9BV4rwRlTgkutGlmvie6R
x+DUV1cVePSjYM6/DRtZQPBuwnv6CroT+hKIkUU1ZYlQXmpXXeTKAyuFbG/oVbNNJjg5NLtX4Dfa
6b0EkXxtFFH3fWyT8ayOnebBblZsDvfCgG0he1tnBEMr6sTHb3XIClZhqMjaUa+4gUFoaM4qfGp+
3XYps545ZO5luHysHBuEyH84iqSeasPxOgNsddmGZQuEFaRMY2Lv6scs9FkzXE5M5TGw7sEHsQ92
l6e0bas6AAbBAHtsWn8xMoOGTpXvCqFDT2wzsV+q5XJKYnipjLQ2Zk/bvczVcLNkrPEyOlR4cg3u
9Twy7W9SBeLCyrQnq/OuALOrt3FFRTb23O282o52fR5Smmo1EZJSAnatXbjEMdWvM4wTT9DqunQm
RgZeP2+UPsp7q5720zhFgbKWuxnu3tWUmHDGXTfd45Dc0w6l/NygFGSoordmmvdWxyNvaCqgNkna
byd9mo7JYCi/T1V4gI99kUTNSYQSzEvoprQx29N5mOJeZbShxZmxRdY9eRl3V+Pc6SExrzmfODfq
fVaMaXRr2WkTcAmrMWKkN4Jj2niaFvFIiBqd3S7FS/NHy8g8HeCh2cuFZKmS+WlUZJLCzHQIJrc2
kfkAhqUUhw99XwWFneB+UtEQzz/jzGUSsYFJUJlnPA0f2Evfaro37IrSWyWffrwLnWXZGvOirqJU
Vrt0kOISYeGxWaxku9T2KfHAoKVL150gxplB7sn0unFq+UNN1eynZrn8MJTRXY4FddOJMby10cww
TprDpTsMVuDQ6nYUE7sftu7qBqHHvEBwaU4RS5WtGSK5zprzTNQt3DQAkl/GLpqZhrTQS8qQFgot
oQoq1XU/g1TgD0My+SH6Ao9K+s2QrpM9qfZv3lrNKjNxTukt1Kg8fXXMcdiIpmivoIb4eSVANZhA
8LvEO87RYpfb1FgX/RESyg8dsfDVyWR6MdK5yjpeiTMLIOkBzvydTqhGpwpgWDRm5V12WJYQ+O6y
iPlCMH2/rfNiechbPb9UcfGTDWhUbCuz6RExulWjKcMqSMr4Z1MUPPW1pnh1Bnu9Z4Vdt+tp8du1
ht4+sXyxtyaTh1MHXdBnDXSy4LddAyuP1AbgmXXUhdcEzgyziTLz8d7ux/68qa3yYskHl8DJ3OXX
Wdk4oCJdK/6BIUQHfJUm064w6NHiObg2DLA1hDgywtt6JfrMjQNImXFi1uA+dHi5nxarIMQbM4RF
nreExi3f8Uq/18fyW7mO8+U62A/XEb/ixrh1jeWQrOP/ejUCVKslIFnNAVSyA6v+cAzIMga2n6Zj
hcxZcQpFLErSD3dBuRoNEO1W00H3Tw8Cq+fVkjD9YVCwVrMCKtHwHq8GBme1MrSrqWHC3ZCtNge1
Gh5Q1S+yti/YZ2GGsOk5volWg4S1WiWy1TSxrPYJuRop2tVSka7mCj7YdzZ+YeB4cbXTUiwY+Ycb
4/9Un/+f5DHh+tXF+v9WfR4S9ZPa5aT8c/b4n3/rX7qPDXYAWiugAHQbSk9w6/2TY+CZ/yBjYpMH
RA0ShIL4T/8CHTv/0F3cq+S+8BY6f84eC/MfGMMJEMo10EMKQ/w3QtDqFfyPvQ++Mrw9om9YMHg1
44PQ/GcZiEx0nPUyts9RqtuztjCoWTLQE5d5BlVJp5X8wjH5uzckYYfeZUji2B9JvD/pTlSDmbWJ
U+2cMK0bGAPVhovHnNjO3eaMDc9XBJZfzZJ/fEFUM44XLck43z4lO73UXhRIPXHuVLH9goOfjXya
Gt8Ue/T9n37735hBfzXTf7wVPzW/NaEYHebOJwN0S9te1GeGOOchKV8Sh5iC7BaEfhvw51W3LN69
k7H7aUM5nf7+rX/zLTmTJGeDi8b4FyMvVX3DrPPcOVeUdx1KlwUT0/rSDYoh+jKe+ykd9fFFOQMN
D9mQcDXu11+1w6linORMiTgfKyKgbMBafUDz1iHcDJ0DCLO0WC4cC0xG0HkRMdSjMCqmJFOeaL5u
lt4X3vO/fn3CGa5tk5MEY8yA6NcPlBoxOlYUinN3FHzdDw4n/XE8Xv937wV+hIEHpzAnzqcTKkot
PY8ZBJ9bajSuempMX52umE49Rpanv/9V1+P468VJ1AStWNKHxPbqs4ucTFSr2diLz4cwfv+D62ky
4f37N/ndseMmtAYEdWPFmfx67CgyErjgc1YfGXzTlOYR6Bt2rfnGkiEe/f2bfYouraeOTeKSiiYm
KBzCz3XGbogja8Erd56aCWgea+A9jVBDX/qAkbpNJl/YbHGRri2oc9xZB7z01uGLj7FmvD4fWQB/
Jt6HNYTy+YQJTbhMoc2Sa3I784hMaawRfYwXtaY4QxsIDNssM+EWUSnDQOzj4gUiy2bb+7In9ne/
gGCiBmaeX9rRP51RWe7ZU5HVXLzgrE8wvHFArG2Yom6/yvv87q1saN8SlyEhps9nFB6XtsKEb50n
ksPrfUCccexxq8dj9FVB9q+3em7fAhqU7hAtIiH219MXHwLuiqbG3Eg347KhArd+Kq2cNdq4Mm0R
wr9qjf9A3vznd13fcrXU6DyCOc8EMZRfT+Y6W0gcGY531EMIE8CN2bCpVk0ne6RTMSEVXWwtiaUq
dvFTJhGoXDLSAHi1tWUQUGZztqx9tB93kE5kQMbmxURbDGMSoUFioBr//akILOiXc3FNAyMhAEtH
ULUsYCKffv7Sxb6CVC6o3dWLnb7gkEQn0naRofAAVXoxT5HPrqCtsH+k9Qyfgxe7bUHYfQBp+Yz4
1bj3hjLqXln/dq8Tg2w8oPHCdWU2GndevUU72UhjRG03Ig/lOXan00dFNK7V7rXVmaE7EFzbQKU4
KUczbZ66wanO3UhYuBU4gBsotfMNQjNdxjagpXtqIDXarbywMc4MJXlp5aAFBYUXIzOjKocU2/QJ
RqS8bHgPlyNtK4xpTUPQbyMGBpmYJWpQ33HFGYIFpX6aK/L0e41Uo30cgcyeM6Qp2gCLAo2MWR53
r1lKV7JT40M9FsZKGXNZtWhmh4K0gPdKno3Z4ydzFsvO1qqEMbxnUMq512X2C1NaznbBNPVlNjz1
qj6YYfYwyJdizsyfjP3Ns4HKm1Nrd8VejiB5kfjFAJ6YCMJm9CRPGGOG3s0mnov0Q80OSbtak+CI
hkwPsDAk+9Cy1GurOjfQKtOgMnOl43pY709wbJd7Jh7qtfYEv1Nhj969MbXqNSsik9ZzpAO0lRDW
qzuvKfx65k9p4WwdvLDkVYqU9kgiLgxFeh2q2sdTruRJjTvLxiIyF3GbnjF5AFw0Ow5ntohBp26K
kqENrTIsTDTsJzcoRHQip+bqsZrZCzEtYAoiS6YtTdJw1kAqlS+OnXE05zStMatUUP39YbUY05zD
/VIbHCbgSgx0BZng9BufIWZWbNuO56JdxVx/FWIAaYaFiulYK/BAzJh4XZ/hI6MtCMg8b7osRGA3
SotzeUg17x5yFi/rdkwfJo2JSm24PIu6/2HvTJYjR65t+y93/FCG3oHBnQDRdySDPScwJpmJ1gFH
33z9XZGS3lXznmSaa6BSmWUlGWQgAD/77L12J+CLz79rPbsSGEvI5mo5L6JYwEKk9JgOKFifbgLV
iQRJAxGBns3mMbYWc0fWGPQ4uo/9UQ5D+eQt6Xwu6qFY1cgBZBa0wvA2Rqo3h7SoBkC8gDmCFn4M
ZPmlYs/SRu4T/pYUSx2dG3kgnGy+eMDpjtJOKtCcue+z6GitcMJ0BaN1mfHA6866rxKl4OXOrAG4
Jun40NvyoVOtBzE26uXPChPAL2LE1d4x8TVRdIjnEl5wNFEBwJ0pXApuXCMKFr8EbVZvbpE37aZ1
ZvcLP4qxarsSrbVlDt0QVxJj4BO7XhlZVW6HCiHPzwZjDMulTT7im+Ioqk6dZzcBr1nO0dGYO5JZ
Xju6mOJlt6EwasFkO6LC2xKyMOGE5QPyJilcxyQLYgy8jV7kkE7Ix/IjA+Xdrcrh1uiqs+O8HUbB
Fk01yaCmkdq65gwYDL3JPtPDwMCNKQrQsKNrz8JgDxNF7TPKrDckiuefEfaqdaKl2gPUdfmWEqsJ
qbCCXFLiosrqFkNJ3nyKzubzkaJrRKZMwn5oWMEpXE6Np11scPXc/lGPAFs3wGRYNCAHQvQl7mI5
aKoCnMztnVfjiZOutzMtfMYr9IyRfH/EN7ILPyIiEid7D2poWHQ0IyzVrK1NWfXPimYG2gzLdtM7
+RyWif5ViLZ684vUpHKQ+ESrES7tC14HTjFcUAZZAN74JTm5dn3bp+q8oyI2s1OFQHGvd726L9qO
i1pzOZF9zlFnXDRsraDV2GbjqledmR1J6nHARmiB5M/dtvuOG50bUrX4xtNMHbAZ6Gzewab39Ah4
/eTo6zxNJmTaCiBbIAUAtdB0tOo9MuzpvphqDV8jmMau9XkeezgUqUEwbcoyqKbiqxmTard52nEL
4m7MwUxV3G0n5igiQRzhXNZkT5Qy8tHvCaXt7Mkm2+MYuXpXiEu8NMoBqZ4syuLdrOqY81wCL8Cw
KpO9kpG0Sn44WeKpX7NC8WsHwV6BDDDbGpaCP6U31oRic815JUfl75vEb3cFDSOkw6Y47QMaH5If
7dB9ZljI1o6dxnGIPly3b8WiUUSc4tW2dh5VXJehyUhSFWm+Tsax3mXwTDezV6rnxY/R7X1hj8+D
08irG6tfZrG8Tey67/LO7HbcV9kUmT57DbtX5ndMkc/3kqbjI7tC3jk+8dm6HvLYD+xYEMgYaFmn
iadoxcF1UrLu01goGbZgUecw79t43HX+pB/tuprPddtZV3eZUi1oZM4q2+VdIASPnvBCW8NUriej
K85T09h3lDoUd7Vh91dJ3CC85cS/7EErSF0s1o/Kd4dj56rFDJzIRH7ErZyG+NySYOyXEVJ+TQlb
62OPQC2yD/M4/IiUNj4iXeYPRt+jnaex85GPbh6HDdt3npVk8dgnW/HFt+f03ExY9TR/9N0gIcn/
aaajOgJp9dclLN+j4eoaEMGulQ27gDnd4Bbv0XuhHNHwbUdi2iRFaT25uQLyXqJpqzSBAjP3y0MH
VAExOB7f+6Kr+7XetnZ6oMV3ckKvohIw8KLRyy/upBOx8ZO+3THlaqdMLNWzTvmlH8JxkSWmXaHn
u56L5zLyhP9lDHV77pUatvjB5iNcUFms2AxjPK8Mxgu6uOttbkeY3BQnC40FjxgeYnOgyLD8XXvX
cst7z6fOCpq5cE5I8NxGLX32OzyYA2kYUxKGCuEhm+cOldMJZr9mQ+EVwuaGaIw/K9Pto41PXfgm
ViydbZugqFW4FD30Ir220qifWdy1Lx6tFethWvJwySbI0ZjnAxuSoRFMSyZWlmKjAFJ9Sb512fEc
6nQgD5E2pMXK5ld1PyzMKThbRQOsPUrvMB5Nz3ozQlNMO2iLrPusjadZDasqVTqbuhUO23dMMnjZ
uHZ/RUUygVmwuq8Rv/L36NJvtdEVsMOQCj+scllViCaIWMX/WrqlpncnWWZK5Tr1y0mm+J6icoun
XNp2B2uc8NBWVVmvkimt58AWDa0EPJ3vtGLMSMq6UbfyY87s8TJPE8jGSiQsBuzOO5LMpjPLFsNb
4s4V0Zt4ye7osxB6EFEIc1f6BevZEr/kQ6JZvGtQgg2bwM+I3e8Fa8MU2X+aYP/jgPtXDjj7d9fT
/18L3X9/Jn/T90bY+9YO9Wcd1DDAKUI5hHPI4O26NiP5n3VQ1JQ/TAuUKmg01/srAqNNEZzOCKnD
9CWkgNL0f91wtgHolegzoQDHQcPUrX9HBWVM/NshDBwTjEdeFlAbAHDUYf3t4JgbUd1TOOVe8Ghq
+zgqp/pY4vcnSeZxMBBxMJkytzDeAK0tHlH1HP8H8tDPBP7Hoy1yywmNiruaa0yvudDSI2SACa+m
6WEeV6XrSRzvrV+tgMXP3RWrfFxjS+E59KyXdaQF8OgLSx5zP223uBmy7CJAQGIfqQtvQxyn3Esm
gFBkfR3K2YhX4NXtFQgjZ0NqmQrazO8fcuV3TZDpY3QqWJ2f2t7strM71AceXeP3YhQfNofvb9tv
daqFKrHVQSZ/8NDRQ/a8LgGc9tNiVuTnxQebgWVpkuMyJ9NOV5W94Y3SLmWmRUR6xLBJEOSaKGx8
E3cYwbjekMPGaQtWHjwVMhjvifk6zNMNZKlWkLVU2KaJfp3BKF27vi5X0BleCyf1nydnmu+mcrK2
yvRfp8lz14M+h5E1yAc70zhX9I15aaRs9j3nulDPqMyTQzXuHTdJz75WfPpdjd2E9P+aqp/8WHMe
3xaVNvxocxHtZ7DiG4Se4qcs0ma9ZJ7x88YfrEOvhR3tm+nPvjebNQ796Y2OhJHC6JSjVq28OKxl
4X2YZs8BWGQJv5vqVabytdb41mWtyPon4wDFhDJUluDVGhaUCB0leBSJkbqlgH5Tx6Dz0pePYpmA
q5BJUPvbFflcD627IduBMx0VM9/h6qppbBICeCVd3atSYxe51cnzzETmp7EP3NyIr3Zu5Pe0Jy13
0ZjoYbJAfUwsU8POoU8O34XSMFJh9tbOCqLgUrPSx9Fti5NDsPyUsEg+AyiDa5VE4/3Y1M2mbNvp
q/PsogwM3eoYPTT1y+eURyXqaBtbKbLxxLo63UHdb09d5GFvnNwx/k6IUoW0Fzg7sI1lHMy9EkeD
52sVpJ3QL5ge9cBt/AXwfmnqJXTdgU4Oj1ibNc2cBnGdm6Q185q9GSXfjGnJsBkSk4SnJinVqaTp
HwcpsTZ1ymY4YrvdbHy6TtKaFyVqVx3aZW6fY3aEkrofM/lFiVO19rzCp+wUHHHjaN/u4gBHShJa
GrQoJpjTaKPJUxUYiUVOkxYk3X/FnJcHQyOOKsIASrdUglnL0X8MlMluTHxMX3kdLYdlkkMSugMz
1NhwFsBSNL75lW3da3kkoMZ40aanpTcOy3ycj9Wo2V3o4bk9eG4+qpWMtIQKCHO5J1ZdrZeaLaXr
QnHqJoskNkrMtUC+3HrF2L+Q/KzIlpewJDK0BgxDcXrUFBEiR/qeDD2fH8mt2EQHZuG30KtGAprN
MK+NZchYNUfzOh295XmYanq7x9rYJKxnVgkF6ER47OiceGVz77r1yoi85inNNffqW/2u4YB2N7I9
DatJHJyejzUuW3Pap5HE6DC61T3oCY04utHSZK+8+TFvC3WW7WA+mWadfRDaqlfarcKmH5tx782c
9vYlDeSPU1aboY99giYV/cwOHjtRNT5Q0tKcZmbKkJunfml73m6MhUlYytTiplD7q9ga9f1SG9/G
6LgXZdflHhSGuZdt7wap0cqQ1JGZ397kbQMzcRWl6kkTaoa+YFrdI4aT+afUlaKMWsy7OcNcIOZa
Utlm4KjDjZGgJzj5lilKrVLal0inLR0Nhf30XNKasKlVGYeuN7hnnQQB5xtuRD7UslVEfO/dqvRk
N3MKCbWpAM9md7OGd8xx33kILjsA5tpPI6s1BuuEmi7X7n9lkVZdbErvr23tGgT55O+J7TNeZLyu
DRptzGoYYHm2WhMqmBnv5hJ3p0YW1xaH6CGhayS0mkYdCfR190uJI2KcvOVeN1L/rk2avA66PlrW
duw2W2njqmGI9FYtBVGrXiT2z/jmchvF9MXQehvsmRSDKB8p0yIcdUo0PGH0jI2vCjREaBtqucL6
9LFqVu47OCE+G5arCP57RFLTfDqXSa9xw4pRs53U/sgLam48Qc+xEZXldtEr43OUsY3ndKFQiFu6
Oc7mzhmooQEuERGYTY1ppWAj76VfXBfd2HN60AO/oWJjjZrCG1yajr8S6fAwIvy9apMDVagHRj67
ZXKfFe1cBlodjy967NYH36rFIaYIweMOGvk77pvE5Tr91ArNui5Lf9/TRMjMRmqebHMeOlx7T9ls
yls8n4Isl2O1bxCcXVAFfE+75jhp8Q01FYxyK6LGsow9CnzcfhN7XbEmEC9D3YtORFzybeW2/f5m
E8UeR8ByVNTq8YFKNr0koRt3/a07rAD94EXyFDsNt+8xGj+TVFdbbdDd4zK04ssQRfGjaZV2cdrm
obWk8wjg41mfbYCbKLGYQCyxR35bth6T6bp2xPDcyqQ/OK78zJas2ycZNKQ6T2/EVfzC/VIADJi0
uD2keFowucf2tY3L6n65xelBEDgDMLkHwqTmO8PceCLaNiRkfaLh1UhTbVcsg3OSKs0OZupsKiu7
SZIkI137ZdJGO6ADrVintMAEgvabJ9+L1bbvvPqOsJ5BBZACnVBHPz0M0yFu1gQlysd/ggtr14I0
PSW2PR4V+vLb4N/Un5Z+JrWQ3LTp/fkFZOUpkWUZmnkmHvOIl9AZOb518uWBm1nngbvqWiXGR9Ri
oaCjnOi9qk40pc2kVqfTjBLyjLiFWZyE+tqmkGmbojNs0imPPpp+nrb2lDYfODaw8/j0EVaDOezF
mPWbwm0/RoP7iq9LYxNj28lvDpqiTz613sHBPYOPFV62HHx/RreKi+PUsYtmGw8aSA4Xu4D5BfeO
RKIuimc0ifKRQ1V+LGuPRz11nlDxx9zL7qqqM7YAUdWFxO5GupbaUlfWnEnTA59BgNgmmc0CITHj
kwB1sm7MrN/FOGhwLQKNuMfcN+0Tu8CC6vXIsFnmkEQYPxiQafIRjaO2WJ2WO+bLLMydxjhUS1Nu
HG+cPnsv8lil1CTuo7x1HfScuC4DFy/4yqmW6avME/XhMohSFNV+yhjxjBfyS/ay3mR4tir0UK3Z
z63uhTLLtV1MxR1FaXUus8Cw8/Ks2FqEVk4F/DjIOgnJ3X6TQjZJyy0UxUiXoJTj64jVeXbHuTfs
Ur2gGwoRR48UT9AxMg63BQCeT06bCavyXWRp+i9sGU7QzVQS9R0WbxqR4zVqcUNrXt+soe090PyX
W7jtZmxwUXuLQZjktHirP1BX4p05RdFalD1SHA6FnHgBkzD+7XZVUwFHVSoT6Vud6A090b24MV30
B6F4IAW4srOLMXbG16REcQdSiBvCYBY44XNzE5UL2KFHb4r6DCjv4CXVV9rLgXlfloUvn8SU5Ll9
iBwvzY/d5PnV0zgP/NaINU4aJc1+yUk5yBpoJQz2hSGGsCR8tgIPkovVnMTlSuuirAO5OE8/FdiJ
79HnFXJGcN74O9WHBgVjM5uD2iOaTU1gDHA59dZLD/1AqV2t+K+r1q3eLT55FmVuG74jrCYfM1eP
XW6bCkdRAKmm8ruJdONcpZO3Z9+88Akm2nQRvfu0AKgIahIA33ah2ogKmkUd4QWPa1zRzbWRtRVk
rmxw2iv5oI9JQgIPjS+okrHf2UVHCwOwkRWnPnNV2RxhzLGVwBjSfOc2hb0WhWMe9bIlV6sjVKak
q1FekmnluLO0AqHx/fRcVcCSB/u1JUA5we1RiH4UHplBrRd5qPObu47sTsO06OZ3pI+7OAPoHOgU
jz0SKIhXQxanUdj1i36eVWyGWde2q4ZeKnInjuf2JCmVd+fxFCYQhM+byC2cg6ClCuswySx7ir2i
e+84ejIztcOFFUH8KJ2l3Xi3X3YkaROn1oLpy0HTvmjRMDbESadh7fZK389ZWz9GkdS7FYUc2bYn
ZLDP26a8djHtY3Ft1C9N0hhvBiyDt7KKXyIp9JNtkhvFzq5rO8w34ChKH3dcP+hH4Uv1CNejLVcR
goo4E2O1H+gU+xRLg9FdLRM6q5bo7Ifh/aRhusQ26w/SpHd5MRevmY6l38vGaOtRUBJTxWyYW0ah
7hkz2/g9sOkPFflugpyxWvGKyk1GoRxqaFMuqPCdg7+5hozQsXCihS1xxh8Lpz5O/JpDJVw1sSwU
Xk5fCcr6tYkhCej1QqoC/oO5bj3NWJsCuBiponSfLEt2gqyY7qXliwtJZwbYic5TJMkfhVctz0mM
6zVwDfYnAQb5aq2j3r/m3CpMrvxRR3ETVJPNFY5rUK/bzhyKa3k7J1kL11VD33Fg1DrQ1VuxreLk
G6a4THdohAZgAAiIzJ+3g6zhNCfH4nCdlvot77uQ3ZrrEWWrhdVWv1Xd6Mk7g9pPCywPK/tzbfAU
AJrS0m/XJy7WX0Lw7vKt4Vsf7w0fp7ybEEtIy0GbXzuajKenZdQIwdAqz8Db3bMLtATlLL0whQp8
q5nGI7+SxgMSFFPtElqtUeFZ/z/SHtrEJlpxWeJpG2miZq8lp5d/vtn++2U8iy9aERwI1JzKUHf+
YRlPdWpWWMZ4gXLvrDSfZa9hDrwjcq8BdIviD1Na2yG7GTCcjWY3Gycx1p6gsKZf1m3VrflRtz4l
mjnZ8X/+4v7WCMFoc3ttrom9xhUQq//e9SIRhEs9MseLUs1FKM6K0S4d/kX71//rm5CuRKbH26qL
v/8FOFk3MfQO4yU1YcjzP1crNqWoNr9/lv9Ikv9SkmS5+ldv+z+EcvdFkZbQ1f7anYmf6vaX/uLO
FJgpobDC1yaph/rIH/3FnWn84dzoxjfQNU43/DL/6840+SPsGh40YMHXu6mJPMq65L//y3L/uKHk
AVz6LsBVLrF/R5ekk+FvdUkMoBTP+FyrBIdRDP2bbvlXdsnUTZFvjDY5TDVJQ5IilROwdnaPqhZI
PfNk2CwpMXqrvAYfdAN3oo0NnkO+pGXlt2sMCbHaqwr3sCzCZrU2VMvIzkCfHkgvSXtrUEOsPeR+
1rzS9QdKC6RMnFGsWwD/G8x24KQsvTooIqaVoJf6QlAVdukJb6Xg4TY2y34xls5mU1JhXCiE1awH
oGVJaI0VBLg2UrjZPa3+4Wez+PodWusoz17Hi04Bd6LYrYYzTYbOykBoMk++2SXsqKR7HmnVC+TQ
X1twXxvRQigOOMjplEq7Rvqosmx+YNXbXZrYlNdbArNci6nSoLR4U+wEpaPHTHuZuhYOyx++fI0i
Us27mL6Eg8k+/chtd8s2p4HVVKXVxinJKZptArKiG6mrX00O4BG7E+YrnaXsdq2meDRM4JK0L3/E
UILunGr2V+DnrPvezJr9UM32KjHM+wTrKW4KV6y1mU3cpLTi3hJacbHK8eronGmdgv7yQE0i+QKa
o7Y2XTEhClZ+NCQLqtSd6uvQcFMP+iSNzxw77cuY4KFilF/6kz6ua7OqLpFq5K9scP3NQOcCtgDg
8Ahh7dV0/S8nwsFvRLBjXC2pYYnwD8ghrz4p6KBBoQxV4RxoISewAdbtMWta62pN/nS0lBjv01aH
GZYnP3AFJZ9O5Y4rHhpHpKl55YA0wdzKjqXBMPgwVJN8LJpcongV7cW08iRkZd2EkZ8/NEXWXbSJ
BrCUT+wzzneWhK05XWbAfisFsxNbE69Ug8+z0ocoflo8AZACWzCIj4xeaL5slpEhU8o4WkmtH2a9
/y747+/i3i4exFDiWCHj7V8F6MIHz8SzszRRhvwOwPJia0iameKJkkMJ2rIbLq+6yRUt3L47mblt
H+fCDFRj2RuO7u25ojXoHR0QFK7WdcnBzrARgKoraob9wV7VeB+2HNzjjVb3R5empoOeuOdhaGvI
JG4JG63ystDLJs5dZTHknBGBYE06NLs+IljtLt2LxhOBzNYVEK++icTRHuBxEKsiGdZn94nFlqwr
XgxsQCu/sK+cPYo19t6vVgmxl1n1Mt+A6oRDPqRoig3upm4OZWoeHRv1iRjksZi/tZjIUWXAaV96
/dXuaZ0dZj/aqXHQziOezXXUq3iV6fY7N8P2Dn827Z+o4nRRxc5+Jmz6YkP9AmcpWoTLBpIIgSU3
0w6CI1sAeuUdclS97gVL34JgNgffw9Klp07SAV5TNT+TGy4jRggAB7TB2ZJukgwDxKjSTT5mU2hz
FLpiDy0elOfEe/Dq8BWZyvY4SqcHORXLFv8WkFMe2Nsln9yz3QxQd6xx38x2lK8QIMeH0e5e2KFq
O62enQuidVLyAatae9TJY2p4Ola1wVx8P0ejJWkQdy6y8X5UdeWsXXfxnzJOhRv6jXKocGl0P1te
ekf257O0FWpNTbZySY1PVw0OxUSN3n20DT8ypEC1alRhHuOiZAQ3HS5pPS7CQdIsXsxJcT9z2w2S
ifsdbWbwh0Q5fyw9fX1DxP2Z/FN3Sudp/vDnCU4U7YH1Y90QItVdmHheKe8qwtKQUX3OpfexE5Fj
VcxEbEtsDnuFM+hwbbJqr/IBUltadrTBqNK/dpn4pSr029iEuzImXoGo4BlE0mBQeoFyS4mv0E4l
fpGwohmdDcrNfWjcfIiYdeRm/tMaFRvSbama/GnFOg9ld5ClnvQ8W7T6K9eAawUJNdT6ekoYyu/y
hpbvIKsmb5f3CCCnCa/bw8QD+9FqIj4i+cilh1I1OG+tkTaHZJEzna5wGX50XP2suGn2QIfVImFD
EFTiWgOQZUggb3SoiEYc6jnSNp2flfEuqrv9DGf4Lin64hHWnyUCGBZim+QRF66/jMm78ux2PZi2
3BlpnHx6nPrxQ3gke2BDdPYptmjhDYStkMOWkdaiQTHpjtYwDAHAB7JS3Np/lbnN0Rym/Xjuhra9
nyez1lcCkkwTLAT+SMQ58CECaP39qw4E6rNu9PSdZzI4ADAtZ2J88i4aHP+XPiU9INQisq4anJtX
LS+Wi9TFHoM/ayppud9O6TspgUSr7oGHDUS+YNruHfxpkrtt2HJ+mFfYd27rRdwL7P6w0rz0w+yc
kKaKby3TM4JovQka2lXp+BDVtvvCc8RfK/Yem54Vp4b4I1REsZKRxPsGC8FXzlRjczOKyXvm5XBj
8xPGknOi3aeZeyuYtGTzDjY1v1iFimOu4s4W+GPkAgekzr/trs6vRKoee2fx2E5xWR5YWEnixwkf
VkVL5N1SW7B62rH1ZsyVLBTWs+nrZ0Wl97szzuPPyEvqD1zGA+Av9pdB5KMrBVM9a4fGyIZ7SMuo
OFbbaF+2PtOkBaOLrgQofDtoJYqqZW1UH348lcQQlqjfK6OzwGmkGT4EX8jstfZS2w68yuqumc32
DVyZVZO9VcWezxxUn97U1RzONhM+r9xfW6LR3yO/i2zcLno+kWDRnG1f2Ok18pW+ZZElwpKVBQQG
zyagaSUIvo4xsGHKTXGax64+GEnnrlxl66t56FuyvVxwolBLSLGIva514r1gMbs1OGffDoxWYcxp
uxWF3/6p0AZSYoIA22oSmdq3wm7KQBYl7pQm6xAL4741QnD/1Vs+m6pcd9ChahCU9fITdrV1jnS2
T5bp/rDjxH8WSSk/q7itNlZC2H3FLT6SwUy3sxYCm+aOyGJW36dCF2d/scUHBqmCBK+CN2DGzgIf
1pqtH2JkT9xhWX3xCZ+mgSexwyL5sPrEEVPtIBPxr/nS594Oqtp89fKoHsLJTIzPwaeSFCOK+mA6
7x4cn0RxmE2m/o5jqYrWsT72XEt6e6sSF8a3X7NXWkfSjbUDebzojRBe+Uy62m03VplMx77tZ+ZK
TcOx1+BLw5yU77M4v9eXPn2rS3GJ5wEsjRygr2lrwt8sl+bOp3rUp0iVDOQq9iVrSAeMyh30MS3w
jFhsa1KVKnCawf5Bj5VJa0Ol4pfSngVrOTkiLhsaNsLQaFNcf0UcX/DzLesRTPzezApQD7bTrRaK
zDe9rvcngw2g2zfyZ5KZPVT13hVgypGegwFcwyp3u+Y5xpXww7WraDNUOvhi3s3lFoO2+3NiTvk+
5piFATxykHTSJs5sSMx29q2IypaUrPIPpSUFtxZrPFesjV6LaCqeEMiSrZ46GvNB1J8adjqosJS3
HfNG+mGsc0aUY3zwwHu2m7Kp+52X+hS7UhqWv7WeAKLJ3pgtQJI6+PWUMt01W9HlmGuGOozYP078
hMXJtNP0K1rSDpJN1+HMqYdN7Fvlvi5ia4UV+1XNrLRDwzSaz5gFzb1V1yzHMHP9KfPxnyn5X0/J
sKL+SYhxX36nnyUxvp+/M5H77//+L4bk29/5y5Bs/yF8uuvJOpkYeAQyx59nZM8jpkiwzqVL6few
yx/9JcFo/CEcnzCLEA4iCymm/52RxR+3lMvtr/15tP53ZmTklH+YkS3jFiyivMB0vX8I8/RMa+mS
TNoNjDmtIPgWn04GjplogW5CYwdEAXi7nTEu99owhnlsGic3aeR5cSN7Cg1aGdewBodvgYHlboHU
8uHrGdzN2CdOEPC35GqqIq7hcik/pINhEKyWedekWOOCjAntjLPGW8I8kyx/Wr9w4ed4jwLI27WZ
+uFOHz5l1fCZYbB86UBhvFd5OmjhMhTlwkCipk9cM3KiaVCbicpYMUioyUd5DKyODry1cuv8R8Kn
OMa0IEENzlCACWrPKeCQeuIOUPj9+Ya4sri3UPm+chrSMuui8gQjpeVnONy9zNrWmK8xsFA3c7Iy
MXhrHlgpJKeyoDY51/LqS7VKvVedvlz6dtbD3iraY+y34xebwPLdpp+Lc61HdyBrqfphVln8aSbE
FtLMrAIJeYIHlAopY9DJQGPAXACP3qOFVqCrvKkGsSdHQS9rml88S04PFAEuGzV3q7mt9kKMYGPp
yMRb3QPqteftaKbiHuANnv7Mkl8TFkSOY9K7dx2DrUWXdY/WDDwibdt2TSuVtYsWZRTAkNnoOR2m
/4wQ1xHwaxrtF5ocD8NSABHUY8fHDOnU4uTp0izDRpuLF0uq/pEOSE5SvYGPl/4H4y2l/Omt01if
qdGBPFv62mlc4Bd0JYN9BdAkHKdoOS2x0b8W+azq8FYccBqjpj6yiBp++ZhfqKmYOy1ftQUbyMEu
i7XC9JFRF+6zSjNY3pwZZ5tbg3Wff9a/A/5wVp1tnEqEXxNe+EeWgdi8gRJrFeS1Fd+Xnl8aOzJS
6ZVDlvVqxjJ98BeH72bponk0wCxs+jqxj4aZMSQkhBF2jMKk8mfIF2Y31LtxNoZrnEjKPODDvmtl
3BwsXfo/MWyIZuPqrOkxbI9euh7r2r/eQrUjm/O40t6y2HLvEztlYqInUisDv13yLxvPtY9oAcol
1he58h0WvbU0yifexxxGS5vciylrz60xJwfRmIO/NqoRB1NU2rhF5liuuFzpVrNq/UZGr4CD1Py5
UcX2uR7svlojhqtLhpya0kAp+ZS/TaWR2UBaYxLX/HomFgkQeIZU5/+q0oi7Lpj8Yc5cLBN4r4tT
iQpGsMAEc7ZAmcCIFA1gd6+4oq35kFDFtKtH997wMo6stlhCy2I4m+3Gf5wKPj3rduqL9yhitWsU
Eacn0eOsC3NlVrhVWucRLDAkhTk1urCz5xp0S6pfbMbrU4dtbWsDyg3aqoVBlJOR8aMhX0Pj51Lk
83KNWrxQQYoZ8Hn6Pa4iVOjZvUiBEPkrWzHMP9pLC1esQMQonYtp1Npu7JsXmyP0g5Z7t7KQ24Rs
MSoTBHbP1W16lrc5urhN1KqX8wMqhbnvb/N2dZu8vbktHsbGwn7057kcMp/lF2uheCMpxQ6AAads
QZKLJLPV3yZ8nVF/yA6smfhKllZv+5sa4CMLuDd9wEEoyDJELIDuAWmtli9zUxNuukKCY5RqGLQG
46Y6iJv+kCJEEGCJV0D6WLbfVIpsMSJ22dytZySM8qZlRDdVI5+/mxbH+8LvMOr0Y/ZbADH8XN/o
bfI8/VZHkEk8MaOXIJzAtaF0KjWv+k1T+R/2zmtJbiRbtl+ENgQQUGbHzkPqzMpSWYKseoGRRRJa
BvTX3xXZ3XfYHHXmfV7arG2GzapMiB2+3ZfDDn/l2Hfvjmn60CG7sB5iuTjfeFqPKczqaUjsYlVM
XrcetXADP3zYWFc1B2uQf/BiAB24TXL2aUrrPihADQ6kU2urm06LQzOFmHtLC0ZCzZhwpOVxXAyy
+NRGnkz49erljRWcug2I2excYCNkgOSNq2UpM2qJYFylKhoe9trsvpdMuuuOFdXdfFW3VEWyz9eS
VzPPwYVFFesyjCz5Y6bFMTdov5F9N09ZEombpQiaraFYPlEnMFGWN5Qwy+i+mKNnj/jQBpABuRgt
x2HfLuhWiOY72jgwTg2ifVmyqF8bDl4TK0gendYg76VlvhbVCyUF6Q9DUvE05GH46GhhENcmlJfK
nDc2X1PA2WOTaSExn8IvsZYWLS0yWlpuTLTw6GoJEh5rse5s96S0PDmRrCadZX5ytHRJ9Q+zaTpR
Sevyk1qZ9zFytLj4RuBRazbNO3teApCuXv7DVWF5t4xbpcXSkbwQXjctofKMITPQJeiqTVw0FyCD
pMC07GprAZbgBOGCScUf8qrPBpVSay/rL1yE+V1QmfkDfGvWiFraTbTIK4Spmw/lRsudx0JLwblv
Bxuj1/LwKN6doWU+Fkb2VGgR2dFycscie6euGjOPQ603Y/JZ46oud/NVjyZKuhdaojaQdk+OGmeY
Zcl0dDtekWR23SORNVds/rtN+r/APoSkKPdfzsnV+MuQfP0DfwzJgfmbILzN5PyXCTlwf8PKw0KZ
zDuLpr8wPmy9RRIwhFgx6QH5bxOyNH8DBMvMTZAQr7r+U//7P3+pjFa//PvPJWVEyf86IVNeQhsa
2WKbNST7pGub509bpLnouqH0Ejj+TTHdGKmiciOzsstkO9m3ohyWIzgf9BtsFGg52VXWuQo8V60n
9JTxwPkXBYhj//Ag7S58zRZu75tGi0Vxh0/6WF3VnLDk+b8Gko20JEKEZYprX2enGx97MKNs9Oci
p1Aj9fNvgxaphqb3X+OpShHPripWd1W0Si1uodUcYy13YUDLt+lVA3OvelippTGAGPn3ErUsIpR5
lwbTACi+kRcEP1S1fqjDH52W2iJjuM0wZKFUlEn6tmhJTobR8GmKGhDLs4p/wN1Et6NFAYBoO3kP
NfZkRv7ZVtzp0XRLlEaQqQSo+MMrDOOxKuk6XnlDEd0NhkW9+VUzjFDjWNFVtjxbcZpRys0DA71q
xAy2UOV5yN1QbQH1xW+CNNW0tv3C3xO+Qatk2ZU/zYJWGCYG9D260g/JmEd74Gj+CWrDsDerqbY3
S1G4T0UcUbtAf17ureYZHQB13+rRl/G3EwyQVfBtptKjZqvWeqhv+cCCImi7tRVmzakPs3SLM4Xq
E7ZHcNCaKbhpaVO6bhZLQEu1f0eRBA1g9Gf0l8ErNJolrg60HihOIaHfrYOkyKu1pLnxqcnH7iQ8
Hx1RJ3GqayjH0PkccY3q+Dq1k1wDPKgZw+e8J9XjXgM+gJ2wRBAeIvgT6gwQ0RHiQBGUsW2uM0KY
SBFGrsEh3KU4/kYdJzJ1sqi7hoxcnTfyCR7RLEQEybzGkQydTAJRn8sVJN98JHe2dB9ly9hxCDGy
vVLQkB4Hu2y2SzCnuvrHHb7U5EAf3LFFGtKxqOCakEp1WEpUAQeviaLa+6VTUframBBDh0cg7AmU
NbGwINp7Ykgu4+zFD5jVZ5F/49u1Rrmmfynhs51kiWPsbNJjX8Gfdb0ivIsUZuZCVJhPZDdgORpd
5i9hvUQ+f0eomg11rE9SEeUcSywW606IoTyEpdA0SHQ6NmLueoBvc0LAznag5Atub6o25wqXcJSN
K69EqoE8UW2VSf6w6US4S2OiiQbUDzh9AXSqyC42eSZurC7Av2UKbzVV8oKn4ZCPpnNeahmuZ7NF
2TfL+cBSknBXT+UDRns5h5vSb7kCZdmYdwa7UHejVG/jRQ5xUKZLdyIZV2wTVr+UOgXjuacyZDOS
ztg3DmsPvP1LAxag6U/4FYvLLEpZrpLKdfZuWpKUCdTjEnNjZlX6AzLYizBIQOR+9g2WhdykLk0z
VZKqZ6O38rt8nLy1KlGqkskRT9So8NTycdNxLmF9YrqsmrDexQA4I3/NMgBrXJ89YKF8DWSbryMK
cFYGgdG0iy4uLmJ4rCJdh4AO12liAgDg/Okf2sXF+Ju5+tOuxmfADiAW2KkdPRq7t1bu4tS2Uuvi
0oez4fGUbTk0OEec/gW9TQEzZiRVf+swp26bKcWDigvsk51L+dkrnHQTZ8z0EyVRJ6/vvGc0lv6m
Ht184iGleKYwpqD4J05ofJjQ+BE5smi5N2l1YvUTpQ/LwLMxw4x2qBYpD70RQIcTRjBtIxVNu9Ba
+nVXmsWauiYKUZOsuSt6gEheW2gJ0PpiupxpsEMPuymkwsUJmm6Lpx80rM2H8kjlAZLJwloTw27O
p23ZKTcqQ1jwkVBeyGduD+yYkqmb1jHHwnPCFu0+VT6mMNOBPFlmCwcRy9yafk1ztfT6Xav84jOn
Ef8h7iJU94iv/3NKvslyeuzO2VTei6FPWHdE5jPZlfyHmmX35olIPnnNVD42DbWBMzvSXU5I5HZY
Ov/IUlPBs0XZ2MJUz3noxkn/lEibHEas7C+24pK27WY8s8cpb31RK9BsjrhXAC2ol0HPUMU4P0Wi
cH1SNCKhGihgMuewdlYOtiEzdtL1kKoMZ6LPIzOP7gFLpIcEPjRZkN7zgUT6HjsmO9Kd4EglYRcv
JzOv412BZIQ9KA9fYlyu8YpyEvXO+EcAfSHRebaGTB1AezYw+8T0teh6UqF2vTzbg41oHqbkMHHB
dNEKDsMLVnfrvCDMnhHOgTLmrplyvTXxxXF78URKy4IYntbw0xv2xDAp4091UyuYrC5MFFUhmvFg
ag680acvMU0sz3YsPbXqibWxrLVxSVpygc/ddyeYBY9dD8yR87ktuu6z2bh6uJ05wmTm5xnYe3kg
NdImnyRnASDGXeX2vIkyEzfzUsX4Y0sc8tteEDuZ7WGCSm1Oyze/G9xtmAGagJDZejTFSU44bTuG
qyie+/1oFs/jNFG6mo20VmLJPPJV5htKIPJHWytJTumd+sioNw1dC/+tQPhd+P03OrJlyn89H99+
Ifn8pfz2s5D8xx/6Y0b2HCKgSL+ua0rTpJkXFM4fSrIXYMQyHaxONFQz4v1NSLaD3zw0Xd8P8B6R
vCHp+f/NVh4APc8WDMieZAH1n4VAf+XwBBgCwc6w9EWattxf8W20HaRtEWfLwYsobEEJkiWk92h+
AYo3rKPI+Xed8sz3P0GoHH5f00M3h+vFT+4Tb/2rt6vLg5iYhjsfwMm3jyYxPwJg8PB+OqT8Ayrd
L7O//lt8bXGTEmAgOdBfkq2do8yhIZV9mPHYIqZOzWNWtcM6YdG9NY0RBoOC2YMUZVwU8Z+Xf/3X
46P7u1+TyD+165T7Wfw0AYuFny1sfT/7ROq8DpGSF9iOyNOyo8/FPAzS8Xnqxu2JNyDdbHAwCwEb
1SaV39aJAbjctJ0nVCkM0VXoz7dqBOW9igT1gf4yUpRrZfx/oUGAmbBzYxl4Z6a8Ax26hhmW/Hn+
wXMuu9ipT00naagD3S9k5T3SQAXPxc8hifR9SG0W3ZeRQN/RpxhMUniKD2Yz0SmMY/qupTTu2Zpg
8Xd2H7LdUvUXv8CjsVa08AL25DfCfTS85j19iyqdynMoaL9sQzq7KPuDgx2HZvUeJ3TKicjkD45T
EpxVQ6OicCnPC5ixu82garM68lEB9IjAUos1da/S3vPc5tc0PWVR6UnN0VzN/gabW3zvNAvcFxkw
LeSRhZXMo/C6ygem1cEb8Tt1vH2UGwPJsafkEJrFuLFDzBZUfjWPqujC09J7094lYUYp7cKPY3fD
a2oWdGWmi/vEt4MSpOiaIWqVr3uGv48ZRW4dMe6uk7GcX+IurN56U4MOScWZB3cMuIfGNjzZHaQ/
VxjJgTfz/GMEZPRitvwRhkn1yeVNfw4nSAhN1InnPl/Up7Qby/NUVcG5KHw+kSBtEHRlMaJRudju
iZ3k9VbVIRp4OVjbquEUSy8kWrPAVM8Gov2QIf8a0VVlM0EQkjsYE8TbUvYNuwNuZ9/o5r2b9PkR
4bO+mz34SGhMmMeUXbbl1sQ3cayV7+NF0XWi0pj2Bkj/S8R7befiSbjDleis8yAavhNDM1dlR1dp
kZtQCQZRvSdTM7yGAdTooKGfsWbdva+L0F+Jid84GI36Lsz0zW40zr0RmcNasgHfutTirij2LtYD
ajCzdVwO3wVV0HvmAXkfSb6JawelLOt5Q54XE1Ve93yuDHpfPOjGRNHCNCVAaiQl6+0wvFAG23wQ
mllu6ZWcX6yRyr6y4mbI2ybbsSDpvpmpK54TmYybOMqXHXabfE36yzykvf6o9SWak0D4rjvCdguW
AtYzC98ENWDznhfz/KPNhvotj7zwlKvsbTQUacSk5eDt/zChDw8r6tsY0oGvWcdYOe+mNTef4e/1
r5HFtQmsA1KjZVb+Rkry6ZRTf0eMqO/q1OGinGDtTzFflOsZ3Q77Sn1fF7a8D7rRuaeQWzyXiarf
esclzNJJXVGaLTtSn9W7XTgzXS6G8zT5sw91O/WDtV+O1ZfI9wAyJ/ZscKpHJb/+cn7MTYAab1ym
uS7xV3B6wR43q0+1MrLLTP6KlrWIz0dwijqxASjW7mgmh65C/aEtb0r2DkGxj5q5y+eqZfZbzzFR
DPKQwTk1Z8/eItI0dx1EUN/65GcBO/e3oSrH7iNpe/mWiLLIosNgL6U8gBE2yq1tYn+4nZsxdE5j
ZPfyQgoHsoyc5hfhzzDKXa1tCGo4Nk2zuDuuQ1LOjJm0DFaEK9nHlXd9xfqs4wo7SSruOlNxTjfz
i+H0d5LMzc6PPedxaSkJdbzJvqMV4yl0wrvCaOwNQPboQN9tfCys7EU5UmyBmPfbXs5fE78gMTj0
37LYwtZfRnQnyJgkhgsFVPT1mYzbuMWeNq1VCGdOJDQ3RokiBdeEu3wkZAboJNjgcKQj23NwXtRR
cifhU98aQT3MawLnJzf1T0bG8T/J6Xle1eQcj8BxycRSbLrGmuTgmIPEjg8m/xHVzP00lpXeHrGX
bgtZXmbUL8BNRnCTxlF9q9x0JPjODdukIM7hP1M8RCzxuMx8kZYYzKNJ7J52HzjhNcU0qPQG47Y+
dA0smfZk9XRxXWHekG0NDn0knuyC8y7kJnWm79LOtxaf/Yeqx9FdO01gLCuOuXqCzbvhYNWJt3MF
vP8qbM/002HVtMz+GI0BrEl4kEgxNI5u5lB9UMDX7yNaShCIm4RmFTZdKySfbpuWbnOBgShWosvU
Lhr6mAIAnHirwJ/efYp/Vkzs0w2cJBYEeZa9BQZtmGt3cud9QJ34uPbc2mc558drb5A2E6LdPDKd
+TtJg713rHm+YlLiIYKLk62WWtXcV7cyV/XNuBAmxoZnHS0IURtS9dxVahtF7DjKiitw7oRzqt12
ellGOwWgjd3GV+VhzMF+GtVJtO7ypcZIfLTmYnmuyWRCcVPBYVqc4FjQZfOQZPayGcJe9xzXcu1a
OTgpOpepEWcnrlgdPXpKZgwHswBS0I4saCifaYyh2BpBvpA8prQDnHL62XPZ5PvmPO5kOJMEDAZj
18Q5nYVR8ZgLg3d5Yo7HJLEnOhaHgfrgKHjN/UjQZMcVTx4NEtgwhTqVK28rkv5EgkfjUpDLuxPN
Mp8Q24Z8JR2M4VsOHsV3GTV3cbh452DqLHctx1H3fWufO8C47LZWizhSzw1hMInd9iZHmnzrcePL
FUAejzjwyOo9nqPMX6f0vX2vC+0KZ0HgEtFLzYEIPN3VdWG0+17kzhthRBoFlixJz5IF70dhp655
K6DzLaTY/Cx13kCKLIcxztjgmZCt4SDQMbLzYmf4SsFute4oaGcuqJvHCXogAPQBmoU/FCwhppzQ
VDh7KScy0mnH1h7ac9CoSq5b1lc5yicd0njtQoVUQqE19ejJgUqU+quFkVKt23rO9HeDU1WPSGlq
8x7KxXJIHVVi+g+BPJV19w3j7Ugl4GjR9GRmihdOzVP4R5nn9D3NRnipM0/fAxljgheaNVXPDqBA
SnnQtyh6BZGVGBeDXecby1+bgHWWZP4mMon2FQx5Mbnhqf46kTKq6QXlSxJA8YFWMBX+Pnw1iSWe
U1hM3yDbpf7GQrxgToayGRIaBQrDGOo+TXAgqPxkYCy31kAReQoH42izij3n7ULM31SwMKuRh3Gb
YtkoagtUe+woXu5BURmXkoTpa2LhWo0KJg2SB/UddH/9U9CNbhsuYymbfv1Qxhv7o6P+Z5UEVF0c
g6YRDzwGy2927VbDxoioAaU5gUclYl64KhC+8FPU8z5GLnslQ853x3aYcmWzaOe9Lv25MYeU37+n
t+za310xbL3VChaGmvX4GxD69LopP1qKX8GOJK3SxUTP9UyhORvBCkBbEqxEMiqabJ2QCF2Fte2Y
UT/y+K8PEeIfnSHI2rC7IFtDWueXM0RrBVkVRUZ3iKgwP1FLm+tx2AMkkjbtIyYXxnubJtOBL+Zd
zS1VmrTohJu+c/7dgebXWBtHmN9/EoxQgh8n0OfIn5YpfWVjPEib7iDpCYEAsvTOvecipkaUe51m
yUAYB3yyXWROD15UFWjtjn1YuuodrhAXZklvu7IHMGRj3XzueynvB7ojX0Ym7t+jYX9ZBf28+tHA
pV/OmMLVpF8bghIOqV9/WKLPmTcYtjoYCUF0bIXu00xR09qEmndPQh1fAwFexoeBKz7rlL8xeU+d
snKqAOoxN3tUfN/+62/zeuT8idLLJwgEFLi9/qE8+XcH3wiDMOvjSB2wODf2GnB7uFF+36BaGcO+
bft4w6N52c7ochqKwwSV1hxevVjfpnLILqQem9OVndaHTvWtTnLv0Yfat4UBtBxCo62oXOkc4/fd
6D/9OJ1/cCF6NrYRYFF+wIpOR8l+/vIRIu06n8f2gAhORspLarB/RTDvqpmQaJ0Aggti2/sxWPNw
SEgP7wxhffHT+tNYRvY2cRiXDIeIS18X1e3QWvJtqOvyNlns7MY0C/vdkpQx3tZRXdJeH8f+MXQF
dVAyWeARcEMXPEoOUZA496aI6207FcyrOSBXBshlB0BpvpEx0zyezXFT6SeMJXvjMkSt+2Q43vyj
oDfDWVmlxK9qK56xFB4z945VfuyR0I80vTOzc1jmXIKX1Fjh+uUKaaOCJ/F1Vp/KpXmEmKefKYEe
2zMG+qAgsCvNxH2SdlZvyczXdxnGvTPAKmZQgeQQDfHwGi0GmeLAsfL31u4z90R9uzecm3CM+JAS
/DXAJbtp60QZWKO+tsOc/AzyMlsNx+oMtuz8QqX1WoVSEJWx6+zouUseHXHU0VuOOpqRZcfXujFZ
yLnrkNItH/YxE/dNgBr8DRIoqzE5MtO3ZkztcxjG/MYRkAIat/DlrIC+crVNgpwLbJg1x2nzwOmb
RywRgk8Ak4mIlaxjFBzNdl0ENQVBLQc3n4LXr3PaZ7s26ZI9O0jup2zkiqS9sdvEpdu/dkn+7pEq
Wi+TqN/8MafMo53Jnl4/uyDDZUVSjw+fl45xaYldHfFwIdogqO/DjPLHte90+bFz/OrLNBvVF8my
iXmfsj2QmHyfdue3D5xE6YojLrTqRw79bl6qTyUBC9BaAvsi0Ov3Tp/tyjjIWVF1+CLlkk8YJeEN
kf6ICpo06TrEYGWvmJ28x8Ju+1dTELu2Sqv64igI26bkhFULTs8bAt28ATqACZ+sFEGJOGJ91+Et
5A6WPE26kDoC2+84GYVSdh5Mn4V7RNE7BthQ8D9iOWyo25j4VApIUYrTIVWJ8HLKmHdiUzeoctbI
K2cK9Cs0xn60c2bU6bywms9s3vyzGJFZaECnoxHnxCmZPWgtFJPtW16g+5Jgzrryy+HVxwxAvm9O
9r5WgFj013dFhj7k0fP0Avtr+eFzly7bxF/qN/Y8D8Pk1V+7vuO4bToo/KVUq2IkVC1oV12XsKAf
rz/1JANELNaCXBgVROHzbI8AcfStOunnu0lqDHgJrymnmfrd1BapuwLYRm57SFBG9OE1mUwO8PEk
m0ezbPlmKsrKaBngXQx2qAy11jPfZDZleHroRdexXT4qLUoAZpxvlsiFbDKgrl0vQ4I/DBIR+7nD
1MM8kRGKh63m5vGq+LBYpGYev8zaFSgnuPTyI1iK5ECooaAky/XPfUgs9CoPGKjqXzvZcLJFcOSj
10LekvjzLgN4sYbc8KP1l/l24XbDuoOPL1yNE1qYH6Fe4XPNLk0N7pwW5izgnMJI1legqJt+QJwr
qW+CNWbmx2nhN2IJBQ6X7TFTfzAiwYUuHIkoM5113RvwcVIuQRI3YtyWBXdMNBXOvZW5zhMDj9ki
fA3qUwcdo+QZljWfF5sVH+absfmIUhQXZXbzS2lwm4dWmx+NgYsCIwWPNU704emq1Bg+73OfUaMF
n5zwXyosxJ5m4RFnC/76q35zfUlOGdptWVGbapjGd9PUTYGhpw3HecGw1CiTBe310sQ4u6sl0lAJ
fPRiirw815WVbRpH+me/U+ABBGM66BE0tV7PyiM8TSyjnLTw5nc83A1KVqs8qN6niGGnNZuAZiqe
s9VItpN8Z9N+mKXNF5KBk90qjk9bqC1IFSn3tL6em1Y/hilaVDe5ylEkg8Rj5s1a/jgvUdy9bF2e
Y616M5fotwAHtHfhc0nIpVff+iasvsQijO69vkY2avX1A4ThwFEHMdLl1yHgkR+v462P6XgXUfR3
KcYBFUnymnQ9YT1f3w2iQwLu/Si+93jkozshopKqkfdeZDi8KkY4403AGNLMmfU8tkBmAhAGaxfj
5FFyHF7HLo0uNezCVdLzRQYIxMc5N6mWwkxJ9xg3TqG/A5Ip9ZsisVzv2qViOB8FTzMZDa/zyJhc
A4I4m1VuPRsFZVAhz7HPlfJpRHUxraBfuOurJDh0iJa+VYenqAT5lU6Mn4qnSc0CVNFO609cIdW0
HPqOw851sdrhHD3QyMZNMZtD9U6cGYF6RDO2k5CjQsfgbLsA0S3EZRBM15pJ/ZidCApSbMhdzbY7
+sSpfsZQamkLeKEmVKgWPHqLaPNCInQ5GCz+5vWgBj5Mk8dbPHAfZYHNW8sdas54NteagcV1At32
zj60SI6ldJrTWOeIiPpRaZt8KC0wvvvFB7GVE3pB9TLU1m7w2KxiJBPuyRZ1ugR0e+sFoPDtxuu/
e5Qr7ilixXrNgGeviZAxXkLe/6qKlpGjwbd6BEzEIQbk773lle/D4PCpLfC3jpYfc6sMGZ9Bl5uc
hoax+cxUQqIFV1/IS9msAuaW3knuRgPaEmRMxomqCpkgZwp1h54vfPaz5TazkNSv/3q9Meci5RVj
iL79cEB+XWpeKsdy6aaHyTLmHdAVir/Gihs6YaqMPIeHzOBwZePqgeO7OMlyW7sLJ7KRDuxJZT96
UO3ulvUxv58Wij1Vv0uLkykpqAJwe8ORrGbHvkdI4Dcej16ejofel29LGxFK0psYAnL1tnc8/rKs
6v1TF9KHeB20/xt5+TerSoGbjjXXP2fV3rDx7D+y+edV5R9/6M/MC3xZrlzwcdp9p9eRf0Zegt8c
XH4ST00AN0poqMefZe3Bb7zsA2FyPKAGSujO9b9hIZgoAtabAmYE9Jf/yNAnft0c+oBLwEs4+PoC
gia/7vRs1455y4bRaRBYCbDgCu9xFNGys8ey2ycNRqrB/JoaI4GFBngaMVw/oFxy6A4k/oe93Yhm
j2mbZsKfPsaH389wP583HevXdaNv8cs5bFEtFzi6+WuzzkQngZNZvnv0BrhQ9wEOl3t/cbHWQ411
ODD0FBsLacht0oarLiImYNQDeC+cSOE3vyzFoxKO37TbevYK79NSG9EdEWSWWTJW4q2ICU+2UCx4
6eByMfxN7qTA5nDb+8pA2ekM/0Dd57KRJuuNeCPyUZLTrGD0ti/xPER4EowiJRPs5A2Jc5WjEHoK
lzfrkOBENbrQuZp0O7XBc0M0EOR7MPr2wyLc/iWoaoSutimGVZBDWmS6TpuvxVyY9GnaNBMOEvgT
eh6WZ1zVWKx3Q2jF+QlMYp7tWITmOckShEv6DSn2i0bSdeErzePGvk2W9tREqdj3va0+EjNu7zlV
TRs3VTeghU41CMFnr0wmcEDTvPdU38Eri4fTZAzGJvEWwjU54Yy7RtrzuYzinZGAHiTzIaqLIYM3
007VyoBGX6ES5rFewtTeyuyd8dYgzPFIPBM2gBfPajsmw3SOvOXJ7KP8vp37BE5qUALMGl0R7fzM
kF9bBbstqGO1mhy4lkSFOP5dEBrrywDub83Oq3hwhsWDJ0m2OrvFL6TslzQi4ahn0vtlabY4yKxd
E+Qj9QXmtCpjwoGTWzt7kETlrva6OFsjFfdrhTdwuxAAPUx2WLMJDTi/LibARJPaBwx+41o0kfvI
p97cwFhtdyn956dI2MEpQCU5xcLMo01YmvnnuhPqufJwlDWjYGzOeqN+alSywOawprM9mN63yItd
xOKu2RJqggxqDd06n4d2ayVVB8A3HuQOSX8iW5vV8ZeMy35lW+207rjSVguE/4vpAf8BPjTcOKPq
twzUAZmPON+y9wdSP8IzXUrQ/3FXtMS2FotxPom5pKkRDneMSmpeLwS2Pzv8R9YosAbQ9aDfOkzD
X6wojUHpzfN3i+7q2wY+wMafpvYAqoA3KZOe+6aseYG/QUrhaA1u2m6q0Z7j9dLpqWKoLCJMnqOU
v7KawrMILVGUs8K5MW/yKI+WFQ5649mZFDkUaeTdMSCedBPUDriEic/xOMAJ4xwk8vgcYT67IfrP
pyfhjK7loE2mA/Dc2XLSFbKw/CAjO0JnY+0DuqpG883ByEEZa7Jbh8jezq4CMKDMmNxd7M3IsuYy
HPaY2Wx2PV0wPnolqdW9l1XuMevalyAel6/esEzbcFTyGFClvsJpinm3FvBUeRKOb9TJ+u2q9l0G
+SJaSrHJkjYj5ArKcoYN0XrvZegF/YahGb5wBVpwuCMGJo+TYJpaAdhFixdDFxfnmXIia8W4MRyr
yK0cMtk5JuI09HMwMJXbroYksu5JeI2PbjsIXFtlPEw4j1V+L7kxMGD4MXsZunoNDG8CIEiNmfDO
5XFwU3AWp8o9zIvXsCsbWk3tDkmC7ufbUIefDCqT1caziUQlOhzlVZaRb0SfyI2pw1Mu1yjYRx2p
GhanvR2tOH5IrDF7qXX0CtlA4ELrYW/UI3a4a0bLUVn2QQMUyS2WwKS4DLt1H1Qy58Zn3a6jYzpE
viwbXWLrXZNgUd267U7qgFiL6nqaCzG+wVUlFqiDZEJHyvAkbhYEbKh0OnBmXrNnnY6hxcGQ7rxx
aJ8cuyKlFgo3fhSOZX2qWDNcvHkqxEG1KnqArFUzic1dRvOGF6v3aqbqZCWBLDj7VsfjQh2Ui5ug
oaAXk85tR0SR1KYYOTaA7iBTkWFxuzcmHbtzBgAZHJ274QfP9+ASGPG4azwAnq4R8FdErMnPACzs
XTrb6bHNrGnbjMT9eDZMx1RHAIE0CP7BRcdznps8I/yymlmkoLLQhbUGAkqOMHWIFIprutCbLZ00
VIQOSfdgVBswFN50VBlev7aD4cc3hdka+GltfslBeFsVux+pTU5m9GVNX81kvxIfoyCH+f4hoMqG
v7X4sBqdhwyczL6fjPqchjz6Fyc/R7MfYnOojoEHJsB1DLrKRWFsfBMsel3L9G52oL7Lyqj5A8tk
3Zfc6PA1dFLT0ZlNKOfWpohn4lot/0h803hPddKztezphqOCxB9QxyRBnWD4GHQ6FPi9t2kBUuz1
XPI11ylSrlLHXhONJ1wqicr521lnTjHMDFSR+HZ7Y/s6t+rYMQFVoRZPbvvZAJ1Eni2wd3NrJGAC
l958ddOuK9mokYBFN2LxN1+DsZHUIdn0GpjtruFZltjjl1L5Otl2jdfCOGzfYOdnr4xwfF1AWWU6
3BumZJ1vuk/ZFDr79BraRRog31eq2L5V11gvyRrrPsxK0mldXL3POv/b6SQw0Vi+L0C+BIQNOy3f
bbgw/DfJD1s6SYyDnZgaRWjFrd8ocVY8zriLdP44ukaRmbsskC0+HMiV51nZF5Ijb8oQVG/NwiZK
mgb1KSVM6eFe9w087MR6aTjKQ3rZjaopLmMM8qrS8CvpgsGarkQsDXegVFyDsnqlLlEw8rIGz3cL
O5zqzYpb7JwQVXE2ZJtINI0ygUbjFJLgIcTnTZgC5yLy13z1g6bGcLkYwYlUEwRo4iWQ8cENBdv5
SvpqNfTLv/K/Ao0C665UMGR4eEqTsXjNyktTRF2xAEygxQ2eWHtlizGetOiDmjg2YGCRe0AI4H2u
TDKTa4D1qkaVDWnLmwB2QNkc2LLJifqcMAa9iWkNnk9u+0/omHJTXSloUgPRfGworL8DjcWt3Dy9
beM5m9Y82gtSov70yhKpuZBi9d4bSs/3lUusdMVmEHgIDZSQJLym3DcKQX1tRIVpr2Kx8MpovLjf
J0UtHiyoMcXJr+FpR70HGr9ElV/nZmQeaz/NzXVZDcZK2b1rYihqYru7cf3ZImHx32Pd/ymhFVg+
+61/fqw7V32i/o5l8Puf+vNc5/+G5v9T5TKbxD9OdoHU7lTsmJ7vsjG7Lhn/PNnZv3GSsVh5+lj/
Aktj+P442Vn8BwOOm1gsgdMwGon/JKpl/3KyE7jSJF5NomScFL2/a2NN5nbsq0S0R4cL19+kqSEu
ZtwsFNIn9a5qUh8Icu2ZX5Xhhc9eHIBULsrwZFC2eFK8/8lweeJcmW65z6TeIgwiJ9/JvP7s1wXT
AwtyQqdmF6wFMUqEbKP/nrYQESYE3ldpYfSvCz+Bb1yEhEEkEN3S8gb2SSxgMC+2474rjOXAc8h9
6st++jfQzF9suHwCbAQt6fAxaNvqr9DMVLsoKnZiR0bN6YHEVLBnZgnWVtfp34uf+6dL5B8dWf+6
Ib3+fYFt4o/F/uvhqvzrRs9C/p3+H3tnthw3km3ZL0KZY3AA/hozIzgoKJIS9QIjJRHzDMf09b3A
m2UtUtlUZz5fKzNllilJBBAOH87Ze+0wTauLwWjs1Rhmz4sHZB0HPIOPr/SOU7FcieahibyZk7tJ
S/btlWZE9ATw0WvDvt9uLKZvdpJgu4kziT8DhXb2U5QEtx9flEpF9Uuv9fWiIC6pFzCYaFwuf/9L
tzoRdO9zdp8X2mU+XBmLHxc5pyc3epTkgvzzq6H/ciFjImgGg/n2aqHyh7jIExoeYpDpVdHk8w4G
Kr4pnam7j6/1LkuY3iyWTY+31fds8Jg4L99ebASmHhFcE1/U0ZhhOCLNCxtvnZcbvzEpgpNac6M5
zl8Obdof4FJ21TZuqYd+/Dl+f8ISiTVJKoKKEDr0d18rdE5vyjU7xlqnaEtY6NuNGwbBnXIBr/3h
Yr+PISnMZTfsS5yhaNze3nPDQdkmii8BZTXP59Jv2k1n8AYDZEoj6Oox5iGvUKn/h+v+3U16rmly
UHYpiYll3vplGKVhMsShWyUXxVD3bMr5NgdbD8OqiMkt+EcP1CHZHm/ZUkfj6zXFeyG+ExuD2Ucq
vog5z2/qkZ7YqhLNdAqnwb7/+Frv5tvXa0kEbQ7mBpqV5rsvL8k7zijs3VD+zYO5KdktHLPY7v9y
Vf8/lQPvy2LLPeHXxujLJMNwtd4+P+1mbeOWY0wABLo8djOcJ1bOVOAF6tG4RzGxm6ux6ciZmCkg
BVtOWtEfdBfvxs5yrzgYmegW/QqS/Hdjh8NZGtey4zP0bcgBua+pN9CNvwrsKT+Woc9x1rWnP8zn
r4/wlxlouazlOdy4jXLHApr79tZ7pEnlHHjgucE7fiFJOD8SDj4h7y2ifWNXBdA/oyShciDo2FsH
g576i8Etxh8YfOljVXhxj2lQwH8QBlEcgOKOwZwYf9IYvVt4ls8p+WIUdV+FROV9DnMq7WCgE2Ec
BBKu5wkda7Mm1pZjFiTcwT0UBkew1ZQYHkDXckivAPkD+LaLILjQaemcVKeCC5A39rUy3BaBZ0+q
MTps5fX7fzpqfRwjaFCotXJWfP9RhSooBGRDTDCKmFKARnScOLu03fbj67x763kkwI35yjiF+Pz5
fm2MDYuHYrTxBe2R+UyoMn3kIi0lLUNHfv74Wu+n89eLoe6yWB0ltfL3EWyT38rWGROm87JJN6Ef
9BsscnoNaCXFsViF62ocppOpR++R/ly450jT/eHBmkIub+Lb4erbkHEENCm+aP99ATtrKsPizQgO
nqbVSOfGYjIlqtOuLkI6nWfDdsWzjAJg+LEGPzhVURLy72kDaDgX8vQqw1PYXj5hFLQ0EpWkatY1
oWhE7qT5fJVFLRZ4ePe3c2YHLz1Ekgd/yvBoZCDbV6pGqYOfMcU468tT3wgmXDyI1q1ELvOZFrg4
oEQ3LyPIc8QS45Qh22iYz1MY2OShUnC6od/WPWXkrj/PBtu41qigSqmxCFD/GLI6FnmNq7PAI3+A
iOS0lEojTaSL1yx7hBLEJT08y3ki29v8Xujcvh+wyNercfHKrOk7Oi9Z3zl0UEmriuDwJ9FVaPNm
owkIN2bTx886YvIu21C+UFn2LXg4bBs5jgni1BBxhJqkEtfZD45gM1R4Y/vD99CWFEntPfr10Pi3
GG8Zb7z9YbpD68nlodcYgH1b5k7Rau9xBteyGVMVXnnLz7YcdGFgSUJcalSJmJ/jzLhTpT1dsc5k
D3U9DTevjzdwhw4ZSyTOKJ6jlKATL4suAjwk9tGC5npFkCtKLeJOEPJ5r7MVWNlT083MUL45Gii3
U0ZkKRAJEc6OiJUcc57dRFQHSlchojsyY5wvuhFEo1mhKD4t/MfF6crvGaI4uoIyGW5gxsTPjVCk
zQVNM4Xg7hfdsiNZFEAr2feoVRprZVg829y24ucMGRbd9tJ5osy0pNvLNoOMGefzWZJxj8kybcZP
WL7GmxipXIR/xYy/ZW7H1AS+BJSwAElrL+MwX+jcvsYJvbgUOpTDo8kGxsxLdGR9xljClDRfhcOE
7DXg6DWturafz7k0aBwttNaNjtCYrhNugCpwgiR83TLAtqB3qqdoQDUF/pXRK1OHJnUA5+GgidC6
htxi3Lm40BcKF0r/0MiSY+pnWzVTqBsbZ7wpjazeAa81QXWT41YTgbxG7NScSd6NL4TfFCeaJ84a
DEG8ca0WnbNdzEddC/eAcjO4CztvWzoLSMst0iXrOl1DSfRu8pmAakKBCXmhXS3ixH70YYMRPp+D
WJg62kAaz4MxEpPMmW9tugVJcyNEGkCbxITwVK0H1PM3cVhMx8RUuygCEQDkoSRhyqbbYoB8SnOy
dkkNTI5Z6jdrYlwyYJ9LLmLr0PaSzmNDz+kKWNdNM2JXIOJv3PSTT9Q1mpedrON7N3AhoraVdcpw
XgmdonrpimGfqlys09lcuAnC3ajKmVEFR7dtND3Dq3xCGtNuEyO3N5OLk96i5oQixf9aLzicVY9+
kQ61z6pGjvE3nDTHGcEtoPf4OnLRDRLAc9f3waksvPBrRxd7GznTeIyynAnYWfZIuTVdu7FtX0Fd
qs9mnLVHo0dJOs/uZerVi9PGySFFK/K5aitsf0JLqA6TWcIWLoI+AOwc2snRLB1i1wMj9C61zPhA
ZUZyKPVea76Xs2PjFFxcJl1vqRPcg/qGjZITbQZ3aZx5IrtHTx7eU7IcPk+lZP9QtkQ1rqoe+REC
cXshhHo7JyXuMsnBSY6ZS/xRvcizAnbRV00obhF5DbfeME1be9YaR8EIkIvaNcl+cVXnn9qOoqDH
m4bQhAaatbJSaMnNxF4k9WlWpYXbrl3hxUxFxYCpP2BF8ELlHaqEo49m/KH1n4qdmgW1rqGnpNtU
Vn6D9OiB2Hri9mi0XTv1DCk8RMeMewsVTbKjpwlboEJNUiSp/CTgue5cT4fImcLhZOtx06GSPyaD
FvDLyGH7ZicjyTqygKQLwb8hVl010RFjO4pKawCJO/c5AzNh78ARITPOGZabbT41BMXgsSdKuH/U
TuG/dM4IHsItTOvOyqX3ZRxmNe+FjA3YW8O4sP/ZjxGQeqjmWV2PRu1Cd6dTZZdltTa62iPbaVAH
NZpkvSMObH5W+Hu31ZBMx7qzr7zcEVcqaACUO8q8pI5csIVZ7DqY2M5ZUCP2wARqc/hPIocyRWPe
EQdP9QFrDL5ND/qaBPHCIryk/xq9832cRXv2IPRdjHXRbvySMBnfZQiAkEAuE4RyP0Dex73XkXEH
9Pc+hTb4KexaG5yZmVwESW1d8QTjjY1Npe4Dc99LycBWxZVL+WAd5Mr6FNaZPFDdty9VCECvqch+
DWRtbgiaLveZmKsdLkb/SS8EWyaaGiUOTb6135UNbhFynBDkFOijioHWUIii6KEQ2K208MsbMZMy
BcqnJGi9NZJiO6VG6YBV7LN9lhbeo0xdijhEqJ8AFPglstVF5mSoCbscQkNwOfrc4VZExFYpWur0
s1nTHTUgXSt7ec2JvdqnOeD4xaZ4zMyp4+3qqqshybNPlSu7G78dx4Ndt8R+x8o/5OPcXAw+AYcI
DfxTSZ7yFfIsf49kKn9OC7onWyJn6y8O6Jyd6ybpi5I5CRSVR0sWbBm1pCRrHhZ9DGqlcdvUJe0D
JWccT20w90+ClgTUPaMldBcvY8riKkjUjgpCcxKojWS4xWtR0o2XOt6mufV9wBa2iQnnwSOFrmlb
hOEiQtLls2cW/XEeE7odijWQAuy8nySAEhpv3SdT9O1z0qTM2XXGqsEk0KRht+4dMsjkfYcO1Wu/
A3PyCaxzijF6iQyIfV3cZqgsna7gmNQZL7UbFVejrKzreJD6HrR+/+w0sf8YagWIeUFDAlEmtJDC
twR25OVrKiLFwXCd6Ui/ldiL3O2/YI4CApPmRGP6PUDLpF46l/iM1+yiEDxYk4cMCnG8jWcEHlCG
K0k43XhwikRcOQNZ31k6sGbQyppQaWrtoklOy0ivCJYcD2awMHkaYJYbPJEl09lE1JRvJxYJq9IC
MaRGlhGT6hDjkqr8Omxn4y7OlNjhteB7Y1FAClZ1R8Sq+nvF2WjpjmTE0eY8hcaPvwXogCFms8W5
irzKIuqW7vfBFXbwMEnLfjKsynixkH5c4t0O72QxJ2Qk82tHZ1T3ZhH3i5qr+RZUTsx2Uqg1Hfh7
NsbBtgtcXBRpfevaDyE9W6IAmF6x3zCo8gchC4Gfybj1+jFdJV4xr4EK7BwajuTLAraA+pKvRjYn
G8+LSB0q8F35nLHhTTjlWo3xc5pZUbE2OCdDqexKlsrwYI2GtdPu8BMGvdpzlsdaSNNgl8LwWqe5
e7TanJTnuDdXudQ7PyTbFaaIsfEChrNIRvM0yZxULhPcE784Qta1x+uarvJ8yvaQU8fPtUu0qIXY
8Sop+hejos1Qz6QEu31vHWMKu9uWatYxBrVwUILyALbzife50fsq6sRz2kF/4YzPqsNG6AgH04E3
G9e7fOiAC3Vjcpma4z4lRnFls+Fac6h2N90w3gzIkgD0j+5BNqTr4fDGGV5X5Fz5WHDZCn4azRar
UpZUOzSoP7sGhW1llPPedOMF7Kq+NZOR75qpck9dRe1gpvGRDC0xMsZT7Dq7Mogm9inqGvTlEefo
45DPNzoNjnA/7qsmuGLKpWAEreTkNvNLUocPplK3nlXsK3bTxHuQ4SzigXgHipReR8C2FO0ayZze
KMOU9+US3CxK63lUJhsrI2SSj6yLzG1wiltil+gKBYI34Olzv+e9AlOfU9VeSbzS23DQ+stsz99H
8sHcRCM68TIskJOawi8C3xN5ZI2fHtHvIILHYUtOib03521fx1/x/sOU76JLWd8Lv9cIg2qFADD+
7NlhhNtdpeum7vVXw2r87UgA2qHnDHOpdQNim6BbXvNJHKUde1/d1iloKNUu4avR0FzEtUt5dEiW
44SnohEtoskWGo2CA/PFnS9JSDCaXZSPt9Jy1Q/QUQDwjSqjoIO0s/XF3uqtwT7R/SasGaQhoILM
apbfZ9Vp8gThzB0oXKAVuwhh7ija7yntX6qaTkKeGgFDO7TGcLVS9kMHz9aecY3UHQB6a5QJSRGK
oqnbDhw5iSdfN9oKHv0wDV7awOUF5Kq0GCQaiIatCAepjeWXHItChr3elEwv1JmWnsZU6uBRhxwQ
AgOtMmB4CbBzHq9r1rgHvw7w/BKBuwb4a2y7qXbFdWLIuN92auLYoT2mpaFN7DUp3pxOyBPvfyaz
Ndwk7gRv3EQ6b4ZNeozSIXgMc4Mid+h45q3Zym7ryoaTCB1Y8UxYryuvugjD7MpWHYLZSFbtl7ro
2Tpkhiv2lWk3F+zt+dUEchqwZjmg055FYueZyNXF4HbfXHwHm7hh+4eavfokGwDQ4LkuUKQnSGzK
5sJKWxbS1gaFEEkE5S2HfFJZqREsnZrX6/WVY2wnlCP4fGx6NsTk7oXn5F9f/xOyna1b4XLsL71E
7T0p5wPA9+oJdANnsLGxqBL49nAzzGx7DA6b9HpmTF4q5WFCkpckk3f17rVQTHg4bZQRw45OqRtn
eVwRSxZHisxBPmIeDenRxaiyd7HyfCnjjhuIE34j88iMKk+Pn2ScmV9zLfjWi1TwmYexuWhkMX5K
R/a7M1GBhznV2GGqCWv6KLgvhwCqu0py7Kv7qCrXckrqPVs1zvZaZ16z6dNgSAnNpCpC8ZLJgBBB
+uvgWUunl/VFGog8Z/yL2bhUJawDin9YT9KEiqI/n1TTtADUMtVRkqlp1q+KcC53HfkizmVWd+Ja
Igg5lQlG8naWFK+COT2+jjs4CViTULez/YcESxjTfI66FpV/T7wmny8CImjQPKYowjHrnOnlmWSa
LpvJ/+W7Gq9Lr+exUaRcL5nIV/iCin25lOJaXcxXHkEzNxDo/E1Z4uByHUZA5wh+t+qXX5gl7ufQ
UsZWRT3+sQx9T+fhGhoLT3zNBT+CAqG58Irlb8uOp2W6IwMWZ+J01fOLtgi8lCSI1BBfI1M6hOV1
5N7HLeM+Mthem2TB8kYuB36iLoOX2XQoKmED2Nszv5R0ovKJUmIBjb+w+vsOt8ilMnEy9hjBnnBG
jYTlRLw6RsQr7Nia3uQANySozPIp9VpEYfVo2ADW+0ygGsgC85bDAXdYIBFdIjHDlB0w2oW9KmLr
knNL86VTy+PNcaUedclj6tvSuh3SDkT28sJabRr9yOe8eiKgg0uPuu2PhHIGFx0lV+KT0Nk/zSRQ
hIKKXFfzc6ohIpXJ91nLFkOASZBz1VXfC3x8WBsCOIs9RBLR8e10XcDLvnAlAj0pKhaF2ndN323D
Et+MTQn8qsr74LEZ0LKuZ3c2TxhuzJvCdoOjzGw+ecfJR24KpsO9sCXFD9qi/kYuo2CoKM3JSlJS
kESXrFMfcd9qUJpR4s3iORRJBV7NN8gAiire6bKRwabkdIoCkPlROTwpsLvG3cyB4MULKm5YdcsY
bATWB0/iO0BkhrHGB3V7MLzF++x7HPvwA/U/fZdzMimw5vi1JYv129j7dKFaNuQNpdQq3EZsK1gZ
sbBemm1fXEdDp+/wvvs/qt4JXuJyRD0syfnBicPKBBmk3k3SmwBkwhK86FUdPCauxBLYQokONl5J
gRsSSVxO/1N+/l/9+h/065aA1vpL9fy3YMOrp7Z9+h5pdmFd+6uI/a+f/Evs4Kr/IH6ga8e6YNPa
VrRe/hI7eK/wWVtKGomgrqSN4/q/yQ3WK1XL8fkxmF+vFfC/xA6O+R/LJmqB3bTt4qIR/0jG/r67
4HMFWnw2Inou9ltPTNmTC9TDqIgWyV4irKp7wy+DRXE2/MOO4nIlSwjKRx7AJsQdb1tQGURJh+Im
V7LIPsxF9a2CMLtCUqT/0OP/u3viGlQEHM+iqbj8/S99UnSUAf07yl3dQIZBoMVN2yOSduv54Zcv
/M+yBb4Xc2mnOchVXG7Let9V8zKst81MXQ0/SpqlL9AGXxL++W8uI+nne3zjv31HHeioNpJjhad6
UFvlA8daJAzrdIz/xaNjrKKlAXyMRuK1j/jro6tE7pQRd9RTRLscKXhSarLwMBbJH27qfadveXYu
ch0UJvZi+3j37LyeGjVi4uoQDWw8XD3dTuH4YBrTQ9WzJH78BBcVwq/9pNeL4QdBDcHunCbj2xHB
uaXk3SyrA6gMJmqsUIeErS4Bx/ETvRDKAw66EyLku38+FH3XsSUyGs+ha/9u0LtNiZsb+sYB63z5
WaPfoWBipA9Gwr99fI/LA/vtHrH0MysQ7MJb/fYeZ53oKYaKcDB03RwoM05bPBnB54+v8jfvlu/+
cpUFEvHLAFkIgb0BlOoAx1Sy1o8PfT4UR/wT/+rR/XKld49uQMdRAnRjgGR62rhj8jTTj1j/f7xe
r/qbt49O+bzMjAxPOZb1Xj0CxFf6eVnlh6q3yk0leoMmUtWNn2Ynn0iEEIR3qsbEISHlQTRjCRKY
UAS7dopjX0uqPgP+2a0/AuZvAEl99yIsml5CRs2iCtppL32hrWBfhLPZX1UeNWLKlq27slRZA+zg
P0GYm2+xqVtr7dry4I11fp4aZX1JPau8kCRofutzDHZDPspD4M3wdia2TEPCeE690Q3X7YQwdkVN
GAJHjTeSuMxiq9OM8DF6Xp87I3GOggy+73XALG92Lp/dNblK4pQnatN9so48Pyqh5Gb4llKk1HHL
5zEs5TzlATedUqfclSqsbgBRlRsaKMS09nYQoMxHWjSCYemo2QQ4O2sBzSmp2RUZ9HLXueDu5pyJ
i55EtwauZ2GIYHKJwrjYui5LAN1Hc9dxNqEaqEz76OTYIBMcoieKkaiJcux6vqJ7iZ/E+hJGvTyN
oZl8C/0ye3AH6GV1a1ePtZtbXwLuvVp5A97+Knf0zGfqg2xFgUx16GinRWPmOmwhybvOHtqBDi+b
2fzMfrj7FvBoTlFSVzeuTl6EyXeqE9f6gh7vZWyH4HPnzuXFsEyNUduWS2Apfv8GuyRFDoWK91MS
u+NtQufxghm9W9Oujfd9mNkrtgExHkpLF2we0RasHMCp1yGVYk7PYfGCBt68pkXDQ9SZLCBrDRgb
X4d91oY0iUTgX9IgKrYp8uUvgY444zoUfPK6Cu/82eKWQi9Ov6mZnW9ek/EekJ8Coq5D/rEu58bN
9jGUq+rK1H2lNm4U9F+joDLU1jL71qdGTVtu5eJ4vzQ4K33xjULeQSfKXxD/l0fucdoWUMOWukV9
cDidP5TIme9sitvJWjZ0KNYNeMcU70jUlzs9AsVoxspegfvkK+iCMaW5g5AA3XaYGlTsXPXQ1g2v
ncPZkkowS9xMXse+s6uemMxsqKKHrjDCfq/9InlSA9pqNsH9FcHHMCljRWm+7YPxdmhU/3Vu5nQv
K91lO7SEVrxLKlvO2znxU7Dy+IHgVo+p+Tyrqv1hzbxbjgG4apMNsr3vUac9Et8mT96UMYcCcpCr
Rhv2EbFUjEVtoP9ipnwTMgrTb3VoFUdcYwUAkNZaUzB7wVii4E7SweaDUNEJ82ljTC1+2gj83nWI
tQtYbqb2icE3pG2WPip3wB98HOSSTv9nkqzoV0XVGP0sKiUPRepSCnPJMb50TP21aiesg0QRNSul
GQgznYEjKnLKQKCea6ODoWVme9WEPzvdeJuoJb+0tg5d2aMGmGLyQl0wBwH1Q5ZC7xxpXkpgaeMW
C3x/1XeN2oYp77mDNJ4Dipd+8TlSn4QadzRTFjj3WHXrfEghOgO5isnGyhjUzIrAizOgiAVJ2Dc2
m0owU7z1qcbb1yNygHOSTNu5YXajTtrvzWXdrRzu28qTJzK3/Bt/SCSpJK1/tvvOvC6BPd4lWPqO
xHdxNSbUb1qB/hPZVG76gtuXLTTyFcnY6qYr9PC9NRoKYGHLnBM5qX823Ya0F0EYmWSibBrmDzcy
vPMcc5SzaPZvAhTntOxs7Z+DMm2gV2hmstedFs2EmoZSrgmvSpjELF1u3IFLkx3bHOIWAr9lmsP3
SBYwIbKCqLJWMIIBdTZxdmNXXbmLBtvnS8irm7Ze9tXkMJ4ys2Iw4ZzG0Zabzjol+HMVBwolB4Ro
5JHMuqgTHrvUN3+KgdmqX8aIFLN5nQZdfE0cZLjrEaoyx7GTWBlGJ6+TUO5a+jXrvmxwkQF432NV
ImV4dst7cJjqZvaCgraI16wd0mfWmm8YL45omkPIanDXVyEh5W5RoOzS+bnVzD1GyOwxKF76tEfT
2WM02Nm0YiFZ9PG1HVjiWZm6O4EKYD9a6hs/bbND64p+n0Sl2ucqNK66Jr6x0fN9NZKkvZnGqLsK
kvlLLOwB/CIYVR8a/96ZTXmY0TeBQ8HLURlN8ClLH726yTcAxF7KMAjX1O/veZ8fml7QK/BLqoJh
ToNI2NWNM8HwY1lElOQ6z1DwafR7LHpIU8BBxBHak4KZtymYcUTuA9wUJqWwma+UUOZlb+E6bbWb
+Q52nL3oybgj7EjfKfBUEbt7yC3pNHtgLSsLlAj57S2xtyvMpExmCYc8Qi7pLeWLQDtdNJok2/oV
gfEFeY4NyoN6xhpa2XEOyIuSGNXaoc5XVW7dt7mVH4faRgHodaKCj6IXtFKrN9rMJysD4zCWnnua
BosSH4tP1jD/5d4Q3NY4GAcAN0lEKlHc59ER64qNC4PiRO8fwUKWyFpcbePwYS/eaHJ1VeO9tBMh
tSu/T/OflQQUSRyvdzH6XgUsd1LNQhqQcPHbkXl98r2UFmDXdN0n8nYwuCSOVrhB/TDZdlXUOJC/
tEm+amu23/xUpBAxx+zzkNgjPFzTBZTA5hpYX+VN/bHIiPKi7vns+JoefQIAb8L66xArtLOIqNgw
cfRnzIjGoicxaMd7pPIZjjXteU8te1UmyGA05p2DVesOpkvwlEYy3XoDWWeWoLiKj4QaKXU08vPI
ZlpB6BCbwrE0/jCi7q55XcPvISp9vUrN1gChQlk2yQzjgsgC4e+8MGd+c1ymbxJaNd1SDwf34KhM
kn4dNcQpD/CO/Un+SVb4ilF7sxnFwYCcGuGtBBmGVf3tDrud59DRrcgO9BCYb6wBS12oqW/7DfuE
jq3l9WQbdNSsmX1FqpryxAsvT52dQ1c01Z8Oau8Vq2RKUp9bCN9UKDjsvj+ohRZ+NqbQQ5ObD6SG
nJqUOXXw8IBk+jaYWOY+PmL8djJUwhQcDdHILjLQ94LHlnpzHoLCoHvDJqwIdMACxXJcFFF5MshE
ufj4euZvZ5rlgh56Rxwktm2/Fz0WDRscx00zJhRKuCtmiZIgQ4R5m6TJn9DFqm2KmOrGlf7w6XXZ
QYlpuvvIGswdvFqDNItMPpVz3e/HlnX9489n/93nQx+NDWPhtv92KK/GGPEeKpZDlOfOUfdt/lLa
eNRXQze0NFlRvIxbIgl5kaLE7K4Xq+6KpGQgvSYbbTDAT2xliqNvQeebLE6ebVyBt84mLU+OBQS7
aJIGIk2r0CLUcbXqILqR9MasbI8cXLcOQSmfbUc4T7aLoWWl+GPvGxAPYP+yAAfTmD2IOE6+va6K
RSGUvx7mJePj42fxm0CV0Yjy3kWX7rpkdPxmbtDQlVm90kPnJktTsS1X9FtRM9rO15qW1QE2HKBV
KJA7SU1+jb/s+PFH+O2cDUGChFOAzYt9BBPA2/ezI1qBEG/QTIrz9l7i2T8hyfrTNPBbxYKrUKiw
XNsjjM57X4jRse4Dtyjjg+uweXZDJq6iclFlQGEkHyItKfYnHB6ofvdfP75Ba6kUvJ2B2KJgF/Vx
GmCFen8cRqLu9E02RAd8h2EAggrGp0HA4rdcszWmfyynG2VItaQuP6QEW9NDlwPNwp4ck64siJ5m
vsXYV9PXtkEyVmwnseoe2H8DMwN5+qMOlkaoEbQcXF8//f/Wq/9Qr7aX+uAvX/Rv9eovT21E7gzP
/9di9V8/9lexmrnlPxyuqVhIQCnwIlgM/ipWmxYJxPRdFk8eE9R/69TqP4K0kVea5H9L2P+tU8v/
UAAA7GCbWA+wBv0jU97bOZAaLu8cw5Fq97I2/OYzmplckVRqF5tqlqOCiUe9CN5gQIxD3X775cH8
TV337cv3ejGsL5RmqNbjMH6Vp/9S5Arl6MBU65wz6qPqkSgvcP/oyB9S2rHuyuX8/BjSH37CRd8c
/sWlwYmzBXApKr+vVMZGao7w+5zzrGDwIR/kaN5PREJsPaxrd7aPoA/vGD7wRbvFef/jy79de5c7
p4oNNQfpP8RPnA1vJzeLaNVCUdw6ZzlA+LVv4JVfiw5I7zEul8uNOXiuj69pLTua/zvf/HVRhgrV
EAzd2PPeXrSoWOPDSllnSffzrqAwcmHl7lzvPIwiDxWQxUsnXjp+Gh1ju4+QRfxwqzbeIxPgOdQu
61Tlhcl44PgXBlvIjc4TUzip84HshXni9MkRP172+Ku2WvTVY1bY9h9qvW83Sv9zG0zXEqsNSnZW
w7e34WOoxxYRWWdTG4wVnQGvyHQ67hD0mXdZPJUnih/tj4+f3ltT019XVbweuGa58Hu4rGsIL8FE
aJ4TswfDbyzHPq+IXpBC1WeM4ghWnMq8lqha5tXEkfMPbo3fX0y2hnRB8KPhFvPfvyu9UkVap6N5
dg2qXvHywkwKlULY1+afXEx/M1Bsk8YXHkou+NviD/eavCyhzTMMl/HWAICQ7vrYpK4U2Hb7Y0wd
56kX7vJ2olZAAAlajsABtCKv5cyPH/zf3TgdJmZLenScnt6NWsthX0iZU5w1ve967XhBVl5amPDJ
WihS9S9eEvQMy3vJ/343JZtVImLD7q1z03aQlSfYvKBhx/KkPVGeck5kFzYd/FNdx4xy/AvmNeqr
EVtBYhoDgkQqqYbbj7dhTfVgmwq6Ol26RD53LpWbCKkUvxVRx0r6xTgcVSR09oed/euu5d2bTg/Q
cwT6Bloi73faSRYG2p+UeaZmLOrd7FF7eB03Y5dXj6/lmcwfmPcmHiB6XmpRoOzIoJkUSueJWIZV
nDp1tp9JFESGEQgcK40Ybz/+av9mFsRPQk+KiCROPeLdm2yMlu4BSJhniRctXr0+ZrNqyI0RRF3U
WfOnkb2soG+mQIyJjGrWXHa3OMreXzHvQisRyKHPcBrKk+xy+RTQYOEPm22uFgtfEL4oxKM4CNDf
9QlxEwMH9c8xYPUKA9zU/bBLRGcJITB7YfASAI9k4lzGxOsjalk1XI75FCjb3qNubdr+JRVv58Ly
uKF50uXp48fIHby/Le6E75nemmOxj3zf5Jv9VHl1PIXnklGyVhigmk3iGclNbWdTdyhgEQ8EmfVJ
B97dyNw1BYwg2inaAktlSqD5nsYKwVRi9bgxO28HRR8CeeS2GvShSZzbCqIZoDFhzwq+fjQY95WR
h91GeBTpVkM4RRKFO+SaDWZM3oykHfSWJcDFH5IAWnKIvjsjko5OPiStS+xe5XWfUBVEwN4Ivaos
IDwm9tcbs5yy77DwKRazD+D8Pc04WKaxj37Ac5mAKE9RsYk71m8aLTJHVWon1adaRPhWxki5wcop
W7EBN+jXq97zjOpBUwtZ0oA87zMUpmjJwoDhtHCu6h6Ba9jgGCMFsFnDNvef8Ro11OjztksP8zh3
RCdDLkcNVU+xcRH4JqGnIXop/BfIbGh3fSZEnXxpz4E8fTYGqg0UqrpCIvK1SIzOyeGowKPnWbMe
lRMFGz8Z1AMFD5bdlDHiTXo5bZSTArCNl2j72vfyzI4zYF5K+dSCl4zXhc9swxaQibivWAXaeOLH
JiD50SaggkPkREAM6GgmmXcJDD3VrMxmZPpgJwtKG9URuHMyXZHvUF8ao/LNXTiV5ICtqnj0L5ww
jq77VHXffarhsIWsSCymoWajqHlcN5bT7BoVr8q6rB4HIeavZgvA2er9EQOCbz1PXYnkLa7bPVyJ
YGfNdvktV638WpJLs6rdKvrBQBl/hjpAizlHYbER6C8rUhNR4jVhRViE6fVrBhZMknAVFCMC/8kw
wMuV3Q8HvxOC7jis7gysZ+mpL/w2dY5E4an8zutheSsGAEVrb5N79L1h205QMEgYwXcRWPzTtAZL
QhrCd42nKIbB4+YbPzVV9dUAH2rzcdOkoIhYT7m/IwGWzc8sx9syTXnS2C/Kkwh9NkPM4A6CrYGU
G8yp1QRtK8juR6PlG6O9zaIwTTaJ455iXiEeKd7jpSrbVeSDzdmRH8rvUKZHakPT8s1CS+BLjZOS
To2gVD+ogeFVhO3/Ye/MliNXriz7K/0DkGEezNr6IRAjgwzOzGS+wEhmJgB3TO6Y8fW9EPeqW1dt
JVU91FvLJFnOMQBwP37O3mtz6dfEIZ276WMfhKShLzidPhK8POhMTerVrghZjcrR+5iSJXobbWi5
7QKZ1++hGRsu6xASy2hX6oxgRQgvjJ9g0fPPz8rjzaHp4mQdpMlb7yMIII2pPkOvtV+UucJBZ8i7
t103sD6znCXwmIE+Y3u0On6FIQWfCVqHdUGSwi8s0MrkPvT4crTNTo3E2uFP6MwSl75SLDGIBsLb
FIz8bRTU05Pt+WzqucGKel0jqeEIyvLYRAPSDo5JHXKIjdavkkRi66Vte354fbdl39OaYTY8PayR
KCCcvHx+AILGD2Xhu+TplpyF03SwLv3CFRloaZ1nekkvg7UwiLPF/NTnHDecQkDnTWy2524CFz2v
1eNs893TFOZD8UjySjIb2p9EfTByXH80oA3H1iKoPk05eB9hsWpG1vKoKdhtVZSqdyFLqt8JM+HT
tVBYpMJGN4nC/7An6nvRFlxaxZuZ7FD8JLN9jUcJHOdUK8O8mBmPtF8n5qXVhazRgy5cO3t9t1Wt
2HhaxiN4BacnU5gU4XWNTtuzZPOe9ORkxhCEDb1L1rmy3y5o6AY0f/UJ7A/vfODvDBvUwfN0qwxN
m+pa4PRrqSIX0f384/BDdDNfmojW4abHxDomUkkxD2n83r2jQcGctPTwzgaOLg5sO7zBxp7EsmGi
Sa4xLLYERhZ4Fbrz6yNkJZ6Y9sOk1zKInafb6vExdMf2ZxG1XKOGyatNu+1nlFpswOB6WdsIgHVO
MqMNa80WhYHpOyefK32pWoJ7+Dj1mZQd/ymfe7TsRkZYFYTcXB8JobEu3Xp7elVhXcxUsDNJkH16
JwbKVTcUc3/XjKmRHUuiW6nS/Iq7ts8Yd+1C/nNLUgs3cOdKvjOcyNEbkvoAdnSoIBsqk84ditZ8
U2R0JrNy5DslK5jPf10EJPT9pzkH0xUXkv6fj1/3hCuPB85fX54BHXE361NfdAzRhVXX5yjlqlLu
q6NKHK5qbjNRwx2zfg8jJSjC0uTNyGaIvnPqf+iw43lFC13CalwMn3wYnnhkwryT652Izc9qz2PO
EuBZ1Og7C2wWtLJUpe1DNCX2eArr9QIJZBZyb9eJOpaagTORXBMhbRxH293ioxRG8I7xF/9EWj7P
JiNERwhA5UbIGYA8FbamiWnP6Gi+ZMcGjwfeT0TFZs6j5p3ACh50ZY3Tw/UTshNRIxNOxZQDw9jh
euAlE6N5XyyHRzTliJqzdJubkSPtS6/4RSwDXBaGUChGwpHrdK0Yr9vmvJjcUU0BXNkJ14QDYFz0
W+3QgEBql1vd95xk1m8Ny8MUbcVoFcsWWAsP/QrUlnni4iYFXR1XGd0zTGg8VstMWkfgLA6UMfj2
GwzfLEe55OGy3ZDVMWu1BzyLWx67JzHZT1mOtH03DoE6zrlXlDsvQmLwNOlxhapDZ11ilOveB4lm
3DX8abp7k8mxtejdk1T1SnoHLFPclHSXyx1R7rZ6Bj07coskki96WTeXXFzXvskWxqFOLRZ5SpF0
PZK7JEysEQf1+foF/LEWrQf3QdisC+vCqtOAHed67yYpYJnN1DVkfAT5/AlKJnm83p+McJKDoBFw
GCrlyjuEt6sI1+xBbnpyuMnSGQbAHzdEOZbh7wZp+BCXetBH/HzRrpgb7yP16aVc7wrEADwU0k6s
C0ZdHmRVWcxX126DbKHfxcxDrQqzcMVKNC8oFgJl04TQHuL1DcAQTlUE+jWbXDMB1e7I780UQnrL
eo+Yw+UjcMtZL17mAzu3QB+GccA47wljs+Ps64abphc1q72TW/fooWA8oPfzN6Zh2QREjyza1xUQ
E60EfAccpYy7xFi3707wLTlMvWgGsQExi0ydeYwbdDrtpk71kDCDx4e3YybPuxXYSSbmejOvmzbz
9FQSiI3RkaPaGyxbCj8v5XOD/gi5u4nlNnDK68naaGqh5Zkwi3w6dv1QZfdWK0jJrFhGL6AReBce
3nViA/Kau9200F++dF5PEZIakmnrSFpR1Uzr5w2i8cHt7eC5D6fynjb0F1n2Riwj0R7heJqbAH3V
mThF8TslGQU/G2oTB82LZLDt8ABPbI8Cl5aK5xw/XEfLM6JCmf03KWa+57zhgtbeuJAY2Qtnb1Yh
WWOpqrsNppzylDeNuMO8ZVkxu2Z54mQ/HQlzr+a4aEiBScgW+h1NBfWCbyNqILmMOwx7Q4epaGo7
80ati/+NSFIakchcqKl6t+YEU1TkF9Q2XRi6bD20iWQ0nom/5PJgAuT/VWTxJTG/xrxiIrBlyKyP
jl4Xf7WKHsu1pFNZOD1hiqTCQ8Ef96h4zteDsgS+fh6diEc1ylbRwlVzkSwBzSa7pj5wk5F3Ol03
kyRj3V68vJa/ampMdpeoiXZi3cMtQyRvSZhwB10PhqmZVs0N46OGJa9jTauZeydn+mn6iOiHUJt1
gD42aJPSia6/ZXSrdIa5ve9I98QZjOuKqoT9Uws2t75MWa0WP7dfhlWtcV03IyFZHCM2zN2sKp6J
Yq03m4RYgRIfY7lNGtpX4+Q277JghFZ3rHta8Qh1qNoP5HjLG6P29n66rszLUrMDcbbLjiS05L/c
wTfbM7IfnrjOIALFk4qZxR8VhqJHYrAzl7IK3ROAfjM4cWCbuiPQqH4T4g871F3b7wu0gSFnlc77
MPH2v6AqpWVHPjzu18TkKwkEgXabJAH8eSh9NhZ/mP2XjI71dlGBc8JwwPOwrIkRf5TMnln+9lOb
xPioKk3SF8og3JH4be955ewFrPX0Oq3SHuz9+WvTp2QY8ISwOnPaIUATqViwCSCa2PHsNsaDNnwU
HZTTVbhzCB042qlnfPWN4/0UUb/8Kqgqf+NTbSm3R8DY1FX22Wpa85bMR8zRNFe+Awz39bZPEiy1
pKYJtSMmQWGLm/JLHmB7SYWffyubLn32qfGnuC9R8MjWMw9z6M2XyGkISjcC+VWrmX8JHyi0jdyo
ovRhqQxOrNAYRwuRn4mDEE2W/35tK/z/Cc+/mfAw9VjFAv8xevEur6pfbd19/OOA58+/9eeAJ4z+
RuTX2qRm2UJ2jXng7wOeKLj6CnC94A72aP3zWv93ykM2NhNBMuKdyGYy+H/Qi65DZjijIqZGNH8j
/uX/CnrRYoT6l5aRZ3K4hFuPV8bmDZqMIv7aRXcYaJadW5nnyjTqTPVk+/jGlmyihCxWa2p20gXI
DFkYvsIez5NFnGvTOb+mqSCFqFzyaoOHvb0jrsKN6rUFs3yblsJ18bkWZEWMrfXJSTl9LSfyc+Cp
ed8GopDuCDDtHpaRdM59XguPZ4d7HO4KvxkP/hQ1B0Nk8qg7UbEOkCuCEPex0J3zaYykWZ456NAT
cH27ux0Ecaevjkz64LZd1EKCFvAqUMBu6fQ/xTJrbFktz7GPKYiUuv0yE1K4yHbeOtp0kOE6/TtS
uJEo0R7Wz510chJhEEIFzV5ybZ8505c+tnTkmrumSPJXK5vRZGVkJsUaWIF/cn3OioGu1bPPbntq
gy47cP75WXBo3eVBvuZ6K5psWJ7tg7Dzl5mwkQdfBIngjDg7d2RMJuUWshB5NRW4u42mpbvrLOOD
NvtExcXR/qTbwKCFEzk7BdQLrRn5IdslC5RHxWe0TwB/vLsh8ijuuz6wTj3Hh/rcLVHytpRh8Nys
kBjdzXZ4QkDuUG+0jVesZCuW90An4vtAmsfOcGzM36gj+A6aYaP6qbrxYdRigQ74LvtyzDc2ZBWi
qed5PDMfSkP4sU22C3J/eVJV6ubmgf0a3Y5Ft6XT87jhNHecweVUGLdmWCNuosQ+nJPk6EJX+d4s
ANkgyBvLS1QEdK+6FM3L0YXiUrzlOuyr1xRmF2bxHl3RZOxGwBhte7B7MZvtidAeMNlQGL3c+sDW
r1OuHIwBzytoebRubKvGvSxIwHaTmaCBRtJ6yoflKcwSHyMiJ1op65EUAw/fvAvoM878qEON2kGK
LxbDoe/h2cT6LskQ6ymkK2MEL3KiVeXZULL0HYdgsaFRDoGpXukmKiZq8EDuU3ITyIodW7avhpE9
Tkh/NpqX2dM26TaozOlzj5hsgzzZJ8P8bBaiPSly8DhuKXGrSgPYrufKfZco+yYyKhC+CL92rYEi
sQS5dOP2Rb0fwzo/G8W8nEzFo2n7hf0azfaPqoOwo6w02IisM5D0iWEP6Kbr2IMgOEJ+/uTkVdys
vaWzArgC1KY0d5BmDrWBVdBtejADNMukQRhxaVRxqgxyCBriFCGmZr+8RX1HTY4fMakbbD8mTVRX
E+CK04powH5ObysPVg1tyuZAHthzlxvtxgL5uhlsD+SxFtYD716chTcbgJ04iJwsx4HwuApcQ5gW
CMSy8QihGfE9+gzMrh0wVoXqz3vmSPwkw/x2sZIDejszJgD9Jfe7Q222wJzT8amFq1gtGJfJwt2l
gm8/9bM4HNzXVqlDOE93wjYoGvDr7nVTdLshWejpJO6bj6xzM9IBhhBV/CpcUxMiOPr4EbL+mT0Y
2jV1bdThFSd6kUUwD+/cBrGwKKdpw9jX4mxku48mcdW7ctJVHETDyL3VtJxyROYf4CtALcmi/hjq
4msJZvpMthnd+CyXN712KDATR1wyDh+E6TiwgILcekwz9TiIdgdkbBsudXWZsLV/FOtqJvskaFDk
tMa5aWz3KbeVf1M3RKZwwfS+ob+PyDP7bhotmcL29DvrgM+nQYu+MFfFxidgO/aMJLpBb0NXk2X9
sXPG1UbuRycpgqfE14+4/c09ywSAFGGMQdxKv/vGutJvbbqDtBycTlwEc51YdbI7mFyovVmr/uLR
l3hypim605P5tGijA3pSvhN8Z8fUVMhVy32liMCcVvIgDu8nrMmsLgjwcJaJPQG6Dm8PFljm5oQt
ZmuDMInRmEeHXHQvBS3rvV0uyfMox7vGULTarU68MgV59YiQ3BTG8NEu0XfqxBMoDs5jRHaTZF8A
0rbHfQudoPbFIbIF51x6IRfbStVhDPVXhTV2h+O9PZqd/dIkgeQGlqgfy6wg7UKN5iWznKc+am6L
NnvzpU12H5GeZu3OzEGaHX6DH6Bp2thxid9Y19LGCB/C1jm0uZieJi4d+tQhpdnjL+EPmaTW98IL
/a12Ah41A4oWVGL81QOABnkThHa39+D2nYGjhhxpmpw+fwT4RM5FyHGmX05Z3R27RtwMeSIPZEzB
OI4MymWSoNnMOCwkEUpHhJblBnCY++WSt7BGwRnhhVYKioxyjUELtLojZxkY0jgAyBBe9tkg+o1H
u7+dcjD81Vi8Wu5wrEjKjoaFjVVEtFZ19zzM7QWhWPk1TNUxCufvkA2L3cDnoRVQy9j1gvw8zByT
0DvumYmAzUux/F8mQulIsEzAdZAzYJ293Ev3s+HMm7ZPnXeITM0T4z1ZbQzdAfoPJSvTUDrVQ2oM
iElrnRFdxr7W5GN1hJYlaFZbzb7qm56xTZXQUbNxqPUmgcOOQYk9rtszMaW1Tz5P6F1GLIhvBkLz
ezOlWbR154LRCFgW0T9VwghPUSuXm2lwXl3iWD4NPRjpMSkrojC9YHTajVNYo964bk3mI/usvRu6
6Ks0hgcrC+i8uGP31HrVw1gZRqyk8ViiF7jHZfitxWS87ye/viHc/lvYusXLlEM9MKxuZ/HxsK0X
6gfLq3scEfp+iMXSu9FL9MmB57IT9ZAdfELMYGA3Mi6ly4dth/cV4LTDHW7cpcMo33DnQF7EhvLb
7wmh7wH8bLzMKT7qMJifgxGyjOzDd0cyKSnDMnjjLJdvDTA1UOIy8UIso4kcyGwPUYBf23HwLE3u
+hBxwWjJTw6RcCExeyLi7aW6LXel+Nlo+TmbRvDEGW345rQMGqM+u+Dn8dBss2UHAslIHObaJbSl
0e4GDm5xRqdbE5PXwwdpq/TOsotjJxMZG15ApFgf1U9gIxTYrzDrHw3lhMcl8NU3Y4mOdTdPL+Bf
3b0V5bA8ItLCb6uu+6lk+MXqXGA086Ntr5P+NRfW2a9A4TQRZgXogvkO7wYbRB6BlLFJF8w824Si
Uwv7gqYljwF6qFtaq5zDuna+LTHUHMfamqCOqy/IhVbcT0VuPTQcuJ9ZIFtaQgRfAM7sxgxCDsOd
PaEAks2rNap3cqycc0qDeA/+KKeVo50ZfTrDHRTZs/NcZo71WRWe/0lyCSfKpUsjYBWYEgik2S09
37lNk4S+J3YCTF03Qb8YRAQix3bIduCgsqYtVLoHxxkV25LKAzdMPqSMJxOLdM+z7sdgL8shfY4M
ClHrjkIrLgkQ1dFyQh/9s058/0C8xydIWRxmXYPHhpzAUwLcZLNwgGc2BE5EY9sRbreBGwhxpyYn
anL7HxA0sXEsDX3SJnG2XoFLQ8MGh9xVHzP3Si5r4BiEVnF0OtvdZFogYTfHXaKdi8iE85q7vj4U
jR+e84wWuiCkBk8Hw9eF4J1B6SdNTNHBtD77IqNoEoQgijJ5BZNSbgogaYnhOlixmmbbehpJvkhu
tD9Xu0AVR6JySrqXhHSEkW3FtVE1mFUHEClkHtGf9jYusAEgQoheF5n9GKPuFmJvtDdDvmZScV9R
/tY7POCgsPLyPPpYT4QVljCdKQ+LziDGOw0a9sWiPtW1+xSNJEKQYP5VVP1r3czeveHDdyg5q9id
R/beWBE233Tbxp1BtzSevjP0NOz1YthvpAoxjqDp/zp1bRkzy2K7m4nPEJYmKarGv5l5zD9tUde3
4DBeca5N+7qlrsvrJP8ptbW1pmDBoMOdDo+BZBeXDJUpTF4Dq7jFM+NetIuNr1fVbwpgghWzdreq
W+LMIPxpcof7KWuz/VL05at2Rb4tcNntmSFEOxd6JIV36DG7FQV8URaYGaPpPjI9dfHD5NNsdbqN
5IS4e5TTo5oDzGatb8VzEVD5WCjwzUZcqmnumSzWcUm/M15ajRfQNecL9o8bwwoBc/q1EwfDMGzg
lY+3oRP8rDlzFJbxbofLR9r4h8Bq+1uOujNfhtyPxcIAXw67xTAORfbbCBVwHX/t3LSiOSqpH1Tu
nEGisURmKoxJqjX3TcMRd7C1c3C64WDXnrVh9nEmjJxNVJj49cJX5AbOxsmXjynovxDaQd6R3D+1
g3DpLqiT13pYug1HqvSHAXU37gHa0cslKMUJbpco/B42OJ6iqD5INsiNnYbNhRYYpo3KBBzoNo9i
pEIz6AjHCAVbGudhamJUgjOVLsZD7ysoVxKMHduCSPi47AaK9naT7ecwbE+aO/jHrLNfjkR9DwB6
3mSO3SLecPEtbjKvfC9qUda7PLfKC9sWrM2JVjBFXo3Dzc509Th2NrQnY0KsKHx5ELmR6rixtZnF
NW62d6areQwSCjuf16jXsQ/JzUJ9cqKylph0s+rgRpW7R6GSnkez9/e66l9menkbVUf3EYTWh4rZ
/G8vb/vzkuX+DXC2tY05r/SUZN57o6tf3Ar3SqjtD87x4g5qDIf81CRiLR2gENbprTNhw+mRnN7R
hYOQu0zTwYHPugW+VO+HwDX2HbqprQYYiXKiYsrhuNt0MjhYrYr/vO2ghvezAUXNvMcoEsYA4Z0d
6XbJvY+U6xgU82dY9tGmtAOyRAu+MQrbu6ovqqMW8wkCE5CtcbiAmF3ZwFnAfhz9wASSb1UYOFtR
ZgOkHa+iFNLLdpT8822EXYxnJ/UnSj5O/nvXJrO7m2x8PpPYZzU5ZNSOp6CsBCjectizXHk7VvSZ
S+9VO8aMOMKaew5U4VOPSOHAcZiuC+38d6QdEdU0WYF3bNfsRCMnhsvcRueqrUKS3QRx40ngbXpJ
LAyG401t2QpxCqg0Py3yI2ILK9Yg2zeya81zJ1V309bOb7X0d3OEIXA9X9hLfrFY3XcTudoPQnMZ
a6Q2IpL2ziqKMTZGw0LrkndbqULjPLqC3K6SoX1d3qV+8EZ8IwISaal4arj9QSnuK8s8pCM9j6Lz
OM942bxHjsU/FZLBk+fdr6VuHv26u5ubmV4oGMSFAHo6DZy1bAc8JQxtXByggRLgpmTnxmY2sSp7
ZnLM6kLviDj2KFzmm5EnNSaVjK5/37FGepbeUgR+DoH4zAPvFLrqAeHRdGKob285Rp5Zot+aZKj2
bj/tOG5xJyNjirsB2iBPg3lZrN4+QN2llbKw8bqdc9KN9YSChFShfrcMvoyVwhvKYWepvinXoHUy
jmO4p3n/wtr5ZM/pzCeC2iP9kdNXOOK34EhIC54WPbHJdAUQ6eXjDfISajm3+gSaHj2K1OBCht5B
YYLc+pOzvIaW+0CaYLedGssmGNvcd60H00vDqo8plg3S04N5wyFHvCAR+xVa6tIu9lmG/gcC9H1T
fHQW3L8u/K2HueGom2NatKAdtmW0VaKKLdEI2vTD76bTMiYf60emjGynmCiSpcUEyq5rGish/ZJF
ROm2qugHED9E6YLvVNTiQWcs0HHba3+KG9gj96QK26S+rFoyMkvszThwMB8Ucq22ZydvMNdtIrNR
u6qdEO9kXbAZlX9manZm1hr7gpijfpJFv6eTk96wZXkbBg9oz4Q1qx4L9qIPLq7GiCEAOq+8UMlD
yKrWwdm1tAfwLWNctJmoyrsXA7tauy/DljxdbUiIo46V0W7zOSegA1J2jxsa2Ksiop7vyEsa+g5k
kZu3fRC6n62cAtlhXo5auhab/5ae/eFXffkof7X/cx0GfFFcsM5l3f/660/bP36e/qpXj8NffoL3
PO/mx/6Xnp9+tX3BX/0jHWL9k//Z3/wfv/4zQUhErJr/phvftjn/bZr8r/3469/7ez8+/BvhGmtj
H0bIn033v0chWX/7w1FhIxb9sxHv8MM/7RWO+TeL2gE4o+1Gto8a+r/SeKfJ/9e+uwu6As8DSm7f
cSLX/GcdNy1h5aElkScSxkCmpXD8DLvl2YAAhjW9AyrXKQ/DvW11bESWmkEjDrVd3YKQnl+XpMdI
XqetTedc+hoJsjVDu5IJ8iU6eXILMJGJZCM1CZutyPvlnORMwXg2GpsYdyDnUQCsnHfJIjcDyZSX
IauGX4FAVx+rHAybzhwwX8J1/CdlsJZpAT08HNFKoO9a9o2TzYcAftYNaigG2cRXVLe8TShZkM+a
DyeCNIcHkFxrPP0nRDmCBT9zqamPyALomT4zue6JIaPKsqgRiWP4OaRO6u/HKKC6NYckzXdln05M
tgBkeO+ZGeFdXuPREZDWnSNDZzNS044Pyg4gGwZpOKYXUlKzcF/L2UqfALL7e5hrJcmaOXJCVtOW
3tUWap/jnSx3/ZOplUXB90nLBg4gqqINU3QqfX/OWLkSsm7QuY0hyHBgBATB5sWm9BlQ+lgX088S
Jtv9EMz1rjbRTkMdm1WzoWcUfl/6qTNYFcdpN8INPvT+su342aY2B3K5hRouAWVjG0szdY6F71jU
4RBRxgRMhC4ekaYXh1KXcN4J+APHsW/0ADR7KHz2G6oC5SoEr5m0uWHgqOIjREFhzFHyOPjz9Mpm
Jr+bawRSQEJC7Hh9DdtXer+MahJPDF5BiEST2sLvheheWfmpQzL9LsjH3IxZhisz0NUph5594ybY
NS2reEJUJR+HqatA34IxR8uiDoY1+hQAZNhGM1m9aD/AZ0btp1dbyVMps2CLFCE/yRS4uzl25Tkw
i3bXNi6N0CUvqIihDyqUmAdUZtGXn0r6kDrR4gE1l/pAuedZFAGzeYnmkA2iQ2J/U2U+f2s2KxOJ
Pr3qUcGbcuziRRiN/e6jM0oR58ivNf7vzQ95qFxMi3u2dGboHG9pVKNO0M74K0nAVy90EHcR4UXz
ZsjS7oM2304sjNetbHQ3shnPg5t59wV++70zLPinyTuqjzp15amOLB8dQ2C9o2QPL1ZQjZRtI5RA
IYsTrr2IKr9uX9q+Tu+d0auPxFk6JCLM06UgufFYInl9xOeMQnFoxHdVZeKdK1ocpql3zn29FMe+
qpqLXNziq4EekMQJ8p2bXDvLA/E2AwcbvKboYhBbJU0YUFV0JZxig9a5waT5Lpy18xgtpo+Ldc0o
KCad0MIP8/ym4vB539OYuB20k3+bWpPEe3Qt5l0jhxxkqFQvPf7r5zz3UQ5DLd8ZUx6909UUb3rw
u3Pn1dAcaViLG3MJFrIayowQZJNomAYyyqFbzHRriijcazV4v70BzgPy9fnbJGxSTyK47bIpT52X
3KG5qLaAVhDEXMdYVXqyowbGsDnT2nQoTt3+Z1+NxA7LqjiaKW32ilRXenvtcNB5FexRK0/bZfLV
Z5N4/Rk9WI7UAD+9X7njo6g5emYynI+17p3HZB7n76TPLV9eYg2PfCHJPSx8qLnBbK10FGTBbdcR
ADCJ41i44gC826fr0dfytckRO3LZeVoMgIFRIJufjsHkYQlLOghTYjq7yZ9clKO6ewgsMOh0KGef
CQWBoCHH6d+LnTFKIT6z51bmMEPT4aWZ5HAHn+gBYVF0sWs7/Q5LHhMGUcX7yZmNYWPOuXnn5xKm
POTLi8EE7RFlPLFUFt6N27pemSTFdF+onuxIiwf1Bpks2AAavSVxQx2Fq7RS0rU5VqShvwJunequ
V7RrAoelhq4n9hVP3NjKtZ79mSFXbAJ6i1vlz1+ZgIHKhw4hvPetEEfyv9QnE0OGawKc8CSjXaJq
+4fg2HwqCAw+KIItXywt2qc06IKLTU8OjLZaEFnOUr22FQzlyQsWsJiN8dHUPaNaYB9PBRKndSDX
BrcVBoyf5GGIGXS+AtVSeeMNsZXDIWmt4TJ02rmxC7vah7lSbyMIkodpRaETCbIcnHzKHtnZUCCu
3PSwq4Lfcy47Bh5di7YrSn/SgRA7N1/opwFkGYFCnOep9bZQBjsafiupPTKAtoeWhN9utsXwQWqg
RQQwJGJoFosBoDlz1VvSA4GvoU+ewisZ3lsh8ZVrqX0bDepbmFa+v3PrtPx00jQ8VCtivl9h80NY
wUZYAfQZJHrwmQA2Zpv9jY5aV1w614RcFJbtnVw59n3Y0iCuDfAeHYJP4Up61kXAaXKo+m8htKiN
fYXit1dAfuuM/WOTtuHtsvLzTacv+hVqw3YNFis9F2NnvGSZ579jQWfpuZL4aRVB5WfRbuBYrLD+
zgTbzzzTueTMUVmWgGTJsJjBua+o/+BK/e+vCQAIYkF0WFkdA9MIP+QaFWDmzge4hZrs9cp7DtdE
AbIInduxi1yWwdl+mNcBfppUqIrJIlCFYx2WDgX9XOVb1KX2HRwVcUptHNk6q+qHOrWd12DNOJjW
tAOlau9gXCMQIhSYKEdtqPE5oOCaNCNmGu1j4KXuV5dpghSsrlm2RFREz5aHMKDCp0FEj0bWdo1h
KCHgPshrOIM9TOQ0rIkNoGLqeDSd2/Aa5+CvyQ7KpE3q+tNNhG9kZ+WG+oX1jygIY6YdTJ56cGQA
1cTtmhlRJXP70CxF8yDnRh3xztvHyaEBgH7MiMdr9ERi6eAbtYD9MjkRoYk9lrjfYWn07+WaXJHI
5jsBHYRyieiRAPZW8PnMjroDstjRvgZgiE4AJ1lTMfxrQAbAPJ2waavlK290CdRwTdOwidXwara3
mTYStya5SOWavpGsORwQZctzfw3nYAAWiK1zDe1AkdBfnLRXHHw1aQ66vB8QbjQopUj8YL+r9sOa
AkK3c94buRUc7boI768Uae8aHLKGhcWGoKmtyBXpCX9jkizJGgksbcmTV6RWzJ1dPIzXXBLCccgo
wXhH+Tq0805y3HryNaagcXHGk2/O1T1dCIaUhQN9OSXMlNbmktGBlPZBmiwrCGAoponPYhDd2eb4
PJhF+mrKunh1bWpAF9GAGzNuUveN7KLzIn2qldRLTvhl0JJgmHHQO9TsYLSMkxPAALo10xrqIjpk
FozUrLynxIzqI2c/EmAc2GsteTCym3He4FDA0DAQGTN1oQapywTXN1rnjiYpIi9FIxbhG37+VBE8
U43LLqXw/77Q5Rau/5KuMTU9eTVVTtOxIMGmlIH1I4dmQJ+jKGKVIGnYBKX/3VrDb2YjAOg8Zs52
9XHvGmf50NlM64IsqTU8B/Syv8W0mNHKZkJTd4TsmI4BHAlZ7cQR4Qz1Gt2xSF+5LOieYZLEnFT7
rVNQ3BhFfj9gEr5rSfWx1nifaQ36IVO02Mo1/KdZY4BoXDELKGkPoJFqNnUAv4/JNerFPtzj+plv
GDzcZzPhQs41ZyicsG4R46r3VsA8eFkDiZI1mmhZQ4pq0oqCNbZoWQOMZsOeaDwiTCCs/hCtMUfT
GnjUrNFHFbffh9EGO0I/k5cS0fqxgTt2QwPbvMvW+KQhJUhpWSOVDHz8qFQJU5jbbomba+qS25OO
VHfppVozmTADzfeeyYcTBDblS1dyTmh0RzMQpcU/aMj+rRkendjqZ3bwCrpE7oWcD/8qyMoS2gd5
H+YnUWL32BhoQ2800RrEVvcw0V2zUl8NtVTFlm3K7b9+8b/6Iv94cd+0bfy+JDda/+xuRs3FJGRp
8pM11fprEbq6JeA6AzMVyad//VL/zPXgc2Jk5n/r6ReH7T99zhw1lD/h5ThZja0IfkF2QEbMnNa/
/vXr/D+An/WF3MCNOPSb5CD7q2nyH+gCsp6RXcsgPZGfMu+zUK+WqMneFVXePSgtsb4OuG/xybjl
RxPA32FVSbN7I8nWwzWztWr3r9/SX22a67e8qu1cC87IGjEY0Nf4x3dEfFGYdZwyTmqCA26Wej78
b/bOZEmOI8uyv1LSe6Ooqc2L3vjsHu4xj9iYBAKAzZParF/fx0CCSaKyycw9N1UixYoBHu5qT++7
91wrZdW4svOA4LyIYvUBgo2/swm/+/vP/sfN+bduTufv3JyQqXr1s3i0fNEP8Qj4Bsl/IMfu8hn9
l5PT+cVbCrJpOeX/+MPDKX5x8RPwYYJdxudp+T4/pCQXiIdNLpv/B+FbATHdH7rZb+cDktuvOtq/
OS+AQv1ZSgInzbOLDxEbXXLx5Jn//HZSpgv5s4nik3YEW0r4aO7QrWySbAi4rj28iajwrg3Hqe6T
ei6vF9flqvELQaQ36NOt6SXiIe0yPW+VnLIbevFSEMFGiaPLU/spSKwTtD8aYEj4NRvHn1BdqpAA
6yrM2BUT+Y2vhnysziLCbrqqZH6G2ZXdegS29oUI4n3ohd7ezphiacgwwk3LUbbXSayO2EvdS98u
Uj3UZWNt9TPmx2L05dWcS/cl6WVFohbS25qTMFpbcQ/rzljWT2UV3leNDSiM9tzp2NMUk+nqHX+J
f9EZZVorfHodMwBB2hFP6Y5gjnszhpMfke8KKK+H9i+OGCjsQ6ak8THydP/mLV33Vlr6Rzi16ms0
ybAhSVObt0lc92AyLXVvtzY9ZJknoALxaCjWdAx9JaGB1cEhDYFtzWIhTyzrOhJldNXW2vjgmg2i
BwKevDZ0Ux7npHkdUF/u01G6+yz2h6e47jpyyd3EntrQ6rMdUkeHtJyhHzgsLhE10h5PVKBpAyiP
WCag3UlaU44xrnmP9a+p3pt5GnuUj/HFlS6rCSLPnwlQd4dAJ93O5Br2oUENnBOhbgwdOadMdfVJ
hVpf1WE+rEvHa3fe5Ldyo1heg5qce6n4o0bZK/YJnFm8Sj3frTBatDQrJ9nu0Q9XFS7/0ClgU2OG
PQZ4xzikjoj34OLyx6q045esS3hAIw1a7IGnqtoW3DBNHCWOIEJFx0e7SngD4n20+0tvB7pd95Ww
gAObRGtizQmZR7g912NLvUOuLSY6J5jGbwlOM2aOySqh/+Wt3tfk9W8T15lWNjvlc6QqqtM06QPa
EopLDZz3LA3L5CJZjBickDJYdjAGR8+wfqXLtSiyPzfTaJNarx2WxznrdMDBxUHX1GFu2ByyzPPJ
LunCCe6icI7XIx0vdUyTWjwPG1c51xRLDR+lZ2VHofAhjSnuz83Q9jOmj3i60hrb4C4NuvIpqNLw
1SgoQDhh8WzSbVB65hcMZW2/isXY3w+asqLtMGfmW4dey2awbHrAJ2XzSc2kFYJ6NN8zXEPsPedu
vm9HL/cPNhteQrc+I2ki53YVFBZiBG0hEKP60LSerUHEVwTm7c9sjUW5Qg6lYMJT6E11VPqfUk94
l8yZZoG0lwWPGrsbJjBcy5irMb3lG+6T1c6Py+LdieLgCeX5s0H8aOPWygJ6685fnVrhlSb+U5Vb
UjDlaxqxp1rnKmU9g8yg3joPnwDx9bQ++iHBHhxSDNwdAvo5lhPGh07dIYAG6CgJn2dWOWSReIxv
/bzWMCARYvXQt3iP6mRDzpld2tg1p6wyvZMjWm+trTj1eR1Qb6q+51jDU+Ot6VQT+yG3k3s5GM6+
SkQ2bYyAIAz8NSXeSOyDxrU5UQcpaPwkUpKkXHDrfMngNNe4qnpk98rq7knU2LywXpG+wGhtZlZ/
WCY50cL+SLYO/6JvjPUnVGLiabbBFQ1YZQQGVcztjd0q46NyPFyjrZkOXICpOoIZja8nJVQKeJZK
jZ3hx80n0Jnj1yaPx7fZLs2LxQ2u2JKS9anLcmYVroPQahiogzDb+LIuNiYmz1PvdQG1Z6J+iLK2
JuYejDgGVbIu8qzZuKV3suu5A/BaIjnH9MkPURIe04xjszLtZj+J4pHber9vFaM/mAtExlYlyqM2
dC5xvw7uthGT/qItAl/bwXQboro9Wm8VD5J4ip/ekG3Mh/7Kzhu37HD8klB70UbEknzmVpCJV3/O
uKrj9mE10b32RArSm3BCo5RB6t6Y6RjuqHJV926Ri3uoRtEtx+LEfSDTR2b5Z5ad5X0Dc/C+N9tQ
ruAVhM+jcstXy8A9vioRZU/xHGXP/pKdWrUjHysfLt+tAJp8C5wKdSai6wyB3L4OIly5GDXw0mHU
5tjmkbeeijm57mXQ42rzGi7DbVFcp4Hg13UzgzqpnE1+m8MxAAmKc8lUrXtuTH59fN7yQntIiBVA
d+GD7Sv3mCbZ+MhC0G8IyrFitbQx3wBe7ot9ZzTVGT0wvA6qun7AuuwdoUaIDxye4Ehn5eynrul3
U9joT1RnTmBVG0MfIjOf2TnO+HIIAGybji7RDBPRsOkTU1/JTntHanjx0YzpLbQ4tXIaad2EFQkA
DtksvKfOdrG/youaqqhal9pekKw9tZHaS/bL6/moqqUtJ9VI47bh7YnnGzdZNgy4IuRIRiPQ8Zew
s5NDMrHiX6lmonfLEd18mhFV72Smxn0wB8FxMPv2WYVVcYvAPxz4PLkz6QIwIlZNKIs/UTSAEphn
sSEFEmOJsILmbrREwZYltYI1GE1zGzuJOKRNblO7Ru0z8bzp2PJgBH4qSYYH/oeokuDDbC1ZEdx1
mtcEX9gnMYbZsa2Mel9aseFzfeeo4e0X85C2c9pkgIZ5u2RIs1ssteOn2vPoie1M901WiX8j55JP
XrwcmmOQywRCzgj3Wikpq4dyDl4TWZLDHWLSwVdN2/TmmmAkPXjg+4O3xAizB4fNb3PrKraatPcG
DT5b16XwtkjNRpyliykIF6JZCrpj6f9d2B3Ui54rooAPip7piXTfvLNiCl9rcFXruCzZC1CVeqdN
iZm+g9dWHPrOiF+d2nKSd+nyEV/PMhPOVo1EJPB3ussu+2KaE/d3IsRwzvsTb1lJo5g3lAgU702o
35h9pxf8/+VHOkzyOSBc8mg2UX2CfvTYlN68LayGaGfT1muvh0vrgXRwc/3GAfjNTuL3tHPf6Bbv
P0OBYIKwFYGf1unfvMBID67n57eNmW9HuzDO/HHkwl4F6Zt1zTdLOwOKTd1kqOzYOhO8jAlwVASB
O8sZs3mNJzSmJlvhbn303V5tCy2ptKLAlc4i4ImFsfrnCvWfreA9HxzaXwTiqrJ7L3+Kw33/mt9u
UOzefxHSokZSekKYgUMa7Qfv0ORWBNdQWHQyQoGS3Jd+XKUW6KHgP0nXx5+KKPL7Vcq2f4GACkWP
KxYgONf+r6CH9tIA9AculCMcF+AhwodlUWJJR8UiWvxBK6ixKMmQYe7Gw+rHkELvJwuzWDprp3Gz
+eBVmVXiOYpiSOyJVV8iCY42x1XxpQ0JYrCALmS99kXc0LusG+xGbC7cD60kMaQy8W08ufV8rjAY
5i+Jtptz1WrxJYWvEaxM6HX9SgBAm5chaLD2CQHUJ6I6njy2TTAMJzzBarwoRK5t3GVomdCqsXzN
bnapUVrWZh92dLAaZ9HPdbJSNc3zZlpqucEm82lgkueUjjE/DRMbtTmFeO46Ah/MbOGPDnw0jy3L
e9xVthsnl3yoxiN7Au9gKErQhqpIcbEk5XQ3NMZeglSgjDV4GcvJ2sdG3uGdjarlt8Ik/zI5HAd4
nTHwAxeJCWNTA4NT3TRxucEj3fRVTv3wCmaIwyO2RG1BJ1a0X3I8aqyVLnbSldA9Vy+ZOCdg6+1t
S6WyezXCiPvgFZmvsjZIQ/Wo3VofO2W3hn3lKXAG21SZq9oe3aneK7+O862c5HipUjtP7Hyx7XE5
L3fkLIoBBLcdx511SFkSVc1EmqUeeu+K/X2J6XltMr1Kdvhx1sN8WQWRokjtaBZkTgbWJgEFFB1P
XDfws2PkG55Xb2qJMDpY0rxvW2ATOISN6QtTfZ1+CzCLf5tDWA7WtSxbpzAfwP2aOw58D8RIzVX5
tR7hQLA2DIbziKh6ckkt8EKpLIyxxvbpMcE+aW3BwdwxWAMoS5geQzogb9qZ1MSCBuZtiX90M9dZ
RKeIaZ78NKu2USSoLEySbE9v7o2Z1NN9B8IlwRSdU+wYsFJZ500XnXyfsXxtW7za4MD88MCiHeNZ
bs3OsZiE2nG+tu+VrPMP2TWmhUbautg9m2U/79OLuYq6VBHVagPz1FokDWwrypGEcdgf7LL/FKf2
AMWosp1bg1fQ4RJWR58iZQui8HaxI+9p7AfLJi/Ij7vgjqhpJjWnu7LqzMUuzFQJAsvDaeWPYMWl
yK6WqA5uOxweTLlueRxGwTUM7D4DUZfbZ9dP9YkpDLtcKthb9TyZlEUMUZA96fPo2o1RJja97Z6F
57Wv8ZSFn5gJgl1VQGDG+WlvoS+Wpx5k01PaangynnO3vLNv8ImIDYoA2cLGvOiUCyUP7W7tW7XD
RhJzLK9ALb5V5ixuKieLXqM60VeqscdzNUDDbnN8bXPiRvs0HbJ9mFBbQ/qF7D/lD/vaVcFDZMPP
cqGGL1SvZy0F/XwpyU0yGedMDw5ibcOtG+bai9NUY7yCAjCS0LHkW+HMrMr7WVfIm7mw7l1pA2aD
nPPNoIYGxgWvxm4h/hwp8/iALRcQbcUZsTH6uQlW2eDaD7U1TlT5ekP1YftLvXFqRwL/kXI+Y1iH
OUEik+9RG0dsDXKN6I/Q1A/5cRRkWTJKdtY+/PltOAAvsMrIP0wOmLaxpupx1dM5tOuciJZwr++S
KzOI+0fWdJgHeX0e26m5421NzkPOZ7BYxtrJwuBgUCgIV99qvJOvjCTgtpT7Xya3jG+D3E8o1qrK
LwhcwSYXjD6rugB1TfmoLVi4mxSQpvd0FfpHAs7TJuPd/WAaVBOxSJslG1grXI8ddkmBTjFPDiFK
D8LedZozlLCjtj5VeUT1S9yTmR5Nmign4TpvgMuDjUWPxz3FggmsSjW+4JtHwrfS6iLzGqVj8KYP
YyqJckmr+xbhxWb30uhtlcftfrKl9SrJLN5oEzlqmHx9O5dOtVuAJrcS7+0VlRnigXWZztZs4TL6
Tqs22rZVI979ulcbe+qre9jdFPzM7IHWcdobK5ud0jcMueJQDrSrW9wIjI3mrbXVHDnrGKa0u/Kj
GCgTSKijPyJ7eP7gXmSjI5hrhsWizJRPUYMpwx+d+FQFqmZ4w5MLSYaL4BzE89dkVt2DQ5AtXTcy
jDetmHNuOSYRhXBqoCKarKi0mud+bcvma1EQNGTjEHCLldWF5F+6NqxGnXVZjXc5xbjs3oNLM0gn
WZGQjMOjRY3eJRZmszHRSz7l7QC6C4zWxat9ErSj2WIvcOPg3g4ATww+hodqChMb3dIe10OciBs1
1NlLwer7JfJLdYtjO3yuszC56qeGLCCGrydT2TPdkVW6n3FwbsO5a/BqUAm+sfnXstdmk9gdy1wP
xCO9/sm2Bf6hxG7LjcFefe06dsXVOBa3DSYya+uhb5zK0UAGLbJxvnLQDjOA8abc+pVt8Tp246s9
Yb12BrKhZCEJShNv1CczMd0Pyfc31lVYJrdRx33ITUXwMmuHQKKtedD7JcLeCjZRssMb4p49zJKP
oTeoaGU4CjdxFCJUbPxxOvdNpXY4sPryHx74f+ZPpXTyL4fj66+fFZC+P0/Hv37Rb9Nx4PwCEZJi
ymUHKBh0+X4/puNlcHaYmV0f9sNCffh9OLYYjimu8F12EJ7vLAzY3/YMEJF/2iP81V6BHPJPwzAO
EWZN20L7sHin/txEQd20gQQRD2er0MEQo6lzu+VdZNlNOpfnwUvsGdtWsogXHIDoGNkiaTiLuNEu
Mkde+CgeJb/+RS0yCD4F9zx910a6RSaR3xUTCShsV+qkf7UXQUV911aGRWahATa5hpBHqPm7ClMv
gkxtxi19yo513S1yTbgIN2LwC/QgUd52i6wTfFd44KBmz5AHxpP9XQGaFjFINCOAQxEbsDz9KrjP
Y7+4V7LDIYiQ1PomktIiLrmNo+/RrNQ9K/5whwcDFSfspi1Uz+6U1UyF02jBSHLNaWvHNmvgBNfi
Y0+Q993zioa+oirEuKSh/TY8xW9dz41fmiLr6Yuv0npjRYPcBbHH9Oc08b0zuel2EPbAZ1WU01lF
I0/5pn1iWd3BywP6zgDBRLkWVq0fy67P1sKcPmfTRATMGjIOAWNIzk1Ssrwpa6f9RNEzI0DD3/Ap
z9Li2h+HeGd0sT6pgmXpKmbm3+SD763TMiMtmFKneSuDNj0YeXRDECXdQd7IAEw42PrBmx7EWDFO
xGV/Lg2TMgSzcP1VV4zzAydjv8sQidcdMt6NT4LuMLPXvXiNGM8ciPOB3az1jpm4OpEH7R4AheYT
x6CRbUtZEzpWMViKgiPpohFAdo3pGRsgfOUdJVvWAwTP7g1YSv4NIqN4lHD9Ni4XoJuidYxrK/F2
ERrTK68VUi171YAj1y9eLZUMOxPm7KbkrMaGm+k9Q6EB40JNKOxte4MHqDqnUzetA2tImlXKGwdD
GA7WD/gI7BUaZaJZGNoqsUYQKdzaTBd3ZTsItmRB023nsNCrQlSkcFqo3yjV74Mc/KsS99sezkt9
bSszWvelIIYhdb+O22jaTSadjtuB4fdca9s+5FHtH3iE5l/TMkpvRY2fI8kifZNhTaoByYbGBzEy
n27yqDWDVTO6ZNbZSfZXZeJ67Efj+JRwr1wB0Eo3UK6cVxJc4kVN6XR2g0xsY7vtL0CH2ItUdTPc
KSPSb03OZQVHRz1d1UBVH0HMOjc+dmmuTdF+GDw2KaLtUMm5G2aO1eFGGjRRC9MsPZYmTa9XcQcI
w207L0O1K+Ffg+zjIZ2m4VES/j3Sf97mK2AJWE+YALjl4kUqnjlGauYaHLBl1Igtsr+zTYxaXLzY
xJCCGRY9CdF/i3eluYEGG92o2JYbtwHRmrNfgehKGPKlDWNakia/nx/IK80IiKNInmA6mAfmy+LU
a5SvVWFQ4LQejMYZdiVu4hsKI6E3GA59e9cG9qdnz4RNSvajCuu13TQhJ0mCQUwX1ZfcFGKZUYvp
Ymmv4CmfOUlGU9lgPEdDS5VLagL+QjKIpg1ouRRJNgXvuptQ2Ej1+/V0J3Nhvqg2LPt1xH2gbna5
W7GzvZisdids5VZU4EzYMZlERbCOxtllVTkJ6okeQnJGs/sUeZCi7rtlCwoAg5LG8qRrCTVl3fkw
J+qNPchsfFDpFPkfdsR9sYRvk4vReSqGdGy8rV8TCN0Zfd+lX2ZkDjPDWG4qxYML5ecfn8Hf+Qws
saRG/v8i2fXX4f3Ln6eAX7/kh0Zm8qiHhm7RxPRb3/TvU4CEzvRDFJM89yF9e9zTHNquTYaFH/4C
h/8EPpc3JDLa95Hgv5gDiMb8NAewTVl+DJYVK3AxTP3k1Ik7expKVVsXL2y95xkOJ7cl00DU17nY
zDE9o8TIqhN+osZcVWZDpF9DGhhdTMu9bJuzE4pevjqxzq4rVqnsHKEmwOSpG46NniGbTaQ9vAJc
VJsumjlP6llyHg8+j8O6A1eOtaukkXKczfseTOFbOYTDjVZBOLFaK5f7v1YezCYsmbuENP3BUylh
L5XRaemx3dq7Ab/iqo55oK2jqOKmRgkatMF59txdPBEbOeAg0v0GQCV1rD1GzRVh0+xLg2PyJomc
ocA5X0w3Ycg9a9WAhBKboi4IV1A9mnnHalY20orZIzjxWeW/Wi1EhVPvRzMZDaeZjxHtnummKOaJ
zAu/YHVlh5oSWT7IhXUnCf7eBXYa3es0G26aHAdaSmhzM8YFw33YVhgfRuUdiiAvm3VqVzpix9KR
9/H7jBsH7MiuvliZfKIBqPN0TZBEVF1zCE0n6fdFKIkY73GSZdHOU4nQYjOlhSrFGlLfdG15uijN
NVdA42i3ZkXhah01QDRS1/bLMtsmfm7kHLZ1brfW/QAcmkWqa+Luc5JwmK6zZrCDcMvAogLMc8Tt
dxx7Pjx9C5NHtKZvLg3RSWZjx63cpBLRaTsL1Q+JwOvOLfNLvOE5QNHoQbSjGdJ3TM5209jtsLxx
PH3Q+EBJNEwpRZ5Z4Y75cOq6vq/FtTkXaWeBzWrbYeTAzUY5tuZrhKAp9RuH61yqL93YdAUpvkzr
PLz758D7j7YCFgakvz7wxv85vBc1Nkr19U/RvF+/8rdzz/tumGIItMUfzVWe/MXBLicxyuFuoo6M
0+fHEch9CbmehJq33JucRc3/cfWRv7i47EgrWR4PT/xX/81V6GerIhY9vhGS13KkUvvyk8GKIO5E
nIu3X7YI45ZGspJu9PyHF+Xf+bj+fMpSAc8PCTjyHazc/K/lNvaH1UNXDUYN8lcfcP03q8lr9Sb2
Bm9N4qXb/vWP4tHwxy3H9x9l87J4ji084fxcpVLRLk3vgaUP05B0qyRPUE4lMW8a23EeRUl3KExl
7Cft2CuQPdXf/Pj/9XISPnbsZTlrmvzRfn6egETyndGVON/L8VEW3ouPPf+v/4XLI+lfxSd88+VH
OGyZAq6uvnR/ohoqZcw93SHNwTHHx8mxnlGhq3UvcacJ3fAu/f35/W/+cnTh/O8fh5/P58puE90N
BG/EP/7tqBfF+4/2eSBi1pxIl5l0igZGccocps8c0BisWLpH7ajp6CG1wCtQ1hbQTwqanmceV0WE
LRkx1eNUyY4QWOg1HaohIPz+ve+UAZPuU9mY9KAWNKIqbtFHyADWZ5mOewbQjoCJj0FKdUI+z21Q
LznAvtiwtLWu46ZHj4wza9OLeXqe2ZicEZpHaMZcK1GzYD0/urjuX5LZq/AJKZJRUeXcOF2Z3bsO
S7DBhp7SRziiARKbK+bTEANU37DZd5rd0Gt9ZIK+gBoYdlZRfLO9/L5K7A8WLHcd5jBWLH5xqsX0
KSJVxY9I3S2iFMw+iJGbrNbNPmuWNuvS3DhtOn5FdW+OXhrf1DNAyiRgy2HLot9yBXWvJ9hChHHc
8MQz7dkzzPCUxgl1fa23wK2Gr+iDAUXabbKZzTQlEdpEj50L5a/3uTcHQ7TxKLiFXhQOByKI4TYV
U3xhG7PuYzL/oQ/X0CE6mm2RQLt5mcWjgHhkCiIuqbzgsfEACMcMX2vpJ965FmkKQ7M2WeSUk1Lu
k116xkucDfQPVEAQt/40ycfKzNgYqaQ/MEUiGSjVFfxV8U+GRaMuVc5qXpZNtsMlwFukaLBpVNW8
TsfSxP7VS/qXcvFsVxnNkgObKiNOZP/WJwLA31rM5tnQXvSYxAjJZUIRa0g8ZRM3kGVXY2IGR03N
7zkMY3VXa0TPQrXnEPzkG7mO7tGGHnQgpG9ezMlyD0XJewF7QLLru3Lal4X1FiP1s25MILykHjxc
u02CO4EtcU8PpLpQFlPdLgXUEpfbhTBn3WBNy8VOjWnzVrkOF2tChMgZk5PsVWD3V2RQslWoY/c2
wXcYhlbF/bbzTNJfEfGxLMaO4rxMQ3Syi3CZM8e7es6e2KEhlAxwz23QRFcY/LNVQh/DaugxQBjh
aO6lhTEE11N+mMG+HJ26ba7mSsBmFpFT3RQzzw3e0Syd6bSJxJ0VNvN7S4wGRr+BvBWlxlUXuZJO
zgBqQs49EVgHFGUCQd6mEQ0/LcosKAYBOct1JSfwjXVMsYPhh29+1pXr0I+CfRSG49XE2gNXRI9o
Szh5j3YQ8tnHmiBtgUoU9kghQIjZeebjScvYPC/2jl2YusFzBTsJoSQpN64Xv+NrfQlMvLpR14n7
BG/eQQ7WJ+idZ8PPo4esEliPPF5pIDSnzsY9O4SZWmkb1F44DhnYERP6mk4vRttAk8GeuSkb/SWJ
fFCXMbVIKz+MhmOIFWlrGuIO+M6uww50SAF8ryq8hntN9zQhLbd5UqbhYdVpR2NTUyu/w65rvbdD
DoAtrt1tO+2aOrIeHTD8FAhl5IlLb2hve6O2MKQI/5gUowWsKUZbWQSGOIa6sXLsWl+HedaR8wzr
+aky/fzMgaQJJgTMxdJ5UxXeRhkA9h9R1WGJh5hdRXxGzN/HPABwK7OwXEURjO68MMvrtvCP+SCf
soJ0KQB6TJQEcShEZwPCxnkTZoZ/icLsa4iJFT9VSwWgtN97YdfcB6zhpkafDFZOzmePI8G9SWZ0
lcA186NbSMDiPnpANerxtUIaZPmn+MmC8Bagc5cPEACfadn+GvmLOTYCYV7bd5ZOXSI1eA3MvEih
yDu5hds07rYuSSc+J+70hQsDDqumRNpvy3VGDuvZoQP9MAfk9FCn8gXaO9ncCDg9cgop9r327HNu
JWODlUoPaGS+cSCL4AIY8T4808LStrDCN03opNBHfO8xbydzX4KswgNuz7CU5uQgMxtWixvEB3Ll
1B5PvXNw8GXeuIlJO64RRZ98Z0sN8rzP55iXf4inJ5OTawNDwUdqnPNHyyfK5QiTGKrRZfLBbtyt
S5fzSwcp4NM0uPG1q1z90pbWpoLlkqzSWqnr3qw7IGQp7zyMoQes43R5u7zJeHh+K7NWshpVEOOj
sD3SBz4eh9TizPi1thsyCRcwAPEUen9/1P+javytqoHE8IepaOF7/MbtWAAi//f/XH8d/+f0VbVf
5z9P+N+/7MeEb/0S4OHx8Kvir/l1i/HbfsNzmPI50Ja2OkFWwvnXkG/i8EGA8OlapJgXYeT3Id/y
fwn4dmgdgQTqIVh9/Bc6BzeDn6a4QBA+dKg99X0aVPk4/HmKk43iEdc76hAMRkL/h7KQdqNKZVcx
wb0rXAjN8BA5LbwLkcT9cUjK7i6ujaHYZwBkMpBIlKWuyDEmVE701DT3cCtkTSkgnRx2cgdrUUA0
Kq1VFLAa1fgjr6PMJKRHBiF8nGTpvPKxf88xpkd8q8eBz+dDl1X6rlXBI/Z0YE8lF4JV5eZhu8Io
hL2b+enSI8qUIMh8/Cag0PDLdeI1yFi6wABI5H1ZjtmpVRg4qsInCV/zhaPLYhX85nRNWzXcIMM0
70MtDXDJRvCtlQoCXV1Z5O2GgkRyNKAVrIh2A/YY4FDqsQ3W2m5T6Da8UJkGQKC8+DN//2RtUBRN
hN8ckH4JYvp75vWgWqdFf9TgpdYQt/nC1hlJGUi02HTlFkERvAypbqJ1mfvi1StAlLj1EKwdGYBI
wGB8wOqMCcmgg16bcEhWUDjnXZt0wXpMcBwjQwcKQl+SsOgfWy44KvWZgWUdGW99bxE47lLu/25v
mWflt4HYj46ZP89ZDgNsiHrzVVEXlqyyiXQ0T414uvHpkvmm45FGMasJT1k8xV8MDsvrGs12//33
a5ffine2gvLK/zxK6FTlqsQxsvZcbMc7ofpy39PzAcix1syPvMh4trttiW8daEmXSB5buOXjVd9l
2Xh2WZrHhzA3M31AVVfWLnYoa9nTQMO4kSIaQZ+uspO2q+OgbJ6SQJ05KpNIvtZgVNydWc8+DMbM
5j5JR+ZrAAj0lPZtu+Gng8BsWyfB5g7bHGdL/qwMK3+IazW/NnXcnn0ImI+pHkhpWlK5GwZR64QD
PLoKG3Ic6VxbK6JqzhVXVlpribdjJe2Y3gdQp+tUs19xtGzLPQwI4BlOg/0HmjblwWmNKbQc571v
twEFCdL6NrrQheFZFEW1Mi09oQFJvNG7IBVdfJ3lFd8r6PN651bQJyWeJJKnyWpQlZduOyzt92ER
zJdEj9na4hGy0Z0IL4VbJADSo9Hfm11g0u0QW8/0Y2f7wp+MCucrsDSyuEnh7zNTtA9dZb86XQ4j
0BEv6GFzumbCXjw0ADT1FofOhW43itdaMoa7xNeAqz28foQwSbWGSLE4U30FfC6vbltXF3etYUGy
mWdQGIltnvqoxOIHo3RbQJda8KTdVtLsfgIZkFEYgh9sPeaO9YSTjEtiMZOODpXLB5VAz8pu8XGV
skx4U2Fd3pXdMG1l1YGTFGGq1/3YGvumttoLLmn89r6VXbGIcW5x1ACejQdIB8JraVjESB6m9HIF
jAhBk/SbcRLe60C65hKaZvQxqzRlJV4d1cyfXtcLv8e13BGmZAXWdU4tt1wLvuZdNwEfeiNVoH2j
qmgeGuhbKVkrM9728QAy3chK/QSEQWx12lAqyCXhpEVdPcOWmPey8QQsIpAOgNajWsDKmTV64pB3
EOjisoWUWhJ3HjkozFWfj2IzuO58NYYopfGk25eAf791REWd0mNdVF67cXWkTvRNxdx/XTZT2cgk
viqYbPj3Nz18pdiraMsoa7VWuYwfXShILHNzfEZSFenVQPhtXg8qIfmUShi6llu3a3o1pn1Mc8t6
nIv3Sotmq5JZkhFrvOtq7o1Hos8c/r2M9S4YpxQcZZl3mLZ9rRBo8fB5mJyYDznMMWJzKrVuH759
P1marAu/BVORnfKKT6jE5kaSbPkU1S6H1kTw4VmNBQUwBhkz4igQHfHB8IRRlVvup4jjuS4BNfJx
GOU9Znp+EM6paVNKjPLrfMj0ZRQjLhUKO4PymrXXTJkc0dhNVeluS0hMX5RvOr82kv4zLv39uLSI
ar+LSP92XLp8nZKP6qdxafmyH4sgsVg7bNeh0l1gbf5Dd4gpsEQT0GbqYSzyiKP+Pi9ZHl/EbBP4
iFk/zUuMUmxbsZAsXevSpD72v5iXnJ9kPBH8P/bOa0luI926r3JeAAqYTJjbKpTtam/I5g2i6eA9
Egng6c9CS/x/kZoZzcS5nQvFSDFsVnUVkPjM3msHvLxk6CURnQSMEn8ul1qUtIuOq+zSQbqb3wRK
zn5TCW8QOxOoDYcdcUs6m48pov/SONV20siO4EevOtaagAjcBfPXDo4EW3GzkVuSpsblaqpc7xtN
jRey1Ha7pT1WdOGIS0lz1LN4xK6/+Cqm0QffTVwgvCnu7JlwCEkRsmRJcEty8+Ddj7UaSStp3IEo
g0enIvFi6+pxMF8LRxMPvnbE8Na6pDar8pzi0NpOvkdHPqKVXBBLLTKfkgumibbxHxPbW9Z8CAy9
nFkW+EamdxmJXP1Tj4nf2vlIGwrzQ9p6w6IOVTP6drntzZJoldRKc0xpZvslMfpu77XNfCeJr8KZ
NuuMH3VnY/nUVKAxrv/br/x7SwnLZQj7r2/AV0r3X26/9Yd+dCvWb0zvbJ+BLuC/373dP7qV4DcP
Y7dgGfq7I4EB+//fSZjrTYFSizYaURb384+dhPl/ie6hI/p5wv1ONQAUwXyVrcGvE25rdNvRNGPq
P/JtUzZ4sbx1sNXdLIX2/9NpOq+FBgBUAdIVmIW/7D/oWnAsE1h78hyN43Wcieyjynh5j7QGuxb8
zYJg/ft+mt5LTjtW17hLBVvnXxsxilEbGafJ65UWWXfabJikkAFEONkknFM1RJB9nGkNmVxTz/50
HfyDaf6vXaAvMTxQgNEFYjxaD8mfZvkErva0Q8yplg5EfFmUnDyFNfqX2VrIaFizdSPb/Ltf+S8L
C16V68URLjv2vyIhhh6xvPY9gHSlNd3lDIC+jvhNAbWk3XQXmyRC/+tf8y8vyOJsfbrwiuxI8M78
/GtmpjGhG+kCxjgRIbvsadnkD5hUfMf45EQ/UsT+KaZgHRf8/KV68n0Xw7qODxdzzc8vOPcWooBo
Go+qntocJU3U2xTLiIY3vhZr2iMexRu/qMiMw+f80I6yeqmaxtMk8eRLhcC29x7ILrLVphulImNk
bVWYB04fCR75m6tAev/g/SKq495ns8PY4lf1YwVVJs7KQR2lhzXmySiJqrnq4wK5YVyvsL02tvSZ
kngm+I0MO7JDq3h+ILEOTLUJnPCc8mA4Qb8h/9LpO3eTuAXXEubU+qpcfOtmSpMyOY+mTcAn0ERy
DUkWKEmCkIsF66cH+2l0KZjb2V78PaIt68boPKJ8FSSkq8YgUdIakBdG6Ro4uHRjLT/7lNgz7vNl
Gnd+3trZVefI6c7llHDD1Af9fMzM0fhAgE0QPbQdJS9RUFlLmKXXz0YMcJywDesbV+kEE9tCcT9B
tgpGcT9Vs75UZkLoKbZ9pgLMeWy6Iw6CDhkz+quxn+4M2HJ3Qd4SnI47tXlVa97o0pkk9Y74+Rjy
js2rXzrjnQmPg8DYljSGLdi4VUDVkZ/ckQdLHBH6xHKMmlcHadmDARzySQ7KD9MllW8ykDZz5DmY
Xt164BmOLwznzHsEshKE9oU0vuzJip4XfM/JBfmeE8KHYv2tUHyO/kLQdNQJ60kFfGmL3wYvul3k
m8uu9yGNkXO1gBqdPbTRwd8Gk0HIaz8S7Pr7tZqwPkXGx4QVPV0+UYYQ3gu/RfLL2vPY9IdejySw
Gt2cJ+fAi9LylLdGWw4bl5m12g1Apz4kow5e/IbzNMR9QVbo7wGh+C7FW937zSt58dz82IAuZNKT
Ec+ImGVBlXJlMIchy2lNZe4QeCIda2qCTTF9aXokm4+Uu7t5nRB4lNu4ZjrDjq7jSwqIqDkp7GsN
tov1d9UiQJnHmOv4/vmLacD7qnyxS3LPC5mvI7dtq8C8ef8zQwR8oCT1l3NjSY4Gv+t94g1jqOMg
2Ku25wLGQkWrMuS6OfZ9FkVXoBnNBiC7VqC+Jz8gtwXjAlMqailFfAHuipuBHVUjN36Z29Mj9jYT
0XqEZH/cF1h11oSW1UxEkIZ50tbgjRN9rFEl574nTeowmyrTYRsbc/RAqKgsNknNymFTJWqILvYS
zGD/iK4YZ6MdsWf3S3qnIUhp1CzjzD6mQl3U03ICl4IJRvzLiNDezOlg5Sj5nPunxomS3bQCMaIq
mPcBxL82weXHxheOvZ85N9Jfdy2jPrJRm1gd1dOTCyeSsCe2u65tzDdC5u62R9z4sTftNmRZ5G6G
ebKIfEiGB520LLUGZo2fBpFj5kucnpkAoUXT1egZ41H4MAM3ysQltzHr5cbvVPy17Tk2GXZ45ypN
3JvGrIJooxYxX5BQlnzhhNHX+J3iNRJ2Gb4GLAd12BsqTkMu7gC06zBVYSDGnvGE50UvTtUPFfNA
8QzF3MCe0L5VlkecE9tJcWwxYI/8QYeLrjPXLNp5zUlPLP5jw7k8PfCY41q2oypJj64R8ZReCHYG
rtW8SmYxL2vMDdHhsV+uPodxemDmE72sDOCbRljN6wwauyBZSb9NNaLMTLocmLWdQ3Y1sw8ZdAoS
WRGAnyKzJ6rUI2PVbwIzAeIYVSGP0ZpddrmDElaFPb9GvLec0pcw1xb8EkvfWJ/KzjCW05II5Z+c
sgMit7UadlVOZ+F8dm3H+QxnXbq7rqIpD5roQiJ1fAdnLznFfvDkJUn7Ugzd21xO6+mfWi/shlSY
wUC9YX3EOS8bKz1j37c/KSNi7we1AaJqoL1HNo453c2oTxKJ/Rg6uiVDLLE85GB15+8Dxjy3kyJL
er+ARisTvwnrqUc6O5Y4c7D3t6AXCiFHludRdcOiWXwuLIc/3/DE6p5lEtjRZ+Kj026D9jyq9wvZ
cAVZErmC8NbnxgWRluKjK4GSL0yIPs6eDyREVFD6EsckF5A8XM8iqwe/eNS/1pNPLdIM0r84Gkhh
bo18rW1A1nEKO4DDQhRxh3a/n9EGZv6NseYbdyVCh9Ao3P4rmXYBMkBcKEzeFi4aRjHTQx+b5J9O
xnopMR5j8pfU1g1NLGdp69qc6RmkgJfR5t24A3nmvearIfAg4Bws30OWPTb1mxQoa8zgHYviZnKI
7XaLhozb2M457zuiqOdk5BwcZUxiIOYL/8JW2thmfs0rZzxMIPhAlrtrHF7elZoVmjfzHK87XtiJ
FvG2MPZS2/cj0GND2e2AH6+XvjaL5G7QlV9tVKPFRSvFiL+Qy4gSw+i/Vk7Ok8NyOq4Ie2nlG4K+
6a5PJed0yUyqC+cWx9caaOBRMaCrdA+/vy2rktBl2ySjkogMg8eXB5Phqi0IqEYJMN0NI7VvidNs
Zy0FLD1mo1iTsPgRCXhtEW/mbM0uqF+1zUz31pYj7zotG35XPS68ZMUAy3sQbVP0PC1cNsWIf5J4
nUVq3xw9bxtPwj2rvMdiCK18foxIBH51E4uDde5A6ACXnBiW40cl0kxZ8ZOmRyatyCzci1gcv+dc
9KzHojbMc6MS4/vQtcEhUTqYNrxnqpzUIE3ZnuBKbPyCOcK2DQbryelaHk8xY8V833lrVno8pesn
2gLqJa0Bs8FWNT4xl+gXhuoxWr/RDHPm26JKrrii52s0rJauYbAXszNRlDTk2xQ+QtQXy5ix4PA5
UVo+uk5qqMfRnTBfblOdxIn/wII3cHlUYfKAWujH7Zzu55yIE+s586mW48OkB3CUlpwe4BUjWTcF
SVRkhKbhoKGpa3e2DyUDVo2oJzHPueiSG6ccRmJ7k3nHPwgZcLWfi2xpEH0k7UPtc7LkY2J8nIwg
PRsD4pSxT3j0zH55RKQAH30iHKdQ+n3H64aVGTGh9IIrMffRtkVAGvsc6Q4ZA3vLjK2wW6xy001T
e6pHHCTxUFgPleCIQVcCYitjxLmxciqSwS3z70YqsKmOdQTZqS4hJ7RjHXIHauKPqu8VYCyiJW+D
SegT1zWFgWrN22BozFsm1WM4Ym1w+7k8siNud9TG0ePkKmAkPERDRr/EbgpxK8xBXMPIru75tnku
V1Nx5slXIuLIMRoSN7X1S3cXB8W1ygW2Fj6qWxNU/HNjuIqVv+3c1CPE/K0TmxSQU3soEMOG7njn
lNYDlV+1s/FFfkf1L8/O74uCEoIMmI7KIzfWJ5R++YaXny9EKG7hPWo8nYSlMouaQtsY0U3xBO43
M94NTpBk1YvwvOI0HNDrqtYGp+pAeL/u84KLtEw4bVK344pcxjUuJMIh0t/Nuc7YhlB2/00rvnZJ
P7XGPnMsIG8MFtgC/EXYBtozC3jiNcfmPWWcMtYEABpxJf7r9vAv3Y+PhM4iP0/S9gsat5+7tSBK
BpXVA6B+ICDQojzPemr7juR0MVlrxsXaurwfh//6df/S+vO660bXdelMBZ3iz69LS15gkZ2a45QV
7ttgECFb9lMx7bWXcH7VZTU/uG6yJhRgdEh/Ny/+0yb1L8JIXn3dJQOocHkTq5fuzzo+mENMTyy3
PpKlRwMCHtR+wspExpjH+oVIWsz0G7PpaEvWytsW0F027x/Af0fmfzsyx8jwp2vlryNzHrbJ/4Rv
+a+B2877D/4xtQvc35ik4J7ETCZp3VdbxJ89lOtXa9pIX39WEr8TRhiECO6pVQXAZfljaid/CxzL
ZKBu2r+DHP+Tobnwfr7EVtXrynVlgEWgCZPFX7W3jJ2a3p08+7JQTMfLIe3jeUBKaZubcu6vDXrt
XVNSJWxGn4SIjS+c5dWwCxehYWod+7ExLlgB1G5ujXIfUz0gK1v66zqujsCz1NlvtRcCEnWvalUZ
jy15H9u6itGypf5KxCjdxxEzEo8yyHMbRXzrwWraelOuj3kXWsWGv8/a26B9AIOPkQPhCV8T7xtT
tIyPeZpcu9TMZ3aX7JPa6F4v7e3U1yEqbXPFm1jHtmdB7FPmbr3CPVsCcZXKg5Di4qtCkRuqjJVa
OXbZtnOq+ZosAwiNhHJMo8mInJ1bW/TGLsoyaz+by3LAZBYT+msfMFBUH4J5zHZ9s256C7EjyeC2
y2ex4zQntsEenH3hlf62ATx3dEqqJ6sEKcAnJcKh8oPj3Kv0gTzhOiwtazk2uY18oJ5XDEEzHqFW
3HYzvLSWcE8eZIQSKfBHG2E2DlZw6YRxCoRBY9QijqXoz3nqXScWPRdNxkNglno3wLoMSnVsxCpt
BEi/mVGvsreOTYKnzIMBAmNLdtULwQ1sGgFT7CACDOEAbSAsZhVvO2m4VCvqc9mj250mhLOkc1w1
VGxbBxJJvXh7I2UlLiFJhrA0SXhkwrVppXsMouA8oHPc+rmNFnaJjJfZSesNrbYEDwAswVFEadkC
vhzSlflks9V9Ar6H/dXyxxDOFSS0yZLAHY057CdTEBACS176FD7KBUsCmGUXWNmnZmrEVUsM2VxF
hA9Kpw0VjDhyT+MDR7SHHgteaFEYuzxrn+reffGn5ZLZ2tvE4CT2RpWaO8aCycFryrdFZp+ydhCH
rI46enQNdx613Lm1g28Ctn44jIEMuSZWrdrG1VwSfhffw05EdRizs7Xx5JAMMGxH31q2oi9M+O7y
xBDM+jSLxUI6119NRv55mcW0m2irdlnKfkpWcbldFqLPYKAQjFhlbejFjTgmC4gMQUrHlvalDXOr
+2j0A5pqb4pCam3Cqeq5PaBNFLualJ+9i0RmHznZc4c/4JpZWbl3/M9x0JvnKfbarWxc46kQFnA5
xB4i9Io0fShHorKrnp1/lhOoA360e8IB7IesJfKHhf1E2PfLNTKQYg/DRdNZJ+5+yVkhS+RUu2oC
gznYhgnwsluwXuXlDlxiAjMU9n0yOGg2vcw9WTaAwDT2x6Ntx4RtjPZVb5gqNNjLPcOX51P0SeS0
ReZt3TjQpJ8CiTdlTXa9zMxnMKkkzBiWy53bLvshabxtoOD0gKCoHnOSeYHGK/NsDb2Wm4CndLrV
Rp7s3IYY8Gko3S2heDn7fsjyvFV18dCm8weNS0V3eiDG6MYQ+ecUTSCOZJ/EwBZXp2IUE3oLn2ez
9PLoEUADecn8PkWJD3OjlufVFr7J3OGRELITgQTu2QdWt0LGHlxGmzttOjXReFO7WXThhoIRF5rr
4Auck4cUOE9kqbuCyAb2/al1mFPjWymWeV900FkG75Jq/nzvVQfKevh0cAb3Xmx0W3qPJpzXWjHx
HH9jifStrYGBxP7y2KMGPnrrcKTIWSlqXw1bCq15ZyO/CTsSH7Zm7HbXs+3tVWm/Be3aaYA1hw/X
y8fITuJt6QU7NRMOwq0GEKT9NvZYwrwFKqDsMjSzBVAfQDv5PivscUeWAFXrkOP6Ckr/SBd/Wxf2
J9ftL1ksyHmX04uvewAmqTtsi9lxIeam1VMQjB8KbHMho/ZvbqKhY0Qo6XVcPNmWuvLE0N00vn1O
a8T6sq6L68JzMfV3d0XCuCVyEn8LNf9715Exmwag4OWi6oMQGLQjfL+7Vg/FZSap9CCmzsf9ALWl
wMzQO8kn8nyCp1kQxlJU1tXiovcc7bndD34xhpPPK1bL8oSvLL0jYZyYXR5CjAsmZB1IZkkwKfad
knJjlvKxQdjL2LFNr+a2P8UdTl4QWgaND+GALFTMEKei+1rk00cdKXX0ZkJClU3iZVwke2UP+jBV
k7EnGloCHB6D26FgSh17eOiFWN84eeItvdbAlJew3IeaFFRMjul+alPG4bgLTlZifCD/OyPNaPrq
AP3hLFTq5I9Lx1mTdljFI/fI+ZueyajFuGFwygGOxXYAmJYe2Ib5tThyH3vaIfevgTopGusQe9kH
PaYS/b7/NA/9Vc+EfdMY8XfHaLxzURXR3vCKZSMa19rL2iOEQpTm2W9oD2qSghkA1tEe6ifpUv6M
lf0zU5lqeBbQkfAGQK1qg+o4ASEnxmEaYCPoF/qgkpzujMlsVmxarr7SJ0G4C8hZ8BI7X28yBjyy
d46tXacjqpoG5dqzo3TloMef567Hvyz7mtM7x0nQ6BQ0gR3JB0eggepea0LBl+rcOWPvBdusXpsf
RH0FbTIs+KZbuu6/C/F/D08CMAiBxj9fiN+SWvLTMvz3H/ijrPbN3yCBrAg+FLIrt489+R9ltS9+
87EfW7jtnB9+5R/LcOu3wJO2SwGNfxiNCM7iP8pqtLsrV8SifGV24a075f9Ai2L9ug33yNJDISzX
nTtLu1+Xi5E2YsLrpDzRDzdRaGdLTlJZE53BmoxbqE5IxZyMyLqOWDsS2KKzjzjrlQfz9CwrNi3C
zfoPwLv6DzEd9d/sWn9tanl3tsmvzxu0HdddUfB/bisDZIGRpQNxykZRv8lEgAQxk+pSyTU2r8Wb
eoBFTDXR1Gh7//Qt/oN1NigY/vafRgYrzNBCR+TS17jiHR//J2MhBliyslXaQiKOPpZtRCCuVmlw
nQeox0K3kd4Fb1vl8jG53tUkgvTZyrr007RUy1dP9e0YNsvsnOMCT3fuquIwFJ3Kd0zj3HuPKmre
Ev0lT5Euh4vVOM2eWpmYdiLGWdqXnNOsFsrbxJ5ZAhGCBQnVb2Ekw/DzQqUWWAo+w8F247DM3IyZ
a7/i4cA/wrB9s/Q+22lm37uuLtQDmsBqX8+iIuRocPx8HzODTsAeJ9nWSYX5wcD5weLTe1KkKBVb
sbQ8gz23qUixnmJGb4Zmjlg743E2ymibQ/XYZOQLoQby9NhCSKL4aBLS8kp7mj9WpC3BxsA9eJE6
o+jr5uGDT14u3i0TPeIG48qaliZ994jict4T6e5CzEdiawhb99Ci7PYhUEZ2z64itcIsbtEf1aYb
1pVndqGfTMFOKzAl+xFFA1gJbiVUBn6M+LNtXfa6IhmeLFUnu2rwtDqtoYCkpdrV8DClijLPcjSk
uNS1zD1yicjfVNGQU05It7EQeMfLGmPdmRQmcWprchQDtWGJQqh5Qy7wkTrQNsiXcgn0kvKjl80+
TF23usurbgKJ3Nod6UNgTUQHhXcTm5O1x+zW7bsBdSmMfuOw2D57qMQe97mZQu0Zx5A7NSAs3isf
FvahrPpqlZ2XzM9CXw7eGyvD5riU5rILimY4zimA9v1gDzFpsBmcC6Y7VGnbke71gGbbgnbmE67k
W2ynMlsdfZ3wECo8mXwT2hxvrRpH2SatvPIb0v41NntpHdqhtCIRFihgukFaJp2N63VuFnLvPbLZ
YmVHerBimp1FeMkfrQ7JcLNpvaoetxF2sHibTRFmRx88zdcqS6IU2k2XHWyz1l9BHpcWWyqI78mm
Qe9lXvdt0KVvOPSK5hhUo7Bv+54Aj0UtDrB+Jxs/rkv14DJDOXtbmHYqMu3U1HFXtMbwpYpUVoRd
MLTYs5Ajp7uBEGhjV+NGvGZJXM3oybzB2qnRWNLH2SHZ5IhGmbG5EVUMu+uqK+OwU6yNP4lAo4vD
yLbGe82y6rAw5uYReX3Co2CoLl2i0yZsqY3f+tpzThYxQlzqk1mfZlZEDxA218OQWEjYCml1my2K
2DZVtwEMm4BX69bfbU5wKBAeYOldizOCWngU/YchdTP4MenIu6fxWY5tjXo/rXXzypKelcQIZmgT
yLEZw0RzI+96U00Gq81JfTYzKsnrLO0keY+RZtTX2E391vUF7V9jFOhr16OcKQCfkwBBuhsYy7OH
MIYRTYW9vBS9Y5DRlWtngZw4RaQ9g/8XwprfpFKd2Zx90tz5n5ylNUMMWKBUyJArFj1+rOKpSHts
E7J6I4uCUTix5P1V3S3uTdtbvGN8ubWx1zAKsxU/0xxaUEa3c5WwlCbP2kaJYGXTvUKNfyvqmhsr
pUy/7WQB/7CKQb6E/jyOJ1LRBkDl45CUlxJlB6RZ3gHXLhCkU4UOa7wRLfCeDQVhpMKq77xPRLtp
bAZpRyZEES+YZWvUg+ZGJRDxmcZ4+rUGYHiTuDM2LJT59SbyTRIv7Ql4j+7rz701PGPqcE9jEGRy
Fcfre+UWThEauYjGg5+s7B/LT4nItGsmP0Jm0d5C5n6dOGNEroUB/Cuhnn+yczW5lIJKfgHSTLTk
SALyvtbAV+0aJE3BhuQikEZcQRFLiD1eQFVRWxanqfUbiSW2s64csLGnwLYXWEJ9hI6a58zCrxzM
oQhapvLscTwbyUmPO1HVNuz2efCq+VBph9QFhHBZh8sZPKGMpQCJzoHfl07/4b9z2X9LSbkq8P5U
cvxlLnubF29JXb79UjyuP/RjJit+g7TMeWEjPF6dX8x5/99MdtU4uy47Dftdkcz/9Ufx+C5kZgmw
qptt6r0fhaNDro4k64apr73+3H9UOCJV/rk6QkntrNk9AfWrbRFI9Yvcr2P4Uk2u1Z7FYABuEgWD
jXHAwj7495I6oD7JAG7LZkB2jMC4c5XxnAwyQ3j8vqCeOAAWJDFlkEYHg5zj7gleanGF8zfN7gay
zD6xaPNe5eJW54SG9WrQmR0G60K3hdNbnvENY2TMAwiaY1ZdsqY14NskTc2Zr5rlUM70fxozUbwk
drMvR90FryOrYv8IZzpmz9zO7sdRT8q/m23p4WxPE6ZseEN2DuplEhpick3fxpUEr96h8HVXw4Bp
1hSey0BGyxDvjaI0xWpmSZNpU+rUd/QNYZZoFfc4SpfmBmcC+/hk4hTC2jBnIjoOvQtFbVfCHIV1
UKEUB/sL8DOwJWxdxAU3vg0BXjME5fMkIm8ulW63kQxMZsDj6OF6TSLL/KJ10ZN4lyeppKbKseEj
rq7oWPNtqbrFIPpGVUjUIOgbJe0pUwYUPv5CNmkIHE0s29wd46rZ4iKxEyBk+PTrJfu6RPPcS5h0
JEtKDF4ACdjIijE+2PkUdTd4zIyTqTHCmyCON+RGEycN6WCT9Ul1SgxjPMQwfBhuUUBvnN5EgoGq
5t4qtNy7QTO/AXQGEVCoYjvnc4K5qkdohYjpAovWOdS9KE91PahDXo1kq7ZVjZh0LNaJwAQpP8Ho
X1Z16LhJfIvNrYJMWkyhC7grFAP1SubG9bFfCHTuSl1+iCpjIJEmKvzNwqrytsjc57wu43sIFP2d
Tkbvnkny+AowaCJXFypC1yTTPddDvZ/HOuXJOEV3hV3P4Ggbw94iV6DU8ewo1Fbq3QRBHr0k5Ogc
p8Q1bo0pWkdfHenQo9c5l8iNioORGenCbJKZ+0vT+uzBo8J9bl2reoR0nZMSFSXxtGV34UzbtOy8
aVvP0CEqZqIE6wx9uSODZThpCvSDLvL4BemacxUsgHyJR5L6SQQWWwi/QZfIbLsrvltaUAjDJ4Jb
F9dVtcvtetnMeCOIOifSotPyKcOT32dKOFCWJ+9isTSOeU6ijMBEpcZbFcf2FTEH9ZG1I6KzbOa7
hvLU3VOxVy9dP1WHMfKazxphntUSpIMuzT/zTZc77G5iO/cNsVJzMd1Hbp+cK4ZZTzF+tY/KWcpy
9fzYX7K6M6+MpeJR3raOd9bFFOxF1nwD5BEdEeS2O5DSmJIiL3sMcl99JJC5+DBTYH1w9JCumHk/
/9BingCRzh3mGkN3QCxn7wJPD/u0ca90DZEbE2dxAF1NYEhQybOeelzxFVlUDS7zwCAvhUnLInFD
0AaY6V0VZRNcgoZak5AHh6sYCWFCklexSVnnh8Jo512tFdElEZY3PpcB0HGRbGPDZJPSayyvQRXS
SNsvgj397WB0z+nSPWaN4X2dJNh85pQrEFFqx5OQvRZ2Cl0mrkrUiRfW/s2GDjsKvTQ+BaL3rmfd
IUyoVf+4wIoOZWfWX1wFYq/RS33HjHD53Oq6azcWzClwIboBCx6L5zgRcuu2mJ3YwbQz1v0gvmYP
qF4HCS8SHDOJkaW5XXKWO9TvmMHSJn5j2Jh+KzSlcj+2F1tFeiddPYXJqJyPNpX90TE8299MWs8X
e1rTwnOX/m1gsM4dJxIIUy3DwY7qCqGZ6df3edaT6tQMVrB715SOfVqBGohSREgJASvT0V61q7UW
vc9aQjuP4xD5n3NdskVXqUKf4wOP30HjmB+EEflgwCv5hgG5vgpcnH/UORbnnDLhlMVWhVSLdg/m
gSZw1iMc+Wkm3ufGiwO611iRN2Q5Ept8n8LMKKlwNw2hiheDMJAbMkYwVJI8vh3M6UvLM+/BYpx9
io2o3/KX4lDOcNJLNC+HoRXTxRhWlyiq8C+i7uT32hBf06a1LxbwBoDSLU07Iqxd28GZT0tYzIDB
/evAyfMLvGRKwWz5kqBxBD9KCSem6bk2u0dQiOylrC4hA5cOImUJsk8ZLR3MdAnuW6urd4ZrA6sW
eGqPsZHcFPkY7xklRwzNOwt3jWQ/FEtzz/3+JWNn89DaaFQSCsWn2MM7aCVdc9YZO5AOWURxLWvA
KLKvxuu6MuMjQXEzYszSHQ44Hep7rtwSKU2g79K57r62EysRLNtWQdkj/JfYjcSZdwjRBEj5tpZs
FRnpy/KujAy5L+y5PlmQRbcmk6Rw7s30YnRAwt2qqg+DmlQo1DS82kTVhoVfE8nq5Z+G3vqctU2O
N9BeLiMiTXCYvU7uhA8jqOprMmLLxN7Cp+u/W6Bdd8qa1WNmunLH0BgVRMzkAzGoj9rHiB6ZvPY3
DH+Ggw5Ywc09NHroJY5FgH2AjBZsjo8SOTFOWl2R0JVsZaU/d6YoPhFxpvZ4ZPOvJUqtHfHIfK++
/ynxi28dqcknZLfe1vRyqCGSfyNlNdjMuAmOkKPMk5kVIhxTy96j0LMuS2NkX4LMJ0SpSIwDLmiI
431U3GdD4ZyxIqZ7YH7tCc11s1MAkI4Owd57b6LyMtjkHHI7Ga/SskZHU0ysDgfLMEJzxnQLvG/c
OV5ffRmkTre89ycgNNZWzYl71KODQk1eLwLJcYWWCI1GYO9rS35pzeZeEZa3qVjr0S0uB45og7QL
46MFvniTJMzvU6IPN24BFz436xuv6e49E51g35LqUxLIAat7nRk8+BAszhnYvT04RH+D29XeuGll
k4WGEHkp4n0kimunNIyHoJ/0oXBVcBRzFoeLU97jhb2bsZXu8WMTa1Qb8MGLGSiAskLAycUBgWwd
DgusWhHX7BsSBZFjdFC/GZ5zawyTveFs957QjqfHJQN6EkjrG8G/uK1niFJpSWyanTaSB1me8Dxw
1L1GIfElLecWwSKXH3HeRxea471rQNwPBsIaRrlmEwWNOk0ldhDYs6xM0sU/l8N8X6TyEymEz//t
pf69Xkr+a1faLXmSdfVzJ/X+I390UhYhOfh1CNEkwdpBRUK38qOTsgXKFwcBE/hwOvoVHv5jDO/+
ZuMq4Oc80zN/p2v8ULcwoWfEgU+UybCH+iX4T8bwjO5/7qaQrKzSNAbdps3Mk23Bz5PuvFdLrlWQ
3mU5Q5pgiyKEtWsX5+5tEDVC3Au37foDnCsynqMoYNVAwZ262zwiaWa6QVrAGe6RsbGKqvPBeeAk
WqGTki1wbm5dcGmbZqzyI7MPU98NRWt+Lc0GczP+FfJ1tp2V+JzgyqpjkirZUvnjoQ4Epvukzc5l
VlnfHZTGQJv61v9srBqyCcru2ctFu6nrGCv4ALqMBIfoEC/ERjpBYZJvljITZKulFA1OxwlDfDuo
icURxrNnGp99AKUIegGlgU7wyBEZyZTGjXqZcpGePG6yT3odVTEaR0zSVW7y0Hl+TjRCPc134NOi
IGxsXXY7p+E3ZiK+DEzFYDOHKNsBptIjkoa25oNr93OKjfW5Z0+e3Uh7MsI+bbzblBNdEyAysXcv
3JlDGJU6boVgCoilM4d0fvTkgLKfb2L+GM0cBwY1m0JYGsWPyJaiYIOegZ5r5u2fUjdKrhY9TR+h
LfCIdsVknuLKGXcBblwIAFZGaIo30LqwUnaaD3NHdRmT+UBF4Y3l2egrEyeFJI3if9k7s+W2rbSL
vsr/AnDhYMYtCZAUJVKzLPsGJcsW5oMZOMDT/wuyXUmcdNK5775JtROZIgngfMPea7MtXTxCpCd3
YCG6RipmS8ogx1UJmMOM0U4LYMudPzGIbyCBtVxZW4MBqwr8IlFBqg8mI0JKIvKYkje3RXCRxGl+
6FJr2E2x6QT2SjJgSu7eNguTfpwfeRwYc0+d5iBWmisW03rZiFvN9idS5EtU1ZbLer1tbefrRNpT
gIZpODMlWJA1zVWZsBadGTnvGqnVVwSdZPNJl4Pu1kfASJNX8/iVncemNStZmjIGBmZt5Q0jg0Wm
wtroJiRxSZ+K2GEzlB3q8ChHx7Nhpup50FWFZVpByRrVvB26mO9qEaN7j0SbrHdXU379hHjdBbFX
ES0zJxSFm1ZnFrNFErSiDkiZB6aOWgbBe00EVdkQMLnNCjd3OcVnwtRGgN4dGDJFCah56dUo++TS
ieT0YpSJQ2HbTSjJ0ITPFyomxxdBiyFbdDCOnhxmdAXVAdFcITa9oBjdkout9Qe9Ld2djNP0JlWY
Iim+RrgQFUBv7uzIcyPMSHPaBwBu8T3UUT2OVwt8/yYwNAtQWsK3GdTjmrukS61dNhk9S3yD5ycF
tMAh5p7UUjJ+6Gx93+bugHDMjMHmC0uDLuJSnBeam541xAgjKNmooMsRutMGZeFNzwbk/X2P3ANk
nN5hLumz5ZYVzKu2+JJ7ikgtoMFEb9jnvjI79g5NUva7eJirZ0UgsLXx5iF5WKjOkDFEdSv3/CH+
AjztxOjyJJrvASaq6sKwkRtsGfcbzr7QE2OCVxiZF2ZVt2+EfDzaA7p0M7W75X7MjbE+THki4GpE
swq8WmP22XX6aSGe6NaSE/djZPlZGWYxTzN7QLOcz022X5TpHTONgEySOzSlrpSY2ImZnVwCXgl8
txd1YSHiiFKc76raxXRfgbFY5q0G5hwe45AUgeNnxiW4CD80vUzzQy2t0UtYiRIP4OfTQDcLg+85
t+LsS9u42Qv4Fe3RbIvxE7Xt2LKAsyzuNUuNID8WMywF3ekF0j1rS1RE1oWEJ8XtJf+BNdC1Manf
sBuu53jjeAtqYavTbCzxM9SZGq3TXLCBQk9GnhDaJ4J8nTbG4cVK4KA1LYqdiGABOGWVXQ4WxXs9
EPNDHsCDmGPzCcbvR4tLGHxpp5j4+lI3Do43ubeOzZot7qM56I0EgiShWzqgnZ7Ad80mQLpSk7qT
UWedi9LARcqEohSnqa2q09KjQNl7TWU+N716jpUa/U3vpBgVRMrQBXOX3uOwIL1oOMF+xgs9i+4O
PXpGX835Fd8Khc0CNZJVzMt8KE23dwlPoLuLo2NDarR3trxc7P5XT/1X9ZQLFuPvZtN3SfX12/9d
dMWL/PqHqur7D/6oqlzxQazTZwf9gmN8Fwb/qKr4V1jeLSRWPxEAP2sq8OuGwB3u/EYs/q2mEhZE
u1UlweD6X8gaTH2tl/6wu6eeM3UL7SDKYUTIvygHGswcbemT36xR3XDPJBVjI3qtEBNaGaaG/TyV
43giTAVu3lA/F7G9DjRZ1FVDwfB0SfKgZghJl1FKRG76Ew6YmMlA0WS7issxWBhZX7TCZVc+a+4u
m+F9eZ17roHGbAwlbjLcOS++WZ6cid5Gm/ZRj8Kib21CySeW48XIjcmI+23Qh/SMaI3lrVujLJZV
s9E1b9kom7UzuPHLytdvHNGh+Wunl/U+hMSNJMqCoY7R6q0rsjwoedKHbuWdXVPtJ7IqtiRRv/m5
PEETu4uUTXpoOuwsIz8RZnZjZfMlEi0mv5m2ofJ5meu+CqpmebXp1YpRvFau89zM3Y6msuB0ScyP
MKwOaes5m0nH51t1a0aN5p1Fbz7nY/Hi6sif9Xi609v8tH4CfYnxGALhW1ZLbduhEN6ZxczUtkTf
O6z6sHEaH2JzultXCVtwxPFFW/ivnPb+XiTWIY7JKQSMebEUmKe1qeOD0XUWa+nRSAZjq3KcogyB
ptp6Tsz8yAbypW0yMEP2GTseZY9jdaHFG5qs9K3q5xuLA3A3m/2OHC42ctaKAkNuoVglIrBitmdU
fFBG0mJIsdt+gz4lCdPc77cYDqvLvk7hh2rrZ5mUL0wXJggqIE96dNCYqbuwtvgPtGa5mTr9pjem
/ZAsl8JDJ6uN+mXtVtqWzfebCUYltEV6ynN1afDlHMjUcRi78g4ra34iMYdOvncKhIGmFuQdLzSm
iAASuFdXrZ0dGQ0/tVYTMYxUD6VuB2qW01aSwhtEVfoicUiHhaEIPlkuRyNOt1nSppDm3edU6V+8
xrz24drCdUEpbvSHxR7aQ6PGh6WxD2laI6puzUOMjI1a10Md3IMERXNy6VRzEk5ElRD6Ikwc2lwJ
aukZ0Ruluak7/UnG4tVnKLspFenkPdmFzL4emnZ4sFTxVlINbgm1I8SyVA9mJJJNnvY1E6GKLDVH
YzGJd377/rkL6TBZt56rRmY70kxBx1kuUwB+jvfJSgU95WQ6z6nbznTnXI6agC/H4PEzkTz+Fgjy
HDDoGW9Nh8uuUHHEBI4x6IzU4kDNNx6byh4vOtJ4LtSoAQsFShCityvJk67nHZ798Uj/020NrTBf
e9F9nsfWuRJeXq8Q5CpFG9+yEcgCH9Jb4ObL9BK5FRBV9ikIWjKrkU+5jJ5KxSYkWKzOTzclE0KM
u2fiuz8ziR63uHZRVTszeetpUPdzGzJJTDCiYfZBs6taUiWrHtSf25wLLbmRFelo1ElPlcaMrkPH
SQKM/QJnoH2VEsyDpNgPCwcThAshsF58Z1cy5KCsr6Ib0RMays4HVW9mvFawyzddU1K6j7SJyhA7
06Wi4rdY3dBchg2LpkChHcOF5g57ZXDRzbn77GoOod7NdBGN7Zs2tZeWkx9/d+j8hQbrl64YGrkP
iZwOm1ufjeWvtqKUAAXs6TmrB5pY5PdNv5bk59RuKP6E8w+Kr1+1cOur+Rxopm0BaPJ+JcPgOhyk
MwNZirnVA5i7R6MwE2IjeaD//fv6VdfGK63aMtYPCAMZLvzS7U+uq8wMFtvB6PMXpBqk8fA4zsSE
SwERBKPRada/1zr/wqLFa8LnZNQBqJN//nHCEJvSTzwidA5zbydoS8cHvMnFVjOtw6TZxcoYPhYF
yu2Op9vfv13zT0q69f36Kx4GbydgkF92xZi/pgV5lDx0ZWsGGUP2mxm92Pq4uKQGzA+6r16nTqGD
msjqzcaO+5ac1k2bzK8J3Vssl8shxhSIouPg+yUWZPKqDW+6nIDB4ZhBWMzaZ9NU2Uk67a60xztV
xk+6nZSBo6zzwGxgq6rK39t2VX+KmcRuMaHNwd+/07+4hEyAqgYuKqHbxq9jHKNIfQz3Fo4io9tZ
FVZLf7kBAtr8wye6CkB/qW98XghEv4sZikvpl0/UnwSDE2+9Vv3CuuiUupkZy4Z6wUNY0rEEnZef
+liUt8U437i9Xt6i1iZRc4nfmpHn8lqqwOvLASuqy1hDCOdPw4PmO2ezHfeJx+PexgrOXII8xUYZ
VPW2Me/L2KhXmANhj3rb3clcPSn8sqjAU+uIUapE190TzyLTtyjF+yLzgm9RedVeadlbVC1PHjbb
pe84vGvzkMz2IUlkuo3LZe1+1SWq/2JrDMuNOyNEQ90iCFfWPrc2PhVXUGP9/Rf2F08YlBJrpAKQ
JoPJ2x/vioXhbmNppjwsk3gvJxRPNjbX4F8n8/D3r0WF/afvzNY5p1Bju769uvZ+r2ZtjTl1C2uW
Bzsf7wDAH0tIpP/wEn/xZHHRyVqoP4TxZ1gQiIq8L3QdUJw/1hBeFdjPaHldn/TI4+d9j/QsN6yD
rxnnKfKTENjikXX1xy7LvniIHhBRjS16+sw8EHvFIevzdKrn8gTh8m1xJrI4I+ZHhekwfkDZz5Zt
6a6K1Akxxz16PX/sIF6/sGYsVzjOpw1uWfIF/KbeGa2RbEy/MfZk/eAaMdI3m90rQt78NKqc0AeG
FUivKFDFRPVLGISEhbGlebyrpJGEWPq+gxb/41PR+os7lu/CJ6GE5zBZKMYfvxRp1BDa51IeREGj
MCZluk2JCNwYWs57RmNH1gDZQ8XsnUuEoaQJtYQgi/Ka4ciTx1iKxZtklBYtEx2vqIIh0Z+nrDYD
TydXifTfczS4OHgi+5z4RsbClidRDc4yQDH6RJj169Lpm9RN75VJdeg3vOFWU/s80Z9mCrFNHSX1
3iwmpM7TXWw7qwiV69OqefB1zjgxXiGUqYwKf2/Yy5Nft+N37f9//JD+4ibhzFj/JwjXMn6VYU9x
g61yGuVh8mRAiaM27sSvY8Ggier4H74Rskz+fJ94nMI81gQYuT/dk41lziYZy/LQQsINhYND0ouy
Y8RJ5Qu+H3CCjJFnGiTCAvtNllEBxsXJySkAhypykHOS4oEMr2HiurDeWZfycva+dLm4Yn1zXfj4
yBKfal/JygzMunsts+VOFfNl6a6HMZdZbOYv0bRWqZBzs0U/NQMpBqoytpSrIaxTb9fzlb63l8xN
zQAFjrH1VwgKK+BtVk/jro6GflMsfXKhYGS8N0GRVBhJIFMf5TA9pD2NpJfHwFUbWj17mR7aPiZg
2SKO2RzRCYqbRksx5FOtCeZ5qcxnJCR4z0r+BNgYF2Q9jDthtV243kadsgl8mh4cBjkAH3KN+wne
UdFQLYG7PUEQ8wIWdV3YavZzk9ncYn3UXPm2egXbFkwDHzA+klNKpB74Jkpxq7Ces2S8myCiwQm2
D/DVjiRIHBfyy1hRcAP3fXGkKd6XESdLGo9cmNwdztSfUDJ+Tkg2PObCPo/Ei5tGO2/XxggVS7qf
SD649KjsAdc+G236T+ex8xe3N7UOiHSc8VxR+i/nJG6trDEsuzx07vyK8fAOIfCZ+oIPz+a2Xuuv
91a76kEd9z6V3vs9L5N+N0/dtCGw9VXCiAjyXmahjxfXG1vTBTsSN1vCl2Toq2E+FKLTaNByfH8x
8mMiB+LXRiv8U90SgbFA7AlZGfr49QqqfJf8eo1nTNbPT6NJuaW3Zr1FbjJsVUygZ+FRWcc0hpyH
iYmNEPH7OiIdHvqRJyhW3bsWEzImwuI0DsOdZYNZqApHhchbzaCZlkt4Nw+Is6GtCW1hDj6/Ot1S
79q6v3PpDjAjO+eRQ4Qmc3gwYaGt1Xzv/jxf/+fK/ydXPtrLv1V/3nyTspuL8UWmf1SAfv/BnxM2
izguA5sQtdxK1/d4Vv6YsL07ixCr+KwoV4fQ+lT+bcbGHzmEbv0Ujv6mAoXAKZgeYxziWU5jZf2b
OZvx3hP9Yc7mrpkEVE+GhZXJ+dU/RLnZLWWt4wV210cT20OGyHYxcYVHio6eE0+YiDzJ9NhNvdP4
G6Nr2ws0GLgulgbM7TYpdHr1pusLm/GGjSUbZMRA/f9ao/u5nhzA1Ug59YDxlRKbBSIVWjmt6+De
zVawOAV2bc0EWBXi8eTARJWE7qvNkmW/aniQqM3ssVaMNq4qnX3+sjxGhgZl2yrcJGx9HfY226Hm
Ps5XIrdOsYKJWK2g7ndmd/7O764YgzLuqcF642GPOOjlIXWX9Bv8//h1WsCAK37m2Z6rbECnCiY8
eSeGi3d6uGv6JLkOK1S8WvHiUBKLy3FFjqdV0p/GFUMuViB5pCOG2FQ9mHJ2qZhU3TgbUeKAMVeo
TkAbOt2mQDeLuquOoFqv6HOv5WMmUQYGESRt/SgdMmikCy7dWMHphs8nb60w9Wnxy5t+BaxTqpW3
+gpdz/BZXSfvJHaUaPKI4pdt2Apqz6fE3VFn6v0Wm+VJuiLWQ4Ifkbq1RE9lW2nrH7Ej9VdDZT13
dtzfC7JWvD3GLSjxhpbFoF5WeLxsB/NJFbmxA3zo7UsiGaDML1F0IpOJsClTZ+paQdO27bG7I0nW
y0LnHUazYmnYPcnQKsWdO96sKY5BN1nNntXijTUQsbJu38wzoq7h06pffGxLU12PXWZvfag4Wuf1
W/sdlJOAzDFXeI6/YnTwm8pbG43dibyWjwD9nIAQoDyAfz7v5IrimQegPI7G+THB6dEr0W9z4p3v
ogGIz7DifKIV7IM1gSQL3BilhQ04GfQqiN5hQP7KBcr8yN4RgJu/+dP0KiJfY4K84oSSlSzERY7u
fqUNdZSVrMd9MxTkvAU5RRBmefu24mrbMme/JIMp2ZRe4wSwBZ+XMmWPvrKNkpVyZK+8o2klH8UD
sykxQFErVi4SIob4ol5ZSXZR1ycYTv7R9bomyFamUsviZVu8c5bGhuvmHb6kVg5TjUWFYXSSBtk7
pgkvHM6Dld00rxSnMU4tiE6OVc7wnbyoUOkOu9e0GqjEYjHtyr5ToabvjKhZA994b0AWm+5tFle2
tbEb1npPwuJaCHU7Sy+dVndvey+Jko/KWiAsDSIrzJ30V0Zk4TAz9cSYnonWM7Al1iDdC9iL47bF
TE3KmaioaYh/ktnFtEKzNwVaZhqJTF8suW8rrR3vxzS1JqJB0tW+FL97mXJTH7NPed63iwwW4jmp
2xObDnWuHX8Jxg5DW8BlFsefSkGlyShVsGjOtaqElcTkVw/VvAhkEyJVqx19ml3ywXHieyGlQ5/H
zFw869NQyal/dXNf5A5AP7IZxk0x9NURVxGsUexn6DYUcWOlRlvPmpgrRAfD+CDzgeGg3iAr2Rp9
i+jYYNAZvreO/zup/+GkJgFT0PX/Z4PvfTXAz9m+4JNM5R/O6h8/+vOs9j7Y/FVsyBzoT+/Wi59H
tfkBdQ+t/2+mjJ9eDfsD2ByANtD3HAuPAfXpj22YyaKMrtSmeMW3YQB1+jcnNck+v3RVGIp1W0er
5PF7AKj6ZdIxEO0i2yytDgr7wBT6hBqyL5ApXDk47TtH0nJhssq8Wz81YcYZqUzP3LtVMBaJR0QN
oDpKytT8iIp7vqkcQ96PnRN9hnwNAHAxkRC602If6pYYdZS+hCKk6yCV3B50A5NCThL0JNDihcBZ
Yl4xkSOlhHuWgteyTbLGm6IJGz/FxdTOM/MYLns0LAvmjreuRI28cf3Z2uVaZ10nGMVu8iSytlrF
5D7UG808og/AtogvRhJSbCZGcjGqDphBNTsng/y+msYDmcFQmibnoGde0N/oMlRFM37SWTn7AeS7
/huvIvC6WhIHbjRI1m5e3ZBq4aI6DN/5mZgbnRbrRF8R7sthfkh1RkyhuejlW8oXfgDYCDtY2lMM
YzCNvi6OTa+Ui6n7WC8a9g1if7uPFgLxj3LS8zsy5sFpwDW+noZIPtSYd6/7rh3nS9Wo2EYMyx5q
Q1i7tx79hYjQdDQ8/pak9m5Vzu/V0ObRUYgoKjfoZyA9WJlyb5d0qT+L2PNuooKZw4auSxdBBGwJ
OVMxVTvXK8lDwgug6rK+zkXj39gE0uKDsXz70PH57Uasi1c8fVF1Jsl0lQxIRNU7FzK1ZXUvROPd
akz8mCcm9IyzZxODSvdINygeIpzZFymegaNWpNYFhufqOm+bUbtfODlCx80EAgdOzaaAsUkXbdjd
gWznnvcszJ0p0+YLscTNpxYL20cqTYQwPksqZ3WtdV+FVnoh/Csicnjs+rcKOQ/8BMu/p5uMb5W5
YF72FU6MrU3YH0Vp1zHdQlAR9Ik2vXgLDJm8E/5VXZtuvBtmHfWLymR6iNymXy4gAzP2TKNBuzIi
bZy2E97c0NSVJxNIHH7WXyQ2Z9omnurhDvOujZCb4MOb2tOEuRHscB4ldeopQSA9xVtUXAilvQw1
LHJ8AUF1HxNFCAZJy7KpnjcaHwTcTTutvE+gBFe/to/3h0xAM+L7WW3Yls8qZAphdXm7uBULvl74
p1p/7B04MhcFJvH0o1F3fn/EEGbjCOLyeXajWLvHPcAyK49OblmiGB777mPSlOfIN+Orgt7ff83Q
4o3GxjDLytKOcam7MnBJ5X60TTzK6QLHV0fvEUbtnO90h//bm3px0Szx9JQifg80P6lOWNCbsKPb
zAaBu6dYJ6oYlIWHjTqZnqjsYnAeTqI9yNiM0BaDrKA4Nssak7uogzQD8+vkCn9VD9D7qy35HQ6z
nqphDbAYgrlX6lIDgHxRDWw/Z1/eVYt31eOVgBYgOjT4lTpOaTaELiHWLIGRieGm3bM3076Cfwob
4C3bJlr28PAz6DUGpEjSv8+Yce77pSPoNJ5WD7X9JNo1oWpAwrjMQ3UN5PNOmKbB8p6hNR538KsW
UKWxwGng1Q5qZtltqT7lpS7r7ls2u2d9MaJPBO9NoEKa4l46jKGysepwP4GntYpuvBFDZO6aCvXP
lIIzspzlnDbevC8squ8k6YrdLHAJkcHUbQWTe/jCbVUHubd8qiKsI3PhXi91e+qnPNrWCMK3ZGy2
+yZCMZo5mn5C1z9dOx0eKIReX7CINnvkdl6YRnO0AyJHNR/Z3bYiaumwVIwdinHUjlmZisu5mEdY
hvHn1aUbxIIZZe7OMjD8oWKEULUfySmdDnoZ949sZnoujEnbx616G1qn2M9JNod9O4mHURjRZzO3
CW+HQ2RdYHcuobUzD7wYHOZ6gMcs+1KCMd3ByKXqq/Ge7WuglkcvYjOgNM29HerEh/bC0ZSVgIx7
20JsPjqLe567RjLFxRaUhV6T9sjJm+jJb6Aam3YZgfEaEjJtveaLrPKKKSIJ9M+1W5T4dBl7R6nh
7cqu9/fVMtafamLgP2IE0MJ+HDAxTHI546Sr4ORM4BXN0rs1+RenzlHaNUPvJxfkuL4VfoM3oMP2
TKkm1AYjQy6OtsriKz8vPZ9tlt1siz4d3G1uMN8B2YszzJrwhtjQZLejIcyzib2FZjdRqAoRNu5d
FIJ7t3bzI0YJ3O415ocG3+QTKNEOg1snmyAdcPvoZrvim6pb1vL62cxIuPd6Pumh4DKwCFVTRrdV
q7zCAGwFLNXSUNa52TcTvcu3oWzZmCVmuQBYiyabc9CZj5KFhrnN5sYOVpnYY5UM412CEeurIlIm
rGmYr5rI+Kz5w1uayviZmQW5nbPUt51lP0rL1k7cUyRFmTmwa0LWuJWa6DFurT2r0M+RM7x6RmPv
l8rqN0uEaRMN6PM8zn7QF5CfXLd9aUrCUUdTvyBLDoqGMOpvceSOmzzTIK56ZnYYIaRWWwNMGVKC
SNwQG9CGeTflt1I4Zxnj3mcZN4Rlb+DXMNAFw2tK2qkOO1Eu5xUoCEOw+zpkyQOCAUop6gv2JiRp
mWNxcAWJy+iAcOf468M1t5u1mGm8bc/8daM45cJERumLkecPmuGgdJka/XNiuOmhSj33G5Dsu2EU
b2QWg2BLYexr7idZMNtobIDJKtfdoz9Hy1WtDxguTaJ/Y6Z2dArHSeYRz866DonVQdAYj+YhU3N5
YY71BTlhK8hLPKbTnF8VXPPYNuAZibZjKZD1kDn0bN+ORX2senVvLUm3E0si0SCtuc3Z8rWn/tz2
5lDds2AHt4spAwRfac5sPuSI5YuksVl25U4N0I5bzXuNYuNZ0CN/0hvbvEa7XWCus/Ei9VxX9mtp
lAIh94AkJknry1qingEC+80tJyLrxFf2k02Cl7Wot0J208GryVbrrNoKU9DNMBydZE/F4t5BHY4D
XPPZDlmlujakG920UXVs+dKrot2nOMySubO2tgv0KUNrg+JXwQoTGUTsOntUee2gf0qGPRgle8DH
Kqu7IYEvnzG0dUeHd0d8g8WRfqU1nROQQffUZ+l+LTYbIa+hDcRba/KZx1Zv6IKBNpW4aDX9Opq6
66WgNU16BLggwrK6/IyCCWpUpx6mbripRY/lT56o1qDBOQs7sT5S23ke4B6PEAuJFEeE6xUJ6A8U
r4hKXMu+Ap/iXTllI4nwaDfG7JIQxUJquTFamf8va+y/Ijut3Rvt1j81fn8Gp/74wR9tH+BUNIbC
sdE42Da+bv7OH32f0K0P7HsJp2HB6Br48X8b0UJHheDke+giWOC77C1+qiCND5a3Tmgdk8ixtZP8
N32fscKqfr91JoKF7lHXGc4yKqbXXIHFv6MY+XrHgidqtEswHuMtJhgA/1ZrX5TFkoduPXSBvozG
nVk4ICwqeEGCh+6FJzyqmryaHmb6NvTWCJBF03ssDvTR3kAYlVvi2YnmdmQS5n18F7POt5CJocVe
+UGWfJqG/GYyeJ7nU4yPDo/aRjhM/ZAQs94q11hmK0fA3FiFcd/LBj1IbRDtxebpbE1j94AjhBrb
JdNwxn7/VdewXHjmI4qRN7PGFk9W7O3szxSZRJ3vm8m25MbMhvIuhblyhNhJbrkLlGCjmjLfYwhj
lFVIdTWT4HpRxgrFOAijo8Wsctd3A08PEmMd6Pe6fm4dzWAWY81RMCp6o42rGsRAsy7nw6K3egiq
iTLLbuwrvfUOSNnval24sJh8cSpzcSkjVbIwxDIde2io84R48Kbxol2v1+WWC6YKPSnIGYhzRJ5U
+NiL2y1fVnm5kGKxc23NxXaDZzmq6OkGy613yoiZTytpCgzPHZ1NXiz3jc3JP83JE22r8Yiy1LlQ
ljt+kqIyNgloHYyAZhWd63Y29LCoyNdm3E5YvX45yshc7mWL+3QI06nytNe8UIL5F8wobWFo2WWU
5bLqlq1uVxbNiNVjxwfjMN8RfeOd/dgnfXJCT6ho2seGHSAD/gMrObV3S0kxhqHDvVYl1CUNGQqn
SKqVSb/xls4cUQem9pWbt6Q2CkqxUMsXulh4pTxg8aTnZ23GIaOx7lSENe5R7S9te6p+gO7y79w7
/qIOCl79nYnnRrJ3IOSttLx24ZGfc1hX6QrSaylUs+kWylO5l03lufE13niCR3ZwsPRh2VvUz2vN
SMvnPE760On32jjjcgo1PytKH1Iqo39jpyPxoKkgkaGydXWaUjnXzQ7EoSRRvNDFR+Jq1e2Ea7ck
9lM22DxTAXw912I8OQIC+VYbOpST6TxqT0luE4AOx4X6D6S8OhGrip9b+g19StxgVgANcSdxhtak
LdgN2KW8Tp4iW+blWctmQ2xL7ArXyzg5pL5oxJxuB9w0EoqrlEehKXEwJj19XIqGLgum5nzfMksg
6F5r1cc8LXzs541jfm4SywiKuIyvG1D7106TepS+NbvJBHrDnl8A14XerdHlDUNPWcAmmjHvOMR+
PWEcoTlzG7E2NHPGskP4glDfLIsuEs+JyBpxNZbcXe9iEOqVHZCc3C+QwKTLVw59dRWU9PNGvMfZ
611PreTKm8ar473bWJtEjPa1n43xQ1SwGa1pKm1K4Hj59L9J6H/jCjBNhGt/dyA+sLP81nXfvv3e
EvDjp36chp744ABMRt///VD7cRL6+geeSSZkF3aZqBDXPebPEajzASuAzurQQHX5ft79PApN6wMH
5Gq/9JGBrAflvzkKLfdPojlwNZyClo5wjhTOX0Vz7tySizDZ8kIbGfnU+5GRSDaGkTZNBEGXDB44
oFxjuuqNed6WHZQE0Slz79JmHJrSShENRGA4mOOKc9dYzgMVex46DBGDOHY6ezu12HtiRz3zvGpw
lJu2+eLHUlwYtV5sB99mzpXEFhoq9+sg6/5iNLt4D20tDoB+N1uB/xiiMtyTedR15p34vKGrqG5n
M6Yhw9xjwZfht7IgiLzItisvBh6MOz11dkMHFlDvUfGOWRpfi5bQBjmnxQNcAJgG9HksmlghVM+J
GJq9AQvt2I3FOr0wHOcL/rM62agShwPWnjg+VSD7HvOs964U+pe7YWqNQBbuLbZr/6RnGOa9Mo4/
k9oA14G27rC4w4ghm+YjyvR23/IkPkwpuTmInG+ruoI3An1v52ichAtt0LV0/WMs88CuVH6j0d9z
ohNAjqreC2EmVpshb+z7FrpkODWWvmWNY135meouhm7RDpG2MDvME+2IdKuGbdJgqcNhBc5Er06N
k7DcbTwNa+mEtFGQdRMa0Iyu4qi098Bhy53RmDZ/a7fc1qPRndxUo8cajAdHlep1ZvwcdhMkkMjN
u9slp0GZZqfYOQTxBSBBgE+kmftloJ6v5fxZL9NuL2ra0GGEuE7xFz2NXlrteAA6X/Ey5jPCNiM7
xewi0XjUKmGh25ehV8LsTZmxH2hX2x35PexDdVbYHljMtXog5Gdu/S9eK6e3mCnnblkx18yuShly
32AORqsCKjirH7G+Z4+4FucXDYUqWtDF1k8kno+XnrYSbbH8JpvUT+qwjpklQ531goQZ6DHSHXlt
irE6EeTwmCiNRTra4ObgDVV+q6pGOxJuPl4bZUtySpPS3teFhX0rZQTrHgaNKNtdC/p93Pgc3DAa
BjUdmWvsMmngBlvUGsZu1d7WoGtcR3FGeZgHj6HT4tvxhu2DLreFAZzbhNlkkH0SA6ZB77VRxlLe
gJU7+CwMN8kgm1PrGC9V0bjRVWMWKrmEO/HRSVv3rgSGAPJQaBddOliRsS/AeOPqHP1J+q+EezVY
gKJ54bBU3U03GF75itCYltuS6Oa9fni0wfgQPD0kDAqAUD9YUYfypx1EGBfSP06Va8BGjLpiJofM
qe9qpZUZaS/zGB9qi2Lm0SgmK1eBzS69Jy7IcSsyxjrb6zSczpmhU3U4fO7lSKZ95GTsEiBTRDqZ
1iCftzp04nMzu6X7kTrDaNqws2dxKyklo69ZhBnBBvqx4QnHiWhpiH7p2rlybehN0PPRAxLPl2/V
uMas6L2ffXG1aNYOnhxBFNpVMWmbyhuGPBjfg+3W1tg6TXG5BoyRuZhDneVK0WH7gWXu9XEjm0nd
ANG0vjJ97/+fvTNZrhvJtuyvlNUcYY7eMagJbn/ZNyJFTWAkJaIHHL0DX/8WGFmRCmVm5Mt5zmQR
xtsBcD9+zt5r5we66HgyEejSGh6NlOoB3koU7Co35y3BObT4jbUwH22M4CXt9QKpnZhUemDtw3PY
51hPQyvo8FGWMfBupFNBVd8QSWXVHnmWTWL3FzmsKEHM9oiZwtd+TDhy5d3o0dN712GwIkQxZmHr
8hvTSI/mR/JbrQvq9q4NcwA4oGzKYMKCYXtXVeA0pzwNeO61G21dGCU9KmPbPwymlRwqf5SHOmnz
28oqLhcAUH7Ymm59qRM3uYiU8oHz9U7CoEr6q9cSpMt2qAZsn1BXz9JvD65RZeuzSplpxl66a+Pa
NvYEE4sHv0Bf4lmM9zf25BqhZ1QV9qShvpejj+rKY/wEKtCiI2UHF+DJ7LBoWtgW2okPfUvfLFyW
ASh/2S3zezM3b+xR7TXTRm8/+at5FSijDC3RiId4MaM9oZDyi0v23p2DgZLNoSpOBSmgN3UvSUIy
ZnEeSUF6XziyIsQ3t52P84qlMzqWvNTX3DfTbUeO58sIu6cmWc9Sx8xt9IW/+MsVIloZxo3GITfN
Ge0tm+5mUwNdjPWeZoeDnUqgDentBCZBNtrOLqOpdYssHZ0N1q6uqNSXxa/700yg+8FsK5IqCI/G
3W4yCVo63MoTB5UbnxlUtm21JS9SmyU+AJ6wZb5YhWhS9YMOHDe0TEZzMWj/WxyzMNhx7u2cLECZ
wBcA1YYzLYSDlbA0Ls5X225IbxrdQL2SM91fcdYxfzBQqPdujzU3NyPz6HWN/Wxo3s8K6nirzC7e
E/uodm3VF9e5mJqngefwij53ews4L7jE6VFt6Kdll7Qm0wMHxfE6r91lQ1i1dyyW8VsjnfRyBnfy
HDGvuI4iM+BFOo9KoFzQ7EhyJ+rSFtedxlO9SXnyb93M1wfkX+0rQn8EUl6+tenp3uHQ0GXolNI7
lfQh8emvHjPOrm8T1NlQ6VIAta/FKRHxM4pMjw4bbWlis0m/M2Yb+2PeSupuMrOqSOwmcievNNmM
ICU7TjXs/sRsGbbaOnSJEcma/RcCv3tJSEXM+MwhpDAAO0Oup/Y4SmL72NBTBw9E0ghS71JaCAtF
7pkxryYmudiSh7od+22NKeDV0jS3tEPbMfRFxkrQAuXEfjcyTPIf7DaTRG6RUpnGyWPnzSq9+299
/7+p76l61w7Uv254HV+n1zT9ubj/25/8rbg3XZDlKwmFHC3E2Wgc/t7q8sRv5Ho7a0/NcVdYyh8F
vmX9xgoAeIX7wHFWn/AfvS5T/haIYOWd2CuLjajs/6TAd1cx79/FiNBb7JXhwsfyhJQ05TjM/Nzq
El5QLBkCu4euU2rA91aCw4M7SIbMwun9Ujkx1DqyA98Zo1iPSZIb9yjjIKI6BvyHIgXABOjPq5BK
F9OWCmrTB4bauWx3ePkFr+MZsRUT/1JDamm1ypnNkKdZM5DYDwRz75RJXCORIvo2CaqJMWY+H2pr
zu9REi7HgEWYTdsYflSLwVE8cSYHWCBjf87SPCtJ10+cF1Y8op3M6ZqihlYgidlk0du1y94nRfns
zoZ6Q+WXvcI0mW8pp03GH9n8Am+33QQqzv2NDfvpx9jGZmhRpkGxFeYdTp47szdSwgeKzvoysJjk
/8b/9JnC9Msl8FatKm1HAeJjPef9fAlKKvQMNJr3sLR2cHJtJGPK0tQDQU2ADMePpvfD1CqD29pX
1mU1WeuMz5O1u0lzMaIwYFLo+259Cjgi4PJzE9jJTv3dTHPjuQKVfJ/Mht65aYZNxO2xj0pkdE9F
wXQsBmHGMciub6Rsv4DOQoihpkvmuBaHIOvgJ8H3rPGat58ektvfv93/qYbytk6rvvt//zf4c+Yb
9x3Gx/UGlihusZD8g70Nrzvlm6oeSIKMXsz16sd1bX7Fp0OuM7Ty05DZ7YkqsScVpypJaDb6Zd9B
Y77SA3ZcxVw/Bes86Zu4wpM81TZZJjP/QvNl/WDuYOLRsqabZPDMS5iV+taV0RPECOsQpGmBxXQa
YfwU4phWU0WjpjUO+QjdBTZbv1tEyT1tU8pdiMX+XnnDJYc589hjSjmCP8Ye4RBgA5Qk32lsDPQ2
g2Tvpi+FCrKz49TTOyBMqpLent6hS9oEjRPy2fbIZKKEQbMah32fgofgocyv/ZFGVdHl6TG3v3Mq
ytpwpfJ12zxbXNT+SEPgOoN4Sz/tzn4WHMTSWsR0YRf3q4qw+IqrFPZVml3hO28uZ/I9nue+Uj8k
KGj0DKgYyFVyg+aoF9/cV0nXHQOt0oui78UVXEB9S3N1vHLzhi9n2QNJ4U2yZMe5TaArLU5s3Rtp
r2+63uQHtdIYZYNciK9bn026kHfQYhHo0D59C8grvXQcmqYCsMX1X987v6xZLo08AFOcxJBkBVzL
lf778wPDDDKKYkKK76m0l7s+GCpEy13xBE4AzZU/BBvUHtw7cN7fJ0sum67vCA5waPh+z1SN3Zkz
3LnpRfNMj0xtC+TUB1pm6CAd2HPITr+UDa+Sj2C012KsOpAXal7W63hZwI3ndBHr3Yxt8V5j3Gfs
yFmT7dqYrxzwjhuWq3k/UvOtCyqGtdaF3Lhze8MivhMWHVEFo75u6Zzffd62itSzTZp681XbuCa5
BnX0UZNU/VUaJWESmYnkyVia6xTaXhaWijzErY3M560S+aFBxlJuBo46GMWGwTs4uOv9XQ5b+0aK
pp53f/3zfxoy/75erT8/wnmCE6WHYA9H7i/TkakxOxqIbXRvtURMwc3zUYG0jfEAAZBvYHJaA5rZ
GY/ZnIKrd7UK1BW+9kQfJNSdObR5BofQKproLPNRvWL4QiwSNJOKN4oezEvrAMXB61aYJ0hLxv4/
/wLOur2ansW+bH0aRX8a71SA2iF3xf594S39TtNGv24guNJFiFakZcU6E63HNyZOLDFV4ho7T1bq
VUTCvTAnL/rg2bNZmOf6Ff6reemh1DsnFu6yfVPI6LHw1zjYpIrRjfz1Z//cj3/58dEj4huwcHnj
wvnl3gfalRKnMLn3NRZ2avquiz64m+lbtV1bPKGcW67o9uibwh+rQ1+usHqrqjw6yel4xkVMTlZg
tafCndpT7TfGI+3z4BBMTo+HDsPWzSK79JLTkr6dkI3T5Oum7mNkm+ASpc5bF5ELQU6eRCvTLMTA
EzxXHXyYvRuVuQA4LJy7/TBEzxaCw6MhDXnu0sba0Szz9tDyYUGD2XppPU4w7TRGKN0QIsOxrdAE
WJb+YcZYnvFUrgCmTlnmjmTcYG/X+ZtJQmeX2FUT2rlSJ6A+0Uvl86hTE+jbz0cPpXj8vY2MZNx5
Of9xQANwppFi3RdWNw/bMrNHSAlN8l0ocEyZSKIX7rzxh4NGkBVk/WkyPwLkiq7eETgUODWw8qkU
D+NslfmjUNYC5xL9yVe/zN7tuqxPdGf0KZ8QibStNRLHUViXiZ46oikKfZ2Z8Lj/zY1Akfinyo3H
kEYmNQO6dvezHPylbGCtLgdOag3ZM2bvb5iyAdP+XJsLpiiHOSKxgBxTvkCyJPGeUky9ela/3C0m
a9IuLjuOr4CMyTgrzuTC4NyagUXmm9HI0hKddwWsCopGyJMk3tbw6S8s//2bNTnjjyH1HWOLfb2k
4ZQQ+H2oKMeuQH4x6PDhe4TaqewiBPUfFXvElwgvg4WcQhnD35wXhXjSKb8QqYYHw09w/RD0gHyg
8Yw7ZGIzofGDGL43LtsK91eybeumPmpz6Q4OT+2RMLu15FyvK+Oq/hku09E18nGGupAS9GHPz6YC
bmnXdAb4PKBKuowHIohRtSOqQ/vAVNp/t32n3LbjmJ8ZzJJYERRQ2jx7QbfZWGjy4KU7jMmGPHli
H0ifOiMriElREyFsdVpmz510AmKi88aLjwl1i96UNqtB2CUq+W7gob5HALkWOCS7noUE/GyAziAv
ec1rs5Oh3/WcXgVfN2fJK+qOH6qbWv4d9eiKiAOGao4hsXOcLSHW1WMc9x1h9A67zmJm9ltiR7iG
Y9NT+YXRg21pSDO4i/u0NnZMwsRbWdSsqz1HzC2TYFNsjGoxL2N3ys8zNwJtiamuLwwH3s/GNW37
q1kvsA1nhnt3WRVE8LX8TDMXHMYjnYoA50W3LB+Wl8sT5EADIHGZIyVFPERebbtMO2ccg43svJQm
EyqpcGoN7sK0ocoMddxuewSfBlb5iAw3eyk+fH+67+sGq71L2Uo2Zs7ZvZiY1Pl+mdxaGEw3bAYB
v0wwL3efK+p/Nfz/TsOPJOPfTK70a/fzwZZ6a/2L/6/hsH9zBc2jwAw8H6YnWvu/aziYT1GYUSJg
qF8teH8cbG2UH3CvLJQdkK4cQB5/HGwt9ze5qkE4GcAV+CRj/Qc4KxNlyJ8XSLZI1+F8DGOfUZnN
e/25TET6ZIxNTU9naqz2eTQcP6QB/S61VVwvpgEenaqR6U2d3/uTvOIAPH71xqx5UDVRtqLtzgNw
yrCRa/+uHozTHNledBjrLGFbaYzXwfdBe3q1aI6OjHxKHRdK4m3lu7NNGzHNaXobSNX802K20rqG
QyTqL13RWAP6zXyp7QNRrPiLpMLEk20EoDlN3GAw9qUTRlGeOftliQV6PTW1bfOlkKyvOMkr5Oxn
QiY9K2TMHfQ7PxFOt08Kx1Ln3qGFhLStyjl6sR3PMzNzvNrm2a9niOpz3DESWIDYQO10Io3xzPJn
94QnzBXMciAuZI80vw2sNqbPBrNNard+zapIfo+9jAnDYqFxb3ZtUosRBFW3NmwRyWcKfXjhdIcc
y/eFFPayJo8GNIPZAOlOQqfr9iNxTuNuqUGbbGWdHcsYtIiu0r4Mi8ruj5mh5W4S0n2ZR+xO0o6T
I2XvQ0zOERdryK4atGjHzJqesprUg4yEi9AsA7KCp5jgqKaMk+dUpzS7Z7CovtRXtdNeJIQPPHdx
WREL2t3apQYkWo0BRofYe+91NIXtML3QCUHpTS2ea/sU6/xJj8QWz2RinmmevMXEUu7sKB8eFjl0
zImM8sB06gkWRh0ipZsOnY/3T1rVganq/bikTxgtqeTT/mLpaqYMeXzNwMLflEP/UpfduRzr6pj3
ZCPB5dwCorTCDgfVhUIXs29BYiVxWYe5lT8pYaTbAQHfLi/HH4CgvavSW6LbKSDlAWaiwQhphRuQ
6psjlDs4o4PueWH4hB1zO45EQMQA3jkEEY4TDUV7JXtOrT5cnxMZHum+0osbDkbMLHWF1YKMHw/l
6KZvMmn0WeMu2anGNdAszQ5xGfEPQqvqG9foH5Bh6geonsUBlQ71cqrSY5WTvzCkwgsJjqJ/X7mc
dulEnVgXkj1FUrCPSxcBYmIEh9GbftRuXp7wJOACZO0IcbOm1QZ3x1vNOHczulW5i2P44oQedww4
bPbzqp837mJwqBVjscPJmIbS0o+mW4mwLfIno4hOJO1OzAAw/nP6enbnSFA66uycNC7RUpDHPmi3
tN+GxUdNAxchZwpFj7YheRhbQ35JXu5w4Xk9T/zQymZrEw4MFM2DszMSau+SdisFMVjZiExxhlh1
tHIx3GOGmfyHwsnReQirrABCQRJTIJuoYxGIRAyzUaQXQ0a3lt51L8wlPqRZbcE4iFvAlXbPu3Fj
EeAAUuF9KBp7I6JxvIXtZMKG5LaIgxFYqtR6/t4oFtVd7DvzeejTCkbSNE/BoefW0htj9ihLGj7t
mnM39R9m00wp236EhUkPQ/KB8iTgWZuCBhmKaNR0DWOie+mYGWFrSJyEHMOxFBdJFZRw8qDRJo1h
HYSFXqbJsdnPmUenqGaV0BAdaoH820XmDZ2GUlmoxt6RsVAckL5yGpHLV03+45OfKn1dZMYrj9Sz
taQirIq8JgYbU4bRONeZsPJtW1jZRWWk36NOttvUUulT2WZg/skSTK8s9FMYm4fF3i4kb99y7PpC
XANFTRDYa/OyqM9mQMKOb4+XI3aoe/CHxkPudP6rVbp0C/OgWWdeHKuHOOExnjQdyaiu9B79vrjy
QBeTsd0j4O/7HkpsUsMNS8kFNMTMuJ6nFoaSd1cuo82h0dWA7Irk4BcjibVQDdK5O04muFbKOfjn
jVxkCMapuiNP6qUaIEM4Yxm8t1Z359Pen/BxExdoy/6rN6+UdYFSzLLHE6hVScwN5RlzQ9VDBXKY
EBm9cYHdNtnLleteiYU491oTIhbLFQ9vsh7I+TqdZH6zGGK8mtMAZvQ8+EAxtBXqDn3V6FvDDso7
KdqBo0NBw2TD0InOhdkeZiMGbGP3V8HAqgUMhzMg/ZiN6HV1At/qht4EmTo2p/tBLlaYS04W9QrF
57sFx0brgzE3wakVY4RJQiPP8ILyfV4B+8KAcTOs0H0GTjhrP0n8ULi6R8KMSCKXeOOROQbbrm9O
WMMJHzLUh278L2Xq17slIE1AdIrz7BwsHLkQByaVJlwXSN7ZyJvvWBquUA4PJLGsNfu0Gggsv7qx
qEyI3eDCVmLO9hwfxGnBUXg0XAIHGkUcJEFG6UbGCEdA4c5oKsik5ezHetd435Y1uKBifsVgrv9m
1Xl+QS2LfXhGnhnZRKapOTMvuQe6Q7cmIEx5/kHqWbDXavkWK141/8xKgAocXUW1GWGLyVj68yB+
I9GeYrdgShblVrRJ1riFyZEjmzuWfdi1RK65H5gHfnBg52TlUjCM2nkuOTJsyrxrngrJSy2tQ2Tv
oPuPlh47qm1olw6LaOiv2Q+1W2R3gVWrk/hMhcihTE6ERQwlJTmLKQHuROw+y7lmw+jtB1pTpAXF
SNUyLVnXvbR4s9YkinLNpBic0ttnoz9vSAyo9mBMykuAOGTTz4uzGe35rUsihgrod8Mp4DNMSZ7v
BP6Hp05Yy21uQwJnN2VKQbr1oCt+MMXHH/s8e+Gxz3v8OZV8bHyXv7UFSrwhOnmFnjbgQuK7gbDg
W7ePsheSxx9cz5s2JLNcO1bdHe1BxsQaJxkTiS7ih8am53zh/DFttItMHJPxzlkiz9o0nR9zpceJ
mJc1cST1RryMcW3ho9IVbimuM4MBs74ZzQUuNS7yo69d+W3KO/EyCP2eqai/WYRtZLtxTMZjpnr7
xi29ET9jpitWVoXU101m+g8jKl1oKtwRorxvZODeQ6/rxIZV06DEsJS1cQmV/+haWzIb7rKYawoU
rw5nv/UOSpkuj0yFm5K+D23/DQkvdK5j+wHa5rBBNXpJ5z372nmBeKvi5lxMSQT9vCbru4nt7wQy
uziqUuudcB7ah5jPkSQY0CJOalqTcNI8gcig3Vm/izUzR32m50zk6EQsnleY5ItDUHm3dDYuItT+
/nZkO9BH0CkZt7M3+t+j2C83idX5N0Hvps+uap0rc0jdLfFSBdMI+C2qVgu+nAZ7YN3b9X1rO22K
0l901zq3JD3AqCb0qVcDsRat7EuExR05RGsiUWy22T7ySSpaxRc7xedi8u8ZhwxhQHmAv5Q+s5rl
z2xxw1d6IuIBZVZ0FJmfnoQ7UfFGjXduKvodYQrNjRBpsLNPsZUCFhyNGcXKkrRnsF88EIkgaVAh
+zyjLhk3SanNfO1xqC1hYIJxAeFOPfjvZyGX4TsjlPEouxr+QJb1Nw5Tli/MJ9qc56/O+q0NjyAv
Xez2VFfwp9q+rDOOD91EzBMr7IZz0hBsl0DZUKsKNY+7NON5uGCuUqJ+WlOwpkgu3tc4XxOyRqnZ
WeXgBDyILTlac+shdaZJ4KF5yJOX0Z+AhNT+8FAsFbMvIseMK3Td6QvCrmqP7q1c6fC6wLxZiS3Z
qbEMHSc3ZNitYWAi0tEdcgOU1CXLK5zgBxJ4yVWvmuGtWmPFjMQHONov8UX7GTz2mUHWl2P5CB2I
zrTwrcO0hpVla2zZXKLyqeOm2ChjKXDTtsrdT2vcGb7mtt26C/rtDDrQbszM4bKsliF0rKw6Dr6O
by1lR/O99LO2vtG03txtEGvReDlhAJ5FsUCLPJjXCMfBslT3nXIzxXMV5n4zOQ91HxMqwDI2I2du
O1gTSRmEU0Zq60WhHWODghvhUkMXkml+zjoK9FFTOnn2sU8899kirxIw6RQr/wjSQ5lvgGWirUAM
El+m45g22GlFm+2Iqp22njWMkBaRGLP69G19OfaGOg5wH+41k71NSR7rYXGJdBj72Thjk1Onlnty
O/R2eklPNd1E1uB/MM5w3kW1eh/pAffZAd3hY5cHUfpimvjQS1JYMYzRFpP0ZzCdERfwA1F1fPSG
khLcxLy7aRB8PQF4EDumDYuzg6+S7zt0Nq+CwvpiQswUFpyPmTSKQ83LnhfGj3dKpeprQsfufppM
97yodNrQoFVbNzGhN5hJae/inLERuA2qA9qGGLNA7rdg+a8dp0Ggxmf80lFF0u/STJMqM9vF7HUU
56SB0Xbtd0Phn7Dtjduag/s9Mvdg3+bCenWBvB/LvFVhlLMy0c6SoQ8A5pDG9khj0F2596XH5e2S
6a0ICNIjsevG1owuif64Gfkk6NiFtVGWNR8bs2gopYb4Esis1CiundUX7DV7FWh31+AuBQa7oB0i
2CzZTVGZEBzMNh4xjf2G/UKFdeCXRyNl/mdM7CTV5FXw4gsMTYYwGDRltr2vIwd9RuAbN729zHQp
k+OA6/xK59giXbItWipwo9gVc5L8UMpzrqKIseRWNTHOZLKU846Ff1AZJtWk2Cwt47gWrwibzjTf
MfkKrkcdk36Ka+2Ye6m7w3DMgtnVwDGEeSslmapd1+l6M6yZZD4G/6qeQWUpzOfXOdz7DaqXfGcW
kRNmIFRePjVc9tRV+NDTpHwxVPdCshz6QaRejqtNEdZq/C40G6uEsX2aS2J/TQ6eqzyoH0LNxAN3
LjZfADzEfS/FqxvYyW7kajGF0F+V5BAR04hcGjKOi6/0ZNf7DfjLbugropS1bTNrQXUJFTQ6w3ZG
W0eMYFjGwttQM3+2L3VW7FrS1YaYdI9LAsAq7pbOP5iCKb7Vohoq4ji/pf8gxHZw9CB3oxLjdddT
b2cCoWSztn+07NQpaJpiRxTvcgTjIH5MFUe0rM/GY+n0w3YyGusu63FK5Kp97xPdn32Gs6GQuX/G
nLRNklkxWvEaNmAD+K1fjqheabfHafPGeY1SbK5AtDlLVp6qQY35JobU+oxPlLzucbqyAT88UUo9
pkbTbPy29y8SD8pEoxcKxzoh6XxZHZOD0W6rcfgWmA1w8tkOk8x6qgyWvGwkKkF5rdxMri2fyVgo
QxRbsAoEMxrS59xH2rwuwILcuqjm5DI1qpde+d1x7pKH1iOjhpV0P81UR1XMRD6prRdkaMXJHivn
e0fM21bEMGiVUT5pX9ofSpUYXeJKegT3EaG3MbSiYb145b2ce9xJdZyZ217J6NsoBsyrehzBOwfz
dN8QlIf7WTKwOtCAmPZuB/WS4h/no1NoUrkGO7hHWABvWdkuysaMoMQB52fSGzwJ5c4TeXvG0RhO
SxprjjrRlkul/Ks8c9XN6Dk0CUw4M6G15KkZehapjLtRQpvbDSJR1xZErhP/4H/llfywmO04Wc3i
IdPkHChBV9xlcyXo/D3KFaLv3MjjnfZWc6mflYC69HlJ/ZxH3Xxq2ZI2jF9Iy7PWXqCqcCcGgx/6
podn1+2p8vCuHCyXSjjuLJYET7fjdCSt5OiPzbdYLmegtCjNUoVJNzauogAb/VLAUCJ17qxM8mEn
m3mun3vFWbm0/4gC6zYVpT7RarBKI6e5bOPxLsi6VTnAHR/NLvyG6o7ZdrWlMeOfEEhYoW/0yYGz
Cw3EpTRusJk9YzTqLvrIUNup9SDKFoy6E6HiXVqX5lFnHM5ad+hOFYRFOhd9jUTN/Y7HO7gbDEEb
LiIfLannb3kMPsDqZ3uPmJd4gN5+i9zRfJikm289DUIB+nA9/XA7f3xg7SPLzHPJIhfNcG4bmlEC
X5wZGc5V0UqDPkuagiMTeX4MvOrK6QuCZRbbAcedTgF4Aii9OEdFwriD/dEMlnqfp7N67cy6flnx
v+Ua07y8Y6BDam7OufFaE81z44vCOGZseC0Rn74+yjxrMVNxRMJPkSVbItNxyZLgZJfz/EadxaMV
q/I1xSR7U092RG5HMrwbqfcBRWJWYZAY3bmhDX23aMxtbupP1UalYkJR7g63lpU4y3ULzFeFk1/W
B7qgJdr/HqXgsjLGV/ibD7Uh1VsFPgZtODw2sjcx/jkiMq7NtHUhmbEZHNNofJxj9wsVgvvQRDHZ
K83cH3kOYIK0HYbrQD5N0mOFTyrrIRb4hJmW3kizi15LDX4+KyO5QXaGWL7gkG5cMLH07EukpV3Y
9GNyQQ3R633stTUZB6k3nJ2K9Sf0enBvhziCYkqTiASciV4YNU3pmWHF4YbybqqVuwFB1j61ymku
cO1JkilrVE/hAKvuMKsMkDzrwguJOIF9ja1YPBKMZHpb2QzL8wCDN+QxZtxk06BGnlrN3ZU9qOHS
5+5pkHhPZA42VUryn1Ltlg2LvJR2iKmYgGuFptUDv2r7tRJilXlhJuV/g9ElebSHrD8qSQ5XY+iG
olU6hPTFRjFuMKLqB3dQPc0ngekZt4KQXAkjeGJeDEMjIQh0W8URJjR6avP9nI8639g8aLulWeMd
/Y6Dt7bYoilBS7UdbfUBUqzaMSK4mw3K+gVy11nlXr911TAd4jRq7nQ8Ws/Z6qzcAkgCYda65m3X
1AQ2QdaR953bsp+yltW3Bem7z4aTDmebVLEhLNGNXrWz0T/nyhDXopzmg6WA0XJ47ew7NPP+fYB6
Hcs53LQLw0ist7lI83PfyRGY2MpFRX/BU1pXLKth6UpSBWWXwBxx8S5u/IlAhu2ATrkL7Rbk6zUd
/jXKK2jtAuK6NbuA8CaXK11mJOe0cbbVeXe7xB3KV8Sn1g7OmH4Uix+fM9T9G3x480dBhs1LZHYU
aouHMJZORwveF3ZRGGdp8zx4br2fDHbduHbYzLilthx20p2Iu+ygDBAiIa3RizbS/mmcRL9TyHsv
lQk0ksreFJc1lNsvfVb1mlU2LbfAahjztk7EctIbdypv1DV0ZXksycbedeOiDlMHrsBWOXeJ0U79
lYTO+JXurcEmNqlHQX13yeh52g891T/tTJ8ujZHcQ+cYNzKISRVilrGJVVdeDX3wbowmRwezJE03
cfutAePsCqq0u7EzWMxps+oeTXlLdIc+TbM7nj3DXya0XgUZzJw6BirGDf3m9twlwXBFIGZ+Kb3g
rZLa3I0RhPtMzq/xXJJk5BAnF8mMtqIZlfTK2vmJHOho7yNuQUGINNvgRj8ko+o2I0bWU97V9Gzq
vJqtMJDLNrG1uUVohZXQrallUbW8pNC2NxwVFmRfGjC1b+LIl35NH9gMimJbudZY3GsXxN2csNlk
7soEwcKSXxo+nlqX8Q09Vry8c53sTUgryBiXa+b4/HcR3XW2nm8mZGqhNeZPQWd9tWMWa6wAuxSG
8JZOyWtQreLHmIHHBA5v2xmF2FZQx/eWmTvHySmhGGb3i1QcFRwXYCE8bfQKyw25uyjusuZZdU12
C84Rv5N1pLDqD+PijN8MZFfgNIyvtgClKRYqZA0r+KBGNmqoHK9lkDV309DcAU4q5lDUkq3dVFWL
SsK4wW43g5qEkdWQAHVJwMJ3x/CHq88Ys5b1n9yJBZqvQ/5GP4FNiEt9OSqlSWhpnv87tv7fCLJt
0h4Z9P5rQfbTjxbmZf+nwfXvf/O3wTUxS9gcAblykX+nwP4xuPbt3xzb8QWMz98xArzT3yyXjvvb
CgWwmIX+YdT8O30ApTYBEdxruDJdx/9PFNkr0f4ngReSb9wPgc8nxA26zsj/PLWWJvmMcKzco5Sc
p8skkWEWN/a/kQ/9WfbNkN0zyULwVv13wHD8V8ZzNIyNZWOgOg5ZVZnhiDCZSVJUf6v6Ud+Wnm+f
iqXJ22299Op3r/C/RKOv1+vnr/j55iSBg4/nZ/P5sf/8FROvKLSdy+AYO0GNa7/tJvp6Ju+L/eue
DaZ+jYNSkRBZMV/BwJP+0Aa2bKocz94W0LvCeQA20lPWb+zGaM5DjvOlk9la4xQRc+25hU/DknCF
wzO6Lz2k6T/dVP9EwPxPv4SPqMBcOdncSOsv/JOIULSOsst+YcixaGunnXrZl0YJt82f5i+NLYi6
N3OfNbgkrcYUWr1QuEp8m/GalpkGK+vO0rc1XRoOggvap4Ax24hZ9USGZs5IZzIfy3QAqk2gHHqB
EqDRX3+HVdv/0632eR1obCAhY3pNY+wXvGHnIBed/Sk40oqdti1cW05q7Qw2Kfv463fCMvGP78TE
nxvPle4/uIg5CXTrYCM4jnYsIHs2XDxPNue2t5s74aJu/uv3++Uh+vxmgfDxR3OLM5Ba78CfLo5l
dlVF8jnvF6ftHSsKdrAhDi7/+l3+ye+HL9qxXQ690rKdX36/oGW5wBmI9NKaUkAg2YeyAxTcnXz8
6zdaBTO//n6uBcHA58FDafPropDF6Gwm7sGjtXAuX/zO2iUB98w8c+HmkuBEenAgjuu6z+8RTshL
VWB9cmAb3mP+hG3uus1dO696Vm8EjKNMmCT4PDBYxIWKznVRQezj3vwyxn5FpM4iHDyE2bS0oRPz
Jlo51s6UhEF3ltf9D3vntSU3cq3pV5kXgFbABYDLSVeZleUNWeRNrCKLhHcBG3j684Hs1pDsOWz1
vbQktUplgAwEdmzzm/eTXNLj7z+kG/4iu4J1kUBzheV0AnKayP8FWKwcVWD9pefjhJ84LZ+ayXKs
uhOtqvxQ5x1Fo1t/nQttrWxERDZMkB2LMhsOIzPRAy0afdPkKbPtvkLSXVboLOO5e+OjSvQxmMry
PeO7vbYn59HGewoS1VTQoyT5enJEHh2SJa12lEHzcxJXELfj1Fzk8cFGPuEj4Sw/yt73b+PBQc8/
BTPH6ZIcy0aR70JfPIKNM9vaT8t9AiTpArRb+KSVn50yi75BZbdIeDAB/5zAEoIpn2P40QDQaAp7
ajfjEnhX6BQX+Gljvd6MDqmrh5utROOt2PZ2XB9zXefveuxwC8TyNxT21q0fNebNGLMKNCY9Pdje
vfCVR+aeycTZLpQ0OzJM795PXPGEck35PoiT/GtjJzVIIxEZplEaAa7NVEN9rsGQvgQh/PKgdPTR
j6LilJlsvlraSN7KAiOEPkyraOOW6XRLyw5RuKzwX0Xb7fGQRZhc5V8spgbX4J6sHUgkZEACfVlC
psAn2G5hnEerbVh1U6tGbZwZeV+yerpDVlCBH8mu1vVEpCpDtwMTG4ydpg58j/vBT+S0weILX+C8
LK/wSjXPVpH35KWlWG7swYIVZ1YZDMH5Qqk7uRf4o4WnAW/SV61kd5exToytBdD+Nujcp9yDBdGw
I0aEu4bWdV9rvBUOeeJYO5emf7lZM7tnCtGBrBmP9VHNCG7NdXyczHBIEvfeUeWwJ7aNJyTXzAaa
TR9udOK8QckDWCrt5t7o4jqFk4MX3wh/OC6wDqaRvYGzOGy1oDR08HsVsUcXNprjR7A11yg9fkyQ
uDwmcDMelL2YfaYldI4c2EJV0a3psq2Vyehd76vw4GrNvHkepkvoxNGmHhdgqMKNN0PWWuiEAOsK
qFoIUXjk2uU3c/p6lYKMowvaq9XWoCRAuzcx3MysDjhZe1vEbusaD+B2ZHMBZ9lxDOWHNA4lph5T
Chopls6F7jrr7CN9eNVb8DE1E8PXjKrqfki7AEEWAx0bJH/W3C7MBghTnY3CkLG9E8P64mi7qTgG
Na+LtKBfojvT0rcb9s5EAwQxAgzX+kRtYedWn/XoxS+Zsoc3GXTmxR31dFnSZjjlY9QD5Gq8Ky2s
5qKFK71Fcm48DeDObi1Dx34oDMPRDbO/zj4h4Bss7c5uZbkvRYysorXMz94oqgNyH8lJ5HGzBzri
od4HpipysYqwZVtdpXS+6RPQZ/Dx17vKqiFHdlPO7bfG4U7Wg7mwJBoBbSfyg8pG83Xs9VTfCIP8
oKIHvV1GAzqpBtnSOCBy05iTw17USkUemj0dYWfPJ9aXgUQAaUIvdOckwpyXXnTvgTx4tw4v6o1J
aZztctWDTxSAKb7YmZ4QpxWUbVmmPydMyQ6yToN3CZX7VYX4xpMlyC8YniQYjMN8UiMpHz6yYiNj
hHp2iJG37WawBcmMkPlDEXvtS5a5+S4XC6w8i7zQ8hu0NXPbPU1em9MZi4Z3dd+hZErn4G2xEnEs
Mo/Yo/mQUCqWa1nUwO8BPh6NcZsbN1nUZdDhYmImF5qedGkPZvjtIhYw8slzaH0gvKadP7jOvu0X
TMwhZd8uQUO/nNEXv+NERfc+pn24HbTLneRDJC7GsecjwT6EKY8+EXhn2sF7tLD8W5vAwLwJ0cum
dxbGv7LYRsGgLslVfByjZQSUq9CXo2S/2nAIv5IDj+/SURPXa6e9zLCkKDbkNg4ThrK9UJXlnxnk
WQ+GCyQ7DKxJL5C+5baxtf44KZ8eNF5t/YMIGv4XYLYHLRBn1UFiv4BtPOOqk8GZaOuLLnOo/8kX
3bM/iwuUopBD0oN7M7otvUewd6cyR8N8LLLkULsq2dfV8ESn1AFQ2acbkAz+HgAm+n4V1uuMHsYL
3YwmuWD5g/yz9sI2udJd2eJmbeiqg9wZ0EwqtdhpFzHLq4gJcENkNR2QyNDxkhswXHO5nL4d7//F
Wf8dztqTzm8ZxM/9a/JTtfr9F/7kD4voX8IXZOhCUn/+BLO2V6k8QcWIaF4UCurOf1erCKHbwB7C
H0Ty3OBfgn+5q54dGes/tAtGR+inlFTAa0DGiKT3G7RaumvK/0OKDR0DfqMJzXW08nKZvCPEbA6l
nKJ3Zem5p3yec/RQ47g5d0BZ3mxjUOskWN6ZtoII2U4kULQJcdIYoj2CuTMsVePfUSd0ayaCN4LC
t96dxMBwjgTCUxNyaAae43aIxjDynmntUyYeh9Kh7RhPI11jUSjrNioB1V2iWwY0BukUuw6/uk1g
0uE4oTg/j6c4wOlBnVQwWxl2rGE7PjYji/xoVSiV7BuPBG5P8qvRCAAhSws9Z4pA3gCdLW4Atcal
g2pA7C0I6enSg343FemNKssE3Amdt+1USTwISgdrd3zfSRJxOSuwP/40JWX6FGYeHW0s0TNUYnCG
n4HVLKhkHpJaDa8qbb60jg0eJ2WWspXoBm2jekSrGHOpBSnOyyweUx8tsiUHroizrBjbs8NQp7K3
OCjMN0mcj9YJcg1gphwBNfNoGXtYwHbFebYiAxvfCS6cdBX4HJWo+/Zoi1jZq5ABgO98fpCFSPV1
M3f0iHNaxA4Wd/8NCP+ZhiaFNvXd/97Bev+l6//Pu1THuAW8/hQZvv/mn32s4F8BIlMyAjqxBgaX
P/qHdFjooCgG88JDucvmDXWoXP/sYwmoGXQ3Awjn0g1lQGn8Rx+LAEETS65VZrRSM2T0T/pY8leq
IqOT1TIJZQPYigSLX51oY+NNBclscurKYDjXYeUjAwMc5+wawEaoyZBMRYAFH9yA0W4Zo3sBcH+H
FuB0zBMNjE6pITjoPtKP8OYZILtF9C5F2wmoKg16Nx2i+lzPfovoYtkj35Mn/gmH7UAfhmxQSIlY
3kQnOfQLf+PlPjj4iITKb8r52Crvkq0Nx0EbMK5xGcbPiOqiKT/6Wm0jmb1E0/QOWjHmeMgZmecF
vT3g84U5pKMldr2XDfdQp+zLvq6QU5lR5AUpvA6VFkthHINs0hW/gjA75I7xAlLJfaqarNslczYd
tdvW18tkKsB9rni/aD2eM7CNT9Q17sHoDt5T1MHojqCqbLDvybu9U8oUKcQMOa3AH6tNMpnyMU6A
ETrujPsQjKsdE1X7HNnpM1rdAHPDfrwOPUM3qei3VovJTow+PhSu1Osf8yYL7sCfuvcKGzgQTsxK
7ENthhVzFlrLDvWkCD/kEREw4iOjnbYA9sQSul3vbb06KjeOhUKKml0GeHlzRFfmKvAwwrGH5JbZ
NvIljhFesQsozLaePwGtKeLFo1jQq+MdAEaIY0uPbHJ/RG6qf/Y6EthNky723hodDZbGgPXXXeXz
PPzhagmdY5+JD4jd+0ghgyMmC36nKvR5okk/m9x42wgu5EdsssylnTTBpjTosuKFylym9/GYieOH
DnIiOkxBXVyHWYlDdJUgLx0VZRJsmrKWFPmdBJhqqRXXNn5QWjn3BqfcvY9S3RX8xS+9g3k89c0i
96pN47tlyrrLOaKpkEl3i6HwjP8D+tOFLfG9qix1b7v9CwptoH9QczwlUOPi89SjyHQ/R3HdviIg
131EKQc5cNT472XZ+Oe19fuYS8wqLb8arvyua+W2H0uWbGpKfT044uM0e8ONxcySqkl88aqSXseE
4D1ovfY0Zt4AmMYVt5wfdrcrtQk/hHEyPC3WKuc8qmIvWxovoOBBTh+FN/jAKmVdFajfTNPHBD0q
sbMN4Pl9h9YzXYNMYynGU977AVJsKRaB4n6sFxzPRSKumjYKgNzaBsBg49xNvv1h6aIPQg8Uk260
1wFjUsb6aQNPnwpPXwCIcS5E7Mj3FLNPsWq+CGAr2AegArUngRVHH1n98BZyUQOkCgpzlkjnGBNz
HvgL8SZwuwRxwfRMW2k6zUj30AqDaDIDEeom57qLOugVocIVnKKh+VCmVkNK3hskq0R3yKxB3SFK
T7Xb5rg9jcDKuhHNrEEwuPbc5JQz4GrvnQXps+OgoBttEQTNzrggZbiZdA3tmFnU/nXnu2ofuMB2
klLZ+7bpme0FoChs9Dree7o0/qZfzpUIsCvqu+QiD4u1VHCsg6+wC4iEmQ6Vl8HOwPfrZfYREy9x
CTiHaXDw0LnF2ZSTnGktNJVcZ/49HmzgUiUgGwzGym04UrlnbUnVkjNNq4cByUZ8c7ejXcbX04i7
ynbIluWpLYR/8vtQX88Q5d5N6IUPBQbFebwri64pNmlch3sUjcpD1pylmV9QMJO7WnfOaUZsfu/z
U+fCRzXQLtyWQsSzZpR50V0VVG++G5xyOYZEKt3eu0yOn+gMwweVDeJ5PpBQnKIWg+4c4OFtVOQ5
5Ct0f705mM5MxOl36/Ej/aYM8NmQzNCrIn1wsP1ZSU03xRKbr/QKgRiMQXBI/Bj7N/gkWK2r7jOE
DIwwArT2N4ms7F1NbX1iRFps61rpq7QYPnKwIATWF+OxWtqJtxTI3QL+YJpozZVp/9mpOG32MPG7
K69E63iM7cc4oAPrWhBhUgq7ra7C7KIIsGWgaXnswLZtsB4MsZCrGaFW1nhEeVychKFoVVGenOTk
zXuqTHGWPXU3J3Z46BomiQMeKOe5ClKAkMWDWiXPgy4OLqYmAsQKdegrSoG4Rhg63sg/EHsneyx2
9L3bU4u/K7bCMRQKMbt32q5Xex9npUZ55jpp4vQmRaZ9mxd4mqIMEe18hHUv6cGrA5POM3jedg+a
vXvzaw1JrGymPRzn5qp3aSAtg5ec9BJ9wjuzPMW+fmsjXPKGfPpElj/shW0YWg8cN7ZOTqHu4iOp
sIu1bngz0nymW4ktQ+kASh1G/x5kQXnQVodtQPYwiM66n5LsbmZdL9WMcKMWxQ2o8eUwyxxFeNA4
Pv2JsZMHf+lA48KQqDb+OGCtR8H67OWQM6aBdX1o8RqTl0vWm+HadCKu9w4nJzIC3+zFeuEaBBS9
aTUeA6y5iH2iomZ5BC8VWS/TN7uyNAgYitPJcGBifnM0m3O7KFAeRfBkxY3Gj3leBxnuSgupTIcg
3s2Y2yh31/CmN4j2ZuCjbF1+MVBd/A0E6vbWqR0r2TWZXt678DHel7WYLwNG/Sj7V91FayzkC8cy
mFEcA1tySetlIvQXFWswJv0RSj7y4iURM8wt+WpAZu/I57JLRnaDuyGPB3S3DBhjr8Q416UZEETT
wQA9foNnal0gj+TfdSZsDyhO27QKAUhsyorwmrcuC4QrynxA9SyGGargIWYriqbJkfmPShfQEWoT
404sTLOnegCvy+lGw6Jm+nXWzQA2tnc0JdvGMQMNJU4uccCqDpOM0CQoVXYB4NAlL5JL09lItqIu
MaIfkZjhXCS5RW+/lSR+CpzghmozurV9S/bbul/a9JD7bbSvw2hh/u4OQObjVsBKw0tuh0Fddh8m
un3IIvqN0HBNuq2xEoJyo+aDppw+LnYyjxDU5lFshNFBtwnQZ31fYNq8U+Cvr8osLFf86WxeFjf1
DpAiLlwYQ9Af0JM1m7CaXH4/VZglQsuK8a1CzjvtgIchYHnjGeiwawYEjL1ExOuEW6R4j0jMCgjB
dxBXQVhMBwiTFVDcvBfYz/T9C8F7wVqlk+c6sj+Bj4F4EPgCDyryLfDN+QrRwxUZ7HE/ZAZmqu9s
e6wnm60nk/K2aruQ1lmewNvyk+vGnzB+AY1/NQ2Bf5JJiNZNhezXfVfoIUerpiouvFUwM+KhXcJc
bcddUXnmbVZh8jEi535Guzs4K3SW5KrJGVx1KODLnYrtOLouhe9uHRO89BiXvjd0syi2fQ9NRNps
zuyLk3bMggw7uusf3MbD76mD0MxQMSAOFE50XdB4/+JYalUhSO1X4ml6mU6WvTfoAb8gvtAZBG/L
QB0sPMMYMQioZDEtKkafvfuAQaq79+VUbWoT5Pvcw38tmum7ozE2npdgnPCwiaeHDughtOdp3gJK
QY0Twe9Xg45Lu3Hq2jvYKbzNTWM3et86Y49zJkw5V/UtbuSJPDijCN4cRrJXTZcuN2G7NI/NRPm/
JZ5ncD5tiGmVKF5iWxQxnb4suqxBn15iUC8uRaNaoI9+exZtLO/dpcf1is7syVkEF1hW/H3gNXuD
HSi5v8BAw1dMFYI+yQnNZXWYZONfZIVVnWZBLt7gNPZUa5wcLaH3fdPieRqD1sqycrzJgsA5EyTG
HS8gL0sApLkbiXzu2jBIrBZl3zKTewO0DAX10bSo2K4Sn9rLzg0YoX1RQlqPo774nOTSX/U0kgl4
0iBpWNfTG4rqSbhtimi+Hh1ndg+T9urDfxuC/xGCBXdiOnW/qf9NXaJe/XPl/+13/t0TpPHnu04g
Ke3XPh81/B+Vv23bfAusKgAXUK5r++/Pwn8FsCAaGEov8BC6XdsFfwJYxL8IeSDkUHai+qc1+E8K
/780BmlXMhSnK+l4HnX/OjX/oTGohsnGk6WdbobyLe4KkFOffliN/w/0Yh0D/wBbADfy8wV+6Tzq
2S3KZuYCYQZhkCndEL2m400awcp6+/2l/BUo8NO1wEasPtFM3SPf88UvI37DuKrwC8++znzowBnG
vJbD2wsNNnTy1v/YZXMcfqZtF/aC8aXTWQvkQ9+k1SWd2DYu32iUrqYJMYmUiIILpWNxYcJq+JKG
IkzLq0F7neWdhWyWU9FFmdK0B5n4SM+q1ZNp+0PmpP5lR8pwl1GBwu5FSLVCirdCVTF0NT19Z5QW
Z+CENTIg06Jsk/yxjdBJQ3yRsyeod9wE5zqcH5AQONtdartJn81ccAqrFk8txlLFdEDJtnDLc4BX
xc4H/XcT2tj0fWSwByPfQl10gy2H3opvPVGgb81yznoQ0I8T6gRetXfHGP0lLCMh2s0KFrRG3vu/
UeM/iRp0n9l7/3vQ+L/Fa5f/1C38/ht/hgwn+hdKKNS/iC0L7wfHHaLHv0CU2ICxaBl+6/r9GTJA
yrl08RgsMAr7Jl7675Dh8y1fRHzXBaVGWPlHNgPuqlX1/16z9XZsx6askzZjDKLQL680LSZTloPw
viRiabKvRbkoV4D+dKy23/V95ph3WRGn/aEzvPzbrjO+/3nG0qK6QsaEmvPQWKQVpLQhwu30CNRq
+xwWSAs/a1Fi+EHB0MhFbkgO49GClTy2HoZpxWDQDsDxsHNugao1Aa1AAdb4OUHoUe+LbIiBKnsm
Sh1G0bgmhhe4D6StT22S+ZFGpmhmdn6oxmylosOoYTr4N2Am+2dcDMxbovVKS+E/DBsg8v4cUSEe
2kxZF/9L000jHaYyDhIQC9pz3fw6iv2IS852WpVfW6lT84SvEljtrZMMms9T2VM8P/+wt+6+P5kf
5Tu/QcN+fGAAFEG+BR5oLrrI0a+9XRS00M3pdPyGdYufXyOkEeeXize0jFkTS6YTQ4MgRQBu9V8L
B3pGCL+ujI2mzl9rOLzMmoMB28zLQoydSPaLihc4lcXMo9j3aCUs7xKQOciWyiVv5c2y4PCS7MvI
6/wWtEQ3wNX//Yf6+eAC9skio4XLJA0EpuRd+HmZVZLPqZUX1RcxIZnx6FepVT/gRl8vd7+/0Co8
9MPicSHqMI5G6dsAx7jezxeCxdRGi5zVG019bAv3TaFyT4AA4A2f3SDzbqeu9lfnJOkXVo8mYhyM
DznOsX+Hy1vP4l/uBPwF8wAsD+j6/4rEtGlhimjO5NuIuoa8Ybyf9ZR/pUXufhnjvQYl//ef/S+L
7LtMClZfE2YQrMIvn92yY4uua+B+LgawNqDWTYOzCBP4RZnpb661vhc/fzoCl2ejk0fkw03vlwcK
nabIG9xx32YkBVPvi0MLNIFR1wzsOzqu6xIXRq7zx3/6IdlDcv03OikEXVKtH1Mg4HidjrK8+zxT
0oGAp5EZjg8KZjKr+/tL2X99hJHtMlFi4MOOin7NUDJEc4FzOOVbB3MaVwl4k9Vz4fTEqG0PfC5u
budoUaK8qlN0zcXeH5N8eZd1QdO4m7IgICpwMaqM7ing0PlCc2JV9M/HWIeGbo7nobr4+5v+y4MB
J41bF167SHPZf5kdM9pEqMcR1efK9Jq7wGo4z76OtsGLvq5LCRlBIY3Uq79brL/uPsC6zOOhkzke
k99fIqmyViCu9q1PFGS2s4AD8dOh2wZhk+CnZbtwfgpa014evJqkiHFLbbXWUbMtrdkZn9JymcD3
JyGS8p+wqMmQpaykY85+abwu3P3NKv0yQVtVPhnkfHtNSCeBlv/ysvjx1Ohy0PWnJEzpfW7gfvTL
Hdapmk21YLtsxouogwZzY6ECyNvUVZjIWdtKwj+HtZx7sfnMBiyzrxIuLH8hVV5O+2a0PWra7wEY
JB3RxZ+Bc710cRSpb/2onJ3KzKjj6VQau4V+h4MarFVga2oN0RZ8IS7okEOG9ypp+vnDYnjv5Qbm
KqIdO9phLkFeLKlss4PjtTBvNm0ypfMdZOes/CInhvA2EsuqW+54/SP/pUrRO3qnYdRwj3aTRfiL
2FhGvMBcaTIoVXIulncLCJ/xadStHB/Ivwt+FhsBIsgmSSCX4WuK9CaXLqGD5GabYYbGi66QY+DD
1OiPQc81tDoqf4NVjcNPStAA/EgKrqyU2CrMSX/fQ9fjMDMtLMh+21E5x4Dw4ohLW3AQ+XHs29er
MV5v5I0b4eLzoQ1Tfzwqb2zT68KrcCKebPB1Z+SSzHA5IFzNXppDtUY+HChscw5HSOu0vhRa0Dn6
QMrhbWvCtqcLWSMvAQPyjw/gZ7Bypk0VCIaTOwE5kAX1RcX2w9ZuDWJFGQgL0eZOSf6RBo0pacA1
zGv+/Btt01p6j9W5jzYjW66G0QcmazVaHzCP5dJzg6fFJeZ3fKb4+6riTDOxcn5Iu08fp4mWxWVF
awlrYTuJ1iu6lALZVwOWimVpTNDy8Qj063apo55Ty81BLXV7TH2y8gENu5qmPST5dbs0uLvwTo1V
RK8bWyWUu4Afz0BBv8JLtlVw6OM+D/FC9+YUK49yRrZtW89jxvV9AqOtHsNCSNYEMyXw2CfklUao
UfGCeW24Q93X5XsGlO/6IbKokfN166qxivc1BvfcceCMRIG9XhBfQYgENV3uhAGtx1dx6LbueBl1
o8dfqU3t8SogTR7ylRX3AWeXduqeW0LWab3QNGTrvXhRgtfIVgaoynym+4om3s5dpPSOowxdbg+P
6HDN29QogCh3HhowL+ng8cU2cg1a9hvc5Nc1bkcAm1+HeRpYzgUqFn+pIAX0jhRZHusDNX7domtq
PT41YcV/tzZqBJCzs57YQOq4kGV4U8p7brRBtHuD4weJWNbSDuaVhobBH9XCs3kSWNkP/KNvbHd8
ChAxZBUgcjadOY6z6LLyeqQg5g+2utPcH7S/Yd3VUHZ1v2ty2u7+EcUMf9a7TDwBwUujcQdQIFgj
U1LgYXGQgoEXzfzGPfS5iT3G6clS4Ko1ima5842Z2f5hh14aEhWoxWCb3ZqpRszE98cVOyv6ArMa
LJvd9LbGWht0ILn6+oSrFISlfUBsqAMDk3aiSM0GgA1og+1cgFadzrnqAu5RWR3PpvXwm/JfK7rT
fJhKZSauH0GHKw+MMgoujE6kSJn77wnEhJt978aYOtPhReEKziV5O01m5aARd1Q4afoxVXlOmJWf
lwkAQrIGW8NnjjIAUQAFdDInCeIT+EHbAdgf7EjYPEherTsRjmnbHHKj1n0phrljDyk3bfP4DLtx
4Xv0Lgdt3zCBIFRi3c0q7fDOtDF4mYVlD+1NN0mHkIuH4sBTqmzP4SyoTTnxtyIgACzSwOKzc0WK
ZNGISTCNThella7le71Wa1zKxVjO91GPfk3PDhliwlPjzTQazgiJEB1GVpF3wXb6jg01ttpFC4qn
3xoE603MTg+LbuHGMcYauLRngzBtDoRLjqPRNAGnfKmgxHb70CvWQ7bvh5btOGOXXVscytoQHxje
W97tTP8eKCUhyveOTdtXfKSw1rXG7ttZU6yVqWk+A6CnGvmjDiHqr4sz1a1bg3PWRNVoHyfZ5FqY
CywLgiIh+pK7Vk2VgpxI8/1RtQyuz8hVFET70UwBdxxksFLHQw04gBc7A0fF5gkBn7CCf2xr0PDr
94xXu2zcBRogdy5rIPFQsK2QQ8vGQYg1dgMd6YlhSRHj6xlYjBR6SMgKgC6yWHaAPkFK2N11Ua57
vN0W28iPVjUV+lGUc/EUIYcP3VrrNm0vZYWeBDDfcWg+AybDr1bHJRR6FEuYwIOqTduPKTF3OSCo
WxdvXlYsGrsviPCvE0SS6XaJ4FZukCHp6zNyC1PDnA7NX7/ZthDluuEwTX443ugWqB2Se8yYUP4v
OFZR8+7Rd2l5Rox66pl2OZPaamQsBw86p6cPo0FPpth4gWEGsGm0ZfoPkWMP3qMseuPFjKlx/Fqx
LY5RNQ1vPr9in6q4RwiSk6zYBksxLcBQ0mIR+qBAytbnmZdj2Mg+v56EsJvDGAWxu/NJ0JanGJJt
zcEne9Q58IsON67XO/YWuHkEOl8yco92Vu2sWqu00PU29ov4GDhuT4NMTMtZ0eEXF/ZkJ85BNQAJ
wMsGxUJPXbm+ddfkdek9M0BB1oZuX4CD6T5ioDc/zf2MSp7V9ZX14Flehxt2xa5G10hK/cyMIgZd
UPRMw5sLhAHiZYb0FUDOANFX5Bcq7bP5gJF7iK5jlNeug3a3/ibEaTOkqt4SoJLjvINEbtovUebD
3NoOQVMHG8ftfHqPvcLoA7ehXPiFvFCllcsbyHdWjomvpC9ZJF8SzOhw2t3WwJ6cemf76LPJvXR7
F/M0ZjjMGO7+yL6FAfZkP2BwVgPSmhCD41hqShdIyjO05abxdo2atBrJp8AU5keGRj7ZmAK+0hw0
zAX2f2XpjAxKu5DKOFYiAgkvdxuu6aPmAOd1SDy5Rjh4f2uGmVoYa6kDeOsJMBgfrJnC89LGFikp
Xo5o5F37SZlxyvQVljXLhQkC/uZh8Os1+5Md3rIuE0wbHPnWgAEtoouhLVP54lfdCgC3GyvASyvG
SWTYNUPrEyaB1JDZr8PVxrnwHPA9L0idr1k0eiUNsSwL0/XQwPFSwUh3y84Xewxy5OIeI88pSIkq
h4rfOpVDKfig5CUYy6DgBdSGgMgEjDN6Cl2P1ASpwp4FaqpgPTlDhlPcqY6TgGsPGIXVyyO2ES3f
q1WEZQKFWa14lzpm89w/7eE1TuZeUPAjTmZH3FGlms7Wr5GO1nw1UiPRxukHLT9NyCXUB+lkQXUV
10xm7UPfwHV3L6smWFOWhKE+awSATfb218HqDPAAOFHjgM+0XdE3QN8FhWA43EL7LD8x3Kwp0rd2
j+zK9ZT64wTz7Jp1zGsENvotMJz17m1XWSxkE2MuVl+YFJGzr5gks7CEGTrHzXboLMQAj3+uxNLy
Cm2Gxl3ISIMq4S/WZS+BC+Z2haMJArXFuhVTQR7w4Jez8l/gg9J7+v4YOTBt+x3l39A/ha2a+cRu
hlC+Rm9rDNAbqEDGIoAIWEuo6MOYB36WH+EAxeV08khHxycAtmsWay/N2nzSehjT5NRgYc3fEljc
k4JPjlkL+VAy6nsp6dfZ8zadhA56EAoOWQrWams2P+K9rP0jeirdGN5B63Dq9Eoq8E/6iPjW+h64
LgQb2F/M4senovPWVwT0ztrwqrKWH1CjtyZqdkFpnLb2usFcNeCncNE6AZSjXfz9dE3GMebQRGOF
RHXrusxhn6Sr13yzl+t+VEWGsdJWsALZVzCSFV/w/68/TVail7upCAOOSxvdP86wJEGLiIaqHOI1
mXeb9W6/vx55jwbAUzFMNQ9VdwS+8sqd6f1/HMMJvuURAHoe8Fa37IWCgTI5QXbwNHYweNxUTlRd
l5Mdgw2MCybZ6Fr0ZemS1ILO4NkO1oixwb5aNB9BNGO6Nisw3cp20VhT8sVBlOrXUQ8pwMAuHxpk
6KgtPffKm+w+r9BVdNhnpXDWIjBrfCo2gVM2D6TzwHzcUXjynHvjL+bsTg71kwwiM48Xs+O2+euY
2DOLor5nPl0sRnKNrg41nzadkXA2+z8q4nCpIhKDOY6Bhu9RWXT5KqZm0Xvks635MxK4aDgLC1/a
rYshAOXImOi4w1hSNu7whECWO1gQw2zW3wKvtObs8GLJwvSMZDjyC5FeE/m4AX/wpDoV89T6koZu
vZtBaOIao9FGJkeJ/Hp5x6qvEXexW2reUxs01dSt9QPbSfpcntaeWtZQ2RCT5bHBcbxPwCvNbP2j
HdoJpUqO7urn769eNRZralVY5araCfyx6Fr4kWO3boxqWvtHlnLNuiWRgp+qW+HNwPNZkGWtuP3I
6llIZujrK061HDfXElMOklczZfGFggE23Ms5WDqMBGa7OIadQ03BwYaaa0wR2KP9dIB1WPNnIq/X
xKqsrdZMdB1+EWcwKF2rxjmPYQ6dWmCTBCkS/kFuOzpXTrFHomOtAr8XFoVCO4YewDJPBh3MFsxI
s+nDhYrXG8OMjU6RJNj9U1JVPNIUGCu3PlQzJ+EetLzqe3iOqCldBw3NEX4QtZ7lzjj5GrB6HqOF
GEzepWm1gWvbLUwG8CvJX90aFcpob75HDsyJ10S3tCGr5n/T4/q1H0jPCKI18sYMdAIf9PfPvUd8
bEPkmYrp06z6tc5clToTf4e/Q1vAqMeAkUf6+0bVr1219ZKUp/B3PdvBD8j5+ZKmqapQ9LL/5Mtp
nd583xogiNfO7j+9FJByclzwsw7N8191C5wkbhhVuvWn1FNrfALl6Y4khQRr9sHvr/WtG/hj/xi0
Hm1qFwwVfqd/nUp1AvT3VOTup9ktBwqZISkddqKPqymvYaJLbHz3i6wJGkPl+R1NlLFo0SSAaEbd
TRdinWxElLxr7Pkemf+YfVQ6XksErAI6zgTEBye++v3t/+Wp4JPCID7CKItyHKPwn5/KrMFUx1Pg
v/Zwa7gPDqi1LORwpYT6/aX+sudA+oM38CWTIAfy/f9wd2a7bSNZGH6VoO8liDt50XNhy1tiZ7Wd
Tm4ExVLEnRQ3iXr6+UqkE5F2lKQrwBBDNNBI7BTJ4qmz///p5btxozwVLrp07ri2VtaXs9r26Z3f
WeKImLMV4yx/8nL9EorCh4GxQDW4J+CTPWD+oMkgW+eavSJ/PwerI3RUseWwvS09NPv7lUo7dT2d
Ofj7OBM1f15C/DzJ3qDtIqOBsfyQzaK/zVRNYewgSUuZ1FCUvkTSs76tNs5K+0xOgtARNkeyVDZj
utGAv7fLqkFnAYVYpklaVJD6yWvYttfMb/GVz3QqW8FNkYYiNPcY1ouRd1XhNR6/YbfRgqKJQRnM
hu5EM6jwkT7qSlDh2zuUSZ19zmLqRO5Zxsxn1BxKsea7zrJ1uFUgVF7VrnNK75OLZTz+AGKGSKeC
g6vFzO8JlADgVXh1tfsERIkMN0qt+PMaEOwqPqOWtaOjbR27jn/RuC1V5grX2NRh8YO6uUmKj5hM
S3gRmRANuVebZnMi3xApHlL/Nac4oXWFaGHHTA1MQh5sEjuf2loxsjcnnhIUaGtrYwhjSWNVUiVT
dzbh4DP1ixq6Py2skuSRssm20A1UASm6MxtnXi2uPErL9JEmwUj4VnkF9XZ9OspUiyiGQVjCnJup
h28DBF2YeMjMUh7LahL0Oa49WjMIVOE0+bSVCPOqKsJZnvkR7P8nE5rd2H975WdkJtVqyyghqPkD
0rLHt79/rNF7KughwIIO49KeiHZJZOFCClV/Sty1hs+6SgsRAjm7QngAbcr6+C2FpjhUuULVOvsa
jU0vgCVmrx5WziiU0Zic25tPzsoUOcbSc8zgBkozNRi9nuQwaM/ApsBGn55vFcaxkIQNI/E0xx+j
/+aaZuqM1mL6Ka9N4b1nRGPA3hu+pfspoH03eulFEDTfqcFGza7VvPjJPMO+kGs4Z5ZGpsiEyxu8
VE/IIeBaeW6a55+rderv7g3fEmLh+6nwrI6/l2g0O9xfVofwBcSEaVF5A7/Ze7EVLNhhGFfqXZwX
EN3NSF8WkJWSRiXS9fwN1uGEgnfE/ywSNsjl1tCce4I1g/HHcCLgpL8i5BH1+3TDHHnyCDtdOOre
iggFxD6nwmVCjkhrbUciDWAXANHdq8o2RZo4iKiO3FYjRePlRoGBLVqtRqJSBDew0NcEBMF2fQVt
nVeH5zGzJPSb45vQ22/2gAHQAPlVKpDa04qpYawKJzLL7V0Z+cIyzxJKFZCfbxIi5+O3Ek113f1G
gRmwtqATMItaX55hRSSnquizW1tP9vcqDVKnARhLYZpQ9aigpvYe0qTDLsA1L7Kk7Z+yCs5gjwBh
wuYauiXymcSCKZpOjXIG7l6NAr8c7a5zjipcAF4aBZuLWisJmM6gNyY8ZkanCEvawh/VIlFEGoW+
ytnZ2RNQbedVQn+5drIzfO4CMgZ32GpSE5VCBhQaO8MVX9JX8Fo2J1aF4k+mReaJxHJbQuNEIrs+
NQ/s3oyuWhasFbgJk5/YW7v7+Rg1pVPJn8CGA1MWYOZJT4TXvEFl02/7EFaa9Y+fwUh3rlIevWQg
WaqT43eL85W+dV7VsMTPpqk+iy8jNQjv4QKC8ya2GRcKx6p24oxqqBqA6a/vZsSv+dtwm1fuqWtX
6iWDMt5FlNoeqlTPmbuQjaDtp5ZjvqmMWfLKZY7lDRbJFQOHXGg9RrmvfdxRR65ezkCeGSf0zk70
KVlD5tDsRgXBQbgF9JI72VsdqxSc6+FIu2FuaDUt0np9Rk08vHep4b8MQ5UqgZ8WpPOSYEMJr1DC
z3RNGK/qLaR4J8AKJgoEJZl1q2Kf56nLSAhQIqZLCmOV5xeQ0sa3G0sr7z1Nc+mDmoz0GC5CI/0E
WUK+CEdp9sHU8xy3aFZe+tvSP6dMUKenzPI1t6fbjeONTko9ql6GMeNPNk5Fwsb1/Y+lDYDnxJ6V
wbTYZMntDlLXKe7nyCXbN9JPgau/04t68kWti/wzg+IBaZdGeepuzehVYOXeGdSS3qvjh6yrrBEI
ysooMwNXQVdxFHoCkZD+sdYwai/4Xtu3jjqLgzN4J+DMMrOJeXf8Zt0D3dzMolFOmHl8uL5HMtvp
uHaZEy/MiRXRI7Sd3Cox+dWTKApuKl0TZKCrJHpHiRDiy+P3fiL5+9ekV4eSDUq83wdWGjl0aYDI
FmvGk6QnWpgC3Yg02CZ/Yib2K303w/u31FWV/hwH/LDm9IPILbNO1IpemYUC20iF/4G5OEkIeLzp
1g2t97Eazd57+WyUgrg3nHSqVcxGuACVbk63YUHbF8165pvMzJyXMUMm77C3jGcir1jADoDzohZx
lJ6ohaK/m1R+/DUCKXEdk559V6m1yshb4tQTJVEm6SmjhN9oEUQbUARFJtmbgFocXGIk1jKnXsDd
XFBKKLNzZWVM5pNtoZ3u+H4/8YV6TXhsiXADcIPYFw0b3XcJlJGVb3W73i30Umy+62nuhZb44eV2
t53HcGN+0kbOdlqqK4oe62xkXuqQ38TT4yJgCGHufBlLNGtC96ACJcOM9xwkJZhFlA9ca7EqKRyQ
TmOmxNamI3yaUyUpppUOuNmKCma1AHKMqPYk0WVC3uqmSs2qOAmt1ejNTlnpl7DSkzjLZs5n8G6x
cZoFoxuvjq3rWmO6uxZpt+RAwzfJiI8GQSlkt6e7YkvZhQEOs1Mrdaz3uI0VnK1M0apN33utWal3
EZApvgQ8mL6BwzsspsksL79AYV/eTQw1eDeKbQyEuVU25xpTqmD7zbzV7SZ0AM246wkvAIE5jCzF
ihKA5a99CiHYxA+6MbKvPbfWP8KWBV0VRQeosI9vrti7/t7qZBfojyeatVRx/g6CypKUMN/dmi3W
nm68Hq01/x6wRA2HAnyfr5WNgHkfv6PSbXxFqkAQiq5b+pE0WvD6Y9Bp2A+zCNO59FNff0naDDTh
rKxHr0hUwsnOICA0vbHKFqk2Ce8hPC+uPc+ZvBtVjnZ+/FnMp6KFq4n63HNcmkq/GTDbREZur+J4
udpSYCBuT2afk2znVlPm4Rgna8ZxkeGIElicChCc9RQUrnHp0g47JU/iOKcUPBlMnSWm9Y8HtFKk
fkmhx6PcvWFAQX4Jw9b2tVm6K4CE1ko/gR1aZeJVrcD1BGAqAiCs2MmpHe2M9GLEtpz7QTG6cUxF
8G5srNG1mbv1W8Z8Y86Yi5GerzZYb2BfXnAdUebFo9Qi0O3hOoxpKQEBflZR9Lw3KkJTfJH8QwHj
GNjckOkLmUW7DJJIuejUJOv3Fu6+mJIrHXVA4bfUlQqIxFZAv6z0ZgMSE0yxB8/+KfuXKFc0p2yy
i4m5Uj/CBeT9U8Jk9lX3VE/Mj/MZJnP86zzVP0iKQ9McrWum4CDtWTlNpRIKB1mwhNNhYp04G8f/
QpdHTdWQT0ZMZS12uZiLFI++1JUPWqo2qzT62WM8I7C2aEHG9EGxQm6ge0bolMqjfGeFy1lkMk55
/0HMXemGwGrNAk7dyrldZ3F5zujM2VnqzLafXDurUuRkp9z+ZE+eObAC5CIQIaogwlG7DwNifVMl
28BfrqyJ+WFtKvl7NQRtbZHYfYVdLF8zN694mYKJv4JyVLkpYgtDZoXF9q1nuTYNyfGmYiBCqX2l
c35tnNhrL/jwk6d84jJYMPdoYFZUeqYJKntbVkVwcTtrvVyS9V6v7vAsDMD5qs60qZypFKpZBdSU
8p3JRMzMSL66u4nFgE6GQG0uNCvJ7w0nXF1PrE1wx3CLkgoJVuAcdpuQ7V751qm+ptzbfOj/G7qm
9kWm82J+tsdPvCuXWf1+mWON8se5seKnbxMvLm6Z5VZ4Rf27v3R8oRe/xPfCvCZbOxCZbw+1f5hj
a4SkZotysfz7Lw2Eluj/JAX214swgXmy+fuRo4zJuWKz7AkQLi5sFiCRg9350fsff7VmI4//zrFH
b3bmavH3X0Bu0SEd4Mr+kX7n7XVeEm+HfsDmJTlBnU0AwQKluAH9smC4opH1f7QJD0kZF0IKmQQb
H+L3VJHZ/JU96K1wIAEO45ZJJRBn914efjAqIaRz2s0h5TMwCcBm8cV+5fXnC5CPUy8nd/BQ8J7f
DoA+GVNZUHTDaOW8JwK2M8YWQRcIu3BzDW0XAMxIb4IyNkSwS0qpkXMO1uE5AMllQURMaex/dQB6
3++7FsBheAJ6/V01oKsCpkr3/g/UAM7rmFKMLmCaw5QBA+GUPAiaNVYN3SQxDdRDXD0ZoGY5NsH0
4SFCIy+uoR0EUoBPCBF/VxQ0Z4wTSqxyoPQOT4KAQUOkQmHQRF0OTR0SW0pKAUdhQpQKAE9vpKDv
FmhYiwmMkaAp99fwdmEykXaKUHc0zOP5t0ehtwm2ObZ1ihykbZqTMLijwGjBRlM31eZ/5Rnq430y
kpxg85KI1pOTYFLyMEGjiatxxgbkIAK6hHBAzj3Q7DEtCLh/uEH7iwUPd8HBQ2SkhvAPml0a3Hmw
AIfIbwJeMh4SDf37q28aJsZY1IjYhqHpRBIKItsm5yJa4Nip69kKFeT91ZUBJGMMlprwujWMg1MH
oA2a0ymhDogGJpR4VZG6f2YTLIM9sGmKUtqDMDhPETQrqS0pSUAbUFyDxwRWgo4asKBAJnsmiE+b
zWlkbkDKkHYDUVKSen3VHhvURskoI+GHWhBaWN0GwUs+olEQg9MDtKmJLiOp19cgvyWLb5PAbz5y
zyLaDHnSyRrCMzHUXQD5K+sc6foYIWeo9mMY0AuYFcjDTYbvWliL/YYP6RDQSSp7CIgQCJEo0bah
oIiDOmfBHBMoU0Fz2lh6eKrApMVV9izYnHhRYbKsZ10CB7+JgoKYzPTtrHD4hiQLoltJdhfIC1DM
pje3dwhsAyFga/AbBmoPaNFqkzkSPoFBHIQuZIhAIwQ955g4SRCNGHS8ffv5wIQALjNZIWCAH5kH
IqEDUT9UCKYzhl+Huhr9RftrcAqBFm7pxIFwjcRZMHrq0DLHFgUqZua2bz8410CdwH0kqQhIm5Aa
w/TTrb2/ehEShFewtpAyaPd5QHoQshJHNkDEJ7BFFRnPuBHxp+qQjcFmCssprsFFySpZTVnPQBfq
bt/W1KrDnhA4uhiDoOGHD84xgvFRdGVIucc6Mk6HgvOYCRFViUM9yBmAlgrHiJzR/hqeJlCMiawQ
ECTQRCowBc1LPnEPyaJDFIRz3OZSBngUaMuXlQXiYYpJikMwtL/41oeyQI8tsRSRJDN+9rcakkIE
ACPrHouKkuao8OS1X7n3/mRLkAFKro/J1eFJAexi0lLAiadepNHi2EhBzz90nDG9ByKabhXm4HJG
MNgJmlkpvShKSgYoIZF/2l89swDIEZUA2EGgvcTVCN+gTgS2W3IXdG0MxIyxQY8l5v6JECVo0ouE
1ftNaBXxkHYBtd2YrH8fMdFtYDu00QF5bt6yvwvWGOJGW0TVjfnAhg4rYhJ4LWlZoOeC6eAO/Mff
vvWhdbDIIGFAAZm2NnSINkI6m6rpY5gCgZtCmr2/erIAPmxMTx8bZQ9QIwCSk9QIGkUjjTwhyN6u
c2DRckM/GoiPdmOGZxx1DIPk66MKID8wiBjaDFrv85NTRwlQVxxsVQlQjCOrEIUQ0GNGx0FzBvpd
Jw4ZNs4A5PEEj/trcApRx6rJyoKGuwiMj1Ltt7c8VIhUL2hAssGlDk4TgI6SjhxpPSIUQM+BB3pO
E1r22MQk2vpj/XlwfiLoHdFXL+cnIgTwawj22Gd3wRa+A7UlWpAaIRmcWhS70DgsEh4SVhFeI4pL
zxcW2JsxyhdvuhW7AXmIUCfIt90o1NEFXPtRCjjxh6qAmAmKBlF3aYuQg/MQcfDbBJeUFDDrQTBg
9KwinagmXX6AnttejOGpAgOyGklVoNNxgrKHH6G1er1Kc2MPRAGrbUsanlkgvSGrCigp0ITHJmAb
9ldvF1CIJv4zDvJ3hTmsYEkzTYEylzIL5NYBDRIr0Y3YXF2FQIM6FUiSBxAzPRrPX92FX9Cd3yAv
p64XLs4E2MVb5s/BXX70C49Yj6c/b3EeAswhcAydX7yt02Vz76bXW/z5P50u8H0x+eCHj8Xl/X3a
f96+4NNbd+71+FaPf3npLbN59uDCtyawPe1jvp5HAGYYh/JlHs0PMRhIH1rq+5P8/VfnOQ++/08W
fn7Oyv4ZxPv8y3UzD6Be94H33aHSD5wFkBfP88dX/47JkV35dB56X5OsN6S66XGXXjsJk2y+SA6f
ummRlF8ZOORD4T2URWfxPTxDdvHpMpxv5tnycOWmq0965RYU8yL5+oIJUmX0pTsbvGmbk73LObvu
LbpS2HSkya58sUwYaN5duWn2kl35kh33vMMdhwxSoKRkF75azN2OACpNX5b0umHoxYnXPZENRkp6
6XjhzXtapGmmkl452XQ/HhQEGHrZZV891U1N25P0wixQPgT14yPu1V7TSyS79HVSevmTbW5QnrJr
38y9uKM9KEWL1hf5dbM6nMeLx5X2xrzpJ5FfOs/nD26ZL4uiI9Ntx4b0+t4DHHLzLp6y6YaQXxpb
kCdFR7LbHgP5tfPc47807egm0A6iZvInVk/KrL+0yNFKL53ERU+HqMq+1iy78uvll6w/pQ7ksihg
yi9dzbt2q60Jyi+8eXE5j9Lc9bpmnfVFte1PrP9ymeXLjqZqyzd/YvGb5dZ76JgxFhdVkT+x+Kck
Cx5X2quUpigvvXSSFe6L03mWYCm7h5Okk/J4x3/vbb/e32A6D/pnv8GhyD7/G9fr7nhTiJBeNgjx
SLpRTZvdl146W676kPV9wlx24bfLOM7rsJr3wgTGVYkyrezy791ksXxxlT+xbU2nlOzyH5LyB4LY
ppL/zA2eCmKbo5Vd/pbdX8Lj1nEp2p5i+bW33aiyzavKrntXzN1HwRA6pcULyy57v8wiLFtn5SYF
Kr2yR2TTE++23iK79Mc5docxVd2jSbVR5C6lF1/mxYv75x6+yQpKr+/lDwljNTqeW5trk177xzOy
jyZinss0fcM7PM0/PdKgPPfPusk18RsP4XKe/ee/AAAA//8=</cx:binary>
              </cx:geoCache>
            </cx:geography>
          </cx:layoutPr>
          <cx:valueColors>
            <cx:minColor>
              <a:schemeClr val="accent6">
                <a:lumMod val="20000"/>
                <a:lumOff val="80000"/>
              </a:schemeClr>
            </cx:minColor>
            <cx:midColor>
              <a:schemeClr val="accent6"/>
            </cx:midColor>
            <cx:maxColor>
              <a:schemeClr val="accent4">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160020</xdr:rowOff>
    </xdr:from>
    <xdr:to>
      <xdr:col>13</xdr:col>
      <xdr:colOff>502920</xdr:colOff>
      <xdr:row>21</xdr:row>
      <xdr:rowOff>160020</xdr:rowOff>
    </xdr:to>
    <xdr:graphicFrame macro="">
      <xdr:nvGraphicFramePr>
        <xdr:cNvPr id="2" name="Chart 1">
          <a:extLst>
            <a:ext uri="{FF2B5EF4-FFF2-40B4-BE49-F238E27FC236}">
              <a16:creationId xmlns:a16="http://schemas.microsoft.com/office/drawing/2014/main" id="{B0B12D9C-65D0-7186-641F-6ACC7EE333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350520</xdr:colOff>
      <xdr:row>6</xdr:row>
      <xdr:rowOff>160020</xdr:rowOff>
    </xdr:from>
    <xdr:to>
      <xdr:col>15</xdr:col>
      <xdr:colOff>487680</xdr:colOff>
      <xdr:row>21</xdr:row>
      <xdr:rowOff>160020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0EEAE43-7A6C-C2D7-BA3C-1940947051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56235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160020</xdr:rowOff>
    </xdr:from>
    <xdr:to>
      <xdr:col>11</xdr:col>
      <xdr:colOff>548640</xdr:colOff>
      <xdr:row>21</xdr:row>
      <xdr:rowOff>160020</xdr:rowOff>
    </xdr:to>
    <xdr:graphicFrame macro="">
      <xdr:nvGraphicFramePr>
        <xdr:cNvPr id="2" name="Chart 1">
          <a:extLst>
            <a:ext uri="{FF2B5EF4-FFF2-40B4-BE49-F238E27FC236}">
              <a16:creationId xmlns:a16="http://schemas.microsoft.com/office/drawing/2014/main" id="{A38B12F2-9422-9647-8C27-79D032E090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114300</xdr:colOff>
      <xdr:row>5</xdr:row>
      <xdr:rowOff>0</xdr:rowOff>
    </xdr:from>
    <xdr:to>
      <xdr:col>14</xdr:col>
      <xdr:colOff>426720</xdr:colOff>
      <xdr:row>20</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FEFFE37-7183-6308-888B-D964BF8100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43500" y="914400"/>
              <a:ext cx="51892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480060</xdr:colOff>
      <xdr:row>6</xdr:row>
      <xdr:rowOff>91441</xdr:rowOff>
    </xdr:from>
    <xdr:to>
      <xdr:col>18</xdr:col>
      <xdr:colOff>480060</xdr:colOff>
      <xdr:row>14</xdr:row>
      <xdr:rowOff>76201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E55F9D2-EBFF-FE73-A661-954824AFC67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995660" y="1188721"/>
              <a:ext cx="18288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236220</xdr:colOff>
      <xdr:row>6</xdr:row>
      <xdr:rowOff>160020</xdr:rowOff>
    </xdr:from>
    <xdr:to>
      <xdr:col>12</xdr:col>
      <xdr:colOff>594360</xdr:colOff>
      <xdr:row>21</xdr:row>
      <xdr:rowOff>160020</xdr:rowOff>
    </xdr:to>
    <xdr:graphicFrame macro="">
      <xdr:nvGraphicFramePr>
        <xdr:cNvPr id="2" name="Chart 1">
          <a:extLst>
            <a:ext uri="{FF2B5EF4-FFF2-40B4-BE49-F238E27FC236}">
              <a16:creationId xmlns:a16="http://schemas.microsoft.com/office/drawing/2014/main" id="{50E6C695-CFDD-323D-0255-496F3E709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487680</xdr:colOff>
      <xdr:row>7</xdr:row>
      <xdr:rowOff>7620</xdr:rowOff>
    </xdr:from>
    <xdr:to>
      <xdr:col>11</xdr:col>
      <xdr:colOff>487680</xdr:colOff>
      <xdr:row>20</xdr:row>
      <xdr:rowOff>97155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3A810A83-8609-52BF-F9FC-DEDE02000B8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82168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358140</xdr:colOff>
      <xdr:row>9</xdr:row>
      <xdr:rowOff>121920</xdr:rowOff>
    </xdr:from>
    <xdr:to>
      <xdr:col>12</xdr:col>
      <xdr:colOff>358140</xdr:colOff>
      <xdr:row>23</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EE116B3-271A-4FBD-EE1A-99C287B1D91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228600</xdr:colOff>
      <xdr:row>12</xdr:row>
      <xdr:rowOff>53340</xdr:rowOff>
    </xdr:from>
    <xdr:to>
      <xdr:col>13</xdr:col>
      <xdr:colOff>228600</xdr:colOff>
      <xdr:row>25</xdr:row>
      <xdr:rowOff>142875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6EF5043-B623-92DE-DA1C-7515761CF8F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2247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110718</xdr:colOff>
      <xdr:row>16</xdr:row>
      <xdr:rowOff>106810</xdr:rowOff>
    </xdr:from>
    <xdr:to>
      <xdr:col>1</xdr:col>
      <xdr:colOff>358205</xdr:colOff>
      <xdr:row>18</xdr:row>
      <xdr:rowOff>65128</xdr:rowOff>
    </xdr:to>
    <xdr:graphicFrame macro="">
      <xdr:nvGraphicFramePr>
        <xdr:cNvPr id="2" name="Chart 1">
          <a:extLst>
            <a:ext uri="{FF2B5EF4-FFF2-40B4-BE49-F238E27FC236}">
              <a16:creationId xmlns:a16="http://schemas.microsoft.com/office/drawing/2014/main" id="{9F0B9DD3-5B91-BE71-E7A2-4B1B4B265B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293076</xdr:colOff>
      <xdr:row>16</xdr:row>
      <xdr:rowOff>132861</xdr:rowOff>
    </xdr:from>
    <xdr:to>
      <xdr:col>4</xdr:col>
      <xdr:colOff>625229</xdr:colOff>
      <xdr:row>18</xdr:row>
      <xdr:rowOff>175846</xdr:rowOff>
    </xdr:to>
    <xdr:graphicFrame macro="">
      <xdr:nvGraphicFramePr>
        <xdr:cNvPr id="3" name="Chart 2">
          <a:extLst>
            <a:ext uri="{FF2B5EF4-FFF2-40B4-BE49-F238E27FC236}">
              <a16:creationId xmlns:a16="http://schemas.microsoft.com/office/drawing/2014/main" id="{E5EFB72C-14C3-D2FE-02E5-5DD667886F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332153</xdr:colOff>
      <xdr:row>16</xdr:row>
      <xdr:rowOff>106810</xdr:rowOff>
    </xdr:from>
    <xdr:to>
      <xdr:col>7</xdr:col>
      <xdr:colOff>814102</xdr:colOff>
      <xdr:row>18</xdr:row>
      <xdr:rowOff>52102</xdr:rowOff>
    </xdr:to>
    <xdr:graphicFrame macro="">
      <xdr:nvGraphicFramePr>
        <xdr:cNvPr id="4" name="Chart 3">
          <a:extLst>
            <a:ext uri="{FF2B5EF4-FFF2-40B4-BE49-F238E27FC236}">
              <a16:creationId xmlns:a16="http://schemas.microsoft.com/office/drawing/2014/main" id="{539AF155-FCA4-10EB-8438-5600D301E6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234461</xdr:colOff>
      <xdr:row>17</xdr:row>
      <xdr:rowOff>80758</xdr:rowOff>
    </xdr:from>
    <xdr:to>
      <xdr:col>10</xdr:col>
      <xdr:colOff>846666</xdr:colOff>
      <xdr:row>19</xdr:row>
      <xdr:rowOff>71640</xdr:rowOff>
    </xdr:to>
    <xdr:graphicFrame macro="">
      <xdr:nvGraphicFramePr>
        <xdr:cNvPr id="5" name="Chart 4">
          <a:extLst>
            <a:ext uri="{FF2B5EF4-FFF2-40B4-BE49-F238E27FC236}">
              <a16:creationId xmlns:a16="http://schemas.microsoft.com/office/drawing/2014/main" id="{A10AEF1F-6D83-B01A-95B9-405632C448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175847</xdr:colOff>
      <xdr:row>16</xdr:row>
      <xdr:rowOff>145886</xdr:rowOff>
    </xdr:from>
    <xdr:to>
      <xdr:col>13</xdr:col>
      <xdr:colOff>1002975</xdr:colOff>
      <xdr:row>18</xdr:row>
      <xdr:rowOff>110717</xdr:rowOff>
    </xdr:to>
    <xdr:graphicFrame macro="">
      <xdr:nvGraphicFramePr>
        <xdr:cNvPr id="6" name="Chart 5">
          <a:extLst>
            <a:ext uri="{FF2B5EF4-FFF2-40B4-BE49-F238E27FC236}">
              <a16:creationId xmlns:a16="http://schemas.microsoft.com/office/drawing/2014/main" id="{A0D322B0-3617-75FF-7AFA-725D7C562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10583</xdr:colOff>
      <xdr:row>0</xdr:row>
      <xdr:rowOff>84666</xdr:rowOff>
    </xdr:from>
    <xdr:to>
      <xdr:col>33</xdr:col>
      <xdr:colOff>306917</xdr:colOff>
      <xdr:row>3</xdr:row>
      <xdr:rowOff>95250</xdr:rowOff>
    </xdr:to>
    <xdr:sp macro="" textlink="">
      <xdr:nvSpPr>
        <xdr:cNvPr id="2" name="Rectangle: Rounded Corners 1">
          <a:extLst>
            <a:ext uri="{FF2B5EF4-FFF2-40B4-BE49-F238E27FC236}">
              <a16:creationId xmlns:a16="http://schemas.microsoft.com/office/drawing/2014/main" id="{E25D47C6-FB37-2D37-A794-63118C0DE003}"/>
            </a:ext>
          </a:extLst>
        </xdr:cNvPr>
        <xdr:cNvSpPr/>
      </xdr:nvSpPr>
      <xdr:spPr>
        <a:xfrm>
          <a:off x="10583" y="84666"/>
          <a:ext cx="20552834" cy="550334"/>
        </a:xfrm>
        <a:prstGeom prst="roundRect">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t>E-commerce Sales  Data Analysis </a:t>
          </a:r>
        </a:p>
      </xdr:txBody>
    </xdr:sp>
    <xdr:clientData/>
  </xdr:twoCellAnchor>
  <xdr:twoCellAnchor>
    <xdr:from>
      <xdr:col>0</xdr:col>
      <xdr:colOff>131232</xdr:colOff>
      <xdr:row>4</xdr:row>
      <xdr:rowOff>69850</xdr:rowOff>
    </xdr:from>
    <xdr:to>
      <xdr:col>31</xdr:col>
      <xdr:colOff>455083</xdr:colOff>
      <xdr:row>15</xdr:row>
      <xdr:rowOff>4514</xdr:rowOff>
    </xdr:to>
    <xdr:grpSp>
      <xdr:nvGrpSpPr>
        <xdr:cNvPr id="68" name="Group 67">
          <a:extLst>
            <a:ext uri="{FF2B5EF4-FFF2-40B4-BE49-F238E27FC236}">
              <a16:creationId xmlns:a16="http://schemas.microsoft.com/office/drawing/2014/main" id="{71BAA853-B210-42F7-364E-8F2C9F183124}"/>
            </a:ext>
          </a:extLst>
        </xdr:cNvPr>
        <xdr:cNvGrpSpPr/>
      </xdr:nvGrpSpPr>
      <xdr:grpSpPr>
        <a:xfrm>
          <a:off x="131232" y="789517"/>
          <a:ext cx="19352684" cy="1913747"/>
          <a:chOff x="110066" y="853017"/>
          <a:chExt cx="19352684" cy="1832051"/>
        </a:xfrm>
      </xdr:grpSpPr>
      <xdr:grpSp>
        <xdr:nvGrpSpPr>
          <xdr:cNvPr id="46" name="Group 45">
            <a:extLst>
              <a:ext uri="{FF2B5EF4-FFF2-40B4-BE49-F238E27FC236}">
                <a16:creationId xmlns:a16="http://schemas.microsoft.com/office/drawing/2014/main" id="{A395894C-5ADC-6F56-CC8F-790F3BE4DD66}"/>
              </a:ext>
            </a:extLst>
          </xdr:cNvPr>
          <xdr:cNvGrpSpPr/>
        </xdr:nvGrpSpPr>
        <xdr:grpSpPr>
          <a:xfrm>
            <a:off x="110066" y="931333"/>
            <a:ext cx="3435351" cy="1753735"/>
            <a:chOff x="110066" y="878417"/>
            <a:chExt cx="2652184" cy="1672166"/>
          </a:xfrm>
        </xdr:grpSpPr>
        <xdr:sp macro="" textlink="">
          <xdr:nvSpPr>
            <xdr:cNvPr id="41" name="Rectangle: Rounded Corners 40">
              <a:extLst>
                <a:ext uri="{FF2B5EF4-FFF2-40B4-BE49-F238E27FC236}">
                  <a16:creationId xmlns:a16="http://schemas.microsoft.com/office/drawing/2014/main" id="{B497123B-2DE2-0808-2E98-E99AA99E39EA}"/>
                </a:ext>
              </a:extLst>
            </xdr:cNvPr>
            <xdr:cNvSpPr/>
          </xdr:nvSpPr>
          <xdr:spPr>
            <a:xfrm>
              <a:off x="137583" y="878417"/>
              <a:ext cx="2624667" cy="455083"/>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SALES</a:t>
              </a:r>
            </a:p>
          </xdr:txBody>
        </xdr:sp>
        <xdr:sp macro="" textlink="">
          <xdr:nvSpPr>
            <xdr:cNvPr id="42" name="Rectangle: Rounded Corners 41">
              <a:extLst>
                <a:ext uri="{FF2B5EF4-FFF2-40B4-BE49-F238E27FC236}">
                  <a16:creationId xmlns:a16="http://schemas.microsoft.com/office/drawing/2014/main" id="{8DA97622-9B3C-4FD5-9EBD-400B40A42EEA}"/>
                </a:ext>
              </a:extLst>
            </xdr:cNvPr>
            <xdr:cNvSpPr/>
          </xdr:nvSpPr>
          <xdr:spPr>
            <a:xfrm>
              <a:off x="110066" y="1422400"/>
              <a:ext cx="2609851" cy="1095081"/>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A20">
          <xdr:nvSpPr>
            <xdr:cNvPr id="43" name="Rectangle: Rounded Corners 42">
              <a:extLst>
                <a:ext uri="{FF2B5EF4-FFF2-40B4-BE49-F238E27FC236}">
                  <a16:creationId xmlns:a16="http://schemas.microsoft.com/office/drawing/2014/main" id="{E4273637-0899-E4B1-3F7C-33A72229C0B6}"/>
                </a:ext>
              </a:extLst>
            </xdr:cNvPr>
            <xdr:cNvSpPr/>
          </xdr:nvSpPr>
          <xdr:spPr>
            <a:xfrm>
              <a:off x="338667" y="1598083"/>
              <a:ext cx="2053166" cy="370417"/>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AF7F3C-4996-4A98-B9AA-A158EBA0ED2B}" type="TxLink">
                <a:rPr lang="en-US" sz="1800" b="1" i="0" u="none" strike="noStrike">
                  <a:solidFill>
                    <a:schemeClr val="bg1"/>
                  </a:solidFill>
                  <a:latin typeface="Arial" panose="020B0604020202020204" pitchFamily="34" charset="0"/>
                  <a:ea typeface="Calibri"/>
                  <a:cs typeface="Arial" panose="020B0604020202020204" pitchFamily="34" charset="0"/>
                </a:rPr>
                <a:pPr algn="ctr"/>
                <a:t> $2,297,200.86 </a:t>
              </a:fld>
              <a:endParaRPr lang="en-IN" sz="1800" b="1">
                <a:solidFill>
                  <a:schemeClr val="bg1"/>
                </a:solidFill>
                <a:latin typeface="Arial" panose="020B0604020202020204" pitchFamily="34" charset="0"/>
                <a:cs typeface="Arial" panose="020B0604020202020204" pitchFamily="34" charset="0"/>
              </a:endParaRPr>
            </a:p>
          </xdr:txBody>
        </xdr:sp>
        <xdr:graphicFrame macro="">
          <xdr:nvGraphicFramePr>
            <xdr:cNvPr id="44" name="Chart 43">
              <a:extLst>
                <a:ext uri="{FF2B5EF4-FFF2-40B4-BE49-F238E27FC236}">
                  <a16:creationId xmlns:a16="http://schemas.microsoft.com/office/drawing/2014/main" id="{9618754A-4EA5-4954-AFF3-1FF7A751B4DB}"/>
                </a:ext>
              </a:extLst>
            </xdr:cNvPr>
            <xdr:cNvGraphicFramePr>
              <a:graphicFrameLocks/>
            </xdr:cNvGraphicFramePr>
          </xdr:nvGraphicFramePr>
          <xdr:xfrm>
            <a:off x="381000" y="2063751"/>
            <a:ext cx="1926167" cy="486832"/>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47" name="Group 46">
            <a:extLst>
              <a:ext uri="{FF2B5EF4-FFF2-40B4-BE49-F238E27FC236}">
                <a16:creationId xmlns:a16="http://schemas.microsoft.com/office/drawing/2014/main" id="{83D78EE3-519D-4230-919F-C2BB1D6A51E0}"/>
              </a:ext>
            </a:extLst>
          </xdr:cNvPr>
          <xdr:cNvGrpSpPr/>
        </xdr:nvGrpSpPr>
        <xdr:grpSpPr>
          <a:xfrm>
            <a:off x="3765549" y="956734"/>
            <a:ext cx="3505201" cy="1683487"/>
            <a:chOff x="110066" y="878417"/>
            <a:chExt cx="2652184" cy="1683487"/>
          </a:xfrm>
        </xdr:grpSpPr>
        <xdr:sp macro="" textlink="">
          <xdr:nvSpPr>
            <xdr:cNvPr id="48" name="Rectangle: Rounded Corners 47">
              <a:extLst>
                <a:ext uri="{FF2B5EF4-FFF2-40B4-BE49-F238E27FC236}">
                  <a16:creationId xmlns:a16="http://schemas.microsoft.com/office/drawing/2014/main" id="{9FEAC9B3-BA0F-55B1-2CC9-AE194B90C902}"/>
                </a:ext>
              </a:extLst>
            </xdr:cNvPr>
            <xdr:cNvSpPr/>
          </xdr:nvSpPr>
          <xdr:spPr>
            <a:xfrm>
              <a:off x="137583" y="878417"/>
              <a:ext cx="2624667" cy="455083"/>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800" b="1" i="0" u="none" strike="noStrike">
                  <a:solidFill>
                    <a:schemeClr val="bg1"/>
                  </a:solidFill>
                  <a:latin typeface="Arial" panose="020B0604020202020204" pitchFamily="34" charset="0"/>
                  <a:ea typeface="Calibri"/>
                  <a:cs typeface="Arial" panose="020B0604020202020204" pitchFamily="34" charset="0"/>
                </a:rPr>
                <a:t>PROFIT</a:t>
              </a:r>
            </a:p>
          </xdr:txBody>
        </xdr:sp>
        <xdr:sp macro="" textlink="">
          <xdr:nvSpPr>
            <xdr:cNvPr id="49" name="Rectangle: Rounded Corners 48">
              <a:extLst>
                <a:ext uri="{FF2B5EF4-FFF2-40B4-BE49-F238E27FC236}">
                  <a16:creationId xmlns:a16="http://schemas.microsoft.com/office/drawing/2014/main" id="{E3044849-13FB-383A-8C92-2975E4FFC23C}"/>
                </a:ext>
              </a:extLst>
            </xdr:cNvPr>
            <xdr:cNvSpPr/>
          </xdr:nvSpPr>
          <xdr:spPr>
            <a:xfrm>
              <a:off x="110066" y="1422400"/>
              <a:ext cx="2609851" cy="1139504"/>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800" b="1" i="0" u="none" strike="noStrike">
                <a:solidFill>
                  <a:schemeClr val="bg1"/>
                </a:solidFill>
                <a:latin typeface="Arial" panose="020B0604020202020204" pitchFamily="34" charset="0"/>
                <a:ea typeface="Calibri"/>
                <a:cs typeface="Arial" panose="020B0604020202020204" pitchFamily="34" charset="0"/>
              </a:endParaRPr>
            </a:p>
          </xdr:txBody>
        </xdr:sp>
        <xdr:sp macro="" textlink="KPIs!$D$20">
          <xdr:nvSpPr>
            <xdr:cNvPr id="50" name="Rectangle: Rounded Corners 49">
              <a:extLst>
                <a:ext uri="{FF2B5EF4-FFF2-40B4-BE49-F238E27FC236}">
                  <a16:creationId xmlns:a16="http://schemas.microsoft.com/office/drawing/2014/main" id="{B42FB846-8FE3-D7BE-D976-C696F3365FB5}"/>
                </a:ext>
              </a:extLst>
            </xdr:cNvPr>
            <xdr:cNvSpPr/>
          </xdr:nvSpPr>
          <xdr:spPr>
            <a:xfrm>
              <a:off x="338667" y="1598083"/>
              <a:ext cx="2053166" cy="370417"/>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4F1F5E2-5651-4E2E-92D3-1A81D68E61CE}" type="TxLink">
                <a:rPr lang="en-US" sz="1800" b="1" i="0" u="none" strike="noStrike">
                  <a:solidFill>
                    <a:schemeClr val="bg1"/>
                  </a:solidFill>
                  <a:latin typeface="Arial" panose="020B0604020202020204" pitchFamily="34" charset="0"/>
                  <a:ea typeface="Calibri"/>
                  <a:cs typeface="Arial" panose="020B0604020202020204" pitchFamily="34" charset="0"/>
                </a:rPr>
                <a:pPr marL="0" indent="0" algn="ctr"/>
                <a:t> $286,397.02 </a:t>
              </a:fld>
              <a:endParaRPr lang="en-IN" sz="1800" b="1" i="0" u="none" strike="noStrike">
                <a:solidFill>
                  <a:schemeClr val="bg1"/>
                </a:solidFill>
                <a:latin typeface="Arial" panose="020B0604020202020204" pitchFamily="34" charset="0"/>
                <a:ea typeface="Calibri"/>
                <a:cs typeface="Arial" panose="020B0604020202020204" pitchFamily="34" charset="0"/>
              </a:endParaRPr>
            </a:p>
          </xdr:txBody>
        </xdr:sp>
        <xdr:graphicFrame macro="">
          <xdr:nvGraphicFramePr>
            <xdr:cNvPr id="51" name="Chart 50">
              <a:extLst>
                <a:ext uri="{FF2B5EF4-FFF2-40B4-BE49-F238E27FC236}">
                  <a16:creationId xmlns:a16="http://schemas.microsoft.com/office/drawing/2014/main" id="{422E5A26-54A2-ED08-D5D3-EA0D5F59F2EF}"/>
                </a:ext>
              </a:extLst>
            </xdr:cNvPr>
            <xdr:cNvGraphicFramePr>
              <a:graphicFrameLocks/>
            </xdr:cNvGraphicFramePr>
          </xdr:nvGraphicFramePr>
          <xdr:xfrm>
            <a:off x="381000" y="2063751"/>
            <a:ext cx="1924805" cy="486832"/>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52" name="Group 51">
            <a:extLst>
              <a:ext uri="{FF2B5EF4-FFF2-40B4-BE49-F238E27FC236}">
                <a16:creationId xmlns:a16="http://schemas.microsoft.com/office/drawing/2014/main" id="{C482EF9D-BE42-44B0-8466-DE48354D0B11}"/>
              </a:ext>
            </a:extLst>
          </xdr:cNvPr>
          <xdr:cNvGrpSpPr/>
        </xdr:nvGrpSpPr>
        <xdr:grpSpPr>
          <a:xfrm>
            <a:off x="7463366" y="918633"/>
            <a:ext cx="3913717" cy="1735667"/>
            <a:chOff x="110066" y="878417"/>
            <a:chExt cx="2652184" cy="1735667"/>
          </a:xfrm>
        </xdr:grpSpPr>
        <xdr:sp macro="" textlink="">
          <xdr:nvSpPr>
            <xdr:cNvPr id="53" name="Rectangle: Rounded Corners 52">
              <a:extLst>
                <a:ext uri="{FF2B5EF4-FFF2-40B4-BE49-F238E27FC236}">
                  <a16:creationId xmlns:a16="http://schemas.microsoft.com/office/drawing/2014/main" id="{F60A03F2-C1E0-BD3A-11DA-B754580559F8}"/>
                </a:ext>
              </a:extLst>
            </xdr:cNvPr>
            <xdr:cNvSpPr/>
          </xdr:nvSpPr>
          <xdr:spPr>
            <a:xfrm>
              <a:off x="137583" y="878417"/>
              <a:ext cx="2624667" cy="455083"/>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800" b="1" i="0" u="none" strike="noStrike">
                  <a:solidFill>
                    <a:schemeClr val="bg1"/>
                  </a:solidFill>
                  <a:latin typeface="Arial" panose="020B0604020202020204" pitchFamily="34" charset="0"/>
                  <a:ea typeface="Calibri"/>
                  <a:cs typeface="Arial" panose="020B0604020202020204" pitchFamily="34" charset="0"/>
                </a:rPr>
                <a:t>QUANTITY </a:t>
              </a:r>
            </a:p>
          </xdr:txBody>
        </xdr:sp>
        <xdr:sp macro="" textlink="">
          <xdr:nvSpPr>
            <xdr:cNvPr id="54" name="Rectangle: Rounded Corners 53">
              <a:extLst>
                <a:ext uri="{FF2B5EF4-FFF2-40B4-BE49-F238E27FC236}">
                  <a16:creationId xmlns:a16="http://schemas.microsoft.com/office/drawing/2014/main" id="{8A946C4E-F8E9-4DDC-509F-4EC414645CAE}"/>
                </a:ext>
              </a:extLst>
            </xdr:cNvPr>
            <xdr:cNvSpPr/>
          </xdr:nvSpPr>
          <xdr:spPr>
            <a:xfrm>
              <a:off x="110066" y="1422400"/>
              <a:ext cx="2609851" cy="1191684"/>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800" b="1" i="0" u="none" strike="noStrike">
                <a:solidFill>
                  <a:schemeClr val="bg1"/>
                </a:solidFill>
                <a:latin typeface="Arial" panose="020B0604020202020204" pitchFamily="34" charset="0"/>
                <a:ea typeface="Calibri"/>
                <a:cs typeface="Arial" panose="020B0604020202020204" pitchFamily="34" charset="0"/>
              </a:endParaRPr>
            </a:p>
          </xdr:txBody>
        </xdr:sp>
        <xdr:sp macro="" textlink="KPIs!G20">
          <xdr:nvSpPr>
            <xdr:cNvPr id="55" name="Rectangle: Rounded Corners 54">
              <a:extLst>
                <a:ext uri="{FF2B5EF4-FFF2-40B4-BE49-F238E27FC236}">
                  <a16:creationId xmlns:a16="http://schemas.microsoft.com/office/drawing/2014/main" id="{062F0395-C743-266F-B680-5A7908A93633}"/>
                </a:ext>
              </a:extLst>
            </xdr:cNvPr>
            <xdr:cNvSpPr/>
          </xdr:nvSpPr>
          <xdr:spPr>
            <a:xfrm>
              <a:off x="338667" y="1598083"/>
              <a:ext cx="2053166" cy="370417"/>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E57307F-452E-49DA-BC0C-0B4ECB33B840}" type="TxLink">
                <a:rPr lang="en-US" sz="1800" b="1" i="0" u="none" strike="noStrike">
                  <a:solidFill>
                    <a:schemeClr val="bg1"/>
                  </a:solidFill>
                  <a:latin typeface="Arial" panose="020B0604020202020204" pitchFamily="34" charset="0"/>
                  <a:ea typeface="Calibri"/>
                  <a:cs typeface="Arial" panose="020B0604020202020204" pitchFamily="34" charset="0"/>
                </a:rPr>
                <a:pPr marL="0" indent="0" algn="ctr"/>
                <a:t># 37873</a:t>
              </a:fld>
              <a:endParaRPr lang="en-IN" sz="1800" b="1" i="0" u="none" strike="noStrike">
                <a:solidFill>
                  <a:schemeClr val="bg1"/>
                </a:solidFill>
                <a:latin typeface="Arial" panose="020B0604020202020204" pitchFamily="34" charset="0"/>
                <a:ea typeface="Calibri"/>
                <a:cs typeface="Arial" panose="020B0604020202020204" pitchFamily="34" charset="0"/>
              </a:endParaRPr>
            </a:p>
          </xdr:txBody>
        </xdr:sp>
        <xdr:graphicFrame macro="">
          <xdr:nvGraphicFramePr>
            <xdr:cNvPr id="56" name="Chart 55">
              <a:extLst>
                <a:ext uri="{FF2B5EF4-FFF2-40B4-BE49-F238E27FC236}">
                  <a16:creationId xmlns:a16="http://schemas.microsoft.com/office/drawing/2014/main" id="{28DE784F-B77C-1E87-487F-43176AAF9E75}"/>
                </a:ext>
              </a:extLst>
            </xdr:cNvPr>
            <xdr:cNvGraphicFramePr>
              <a:graphicFrameLocks/>
            </xdr:cNvGraphicFramePr>
          </xdr:nvGraphicFramePr>
          <xdr:xfrm>
            <a:off x="381000" y="2063751"/>
            <a:ext cx="1926167" cy="486832"/>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57" name="Group 56">
            <a:extLst>
              <a:ext uri="{FF2B5EF4-FFF2-40B4-BE49-F238E27FC236}">
                <a16:creationId xmlns:a16="http://schemas.microsoft.com/office/drawing/2014/main" id="{95955311-F8CE-4EC6-8351-73747FB2B82E}"/>
              </a:ext>
            </a:extLst>
          </xdr:cNvPr>
          <xdr:cNvGrpSpPr/>
        </xdr:nvGrpSpPr>
        <xdr:grpSpPr>
          <a:xfrm>
            <a:off x="11669182" y="880534"/>
            <a:ext cx="3888317" cy="1735667"/>
            <a:chOff x="110066" y="878417"/>
            <a:chExt cx="2652184" cy="1735667"/>
          </a:xfrm>
        </xdr:grpSpPr>
        <xdr:sp macro="" textlink="">
          <xdr:nvSpPr>
            <xdr:cNvPr id="58" name="Rectangle: Rounded Corners 57">
              <a:extLst>
                <a:ext uri="{FF2B5EF4-FFF2-40B4-BE49-F238E27FC236}">
                  <a16:creationId xmlns:a16="http://schemas.microsoft.com/office/drawing/2014/main" id="{B12D2DD7-F126-5666-00F6-52B7DEE7C146}"/>
                </a:ext>
              </a:extLst>
            </xdr:cNvPr>
            <xdr:cNvSpPr/>
          </xdr:nvSpPr>
          <xdr:spPr>
            <a:xfrm>
              <a:off x="137583" y="878417"/>
              <a:ext cx="2624667" cy="455083"/>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800" b="1" i="0" u="none" strike="noStrike">
                  <a:solidFill>
                    <a:schemeClr val="bg1"/>
                  </a:solidFill>
                  <a:latin typeface="Arial" panose="020B0604020202020204" pitchFamily="34" charset="0"/>
                  <a:ea typeface="Calibri"/>
                  <a:cs typeface="Arial" panose="020B0604020202020204" pitchFamily="34" charset="0"/>
                </a:rPr>
                <a:t>NO OF ORDERS</a:t>
              </a:r>
            </a:p>
          </xdr:txBody>
        </xdr:sp>
        <xdr:sp macro="" textlink="">
          <xdr:nvSpPr>
            <xdr:cNvPr id="59" name="Rectangle: Rounded Corners 58">
              <a:extLst>
                <a:ext uri="{FF2B5EF4-FFF2-40B4-BE49-F238E27FC236}">
                  <a16:creationId xmlns:a16="http://schemas.microsoft.com/office/drawing/2014/main" id="{88124E20-6D17-EB7D-3591-0F15E0656AA3}"/>
                </a:ext>
              </a:extLst>
            </xdr:cNvPr>
            <xdr:cNvSpPr/>
          </xdr:nvSpPr>
          <xdr:spPr>
            <a:xfrm>
              <a:off x="110066" y="1422400"/>
              <a:ext cx="2609851" cy="1191684"/>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800" b="1" i="0" u="none" strike="noStrike">
                <a:solidFill>
                  <a:schemeClr val="bg1"/>
                </a:solidFill>
                <a:latin typeface="Arial" panose="020B0604020202020204" pitchFamily="34" charset="0"/>
                <a:ea typeface="Calibri"/>
                <a:cs typeface="Arial" panose="020B0604020202020204" pitchFamily="34" charset="0"/>
              </a:endParaRPr>
            </a:p>
          </xdr:txBody>
        </xdr:sp>
        <xdr:sp macro="" textlink="KPIs!J21">
          <xdr:nvSpPr>
            <xdr:cNvPr id="60" name="Rectangle: Rounded Corners 59">
              <a:extLst>
                <a:ext uri="{FF2B5EF4-FFF2-40B4-BE49-F238E27FC236}">
                  <a16:creationId xmlns:a16="http://schemas.microsoft.com/office/drawing/2014/main" id="{68BDA98A-51C8-0C36-4301-F668CE7CD698}"/>
                </a:ext>
              </a:extLst>
            </xdr:cNvPr>
            <xdr:cNvSpPr/>
          </xdr:nvSpPr>
          <xdr:spPr>
            <a:xfrm>
              <a:off x="338667" y="1598083"/>
              <a:ext cx="2053166" cy="370417"/>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3802E92-F414-49A1-8230-7EDD68809E38}" type="TxLink">
                <a:rPr lang="en-US" sz="1800" b="1" i="0" u="none" strike="noStrike">
                  <a:solidFill>
                    <a:schemeClr val="bg1"/>
                  </a:solidFill>
                  <a:latin typeface="Arial" panose="020B0604020202020204" pitchFamily="34" charset="0"/>
                  <a:ea typeface="Calibri"/>
                  <a:cs typeface="Arial" panose="020B0604020202020204" pitchFamily="34" charset="0"/>
                </a:rPr>
                <a:pPr marL="0" indent="0" algn="ctr"/>
                <a:t># 9994</a:t>
              </a:fld>
              <a:endParaRPr lang="en-IN" sz="1800" b="1" i="0" u="none" strike="noStrike">
                <a:solidFill>
                  <a:schemeClr val="bg1"/>
                </a:solidFill>
                <a:latin typeface="Arial" panose="020B0604020202020204" pitchFamily="34" charset="0"/>
                <a:ea typeface="Calibri"/>
                <a:cs typeface="Arial" panose="020B0604020202020204" pitchFamily="34" charset="0"/>
              </a:endParaRPr>
            </a:p>
          </xdr:txBody>
        </xdr:sp>
        <xdr:graphicFrame macro="">
          <xdr:nvGraphicFramePr>
            <xdr:cNvPr id="61" name="Chart 60">
              <a:extLst>
                <a:ext uri="{FF2B5EF4-FFF2-40B4-BE49-F238E27FC236}">
                  <a16:creationId xmlns:a16="http://schemas.microsoft.com/office/drawing/2014/main" id="{5651CCDE-B1DF-9330-B942-C72DC83CA61C}"/>
                </a:ext>
              </a:extLst>
            </xdr:cNvPr>
            <xdr:cNvGraphicFramePr>
              <a:graphicFrameLocks/>
            </xdr:cNvGraphicFramePr>
          </xdr:nvGraphicFramePr>
          <xdr:xfrm>
            <a:off x="381000" y="2063751"/>
            <a:ext cx="1926167" cy="486832"/>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62" name="Group 61">
            <a:extLst>
              <a:ext uri="{FF2B5EF4-FFF2-40B4-BE49-F238E27FC236}">
                <a16:creationId xmlns:a16="http://schemas.microsoft.com/office/drawing/2014/main" id="{44085BBD-34EF-46AA-B824-B9FC58997C9C}"/>
              </a:ext>
            </a:extLst>
          </xdr:cNvPr>
          <xdr:cNvGrpSpPr/>
        </xdr:nvGrpSpPr>
        <xdr:grpSpPr>
          <a:xfrm>
            <a:off x="15980833" y="853017"/>
            <a:ext cx="3481917" cy="1735667"/>
            <a:chOff x="110066" y="878417"/>
            <a:chExt cx="2652184" cy="1735667"/>
          </a:xfrm>
        </xdr:grpSpPr>
        <xdr:sp macro="" textlink="">
          <xdr:nvSpPr>
            <xdr:cNvPr id="63" name="Rectangle: Rounded Corners 62">
              <a:extLst>
                <a:ext uri="{FF2B5EF4-FFF2-40B4-BE49-F238E27FC236}">
                  <a16:creationId xmlns:a16="http://schemas.microsoft.com/office/drawing/2014/main" id="{BB64CBB3-3033-42A6-EE01-637BA6657493}"/>
                </a:ext>
              </a:extLst>
            </xdr:cNvPr>
            <xdr:cNvSpPr/>
          </xdr:nvSpPr>
          <xdr:spPr>
            <a:xfrm>
              <a:off x="137583" y="878417"/>
              <a:ext cx="2624667" cy="455083"/>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800" b="1" i="0" u="none" strike="noStrike">
                  <a:solidFill>
                    <a:schemeClr val="bg1"/>
                  </a:solidFill>
                  <a:latin typeface="Arial" panose="020B0604020202020204" pitchFamily="34" charset="0"/>
                  <a:ea typeface="Calibri"/>
                  <a:cs typeface="Arial" panose="020B0604020202020204" pitchFamily="34" charset="0"/>
                </a:rPr>
                <a:t>PROFIT MARGIN</a:t>
              </a:r>
            </a:p>
          </xdr:txBody>
        </xdr:sp>
        <xdr:sp macro="" textlink="">
          <xdr:nvSpPr>
            <xdr:cNvPr id="64" name="Rectangle: Rounded Corners 63">
              <a:extLst>
                <a:ext uri="{FF2B5EF4-FFF2-40B4-BE49-F238E27FC236}">
                  <a16:creationId xmlns:a16="http://schemas.microsoft.com/office/drawing/2014/main" id="{257E1E45-BCF4-BDAD-0606-1DCC19E3CC9F}"/>
                </a:ext>
              </a:extLst>
            </xdr:cNvPr>
            <xdr:cNvSpPr/>
          </xdr:nvSpPr>
          <xdr:spPr>
            <a:xfrm>
              <a:off x="110066" y="1422400"/>
              <a:ext cx="2609851" cy="1191684"/>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800" b="1" i="0" u="none" strike="noStrike">
                <a:solidFill>
                  <a:schemeClr val="bg1"/>
                </a:solidFill>
                <a:latin typeface="Arial" panose="020B0604020202020204" pitchFamily="34" charset="0"/>
                <a:ea typeface="Calibri"/>
                <a:cs typeface="Arial" panose="020B0604020202020204" pitchFamily="34" charset="0"/>
              </a:endParaRPr>
            </a:p>
          </xdr:txBody>
        </xdr:sp>
        <xdr:sp macro="" textlink="KPIs!N20">
          <xdr:nvSpPr>
            <xdr:cNvPr id="65" name="Rectangle: Rounded Corners 64">
              <a:extLst>
                <a:ext uri="{FF2B5EF4-FFF2-40B4-BE49-F238E27FC236}">
                  <a16:creationId xmlns:a16="http://schemas.microsoft.com/office/drawing/2014/main" id="{9442B65F-0B5E-D63F-84E9-72027D4BCDC4}"/>
                </a:ext>
              </a:extLst>
            </xdr:cNvPr>
            <xdr:cNvSpPr/>
          </xdr:nvSpPr>
          <xdr:spPr>
            <a:xfrm>
              <a:off x="338667" y="1598083"/>
              <a:ext cx="2053166" cy="370417"/>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AEA4190-A0F7-4864-8C4E-7DB70DDF2B6A}" type="TxLink">
                <a:rPr lang="en-US" sz="1800" b="1" i="0" u="none" strike="noStrike">
                  <a:solidFill>
                    <a:schemeClr val="bg1"/>
                  </a:solidFill>
                  <a:latin typeface="Arial" panose="020B0604020202020204" pitchFamily="34" charset="0"/>
                  <a:ea typeface="Calibri"/>
                  <a:cs typeface="Arial" panose="020B0604020202020204" pitchFamily="34" charset="0"/>
                </a:rPr>
                <a:pPr marL="0" indent="0" algn="ctr"/>
                <a:t>12.47%</a:t>
              </a:fld>
              <a:endParaRPr lang="en-IN" sz="1800" b="1" i="0" u="none" strike="noStrike">
                <a:solidFill>
                  <a:schemeClr val="bg1"/>
                </a:solidFill>
                <a:latin typeface="Arial" panose="020B0604020202020204" pitchFamily="34" charset="0"/>
                <a:ea typeface="Calibri"/>
                <a:cs typeface="Arial" panose="020B0604020202020204" pitchFamily="34" charset="0"/>
              </a:endParaRPr>
            </a:p>
          </xdr:txBody>
        </xdr:sp>
        <xdr:graphicFrame macro="">
          <xdr:nvGraphicFramePr>
            <xdr:cNvPr id="66" name="Chart 65">
              <a:extLst>
                <a:ext uri="{FF2B5EF4-FFF2-40B4-BE49-F238E27FC236}">
                  <a16:creationId xmlns:a16="http://schemas.microsoft.com/office/drawing/2014/main" id="{6353851D-4F40-B8ED-9584-B50D1B3BA5D3}"/>
                </a:ext>
              </a:extLst>
            </xdr:cNvPr>
            <xdr:cNvGraphicFramePr>
              <a:graphicFrameLocks/>
            </xdr:cNvGraphicFramePr>
          </xdr:nvGraphicFramePr>
          <xdr:xfrm>
            <a:off x="381000" y="2063751"/>
            <a:ext cx="1926167" cy="486832"/>
          </xdr:xfrm>
          <a:graphic>
            <a:graphicData uri="http://schemas.openxmlformats.org/drawingml/2006/chart">
              <c:chart xmlns:c="http://schemas.openxmlformats.org/drawingml/2006/chart" xmlns:r="http://schemas.openxmlformats.org/officeDocument/2006/relationships" r:id="rId5"/>
            </a:graphicData>
          </a:graphic>
        </xdr:graphicFrame>
      </xdr:grpSp>
    </xdr:grpSp>
    <xdr:clientData/>
  </xdr:twoCellAnchor>
  <xdr:twoCellAnchor>
    <xdr:from>
      <xdr:col>0</xdr:col>
      <xdr:colOff>158750</xdr:colOff>
      <xdr:row>15</xdr:row>
      <xdr:rowOff>169334</xdr:rowOff>
    </xdr:from>
    <xdr:to>
      <xdr:col>11</xdr:col>
      <xdr:colOff>486833</xdr:colOff>
      <xdr:row>31</xdr:row>
      <xdr:rowOff>127000</xdr:rowOff>
    </xdr:to>
    <xdr:sp macro="" textlink="">
      <xdr:nvSpPr>
        <xdr:cNvPr id="69" name="Rectangle: Rounded Corners 68">
          <a:extLst>
            <a:ext uri="{FF2B5EF4-FFF2-40B4-BE49-F238E27FC236}">
              <a16:creationId xmlns:a16="http://schemas.microsoft.com/office/drawing/2014/main" id="{7DBF80B8-B177-7D20-CA3B-1B1623590B91}"/>
            </a:ext>
          </a:extLst>
        </xdr:cNvPr>
        <xdr:cNvSpPr/>
      </xdr:nvSpPr>
      <xdr:spPr>
        <a:xfrm>
          <a:off x="158750" y="2868084"/>
          <a:ext cx="7080250" cy="2836333"/>
        </a:xfrm>
        <a:prstGeom prst="roundRect">
          <a:avLst/>
        </a:prstGeom>
        <a:gradFill>
          <a:gsLst>
            <a:gs pos="0">
              <a:schemeClr val="tx1">
                <a:lumMod val="85000"/>
                <a:lumOff val="15000"/>
                <a:alpha val="80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158750</xdr:colOff>
      <xdr:row>15</xdr:row>
      <xdr:rowOff>158750</xdr:rowOff>
    </xdr:from>
    <xdr:to>
      <xdr:col>23</xdr:col>
      <xdr:colOff>169334</xdr:colOff>
      <xdr:row>31</xdr:row>
      <xdr:rowOff>116416</xdr:rowOff>
    </xdr:to>
    <xdr:sp macro="" textlink="">
      <xdr:nvSpPr>
        <xdr:cNvPr id="70" name="Rectangle: Rounded Corners 69">
          <a:extLst>
            <a:ext uri="{FF2B5EF4-FFF2-40B4-BE49-F238E27FC236}">
              <a16:creationId xmlns:a16="http://schemas.microsoft.com/office/drawing/2014/main" id="{B0CD2BCA-865D-EBB4-B0DF-FFA343F4C8AD}"/>
            </a:ext>
          </a:extLst>
        </xdr:cNvPr>
        <xdr:cNvSpPr/>
      </xdr:nvSpPr>
      <xdr:spPr>
        <a:xfrm>
          <a:off x="7524750" y="2857500"/>
          <a:ext cx="6762751" cy="2836333"/>
        </a:xfrm>
        <a:prstGeom prst="roundRect">
          <a:avLst/>
        </a:prstGeom>
        <a:gradFill>
          <a:gsLst>
            <a:gs pos="0">
              <a:schemeClr val="tx1">
                <a:lumMod val="85000"/>
                <a:lumOff val="15000"/>
                <a:alpha val="80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412750</xdr:colOff>
      <xdr:row>15</xdr:row>
      <xdr:rowOff>127000</xdr:rowOff>
    </xdr:from>
    <xdr:to>
      <xdr:col>32</xdr:col>
      <xdr:colOff>0</xdr:colOff>
      <xdr:row>31</xdr:row>
      <xdr:rowOff>84666</xdr:rowOff>
    </xdr:to>
    <xdr:sp macro="" textlink="">
      <xdr:nvSpPr>
        <xdr:cNvPr id="71" name="Rectangle: Rounded Corners 70">
          <a:extLst>
            <a:ext uri="{FF2B5EF4-FFF2-40B4-BE49-F238E27FC236}">
              <a16:creationId xmlns:a16="http://schemas.microsoft.com/office/drawing/2014/main" id="{28497E1C-BD08-B6A7-00AD-EC6A98D47738}"/>
            </a:ext>
          </a:extLst>
        </xdr:cNvPr>
        <xdr:cNvSpPr/>
      </xdr:nvSpPr>
      <xdr:spPr>
        <a:xfrm>
          <a:off x="14530917" y="2825750"/>
          <a:ext cx="5111750" cy="2836333"/>
        </a:xfrm>
        <a:prstGeom prst="roundRect">
          <a:avLst/>
        </a:prstGeom>
        <a:gradFill>
          <a:gsLst>
            <a:gs pos="0">
              <a:schemeClr val="tx1">
                <a:lumMod val="85000"/>
                <a:lumOff val="15000"/>
                <a:alpha val="80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179917</xdr:colOff>
      <xdr:row>32</xdr:row>
      <xdr:rowOff>169333</xdr:rowOff>
    </xdr:from>
    <xdr:to>
      <xdr:col>11</xdr:col>
      <xdr:colOff>508000</xdr:colOff>
      <xdr:row>49</xdr:row>
      <xdr:rowOff>105833</xdr:rowOff>
    </xdr:to>
    <xdr:sp macro="" textlink="">
      <xdr:nvSpPr>
        <xdr:cNvPr id="72" name="Rectangle: Rounded Corners 71">
          <a:extLst>
            <a:ext uri="{FF2B5EF4-FFF2-40B4-BE49-F238E27FC236}">
              <a16:creationId xmlns:a16="http://schemas.microsoft.com/office/drawing/2014/main" id="{B5BD9536-30AE-6A8C-2882-F042D96FD621}"/>
            </a:ext>
          </a:extLst>
        </xdr:cNvPr>
        <xdr:cNvSpPr/>
      </xdr:nvSpPr>
      <xdr:spPr>
        <a:xfrm>
          <a:off x="179917" y="5926666"/>
          <a:ext cx="7080250" cy="2995084"/>
        </a:xfrm>
        <a:prstGeom prst="roundRect">
          <a:avLst/>
        </a:prstGeom>
        <a:gradFill>
          <a:gsLst>
            <a:gs pos="0">
              <a:schemeClr val="tx1">
                <a:lumMod val="85000"/>
                <a:lumOff val="15000"/>
                <a:alpha val="80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137584</xdr:colOff>
      <xdr:row>32</xdr:row>
      <xdr:rowOff>148166</xdr:rowOff>
    </xdr:from>
    <xdr:to>
      <xdr:col>23</xdr:col>
      <xdr:colOff>137583</xdr:colOff>
      <xdr:row>49</xdr:row>
      <xdr:rowOff>52916</xdr:rowOff>
    </xdr:to>
    <xdr:sp macro="" textlink="">
      <xdr:nvSpPr>
        <xdr:cNvPr id="73" name="Rectangle: Rounded Corners 72">
          <a:extLst>
            <a:ext uri="{FF2B5EF4-FFF2-40B4-BE49-F238E27FC236}">
              <a16:creationId xmlns:a16="http://schemas.microsoft.com/office/drawing/2014/main" id="{D29765F9-6310-319D-AC43-8077D02C355A}"/>
            </a:ext>
          </a:extLst>
        </xdr:cNvPr>
        <xdr:cNvSpPr/>
      </xdr:nvSpPr>
      <xdr:spPr>
        <a:xfrm>
          <a:off x="7503584" y="5905499"/>
          <a:ext cx="6752166" cy="2963334"/>
        </a:xfrm>
        <a:prstGeom prst="roundRect">
          <a:avLst/>
        </a:prstGeom>
        <a:gradFill>
          <a:gsLst>
            <a:gs pos="0">
              <a:schemeClr val="tx1">
                <a:lumMod val="85000"/>
                <a:lumOff val="15000"/>
                <a:alpha val="80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402165</xdr:colOff>
      <xdr:row>32</xdr:row>
      <xdr:rowOff>169333</xdr:rowOff>
    </xdr:from>
    <xdr:to>
      <xdr:col>31</xdr:col>
      <xdr:colOff>603250</xdr:colOff>
      <xdr:row>48</xdr:row>
      <xdr:rowOff>158750</xdr:rowOff>
    </xdr:to>
    <xdr:sp macro="" textlink="">
      <xdr:nvSpPr>
        <xdr:cNvPr id="74" name="Rectangle: Rounded Corners 73">
          <a:extLst>
            <a:ext uri="{FF2B5EF4-FFF2-40B4-BE49-F238E27FC236}">
              <a16:creationId xmlns:a16="http://schemas.microsoft.com/office/drawing/2014/main" id="{123DCE98-45A7-0B86-02BF-D943BF50A032}"/>
            </a:ext>
          </a:extLst>
        </xdr:cNvPr>
        <xdr:cNvSpPr/>
      </xdr:nvSpPr>
      <xdr:spPr>
        <a:xfrm>
          <a:off x="14520332" y="5926666"/>
          <a:ext cx="5111751" cy="2868084"/>
        </a:xfrm>
        <a:prstGeom prst="roundRect">
          <a:avLst/>
        </a:prstGeom>
        <a:gradFill>
          <a:gsLst>
            <a:gs pos="0">
              <a:schemeClr val="tx1">
                <a:lumMod val="85000"/>
                <a:lumOff val="15000"/>
                <a:alpha val="80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539750</xdr:colOff>
      <xdr:row>16</xdr:row>
      <xdr:rowOff>116416</xdr:rowOff>
    </xdr:from>
    <xdr:to>
      <xdr:col>6</xdr:col>
      <xdr:colOff>359833</xdr:colOff>
      <xdr:row>18</xdr:row>
      <xdr:rowOff>95250</xdr:rowOff>
    </xdr:to>
    <xdr:sp macro="" textlink="">
      <xdr:nvSpPr>
        <xdr:cNvPr id="75" name="Rectangle: Rounded Corners 74">
          <a:extLst>
            <a:ext uri="{FF2B5EF4-FFF2-40B4-BE49-F238E27FC236}">
              <a16:creationId xmlns:a16="http://schemas.microsoft.com/office/drawing/2014/main" id="{0A593579-6DC1-9BB8-75FF-19CA108C96B6}"/>
            </a:ext>
          </a:extLst>
        </xdr:cNvPr>
        <xdr:cNvSpPr/>
      </xdr:nvSpPr>
      <xdr:spPr>
        <a:xfrm>
          <a:off x="539750" y="2995083"/>
          <a:ext cx="3503083" cy="338667"/>
        </a:xfrm>
        <a:prstGeom prst="roundRect">
          <a:avLst/>
        </a:prstGeom>
        <a:gradFill>
          <a:gsLst>
            <a:gs pos="0">
              <a:schemeClr val="tx1">
                <a:lumMod val="50000"/>
                <a:lumOff val="5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t>SALES AND PROFIT ANALYSIS </a:t>
          </a:r>
        </a:p>
      </xdr:txBody>
    </xdr:sp>
    <xdr:clientData/>
  </xdr:twoCellAnchor>
  <xdr:twoCellAnchor>
    <xdr:from>
      <xdr:col>12</xdr:col>
      <xdr:colOff>550334</xdr:colOff>
      <xdr:row>17</xdr:row>
      <xdr:rowOff>10584</xdr:rowOff>
    </xdr:from>
    <xdr:to>
      <xdr:col>18</xdr:col>
      <xdr:colOff>370417</xdr:colOff>
      <xdr:row>18</xdr:row>
      <xdr:rowOff>169334</xdr:rowOff>
    </xdr:to>
    <xdr:sp macro="" textlink="">
      <xdr:nvSpPr>
        <xdr:cNvPr id="76" name="Rectangle: Rounded Corners 75">
          <a:extLst>
            <a:ext uri="{FF2B5EF4-FFF2-40B4-BE49-F238E27FC236}">
              <a16:creationId xmlns:a16="http://schemas.microsoft.com/office/drawing/2014/main" id="{A21C25C6-0355-EB57-79B3-D4FDC016B760}"/>
            </a:ext>
          </a:extLst>
        </xdr:cNvPr>
        <xdr:cNvSpPr/>
      </xdr:nvSpPr>
      <xdr:spPr>
        <a:xfrm>
          <a:off x="7916334" y="3069167"/>
          <a:ext cx="3503083" cy="338667"/>
        </a:xfrm>
        <a:prstGeom prst="roundRect">
          <a:avLst/>
        </a:prstGeom>
        <a:gradFill>
          <a:gsLst>
            <a:gs pos="0">
              <a:schemeClr val="tx1">
                <a:lumMod val="50000"/>
                <a:lumOff val="5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t>CATEGORY WISE PROFIT</a:t>
          </a:r>
        </a:p>
      </xdr:txBody>
    </xdr:sp>
    <xdr:clientData/>
  </xdr:twoCellAnchor>
  <xdr:twoCellAnchor>
    <xdr:from>
      <xdr:col>24</xdr:col>
      <xdr:colOff>222251</xdr:colOff>
      <xdr:row>17</xdr:row>
      <xdr:rowOff>10585</xdr:rowOff>
    </xdr:from>
    <xdr:to>
      <xdr:col>30</xdr:col>
      <xdr:colOff>42334</xdr:colOff>
      <xdr:row>18</xdr:row>
      <xdr:rowOff>169335</xdr:rowOff>
    </xdr:to>
    <xdr:sp macro="" textlink="">
      <xdr:nvSpPr>
        <xdr:cNvPr id="77" name="Rectangle: Rounded Corners 76">
          <a:extLst>
            <a:ext uri="{FF2B5EF4-FFF2-40B4-BE49-F238E27FC236}">
              <a16:creationId xmlns:a16="http://schemas.microsoft.com/office/drawing/2014/main" id="{BE3A48DF-BF3E-1611-38A9-AFDC77A32CD6}"/>
            </a:ext>
          </a:extLst>
        </xdr:cNvPr>
        <xdr:cNvSpPr/>
      </xdr:nvSpPr>
      <xdr:spPr>
        <a:xfrm>
          <a:off x="14954251" y="3069168"/>
          <a:ext cx="3503083" cy="338667"/>
        </a:xfrm>
        <a:prstGeom prst="roundRect">
          <a:avLst/>
        </a:prstGeom>
        <a:gradFill>
          <a:gsLst>
            <a:gs pos="0">
              <a:schemeClr val="tx1">
                <a:lumMod val="50000"/>
                <a:lumOff val="5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chemeClr val="bg1"/>
              </a:solidFill>
            </a:rPr>
            <a:t>CATEGORY WISE</a:t>
          </a:r>
          <a:r>
            <a:rPr lang="en-IN" sz="1600" b="1" baseline="0">
              <a:solidFill>
                <a:schemeClr val="bg1"/>
              </a:solidFill>
            </a:rPr>
            <a:t> SALES SHARE %</a:t>
          </a:r>
          <a:endParaRPr lang="en-IN" sz="1600" b="1">
            <a:solidFill>
              <a:schemeClr val="bg1"/>
            </a:solidFill>
          </a:endParaRPr>
        </a:p>
      </xdr:txBody>
    </xdr:sp>
    <xdr:clientData/>
  </xdr:twoCellAnchor>
  <xdr:twoCellAnchor>
    <xdr:from>
      <xdr:col>0</xdr:col>
      <xdr:colOff>539750</xdr:colOff>
      <xdr:row>34</xdr:row>
      <xdr:rowOff>31749</xdr:rowOff>
    </xdr:from>
    <xdr:to>
      <xdr:col>6</xdr:col>
      <xdr:colOff>359833</xdr:colOff>
      <xdr:row>36</xdr:row>
      <xdr:rowOff>10583</xdr:rowOff>
    </xdr:to>
    <xdr:sp macro="" textlink="">
      <xdr:nvSpPr>
        <xdr:cNvPr id="78" name="Rectangle: Rounded Corners 77">
          <a:extLst>
            <a:ext uri="{FF2B5EF4-FFF2-40B4-BE49-F238E27FC236}">
              <a16:creationId xmlns:a16="http://schemas.microsoft.com/office/drawing/2014/main" id="{02C79A52-E947-DAC2-2633-9F78CC9DA921}"/>
            </a:ext>
          </a:extLst>
        </xdr:cNvPr>
        <xdr:cNvSpPr/>
      </xdr:nvSpPr>
      <xdr:spPr>
        <a:xfrm>
          <a:off x="539750" y="6148916"/>
          <a:ext cx="3503083" cy="338667"/>
        </a:xfrm>
        <a:prstGeom prst="roundRect">
          <a:avLst/>
        </a:prstGeom>
        <a:gradFill>
          <a:gsLst>
            <a:gs pos="0">
              <a:schemeClr val="tx1">
                <a:lumMod val="50000"/>
                <a:lumOff val="5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t>SALES BY STATES</a:t>
          </a:r>
        </a:p>
      </xdr:txBody>
    </xdr:sp>
    <xdr:clientData/>
  </xdr:twoCellAnchor>
  <xdr:twoCellAnchor>
    <xdr:from>
      <xdr:col>12</xdr:col>
      <xdr:colOff>529166</xdr:colOff>
      <xdr:row>34</xdr:row>
      <xdr:rowOff>21166</xdr:rowOff>
    </xdr:from>
    <xdr:to>
      <xdr:col>18</xdr:col>
      <xdr:colOff>349249</xdr:colOff>
      <xdr:row>36</xdr:row>
      <xdr:rowOff>0</xdr:rowOff>
    </xdr:to>
    <xdr:sp macro="" textlink="">
      <xdr:nvSpPr>
        <xdr:cNvPr id="79" name="Rectangle: Rounded Corners 78">
          <a:extLst>
            <a:ext uri="{FF2B5EF4-FFF2-40B4-BE49-F238E27FC236}">
              <a16:creationId xmlns:a16="http://schemas.microsoft.com/office/drawing/2014/main" id="{A99EF310-DAA6-553F-64A2-332BE35F47D0}"/>
            </a:ext>
          </a:extLst>
        </xdr:cNvPr>
        <xdr:cNvSpPr/>
      </xdr:nvSpPr>
      <xdr:spPr>
        <a:xfrm>
          <a:off x="7895166" y="6138333"/>
          <a:ext cx="3503083" cy="338667"/>
        </a:xfrm>
        <a:prstGeom prst="roundRect">
          <a:avLst/>
        </a:prstGeom>
        <a:gradFill>
          <a:gsLst>
            <a:gs pos="0">
              <a:schemeClr val="tx1">
                <a:lumMod val="50000"/>
                <a:lumOff val="5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chemeClr val="bg1"/>
              </a:solidFill>
            </a:rPr>
            <a:t>TOP</a:t>
          </a:r>
          <a:r>
            <a:rPr lang="en-IN" sz="1600" b="1" baseline="0">
              <a:solidFill>
                <a:schemeClr val="bg1"/>
              </a:solidFill>
            </a:rPr>
            <a:t> 5 CATEGORY</a:t>
          </a:r>
          <a:endParaRPr lang="en-IN" sz="1600" b="1">
            <a:solidFill>
              <a:schemeClr val="bg1"/>
            </a:solidFill>
          </a:endParaRPr>
        </a:p>
      </xdr:txBody>
    </xdr:sp>
    <xdr:clientData/>
  </xdr:twoCellAnchor>
  <xdr:twoCellAnchor>
    <xdr:from>
      <xdr:col>24</xdr:col>
      <xdr:colOff>232833</xdr:colOff>
      <xdr:row>33</xdr:row>
      <xdr:rowOff>158750</xdr:rowOff>
    </xdr:from>
    <xdr:to>
      <xdr:col>30</xdr:col>
      <xdr:colOff>52916</xdr:colOff>
      <xdr:row>35</xdr:row>
      <xdr:rowOff>137584</xdr:rowOff>
    </xdr:to>
    <xdr:sp macro="" textlink="">
      <xdr:nvSpPr>
        <xdr:cNvPr id="80" name="Rectangle: Rounded Corners 79">
          <a:extLst>
            <a:ext uri="{FF2B5EF4-FFF2-40B4-BE49-F238E27FC236}">
              <a16:creationId xmlns:a16="http://schemas.microsoft.com/office/drawing/2014/main" id="{70CDD579-9ACB-4DF9-BD4D-4F0DF7075882}"/>
            </a:ext>
          </a:extLst>
        </xdr:cNvPr>
        <xdr:cNvSpPr/>
      </xdr:nvSpPr>
      <xdr:spPr>
        <a:xfrm>
          <a:off x="14964833" y="6096000"/>
          <a:ext cx="3503083" cy="338667"/>
        </a:xfrm>
        <a:prstGeom prst="roundRect">
          <a:avLst/>
        </a:prstGeom>
        <a:gradFill>
          <a:gsLst>
            <a:gs pos="0">
              <a:schemeClr val="tx1">
                <a:lumMod val="50000"/>
                <a:lumOff val="5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t>FILTER</a:t>
          </a:r>
        </a:p>
      </xdr:txBody>
    </xdr:sp>
    <xdr:clientData/>
  </xdr:twoCellAnchor>
  <xdr:twoCellAnchor>
    <xdr:from>
      <xdr:col>0</xdr:col>
      <xdr:colOff>391582</xdr:colOff>
      <xdr:row>19</xdr:row>
      <xdr:rowOff>52917</xdr:rowOff>
    </xdr:from>
    <xdr:to>
      <xdr:col>11</xdr:col>
      <xdr:colOff>10582</xdr:colOff>
      <xdr:row>30</xdr:row>
      <xdr:rowOff>158750</xdr:rowOff>
    </xdr:to>
    <xdr:graphicFrame macro="">
      <xdr:nvGraphicFramePr>
        <xdr:cNvPr id="81" name="Chart 80">
          <a:extLst>
            <a:ext uri="{FF2B5EF4-FFF2-40B4-BE49-F238E27FC236}">
              <a16:creationId xmlns:a16="http://schemas.microsoft.com/office/drawing/2014/main" id="{DF79A1F4-9F16-4E7B-AF54-6D6C05DBF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444500</xdr:colOff>
      <xdr:row>19</xdr:row>
      <xdr:rowOff>148167</xdr:rowOff>
    </xdr:from>
    <xdr:to>
      <xdr:col>22</xdr:col>
      <xdr:colOff>550334</xdr:colOff>
      <xdr:row>30</xdr:row>
      <xdr:rowOff>137583</xdr:rowOff>
    </xdr:to>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F27A369A-85A8-44E0-8DE5-9C207B4408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59700" y="3622887"/>
              <a:ext cx="6201834" cy="20010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97970</xdr:colOff>
      <xdr:row>19</xdr:row>
      <xdr:rowOff>117323</xdr:rowOff>
    </xdr:from>
    <xdr:to>
      <xdr:col>30</xdr:col>
      <xdr:colOff>609599</xdr:colOff>
      <xdr:row>30</xdr:row>
      <xdr:rowOff>106740</xdr:rowOff>
    </xdr:to>
    <xdr:graphicFrame macro="">
      <xdr:nvGraphicFramePr>
        <xdr:cNvPr id="83" name="Chart 82">
          <a:extLst>
            <a:ext uri="{FF2B5EF4-FFF2-40B4-BE49-F238E27FC236}">
              <a16:creationId xmlns:a16="http://schemas.microsoft.com/office/drawing/2014/main" id="{126734F6-5332-4F97-B5DC-E4261223E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378245</xdr:colOff>
      <xdr:row>36</xdr:row>
      <xdr:rowOff>91625</xdr:rowOff>
    </xdr:from>
    <xdr:to>
      <xdr:col>9</xdr:col>
      <xdr:colOff>518583</xdr:colOff>
      <xdr:row>48</xdr:row>
      <xdr:rowOff>63500</xdr:rowOff>
    </xdr:to>
    <mc:AlternateContent xmlns:mc="http://schemas.openxmlformats.org/markup-compatibility/2006">
      <mc:Choice xmlns:cx4="http://schemas.microsoft.com/office/drawing/2016/5/10/chartex" Requires="cx4">
        <xdr:graphicFrame macro="">
          <xdr:nvGraphicFramePr>
            <xdr:cNvPr id="84" name="Chart 83">
              <a:extLst>
                <a:ext uri="{FF2B5EF4-FFF2-40B4-BE49-F238E27FC236}">
                  <a16:creationId xmlns:a16="http://schemas.microsoft.com/office/drawing/2014/main" id="{0CD5E68C-BFEF-4FA7-BE28-F83F192C3D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78245" y="6675305"/>
              <a:ext cx="5626738" cy="21664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468133</xdr:colOff>
      <xdr:row>36</xdr:row>
      <xdr:rowOff>70457</xdr:rowOff>
    </xdr:from>
    <xdr:to>
      <xdr:col>22</xdr:col>
      <xdr:colOff>125261</xdr:colOff>
      <xdr:row>47</xdr:row>
      <xdr:rowOff>158749</xdr:rowOff>
    </xdr:to>
    <xdr:graphicFrame macro="">
      <xdr:nvGraphicFramePr>
        <xdr:cNvPr id="85" name="Chart 84">
          <a:extLst>
            <a:ext uri="{FF2B5EF4-FFF2-40B4-BE49-F238E27FC236}">
              <a16:creationId xmlns:a16="http://schemas.microsoft.com/office/drawing/2014/main" id="{EB52E11E-4C57-4FC3-8E76-418C6BF81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23</xdr:col>
      <xdr:colOff>594987</xdr:colOff>
      <xdr:row>37</xdr:row>
      <xdr:rowOff>93946</xdr:rowOff>
    </xdr:from>
    <xdr:to>
      <xdr:col>26</xdr:col>
      <xdr:colOff>66842</xdr:colOff>
      <xdr:row>45</xdr:row>
      <xdr:rowOff>52192</xdr:rowOff>
    </xdr:to>
    <mc:AlternateContent xmlns:mc="http://schemas.openxmlformats.org/markup-compatibility/2006" xmlns:a14="http://schemas.microsoft.com/office/drawing/2010/main">
      <mc:Choice Requires="a14">
        <xdr:graphicFrame macro="">
          <xdr:nvGraphicFramePr>
            <xdr:cNvPr id="86" name="Year 2">
              <a:extLst>
                <a:ext uri="{FF2B5EF4-FFF2-40B4-BE49-F238E27FC236}">
                  <a16:creationId xmlns:a16="http://schemas.microsoft.com/office/drawing/2014/main" id="{25B0128F-989C-49E3-8EDB-EDFEED5AAC3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4713154" y="6750863"/>
              <a:ext cx="1313355" cy="1397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479692</xdr:colOff>
      <xdr:row>37</xdr:row>
      <xdr:rowOff>75894</xdr:rowOff>
    </xdr:from>
    <xdr:to>
      <xdr:col>31</xdr:col>
      <xdr:colOff>253999</xdr:colOff>
      <xdr:row>45</xdr:row>
      <xdr:rowOff>106946</xdr:rowOff>
    </xdr:to>
    <mc:AlternateContent xmlns:mc="http://schemas.openxmlformats.org/markup-compatibility/2006" xmlns:a14="http://schemas.microsoft.com/office/drawing/2010/main">
      <mc:Choice Requires="a14">
        <xdr:graphicFrame macro="">
          <xdr:nvGraphicFramePr>
            <xdr:cNvPr id="87" name="Segment 1">
              <a:extLst>
                <a:ext uri="{FF2B5EF4-FFF2-40B4-BE49-F238E27FC236}">
                  <a16:creationId xmlns:a16="http://schemas.microsoft.com/office/drawing/2014/main" id="{12524337-6A2A-4721-9B7A-950DBC36463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7667025" y="6732811"/>
              <a:ext cx="1615807" cy="14703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162958</xdr:colOff>
      <xdr:row>37</xdr:row>
      <xdr:rowOff>86229</xdr:rowOff>
    </xdr:from>
    <xdr:to>
      <xdr:col>28</xdr:col>
      <xdr:colOff>387685</xdr:colOff>
      <xdr:row>45</xdr:row>
      <xdr:rowOff>34246</xdr:rowOff>
    </xdr:to>
    <mc:AlternateContent xmlns:mc="http://schemas.openxmlformats.org/markup-compatibility/2006" xmlns:a14="http://schemas.microsoft.com/office/drawing/2010/main">
      <mc:Choice Requires="a14">
        <xdr:graphicFrame macro="">
          <xdr:nvGraphicFramePr>
            <xdr:cNvPr id="88" name="Region 1">
              <a:extLst>
                <a:ext uri="{FF2B5EF4-FFF2-40B4-BE49-F238E27FC236}">
                  <a16:creationId xmlns:a16="http://schemas.microsoft.com/office/drawing/2014/main" id="{F215649D-511B-4077-832A-41C3A4AB67F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6122625" y="6743146"/>
              <a:ext cx="1452393" cy="1387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49.539435416664" createdVersion="8" refreshedVersion="8" minRefreshableVersion="3" recordCount="9994" xr:uid="{13410473-37F8-4CEE-AD42-80523D5CEDB2}">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434951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8A2E6C-6873-474C-9F88-45D5B778EA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4">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B7B3BA-E0B5-40E9-859E-C6CF7A11A1A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3F9E84-76F6-4005-8CDF-CF5A6417469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3F36F6-1E41-427F-8116-2A0FAC95511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065DD8-DACE-4229-8759-C3823DF4A29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7">
    <i>
      <x v="11"/>
    </i>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965462-B5D9-42C3-9ACD-9B24684F2A9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F21079-BFC4-4451-91DE-A18D3A6BB7A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1">
    <chartFormat chart="8"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E86E68-4AF9-4131-9FA2-94B0699D63A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6"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32D8D0-1D25-4585-835C-E4EF39286D3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D2B176-E29D-4587-A65E-5B64353F4AF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626D6D-8FB9-42FB-B97A-533B60326DCF}"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Quantity" fld="19" baseField="0" baseItem="0"/>
    <dataField name="Count of Order ID" fld="1" subtotal="count" baseField="0" baseItem="0"/>
    <dataField name="Sum of Profit" fld="21"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937DF52-DA14-454C-86EA-8B5FE3EA64D3}" sourceName="Year">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 tabId="9" name="PivotTable11"/>
  </pivotTables>
  <data>
    <tabular pivotCacheId="4349516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E7A7031-5C7F-4BFA-8868-C02A91E4A2D4}" sourceName="Segment">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 tabId="9" name="PivotTable11"/>
  </pivotTables>
  <data>
    <tabular pivotCacheId="4349516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A64DD52-B1AB-4A25-BFDD-D13064E1E42D}" sourceName="Region">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 tabId="9" name="PivotTable11"/>
  </pivotTables>
  <data>
    <tabular pivotCacheId="4349516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A109DF0-885E-40C7-BE48-439D3AC240EE}"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78F3A90-CD4B-430F-8201-53DE2CD242FE}" cache="Slicer_Year1" caption="Year" rowHeight="234950"/>
  <slicer name="Segment" xr10:uid="{FC47F509-2C27-4CAF-944D-992064FEFA31}" cache="Slicer_Segment" caption="Segment" rowHeight="234950"/>
  <slicer name="Region" xr10:uid="{DD79D132-3E37-4A0B-A060-EAB44DD25788}"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7A5863D-B1E9-41A6-85D5-106A764F12A1}" cache="Slicer_Year1" caption="Year" style="SlicerStyleLight1 2" rowHeight="234950"/>
  <slicer name="Segment 1" xr10:uid="{83DD6628-B179-4196-BF9A-CF35DDE5A43D}" cache="Slicer_Segment" caption="Segment" style="SlicerStyleLight1 2" rowHeight="234950"/>
  <slicer name="Region 1" xr10:uid="{6D8E253A-F21C-4D92-84EB-F7B6E256DB54}" cache="Slicer_Region" caption="Region"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8B369D-2EE2-470D-BA78-003FA3E7B48C}" name="Table1" displayName="Table1" ref="A1:V9995" totalsRowShown="0" headerRowDxfId="23" dataDxfId="22">
  <autoFilter ref="A1:V9995" xr:uid="{E68B369D-2EE2-470D-BA78-003FA3E7B48C}"/>
  <tableColumns count="22">
    <tableColumn id="1" xr3:uid="{2C87B3B3-5F23-4853-A24A-454B72CA6B00}" name="Row ID" dataDxfId="21"/>
    <tableColumn id="2" xr3:uid="{8022430A-7D8A-4602-ADBA-7EC1362A702B}" name="Order ID" dataDxfId="20"/>
    <tableColumn id="3" xr3:uid="{EFAD039C-912B-4CB0-8936-472DC4A997FC}" name="Year" dataDxfId="19">
      <calculatedColumnFormula>YEAR(Data!$D2)</calculatedColumnFormula>
    </tableColumn>
    <tableColumn id="4" xr3:uid="{CB99C4FA-81BD-4B21-9C29-ECF43827405A}" name="Order Date" dataDxfId="18"/>
    <tableColumn id="5" xr3:uid="{3BAC3B73-D0AF-437A-8841-F92742FBE739}" name="Ship Date" dataDxfId="17"/>
    <tableColumn id="6" xr3:uid="{A9AE6EB9-A1B1-4A4B-AF58-F42DC9738945}" name="Ship Mode" dataDxfId="16"/>
    <tableColumn id="7" xr3:uid="{72369E9A-776A-4FC3-9749-686849F10AFC}" name="Customer ID" dataDxfId="15"/>
    <tableColumn id="8" xr3:uid="{5EBEDB10-8A07-4754-B8FF-F4ABDD5CAB84}" name="Customer Name" dataDxfId="14"/>
    <tableColumn id="9" xr3:uid="{8C269DC8-08AD-4581-946E-C8859EE9B7DD}" name="Segment" dataDxfId="13"/>
    <tableColumn id="10" xr3:uid="{BCE0E861-31D6-433C-8FEF-20AD9121E625}" name="Country" dataDxfId="12"/>
    <tableColumn id="11" xr3:uid="{FBC908AC-E4D7-4B05-B73E-8410501F0621}" name="City" dataDxfId="11"/>
    <tableColumn id="12" xr3:uid="{A8CD740C-1461-4E5E-87A2-E0383DA72D93}" name="State" dataDxfId="10"/>
    <tableColumn id="13" xr3:uid="{29B32803-E034-495D-8D64-968464D7BEA3}" name="Postal Code" dataDxfId="9"/>
    <tableColumn id="14" xr3:uid="{3DCB9447-129E-452A-90B3-C4AD70D775D3}" name="Region" dataDxfId="8"/>
    <tableColumn id="15" xr3:uid="{AEEB9FF5-E9A9-4F84-A06A-8F6BDFE3B94E}" name="Product ID" dataDxfId="7"/>
    <tableColumn id="16" xr3:uid="{0384B0AD-BB07-4346-8435-3685D7A18D35}" name="Category" dataDxfId="6"/>
    <tableColumn id="17" xr3:uid="{131EF82E-2D29-4C9A-AD5D-D43F7500FC66}" name="Sub-Category" dataDxfId="5"/>
    <tableColumn id="18" xr3:uid="{7C846B37-28E5-4F58-939D-3E81CCE6D4FE}" name="Product Name" dataDxfId="4"/>
    <tableColumn id="19" xr3:uid="{E2A36114-B580-4DCA-9DE9-930255B153E8}" name="Sales" dataDxfId="3"/>
    <tableColumn id="20" xr3:uid="{387D614D-16F1-4B26-8BF8-6D1C73546E99}" name="Quantity" dataDxfId="2"/>
    <tableColumn id="21" xr3:uid="{009F4CA1-99A0-41DD-8E7E-7C6DFB1C421F}" name="Discount" dataDxfId="1"/>
    <tableColumn id="22" xr3:uid="{DDC02D6D-6472-42CD-BB3F-5D34392B8245}" name="Profit" dataDxfId="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BF1BE-05BB-4390-B4FA-7DAFBEB5AB7A}">
  <dimension ref="A3:C16"/>
  <sheetViews>
    <sheetView workbookViewId="0">
      <selection activeCell="N28" sqref="N28"/>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10932</v>
      </c>
      <c r="B3" s="4" t="s">
        <v>10950</v>
      </c>
      <c r="C3" s="10" t="s">
        <v>10951</v>
      </c>
    </row>
    <row r="4" spans="1:3" x14ac:dyDescent="0.3">
      <c r="A4" s="7" t="s">
        <v>10938</v>
      </c>
      <c r="B4" s="11">
        <v>95365.937600000019</v>
      </c>
      <c r="C4" s="12">
        <v>9199.2699999999986</v>
      </c>
    </row>
    <row r="5" spans="1:3" x14ac:dyDescent="0.3">
      <c r="A5" s="8" t="s">
        <v>10939</v>
      </c>
      <c r="B5" s="13">
        <v>60172.649400000024</v>
      </c>
      <c r="C5" s="14">
        <v>10288.898699999991</v>
      </c>
    </row>
    <row r="6" spans="1:3" x14ac:dyDescent="0.3">
      <c r="A6" s="8" t="s">
        <v>10940</v>
      </c>
      <c r="B6" s="13">
        <v>199252.98399999991</v>
      </c>
      <c r="C6" s="14">
        <v>26806.573700000015</v>
      </c>
    </row>
    <row r="7" spans="1:3" x14ac:dyDescent="0.3">
      <c r="A7" s="8" t="s">
        <v>10941</v>
      </c>
      <c r="B7" s="13">
        <v>141851.5674</v>
      </c>
      <c r="C7" s="14">
        <v>13437.806799999998</v>
      </c>
    </row>
    <row r="8" spans="1:3" x14ac:dyDescent="0.3">
      <c r="A8" s="8" t="s">
        <v>10942</v>
      </c>
      <c r="B8" s="13">
        <v>156122.28669999994</v>
      </c>
      <c r="C8" s="14">
        <v>22308.51279999999</v>
      </c>
    </row>
    <row r="9" spans="1:3" x14ac:dyDescent="0.3">
      <c r="A9" s="8" t="s">
        <v>10943</v>
      </c>
      <c r="B9" s="13">
        <v>147082.61130000011</v>
      </c>
      <c r="C9" s="14">
        <v>20899.334500000012</v>
      </c>
    </row>
    <row r="10" spans="1:3" x14ac:dyDescent="0.3">
      <c r="A10" s="8" t="s">
        <v>10944</v>
      </c>
      <c r="B10" s="13">
        <v>149580.83800000031</v>
      </c>
      <c r="C10" s="14">
        <v>13535.38299999998</v>
      </c>
    </row>
    <row r="11" spans="1:3" x14ac:dyDescent="0.3">
      <c r="A11" s="8" t="s">
        <v>10945</v>
      </c>
      <c r="B11" s="13">
        <v>159589.45099999988</v>
      </c>
      <c r="C11" s="14">
        <v>21896.715399999972</v>
      </c>
    </row>
    <row r="12" spans="1:3" x14ac:dyDescent="0.3">
      <c r="A12" s="8" t="s">
        <v>10946</v>
      </c>
      <c r="B12" s="13">
        <v>309770.09970000025</v>
      </c>
      <c r="C12" s="14">
        <v>37293.192500000034</v>
      </c>
    </row>
    <row r="13" spans="1:3" x14ac:dyDescent="0.3">
      <c r="A13" s="8" t="s">
        <v>10947</v>
      </c>
      <c r="B13" s="13">
        <v>197115.20170000009</v>
      </c>
      <c r="C13" s="14">
        <v>31469.663800000035</v>
      </c>
    </row>
    <row r="14" spans="1:3" x14ac:dyDescent="0.3">
      <c r="A14" s="8" t="s">
        <v>10948</v>
      </c>
      <c r="B14" s="13">
        <v>349120.07400000008</v>
      </c>
      <c r="C14" s="14">
        <v>35825.536599999927</v>
      </c>
    </row>
    <row r="15" spans="1:3" x14ac:dyDescent="0.3">
      <c r="A15" s="8" t="s">
        <v>10949</v>
      </c>
      <c r="B15" s="13">
        <v>332177.15950000001</v>
      </c>
      <c r="C15" s="14">
        <v>43436.13390000003</v>
      </c>
    </row>
    <row r="16" spans="1:3" x14ac:dyDescent="0.3">
      <c r="A16" s="9" t="s">
        <v>10933</v>
      </c>
      <c r="B16" s="30">
        <v>2297200.8603000008</v>
      </c>
      <c r="C16" s="3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BF27F-ADA8-4F41-8826-3FF672C18A47}">
  <dimension ref="A3:E8"/>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s>
  <sheetData>
    <row r="3" spans="1:5" x14ac:dyDescent="0.3">
      <c r="A3" s="5" t="s">
        <v>10932</v>
      </c>
      <c r="B3" s="6" t="s">
        <v>10951</v>
      </c>
    </row>
    <row r="4" spans="1:5" x14ac:dyDescent="0.3">
      <c r="A4" s="7" t="s">
        <v>71</v>
      </c>
      <c r="B4" s="6">
        <v>145454.9480999998</v>
      </c>
      <c r="D4" s="15" t="s">
        <v>10952</v>
      </c>
      <c r="E4" s="15" t="s">
        <v>10953</v>
      </c>
    </row>
    <row r="5" spans="1:5" x14ac:dyDescent="0.3">
      <c r="A5" s="8" t="s">
        <v>46</v>
      </c>
      <c r="B5" s="26">
        <v>122490.8008000001</v>
      </c>
      <c r="D5" t="str">
        <f>A4</f>
        <v>Technology</v>
      </c>
      <c r="E5" s="16">
        <f>GETPIVOTDATA("Profit",$A$3,"Category",A4)</f>
        <v>145454.9480999998</v>
      </c>
    </row>
    <row r="6" spans="1:5" x14ac:dyDescent="0.3">
      <c r="A6" s="8" t="s">
        <v>32</v>
      </c>
      <c r="B6" s="26">
        <v>18451.272799999992</v>
      </c>
      <c r="D6" t="str">
        <f t="shared" ref="D6:D8" si="0">A5</f>
        <v>Office Supplies</v>
      </c>
      <c r="E6" s="16">
        <f t="shared" ref="E6:E7" si="1">GETPIVOTDATA("Profit",$A$3,"Category",A5)</f>
        <v>122490.8008000001</v>
      </c>
    </row>
    <row r="7" spans="1:5" x14ac:dyDescent="0.3">
      <c r="A7" s="9" t="s">
        <v>10933</v>
      </c>
      <c r="B7" s="27">
        <v>286397.02169999992</v>
      </c>
      <c r="D7" t="str">
        <f t="shared" si="0"/>
        <v>Furniture</v>
      </c>
      <c r="E7" s="16">
        <f t="shared" si="1"/>
        <v>18451.272799999992</v>
      </c>
    </row>
    <row r="8" spans="1:5" x14ac:dyDescent="0.3">
      <c r="D8" t="str">
        <f t="shared" si="0"/>
        <v>Grand Total</v>
      </c>
      <c r="E8" s="16">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A8861-148C-4D6B-A3D0-71F9C8D05D4C}">
  <dimension ref="A3:B7"/>
  <sheetViews>
    <sheetView workbookViewId="0">
      <selection activeCell="I3" sqref="I3"/>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17">
        <v>0.32300170530281774</v>
      </c>
    </row>
    <row r="5" spans="1:2" x14ac:dyDescent="0.3">
      <c r="A5" s="8" t="s">
        <v>46</v>
      </c>
      <c r="B5" s="18">
        <v>0.31301008302169103</v>
      </c>
    </row>
    <row r="6" spans="1:2" x14ac:dyDescent="0.3">
      <c r="A6" s="8" t="s">
        <v>71</v>
      </c>
      <c r="B6" s="18">
        <v>0.36398821167549117</v>
      </c>
    </row>
    <row r="7" spans="1:2" x14ac:dyDescent="0.3">
      <c r="A7" s="9" t="s">
        <v>10933</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F5235-DD42-4766-BB56-F65A4E1FE3EF}">
  <dimension ref="A3:E53"/>
  <sheetViews>
    <sheetView workbookViewId="0">
      <selection activeCell="O23" sqref="O23"/>
    </sheetView>
  </sheetViews>
  <sheetFormatPr defaultRowHeight="14.4" x14ac:dyDescent="0.3"/>
  <cols>
    <col min="1" max="1" width="17.33203125" bestFit="1" customWidth="1"/>
    <col min="2" max="2" width="12" bestFit="1" customWidth="1"/>
    <col min="4" max="4" width="17.33203125" bestFit="1" customWidth="1"/>
  </cols>
  <sheetData>
    <row r="3" spans="1:5" x14ac:dyDescent="0.3">
      <c r="A3" s="5" t="s">
        <v>10932</v>
      </c>
      <c r="B3" s="6" t="s">
        <v>10950</v>
      </c>
      <c r="D3" s="15" t="s">
        <v>10954</v>
      </c>
      <c r="E3" s="15" t="s">
        <v>18</v>
      </c>
    </row>
    <row r="4" spans="1:5" x14ac:dyDescent="0.3">
      <c r="A4" s="7" t="s">
        <v>358</v>
      </c>
      <c r="B4" s="6">
        <v>19510.639999999992</v>
      </c>
      <c r="D4" t="str">
        <f>A4</f>
        <v>Alabama</v>
      </c>
      <c r="E4">
        <f>GETPIVOTDATA("Sales",$A$3,"State",A4)</f>
        <v>19510.639999999992</v>
      </c>
    </row>
    <row r="5" spans="1:5" x14ac:dyDescent="0.3">
      <c r="A5" s="8" t="s">
        <v>310</v>
      </c>
      <c r="B5" s="26">
        <v>35282.000999999997</v>
      </c>
      <c r="D5" t="str">
        <f t="shared" ref="D5:D52" si="0">A5</f>
        <v>Arizona</v>
      </c>
      <c r="E5">
        <f t="shared" ref="E5:E52" si="1">GETPIVOTDATA("Sales",$A$3,"State",A5)</f>
        <v>35282.000999999997</v>
      </c>
    </row>
    <row r="6" spans="1:5" x14ac:dyDescent="0.3">
      <c r="A6" s="8" t="s">
        <v>1707</v>
      </c>
      <c r="B6" s="26">
        <v>11678.129999999997</v>
      </c>
      <c r="D6" t="str">
        <f t="shared" si="0"/>
        <v>Arkansas</v>
      </c>
      <c r="E6">
        <f t="shared" si="1"/>
        <v>11678.129999999997</v>
      </c>
    </row>
    <row r="7" spans="1:5" x14ac:dyDescent="0.3">
      <c r="A7" s="8" t="s">
        <v>43</v>
      </c>
      <c r="B7" s="26">
        <v>457687.63150000101</v>
      </c>
      <c r="D7" t="str">
        <f t="shared" si="0"/>
        <v>California</v>
      </c>
      <c r="E7">
        <f t="shared" si="1"/>
        <v>457687.63150000101</v>
      </c>
    </row>
    <row r="8" spans="1:5" x14ac:dyDescent="0.3">
      <c r="A8" s="8" t="s">
        <v>457</v>
      </c>
      <c r="B8" s="26">
        <v>32108.117999999995</v>
      </c>
      <c r="D8" t="str">
        <f t="shared" si="0"/>
        <v>Colorado</v>
      </c>
      <c r="E8">
        <f t="shared" si="1"/>
        <v>32108.117999999995</v>
      </c>
    </row>
    <row r="9" spans="1:5" x14ac:dyDescent="0.3">
      <c r="A9" s="8" t="s">
        <v>747</v>
      </c>
      <c r="B9" s="26">
        <v>13384.356999999996</v>
      </c>
      <c r="D9" t="str">
        <f t="shared" si="0"/>
        <v>Connecticut</v>
      </c>
      <c r="E9">
        <f t="shared" si="1"/>
        <v>13384.356999999996</v>
      </c>
    </row>
    <row r="10" spans="1:5" x14ac:dyDescent="0.3">
      <c r="A10" s="8" t="s">
        <v>245</v>
      </c>
      <c r="B10" s="26">
        <v>27451.068999999992</v>
      </c>
      <c r="D10" t="str">
        <f t="shared" si="0"/>
        <v>Delaware</v>
      </c>
      <c r="E10">
        <f t="shared" si="1"/>
        <v>27451.068999999992</v>
      </c>
    </row>
    <row r="11" spans="1:5" x14ac:dyDescent="0.3">
      <c r="A11" s="8" t="s">
        <v>3034</v>
      </c>
      <c r="B11" s="26">
        <v>2865.0199999999995</v>
      </c>
      <c r="D11" t="str">
        <f t="shared" si="0"/>
        <v>District of Columbia</v>
      </c>
      <c r="E11">
        <f t="shared" si="1"/>
        <v>2865.0199999999995</v>
      </c>
    </row>
    <row r="12" spans="1:5" x14ac:dyDescent="0.3">
      <c r="A12" s="8" t="s">
        <v>54</v>
      </c>
      <c r="B12" s="26">
        <v>89473.707999999999</v>
      </c>
      <c r="D12" t="str">
        <f t="shared" si="0"/>
        <v>Florida</v>
      </c>
      <c r="E12">
        <f t="shared" si="1"/>
        <v>89473.707999999999</v>
      </c>
    </row>
    <row r="13" spans="1:5" x14ac:dyDescent="0.3">
      <c r="A13" s="8" t="s">
        <v>1272</v>
      </c>
      <c r="B13" s="26">
        <v>49095.840000000004</v>
      </c>
      <c r="D13" t="str">
        <f t="shared" si="0"/>
        <v>Georgia</v>
      </c>
      <c r="E13">
        <f t="shared" si="1"/>
        <v>49095.840000000004</v>
      </c>
    </row>
    <row r="14" spans="1:5" x14ac:dyDescent="0.3">
      <c r="A14" s="8" t="s">
        <v>6260</v>
      </c>
      <c r="B14" s="26">
        <v>4382.4860000000017</v>
      </c>
      <c r="D14" t="str">
        <f t="shared" si="0"/>
        <v>Idaho</v>
      </c>
      <c r="E14">
        <f t="shared" si="1"/>
        <v>4382.4860000000017</v>
      </c>
    </row>
    <row r="15" spans="1:5" x14ac:dyDescent="0.3">
      <c r="A15" s="8" t="s">
        <v>211</v>
      </c>
      <c r="B15" s="26">
        <v>80166.10099999985</v>
      </c>
      <c r="D15" t="str">
        <f t="shared" si="0"/>
        <v>Illinois</v>
      </c>
      <c r="E15">
        <f t="shared" si="1"/>
        <v>80166.10099999985</v>
      </c>
    </row>
    <row r="16" spans="1:5" x14ac:dyDescent="0.3">
      <c r="A16" s="8" t="s">
        <v>254</v>
      </c>
      <c r="B16" s="26">
        <v>53555.360000000001</v>
      </c>
      <c r="D16" t="str">
        <f t="shared" si="0"/>
        <v>Indiana</v>
      </c>
      <c r="E16">
        <f t="shared" si="1"/>
        <v>53555.360000000001</v>
      </c>
    </row>
    <row r="17" spans="1:5" x14ac:dyDescent="0.3">
      <c r="A17" s="8" t="s">
        <v>489</v>
      </c>
      <c r="B17" s="26">
        <v>4579.7599999999993</v>
      </c>
      <c r="D17" t="str">
        <f t="shared" si="0"/>
        <v>Iowa</v>
      </c>
      <c r="E17">
        <f t="shared" si="1"/>
        <v>4579.7599999999993</v>
      </c>
    </row>
    <row r="18" spans="1:5" x14ac:dyDescent="0.3">
      <c r="A18" s="8" t="s">
        <v>4530</v>
      </c>
      <c r="B18" s="26">
        <v>2914.31</v>
      </c>
      <c r="D18" t="str">
        <f t="shared" si="0"/>
        <v>Kansas</v>
      </c>
      <c r="E18">
        <f t="shared" si="1"/>
        <v>2914.31</v>
      </c>
    </row>
    <row r="19" spans="1:5" x14ac:dyDescent="0.3">
      <c r="A19" s="8" t="s">
        <v>29</v>
      </c>
      <c r="B19" s="26">
        <v>36591.749999999971</v>
      </c>
      <c r="D19" t="str">
        <f t="shared" si="0"/>
        <v>Kentucky</v>
      </c>
      <c r="E19">
        <f t="shared" si="1"/>
        <v>36591.749999999971</v>
      </c>
    </row>
    <row r="20" spans="1:5" x14ac:dyDescent="0.3">
      <c r="A20" s="8" t="s">
        <v>736</v>
      </c>
      <c r="B20" s="26">
        <v>9217.0299999999988</v>
      </c>
      <c r="D20" t="str">
        <f t="shared" si="0"/>
        <v>Louisiana</v>
      </c>
      <c r="E20">
        <f t="shared" si="1"/>
        <v>9217.0299999999988</v>
      </c>
    </row>
    <row r="21" spans="1:5" x14ac:dyDescent="0.3">
      <c r="A21" s="8" t="s">
        <v>5235</v>
      </c>
      <c r="B21" s="26">
        <v>1270.53</v>
      </c>
      <c r="D21" t="str">
        <f t="shared" si="0"/>
        <v>Maine</v>
      </c>
      <c r="E21">
        <f t="shared" si="1"/>
        <v>1270.53</v>
      </c>
    </row>
    <row r="22" spans="1:5" x14ac:dyDescent="0.3">
      <c r="A22" s="8" t="s">
        <v>2735</v>
      </c>
      <c r="B22" s="26">
        <v>23705.523000000005</v>
      </c>
      <c r="D22" t="str">
        <f t="shared" si="0"/>
        <v>Maryland</v>
      </c>
      <c r="E22">
        <f t="shared" si="1"/>
        <v>23705.523000000005</v>
      </c>
    </row>
    <row r="23" spans="1:5" x14ac:dyDescent="0.3">
      <c r="A23" s="8" t="s">
        <v>1245</v>
      </c>
      <c r="B23" s="26">
        <v>28634.43399999999</v>
      </c>
      <c r="D23" t="str">
        <f t="shared" si="0"/>
        <v>Massachusetts</v>
      </c>
      <c r="E23">
        <f t="shared" si="1"/>
        <v>28634.43399999999</v>
      </c>
    </row>
    <row r="24" spans="1:5" x14ac:dyDescent="0.3">
      <c r="A24" s="8" t="s">
        <v>238</v>
      </c>
      <c r="B24" s="26">
        <v>76269.614000000016</v>
      </c>
      <c r="D24" t="str">
        <f t="shared" si="0"/>
        <v>Michigan</v>
      </c>
      <c r="E24">
        <f t="shared" si="1"/>
        <v>76269.614000000016</v>
      </c>
    </row>
    <row r="25" spans="1:5" x14ac:dyDescent="0.3">
      <c r="A25" s="8" t="s">
        <v>229</v>
      </c>
      <c r="B25" s="26">
        <v>29863.149999999994</v>
      </c>
      <c r="D25" t="str">
        <f t="shared" si="0"/>
        <v>Minnesota</v>
      </c>
      <c r="E25">
        <f t="shared" si="1"/>
        <v>29863.149999999994</v>
      </c>
    </row>
    <row r="26" spans="1:5" x14ac:dyDescent="0.3">
      <c r="A26" s="8" t="s">
        <v>1487</v>
      </c>
      <c r="B26" s="26">
        <v>10771.34</v>
      </c>
      <c r="D26" t="str">
        <f t="shared" si="0"/>
        <v>Mississippi</v>
      </c>
      <c r="E26">
        <f t="shared" si="1"/>
        <v>10771.34</v>
      </c>
    </row>
    <row r="27" spans="1:5" x14ac:dyDescent="0.3">
      <c r="A27" s="8" t="s">
        <v>596</v>
      </c>
      <c r="B27" s="26">
        <v>22205.149999999998</v>
      </c>
      <c r="D27" t="str">
        <f t="shared" si="0"/>
        <v>Missouri</v>
      </c>
      <c r="E27">
        <f t="shared" si="1"/>
        <v>22205.149999999998</v>
      </c>
    </row>
    <row r="28" spans="1:5" x14ac:dyDescent="0.3">
      <c r="A28" s="8" t="s">
        <v>1762</v>
      </c>
      <c r="B28" s="26">
        <v>5589.3519999999971</v>
      </c>
      <c r="D28" t="str">
        <f t="shared" si="0"/>
        <v>Montana</v>
      </c>
      <c r="E28">
        <f t="shared" si="1"/>
        <v>5589.3519999999971</v>
      </c>
    </row>
    <row r="29" spans="1:5" x14ac:dyDescent="0.3">
      <c r="A29" s="8" t="s">
        <v>138</v>
      </c>
      <c r="B29" s="26">
        <v>7464.9299999999985</v>
      </c>
      <c r="D29" t="str">
        <f t="shared" si="0"/>
        <v>Nebraska</v>
      </c>
      <c r="E29">
        <f t="shared" si="1"/>
        <v>7464.9299999999985</v>
      </c>
    </row>
    <row r="30" spans="1:5" x14ac:dyDescent="0.3">
      <c r="A30" s="8" t="s">
        <v>1392</v>
      </c>
      <c r="B30" s="26">
        <v>16729.101999999999</v>
      </c>
      <c r="D30" t="str">
        <f t="shared" si="0"/>
        <v>Nevada</v>
      </c>
      <c r="E30">
        <f t="shared" si="1"/>
        <v>16729.101999999999</v>
      </c>
    </row>
    <row r="31" spans="1:5" x14ac:dyDescent="0.3">
      <c r="A31" s="8" t="s">
        <v>2694</v>
      </c>
      <c r="B31" s="26">
        <v>7292.5239999999994</v>
      </c>
      <c r="D31" t="str">
        <f t="shared" si="0"/>
        <v>New Hampshire</v>
      </c>
      <c r="E31">
        <f t="shared" si="1"/>
        <v>7292.5239999999994</v>
      </c>
    </row>
    <row r="32" spans="1:5" x14ac:dyDescent="0.3">
      <c r="A32" s="8" t="s">
        <v>788</v>
      </c>
      <c r="B32" s="26">
        <v>35764.312000000013</v>
      </c>
      <c r="D32" t="str">
        <f t="shared" si="0"/>
        <v>New Jersey</v>
      </c>
      <c r="E32">
        <f t="shared" si="1"/>
        <v>35764.312000000013</v>
      </c>
    </row>
    <row r="33" spans="1:5" x14ac:dyDescent="0.3">
      <c r="A33" s="8" t="s">
        <v>668</v>
      </c>
      <c r="B33" s="26">
        <v>4783.5220000000008</v>
      </c>
      <c r="D33" t="str">
        <f t="shared" si="0"/>
        <v>New Mexico</v>
      </c>
      <c r="E33">
        <f t="shared" si="1"/>
        <v>4783.5220000000008</v>
      </c>
    </row>
    <row r="34" spans="1:5" x14ac:dyDescent="0.3">
      <c r="A34" s="8" t="s">
        <v>267</v>
      </c>
      <c r="B34" s="26">
        <v>310876.27099999978</v>
      </c>
      <c r="D34" t="str">
        <f t="shared" si="0"/>
        <v>New York</v>
      </c>
      <c r="E34">
        <f t="shared" si="1"/>
        <v>310876.27099999978</v>
      </c>
    </row>
    <row r="35" spans="1:5" x14ac:dyDescent="0.3">
      <c r="A35" s="8" t="s">
        <v>88</v>
      </c>
      <c r="B35" s="26">
        <v>55603.163999999968</v>
      </c>
      <c r="D35" t="str">
        <f t="shared" si="0"/>
        <v>North Carolina</v>
      </c>
      <c r="E35">
        <f t="shared" si="1"/>
        <v>55603.163999999968</v>
      </c>
    </row>
    <row r="36" spans="1:5" x14ac:dyDescent="0.3">
      <c r="A36" s="8" t="s">
        <v>7449</v>
      </c>
      <c r="B36" s="26">
        <v>919.91</v>
      </c>
      <c r="D36" t="str">
        <f t="shared" si="0"/>
        <v>North Dakota</v>
      </c>
      <c r="E36">
        <f t="shared" si="1"/>
        <v>919.91</v>
      </c>
    </row>
    <row r="37" spans="1:5" x14ac:dyDescent="0.3">
      <c r="A37" s="8" t="s">
        <v>498</v>
      </c>
      <c r="B37" s="26">
        <v>78258.135999999926</v>
      </c>
      <c r="D37" t="str">
        <f t="shared" si="0"/>
        <v>Ohio</v>
      </c>
      <c r="E37">
        <f>GETPIVOTDATA("Sales",$A$3,"State",A37)</f>
        <v>78258.135999999926</v>
      </c>
    </row>
    <row r="38" spans="1:5" x14ac:dyDescent="0.3">
      <c r="A38" s="8" t="s">
        <v>649</v>
      </c>
      <c r="B38" s="26">
        <v>19683.390000000003</v>
      </c>
      <c r="D38" t="str">
        <f t="shared" si="0"/>
        <v>Oklahoma</v>
      </c>
      <c r="E38">
        <f t="shared" si="1"/>
        <v>19683.390000000003</v>
      </c>
    </row>
    <row r="39" spans="1:5" x14ac:dyDescent="0.3">
      <c r="A39" s="8" t="s">
        <v>420</v>
      </c>
      <c r="B39" s="26">
        <v>17431.149999999991</v>
      </c>
      <c r="D39" t="str">
        <f t="shared" si="0"/>
        <v>Oregon</v>
      </c>
      <c r="E39">
        <f t="shared" si="1"/>
        <v>17431.149999999991</v>
      </c>
    </row>
    <row r="40" spans="1:5" x14ac:dyDescent="0.3">
      <c r="A40" s="8" t="s">
        <v>147</v>
      </c>
      <c r="B40" s="26">
        <v>116511.91400000003</v>
      </c>
      <c r="D40" t="str">
        <f t="shared" si="0"/>
        <v>Pennsylvania</v>
      </c>
      <c r="E40">
        <f t="shared" si="1"/>
        <v>116511.91400000003</v>
      </c>
    </row>
    <row r="41" spans="1:5" x14ac:dyDescent="0.3">
      <c r="A41" s="8" t="s">
        <v>1399</v>
      </c>
      <c r="B41" s="26">
        <v>22627.955999999995</v>
      </c>
      <c r="D41" t="str">
        <f t="shared" si="0"/>
        <v>Rhode Island</v>
      </c>
      <c r="E41">
        <f t="shared" si="1"/>
        <v>22627.955999999995</v>
      </c>
    </row>
    <row r="42" spans="1:5" x14ac:dyDescent="0.3">
      <c r="A42" s="8" t="s">
        <v>383</v>
      </c>
      <c r="B42" s="26">
        <v>8481.7099999999991</v>
      </c>
      <c r="D42" t="str">
        <f t="shared" si="0"/>
        <v>South Carolina</v>
      </c>
      <c r="E42">
        <f t="shared" si="1"/>
        <v>8481.7099999999991</v>
      </c>
    </row>
    <row r="43" spans="1:5" x14ac:dyDescent="0.3">
      <c r="A43" s="8" t="s">
        <v>5326</v>
      </c>
      <c r="B43" s="26">
        <v>1315.5600000000002</v>
      </c>
      <c r="D43" t="str">
        <f t="shared" si="0"/>
        <v>South Dakota</v>
      </c>
      <c r="E43">
        <f t="shared" si="1"/>
        <v>1315.5600000000002</v>
      </c>
    </row>
    <row r="44" spans="1:5" x14ac:dyDescent="0.3">
      <c r="A44" s="8" t="s">
        <v>335</v>
      </c>
      <c r="B44" s="26">
        <v>30661.872999999981</v>
      </c>
      <c r="D44" t="str">
        <f t="shared" si="0"/>
        <v>Tennessee</v>
      </c>
      <c r="E44">
        <f t="shared" si="1"/>
        <v>30661.872999999981</v>
      </c>
    </row>
    <row r="45" spans="1:5" x14ac:dyDescent="0.3">
      <c r="A45" s="8" t="s">
        <v>104</v>
      </c>
      <c r="B45" s="26">
        <v>170188.04580000002</v>
      </c>
      <c r="D45" t="str">
        <f t="shared" si="0"/>
        <v>Texas</v>
      </c>
      <c r="E45">
        <f t="shared" si="1"/>
        <v>170188.04580000002</v>
      </c>
    </row>
    <row r="46" spans="1:5" x14ac:dyDescent="0.3">
      <c r="A46" s="8" t="s">
        <v>121</v>
      </c>
      <c r="B46" s="26">
        <v>11220.055999999999</v>
      </c>
      <c r="D46" t="str">
        <f t="shared" si="0"/>
        <v>Utah</v>
      </c>
      <c r="E46">
        <f t="shared" si="1"/>
        <v>11220.055999999999</v>
      </c>
    </row>
    <row r="47" spans="1:5" x14ac:dyDescent="0.3">
      <c r="A47" s="8" t="s">
        <v>5203</v>
      </c>
      <c r="B47" s="26">
        <v>8929.369999999999</v>
      </c>
      <c r="D47" t="str">
        <f t="shared" si="0"/>
        <v>Vermont</v>
      </c>
      <c r="E47">
        <f t="shared" si="1"/>
        <v>8929.369999999999</v>
      </c>
    </row>
    <row r="48" spans="1:5" x14ac:dyDescent="0.3">
      <c r="A48" s="8" t="s">
        <v>319</v>
      </c>
      <c r="B48" s="26">
        <v>70636.719999999987</v>
      </c>
      <c r="D48" t="str">
        <f t="shared" si="0"/>
        <v>Virginia</v>
      </c>
      <c r="E48">
        <f t="shared" si="1"/>
        <v>70636.719999999987</v>
      </c>
    </row>
    <row r="49" spans="1:5" x14ac:dyDescent="0.3">
      <c r="A49" s="8" t="s">
        <v>96</v>
      </c>
      <c r="B49" s="26">
        <v>138641.26999999993</v>
      </c>
      <c r="D49" t="str">
        <f t="shared" si="0"/>
        <v>Washington</v>
      </c>
      <c r="E49">
        <f t="shared" si="1"/>
        <v>138641.26999999993</v>
      </c>
    </row>
    <row r="50" spans="1:5" x14ac:dyDescent="0.3">
      <c r="A50" s="8" t="s">
        <v>9726</v>
      </c>
      <c r="B50" s="26">
        <v>1209.8240000000001</v>
      </c>
      <c r="D50" t="str">
        <f t="shared" si="0"/>
        <v>West Virginia</v>
      </c>
      <c r="E50">
        <f t="shared" si="1"/>
        <v>1209.8240000000001</v>
      </c>
    </row>
    <row r="51" spans="1:5" x14ac:dyDescent="0.3">
      <c r="A51" s="8" t="s">
        <v>114</v>
      </c>
      <c r="B51" s="26">
        <v>32114.610000000019</v>
      </c>
      <c r="D51" t="str">
        <f t="shared" si="0"/>
        <v>Wisconsin</v>
      </c>
      <c r="E51">
        <f t="shared" si="1"/>
        <v>32114.610000000019</v>
      </c>
    </row>
    <row r="52" spans="1:5" x14ac:dyDescent="0.3">
      <c r="A52" s="8" t="s">
        <v>8542</v>
      </c>
      <c r="B52" s="26">
        <v>1603.1360000000002</v>
      </c>
      <c r="D52" t="str">
        <f t="shared" si="0"/>
        <v>Wyoming</v>
      </c>
      <c r="E52">
        <f t="shared" si="1"/>
        <v>1603.1360000000002</v>
      </c>
    </row>
    <row r="53" spans="1:5" x14ac:dyDescent="0.3">
      <c r="A53" s="9" t="s">
        <v>10933</v>
      </c>
      <c r="B53" s="27">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2EDD2-2A0C-4F6A-BA25-2BB0D739A59D}">
  <dimension ref="A3:B10"/>
  <sheetViews>
    <sheetView topLeftCell="A3" workbookViewId="0">
      <selection activeCell="B6" sqref="B6"/>
    </sheetView>
  </sheetViews>
  <sheetFormatPr defaultRowHeight="14.4" x14ac:dyDescent="0.3"/>
  <cols>
    <col min="1" max="1" width="12.44140625" bestFit="1" customWidth="1"/>
    <col min="2" max="2" width="12" bestFit="1" customWidth="1"/>
  </cols>
  <sheetData>
    <row r="3" spans="1:2" x14ac:dyDescent="0.3">
      <c r="A3" s="5" t="s">
        <v>10932</v>
      </c>
      <c r="B3" s="6" t="s">
        <v>10950</v>
      </c>
    </row>
    <row r="4" spans="1:2" x14ac:dyDescent="0.3">
      <c r="A4" s="7" t="s">
        <v>682</v>
      </c>
      <c r="B4" s="6">
        <v>189238.63099999999</v>
      </c>
    </row>
    <row r="5" spans="1:2" x14ac:dyDescent="0.3">
      <c r="A5" s="8" t="s">
        <v>75</v>
      </c>
      <c r="B5" s="26">
        <v>203412.73300000009</v>
      </c>
    </row>
    <row r="6" spans="1:2" x14ac:dyDescent="0.3">
      <c r="A6" s="8" t="s">
        <v>56</v>
      </c>
      <c r="B6" s="26">
        <v>206965.53200000009</v>
      </c>
    </row>
    <row r="7" spans="1:2" x14ac:dyDescent="0.3">
      <c r="A7" s="8" t="s">
        <v>59</v>
      </c>
      <c r="B7" s="26">
        <v>223843.60800000012</v>
      </c>
    </row>
    <row r="8" spans="1:2" x14ac:dyDescent="0.3">
      <c r="A8" s="8" t="s">
        <v>36</v>
      </c>
      <c r="B8" s="26">
        <v>328449.1030000007</v>
      </c>
    </row>
    <row r="9" spans="1:2" x14ac:dyDescent="0.3">
      <c r="A9" s="8" t="s">
        <v>72</v>
      </c>
      <c r="B9" s="26">
        <v>330007.05400000012</v>
      </c>
    </row>
    <row r="10" spans="1:2" x14ac:dyDescent="0.3">
      <c r="A10" s="9" t="s">
        <v>10933</v>
      </c>
      <c r="B10" s="27">
        <v>1481916.6610000012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033B2-9519-49F6-81D8-678528ABE7A7}">
  <dimension ref="A3:N21"/>
  <sheetViews>
    <sheetView zoomScale="117" workbookViewId="0">
      <selection activeCell="H3" sqref="H3"/>
    </sheetView>
  </sheetViews>
  <sheetFormatPr defaultRowHeight="14.4" x14ac:dyDescent="0.3"/>
  <cols>
    <col min="1" max="1" width="12.44140625" bestFit="1" customWidth="1"/>
    <col min="2" max="2" width="12.33203125" bestFit="1" customWidth="1"/>
    <col min="4" max="4" width="12.44140625" bestFit="1" customWidth="1"/>
    <col min="5" max="5" width="12.332031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5" t="s">
        <v>10932</v>
      </c>
      <c r="B3" s="6" t="s">
        <v>10950</v>
      </c>
      <c r="D3" s="5" t="s">
        <v>10932</v>
      </c>
      <c r="E3" s="6" t="s">
        <v>10951</v>
      </c>
      <c r="G3" s="5" t="s">
        <v>10932</v>
      </c>
      <c r="H3" s="6" t="s">
        <v>10955</v>
      </c>
      <c r="J3" s="5" t="s">
        <v>10932</v>
      </c>
      <c r="K3" s="6" t="s">
        <v>10956</v>
      </c>
      <c r="M3" s="5" t="s">
        <v>10932</v>
      </c>
      <c r="N3" s="6" t="s">
        <v>10957</v>
      </c>
    </row>
    <row r="4" spans="1:14" x14ac:dyDescent="0.3">
      <c r="A4" s="7" t="s">
        <v>10938</v>
      </c>
      <c r="B4" s="6">
        <v>95365.937600000019</v>
      </c>
      <c r="D4" s="7" t="s">
        <v>10938</v>
      </c>
      <c r="E4" s="6">
        <v>9199.2699999999986</v>
      </c>
      <c r="G4" s="7" t="s">
        <v>10938</v>
      </c>
      <c r="H4" s="6">
        <v>1500</v>
      </c>
      <c r="J4" s="7" t="s">
        <v>10938</v>
      </c>
      <c r="K4" s="6">
        <v>387</v>
      </c>
      <c r="M4" s="7" t="s">
        <v>10938</v>
      </c>
      <c r="N4" s="6">
        <v>9.6462848596792869E-2</v>
      </c>
    </row>
    <row r="5" spans="1:14" x14ac:dyDescent="0.3">
      <c r="A5" s="8" t="s">
        <v>10939</v>
      </c>
      <c r="B5" s="26">
        <v>60172.649400000024</v>
      </c>
      <c r="D5" s="8" t="s">
        <v>10939</v>
      </c>
      <c r="E5" s="26">
        <v>10288.898699999991</v>
      </c>
      <c r="G5" s="8" t="s">
        <v>10939</v>
      </c>
      <c r="H5" s="26">
        <v>1068</v>
      </c>
      <c r="J5" s="8" t="s">
        <v>10939</v>
      </c>
      <c r="K5" s="26">
        <v>301</v>
      </c>
      <c r="M5" s="8" t="s">
        <v>10939</v>
      </c>
      <c r="N5" s="26">
        <v>0.17098962406664425</v>
      </c>
    </row>
    <row r="6" spans="1:14" x14ac:dyDescent="0.3">
      <c r="A6" s="8" t="s">
        <v>10940</v>
      </c>
      <c r="B6" s="26">
        <v>199252.98399999991</v>
      </c>
      <c r="D6" s="8" t="s">
        <v>10940</v>
      </c>
      <c r="E6" s="26">
        <v>26806.573700000015</v>
      </c>
      <c r="G6" s="8" t="s">
        <v>10940</v>
      </c>
      <c r="H6" s="26">
        <v>2491</v>
      </c>
      <c r="J6" s="8" t="s">
        <v>10940</v>
      </c>
      <c r="K6" s="26">
        <v>680</v>
      </c>
      <c r="M6" s="8" t="s">
        <v>10940</v>
      </c>
      <c r="N6" s="26">
        <v>0.13453536886554246</v>
      </c>
    </row>
    <row r="7" spans="1:14" x14ac:dyDescent="0.3">
      <c r="A7" s="8" t="s">
        <v>10941</v>
      </c>
      <c r="B7" s="26">
        <v>141851.5674</v>
      </c>
      <c r="D7" s="8" t="s">
        <v>10941</v>
      </c>
      <c r="E7" s="26">
        <v>13437.806799999998</v>
      </c>
      <c r="G7" s="8" t="s">
        <v>10941</v>
      </c>
      <c r="H7" s="26">
        <v>2441</v>
      </c>
      <c r="J7" s="8" t="s">
        <v>10941</v>
      </c>
      <c r="K7" s="26">
        <v>663</v>
      </c>
      <c r="M7" s="8" t="s">
        <v>10941</v>
      </c>
      <c r="N7" s="26">
        <v>9.4731465053942004E-2</v>
      </c>
    </row>
    <row r="8" spans="1:14" x14ac:dyDescent="0.3">
      <c r="A8" s="8" t="s">
        <v>10942</v>
      </c>
      <c r="B8" s="26">
        <v>156122.28669999994</v>
      </c>
      <c r="D8" s="8" t="s">
        <v>10942</v>
      </c>
      <c r="E8" s="26">
        <v>22308.51279999999</v>
      </c>
      <c r="G8" s="8" t="s">
        <v>10942</v>
      </c>
      <c r="H8" s="26">
        <v>2850</v>
      </c>
      <c r="J8" s="8" t="s">
        <v>10942</v>
      </c>
      <c r="K8" s="26">
        <v>750</v>
      </c>
      <c r="M8" s="8" t="s">
        <v>10942</v>
      </c>
      <c r="N8" s="26">
        <v>0.14289127626517142</v>
      </c>
    </row>
    <row r="9" spans="1:14" x14ac:dyDescent="0.3">
      <c r="A9" s="8" t="s">
        <v>10943</v>
      </c>
      <c r="B9" s="26">
        <v>147082.61130000011</v>
      </c>
      <c r="D9" s="8" t="s">
        <v>10943</v>
      </c>
      <c r="E9" s="26">
        <v>20899.334500000012</v>
      </c>
      <c r="G9" s="8" t="s">
        <v>10943</v>
      </c>
      <c r="H9" s="26">
        <v>2644</v>
      </c>
      <c r="J9" s="8" t="s">
        <v>10943</v>
      </c>
      <c r="K9" s="26">
        <v>709</v>
      </c>
      <c r="M9" s="8" t="s">
        <v>10943</v>
      </c>
      <c r="N9" s="26">
        <v>0.1420924901678027</v>
      </c>
    </row>
    <row r="10" spans="1:14" x14ac:dyDescent="0.3">
      <c r="A10" s="8" t="s">
        <v>10944</v>
      </c>
      <c r="B10" s="26">
        <v>149580.83800000031</v>
      </c>
      <c r="D10" s="8" t="s">
        <v>10944</v>
      </c>
      <c r="E10" s="26">
        <v>13535.38299999998</v>
      </c>
      <c r="G10" s="8" t="s">
        <v>10944</v>
      </c>
      <c r="H10" s="26">
        <v>2705</v>
      </c>
      <c r="J10" s="8" t="s">
        <v>10944</v>
      </c>
      <c r="K10" s="26">
        <v>708</v>
      </c>
      <c r="M10" s="8" t="s">
        <v>10944</v>
      </c>
      <c r="N10" s="26">
        <v>9.0488749635163512E-2</v>
      </c>
    </row>
    <row r="11" spans="1:14" x14ac:dyDescent="0.3">
      <c r="A11" s="8" t="s">
        <v>10945</v>
      </c>
      <c r="B11" s="26">
        <v>159589.45099999988</v>
      </c>
      <c r="D11" s="8" t="s">
        <v>10945</v>
      </c>
      <c r="E11" s="26">
        <v>21896.715399999972</v>
      </c>
      <c r="G11" s="8" t="s">
        <v>10945</v>
      </c>
      <c r="H11" s="26">
        <v>2796</v>
      </c>
      <c r="J11" s="8" t="s">
        <v>10945</v>
      </c>
      <c r="K11" s="26">
        <v>710</v>
      </c>
      <c r="M11" s="8" t="s">
        <v>10945</v>
      </c>
      <c r="N11" s="26">
        <v>0.13720653378273723</v>
      </c>
    </row>
    <row r="12" spans="1:14" x14ac:dyDescent="0.3">
      <c r="A12" s="8" t="s">
        <v>10946</v>
      </c>
      <c r="B12" s="26">
        <v>309770.09970000025</v>
      </c>
      <c r="D12" s="8" t="s">
        <v>10946</v>
      </c>
      <c r="E12" s="26">
        <v>37293.192500000034</v>
      </c>
      <c r="G12" s="8" t="s">
        <v>10946</v>
      </c>
      <c r="H12" s="26">
        <v>5073</v>
      </c>
      <c r="J12" s="8" t="s">
        <v>10946</v>
      </c>
      <c r="K12" s="26">
        <v>1386</v>
      </c>
      <c r="M12" s="8" t="s">
        <v>10946</v>
      </c>
      <c r="N12" s="26">
        <v>0.12038990379031732</v>
      </c>
    </row>
    <row r="13" spans="1:14" x14ac:dyDescent="0.3">
      <c r="A13" s="8" t="s">
        <v>10947</v>
      </c>
      <c r="B13" s="26">
        <v>197115.20170000009</v>
      </c>
      <c r="D13" s="8" t="s">
        <v>10947</v>
      </c>
      <c r="E13" s="26">
        <v>31469.663800000035</v>
      </c>
      <c r="G13" s="8" t="s">
        <v>10947</v>
      </c>
      <c r="H13" s="26">
        <v>3095</v>
      </c>
      <c r="J13" s="8" t="s">
        <v>10947</v>
      </c>
      <c r="K13" s="26">
        <v>817</v>
      </c>
      <c r="M13" s="8" t="s">
        <v>10947</v>
      </c>
      <c r="N13" s="26">
        <v>0.15965112547684351</v>
      </c>
    </row>
    <row r="14" spans="1:14" x14ac:dyDescent="0.3">
      <c r="A14" s="8" t="s">
        <v>10948</v>
      </c>
      <c r="B14" s="26">
        <v>349120.07400000008</v>
      </c>
      <c r="D14" s="8" t="s">
        <v>10948</v>
      </c>
      <c r="E14" s="26">
        <v>35825.536599999927</v>
      </c>
      <c r="G14" s="8" t="s">
        <v>10948</v>
      </c>
      <c r="H14" s="26">
        <v>5741</v>
      </c>
      <c r="J14" s="8" t="s">
        <v>10948</v>
      </c>
      <c r="K14" s="26">
        <v>1462</v>
      </c>
      <c r="M14" s="8" t="s">
        <v>10948</v>
      </c>
      <c r="N14" s="26">
        <v>0.10261666191099604</v>
      </c>
    </row>
    <row r="15" spans="1:14" x14ac:dyDescent="0.3">
      <c r="A15" s="8" t="s">
        <v>10949</v>
      </c>
      <c r="B15" s="26">
        <v>332177.15950000001</v>
      </c>
      <c r="D15" s="8" t="s">
        <v>10949</v>
      </c>
      <c r="E15" s="26">
        <v>43436.13390000003</v>
      </c>
      <c r="G15" s="8" t="s">
        <v>10949</v>
      </c>
      <c r="H15" s="26">
        <v>5469</v>
      </c>
      <c r="J15" s="8" t="s">
        <v>10949</v>
      </c>
      <c r="K15" s="26">
        <v>1421</v>
      </c>
      <c r="M15" s="8" t="s">
        <v>10949</v>
      </c>
      <c r="N15" s="26">
        <v>0.13076195234308405</v>
      </c>
    </row>
    <row r="16" spans="1:14" x14ac:dyDescent="0.3">
      <c r="A16" s="9" t="s">
        <v>10933</v>
      </c>
      <c r="B16" s="27">
        <v>2297200.8603000008</v>
      </c>
      <c r="D16" s="9" t="s">
        <v>10933</v>
      </c>
      <c r="E16" s="27">
        <v>286397.02169999998</v>
      </c>
      <c r="G16" s="9" t="s">
        <v>10933</v>
      </c>
      <c r="H16" s="27">
        <v>37873</v>
      </c>
      <c r="J16" s="9" t="s">
        <v>10933</v>
      </c>
      <c r="K16" s="27">
        <v>9994</v>
      </c>
      <c r="M16" s="9" t="s">
        <v>10933</v>
      </c>
      <c r="N16" s="27">
        <v>0.12467217240315856</v>
      </c>
    </row>
    <row r="20" spans="1:14" x14ac:dyDescent="0.3">
      <c r="A20" s="22">
        <f>GETPIVOTDATA("Sales",$A$3)</f>
        <v>2297200.8603000008</v>
      </c>
      <c r="D20" s="22">
        <f>GETPIVOTDATA("Profit",$D$3)</f>
        <v>286397.02169999998</v>
      </c>
      <c r="G20" s="21">
        <f>GETPIVOTDATA("Quantity",$G$3)</f>
        <v>37873</v>
      </c>
      <c r="N20" s="20">
        <f>GETPIVOTDATA("Profit Margin",$M$3)</f>
        <v>0.12467217240315856</v>
      </c>
    </row>
    <row r="21" spans="1:14" x14ac:dyDescent="0.3">
      <c r="J21" s="21">
        <f>GETPIVOTDATA("Order ID",$J$3)</f>
        <v>9994</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EC514-4274-4A2F-9E58-A8B591A1C0CA}">
  <dimension ref="A3:J8"/>
  <sheetViews>
    <sheetView zoomScale="127" workbookViewId="0">
      <selection activeCell="H15" sqref="H15"/>
    </sheetView>
  </sheetViews>
  <sheetFormatPr defaultRowHeight="14.4" x14ac:dyDescent="0.3"/>
  <cols>
    <col min="1" max="1" width="12.44140625" bestFit="1" customWidth="1"/>
    <col min="2" max="2" width="12.33203125" bestFit="1" customWidth="1"/>
    <col min="3" max="3" width="14.21875" bestFit="1" customWidth="1"/>
    <col min="4" max="4" width="15.5546875" bestFit="1" customWidth="1"/>
    <col min="5" max="5" width="11.6640625" bestFit="1" customWidth="1"/>
    <col min="6" max="6" width="18" bestFit="1" customWidth="1"/>
  </cols>
  <sheetData>
    <row r="3" spans="1:10" x14ac:dyDescent="0.3">
      <c r="A3" s="5" t="s">
        <v>10932</v>
      </c>
      <c r="B3" s="4" t="s">
        <v>10950</v>
      </c>
      <c r="C3" s="23" t="s">
        <v>10955</v>
      </c>
      <c r="D3" s="23" t="s">
        <v>10956</v>
      </c>
      <c r="E3" s="23" t="s">
        <v>10951</v>
      </c>
      <c r="F3" s="10" t="s">
        <v>10957</v>
      </c>
    </row>
    <row r="4" spans="1:10" x14ac:dyDescent="0.3">
      <c r="A4" s="7" t="s">
        <v>10934</v>
      </c>
      <c r="B4" s="4">
        <v>484247.49810000096</v>
      </c>
      <c r="C4" s="23">
        <v>7581</v>
      </c>
      <c r="D4" s="23">
        <v>1993</v>
      </c>
      <c r="E4" s="23">
        <v>49543.974100000007</v>
      </c>
      <c r="F4" s="10">
        <v>0.10231126499236715</v>
      </c>
    </row>
    <row r="5" spans="1:10" x14ac:dyDescent="0.3">
      <c r="A5" s="8" t="s">
        <v>10935</v>
      </c>
      <c r="B5" s="28">
        <v>470532.50899999985</v>
      </c>
      <c r="C5" s="32">
        <v>7979</v>
      </c>
      <c r="D5" s="32">
        <v>2102</v>
      </c>
      <c r="E5" s="32">
        <v>61618.603700000051</v>
      </c>
      <c r="F5" s="29">
        <v>0.13095504034557592</v>
      </c>
    </row>
    <row r="6" spans="1:10" x14ac:dyDescent="0.3">
      <c r="A6" s="8" t="s">
        <v>10936</v>
      </c>
      <c r="B6" s="28">
        <v>608473.83000000066</v>
      </c>
      <c r="C6" s="32">
        <v>9810</v>
      </c>
      <c r="D6" s="32">
        <v>2580</v>
      </c>
      <c r="E6" s="32">
        <v>81726.930800000177</v>
      </c>
      <c r="F6" s="29">
        <v>0.13431461924993568</v>
      </c>
    </row>
    <row r="7" spans="1:10" x14ac:dyDescent="0.3">
      <c r="A7" s="24" t="s">
        <v>10937</v>
      </c>
      <c r="B7" s="33">
        <v>733947.0231999997</v>
      </c>
      <c r="C7" s="34">
        <v>12503</v>
      </c>
      <c r="D7" s="34">
        <v>3319</v>
      </c>
      <c r="E7" s="34">
        <v>93507.513099999967</v>
      </c>
      <c r="F7" s="35">
        <v>0.12740362743390987</v>
      </c>
    </row>
    <row r="8" spans="1:10" x14ac:dyDescent="0.3">
      <c r="F8" s="25">
        <f>(GETPIVOTDATA("Sum of Sales",$A$3,"Years (Order Date)",2014)/GETPIVOTDATA("Sum of Sales",$A$3,"Years (Order Date)",2013))-1</f>
        <v>0.20620967905883303</v>
      </c>
      <c r="G8" s="25">
        <f>(GETPIVOTDATA("Sum of Profit",$A$3,"Years (Order Date)",2014)/GETPIVOTDATA("Sum of Profit",$A$3,"Years (Order Date)",2013))-1</f>
        <v>0.14414565902185772</v>
      </c>
      <c r="H8" s="25">
        <f>(GETPIVOTDATA("Sum of Quantity",$A$3,"Years (Order Date)",2014)/GETPIVOTDATA("Sum of Quantity",$A$3,"Years (Order Date)",2013))-1</f>
        <v>0.27451580020387367</v>
      </c>
      <c r="I8" s="25">
        <f>(GETPIVOTDATA("Sum of Profit",$A$3,"Years (Order Date)",2014)/GETPIVOTDATA("Sum of Profit",$A$3,"Years (Order Date)",2013))-1</f>
        <v>0.14414565902185772</v>
      </c>
      <c r="J8" s="25">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B0980-B504-4CAD-8777-7804044988A0}">
  <dimension ref="A1"/>
  <sheetViews>
    <sheetView showGridLines="0" zoomScale="72" workbookViewId="0">
      <selection activeCell="AG50" sqref="AG50"/>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C13" sqref="C13"/>
    </sheetView>
  </sheetViews>
  <sheetFormatPr defaultColWidth="14.44140625" defaultRowHeight="15" customHeight="1" x14ac:dyDescent="0.3"/>
  <cols>
    <col min="1" max="1" width="12.5546875" customWidth="1"/>
    <col min="2" max="2" width="28.5546875" customWidth="1"/>
    <col min="3" max="3" width="14" customWidth="1"/>
    <col min="4" max="4" width="13.109375" customWidth="1"/>
    <col min="5" max="5" width="13.6640625" customWidth="1"/>
    <col min="6" max="6" width="15" customWidth="1"/>
    <col min="7" max="7" width="18.6640625" customWidth="1"/>
    <col min="8" max="8" width="17.88671875" customWidth="1"/>
    <col min="9" max="11" width="12.5546875" customWidth="1"/>
    <col min="12" max="12" width="14.5546875" customWidth="1"/>
    <col min="13" max="13" width="13.88671875" customWidth="1"/>
    <col min="14" max="14" width="13.5546875" customWidth="1"/>
    <col min="15" max="15" width="12.5546875" customWidth="1"/>
    <col min="16" max="16" width="16.33203125" customWidth="1"/>
    <col min="17" max="17" width="17.33203125" customWidth="1"/>
    <col min="18" max="18" width="16.109375"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Combo_chart_P&amp;S</vt:lpstr>
      <vt:lpstr>Waterfall_Chart</vt:lpstr>
      <vt:lpstr>Pie_Chart</vt:lpstr>
      <vt:lpstr>Map_Chart</vt:lpstr>
      <vt:lpstr>Top 5 Sales</vt:lpstr>
      <vt:lpstr>KPIs</vt:lpstr>
      <vt:lpstr>Years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yash srivastav</cp:lastModifiedBy>
  <dcterms:created xsi:type="dcterms:W3CDTF">2015-06-05T18:17:20Z</dcterms:created>
  <dcterms:modified xsi:type="dcterms:W3CDTF">2024-06-13T08:41:00Z</dcterms:modified>
</cp:coreProperties>
</file>