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Sheet1!$A$1:$AL$1</definedName>
  </definedNames>
  <calcPr/>
  <extLst>
    <ext uri="GoogleSheetsCustomDataVersion1">
      <go:sheetsCustomData xmlns:go="http://customooxmlschemas.google.com/" r:id="rId5" roundtripDataSignature="AMtx7mg6Ght2kwzrLc3CF1+EYDvqiygA9w=="/>
    </ext>
  </extLst>
</workbook>
</file>

<file path=xl/sharedStrings.xml><?xml version="1.0" encoding="utf-8"?>
<sst xmlns="http://schemas.openxmlformats.org/spreadsheetml/2006/main" count="166" uniqueCount="151">
  <si>
    <t>Style</t>
  </si>
  <si>
    <t>Style No</t>
  </si>
  <si>
    <t>OG</t>
  </si>
  <si>
    <t>OG_Min</t>
  </si>
  <si>
    <t>OG_Max</t>
  </si>
  <si>
    <t>OG_Median</t>
  </si>
  <si>
    <t>FG</t>
  </si>
  <si>
    <t>FG_Min</t>
  </si>
  <si>
    <t>FG_Max</t>
  </si>
  <si>
    <t>FG_Median</t>
  </si>
  <si>
    <t>ABV</t>
  </si>
  <si>
    <t>ABV_Min</t>
  </si>
  <si>
    <t>ABV_Max</t>
  </si>
  <si>
    <t>ABV_Median</t>
  </si>
  <si>
    <t>IBU</t>
  </si>
  <si>
    <t>IBU_Min</t>
  </si>
  <si>
    <t>IBU_Max</t>
  </si>
  <si>
    <t>IBU_Median</t>
  </si>
  <si>
    <t>SRM</t>
  </si>
  <si>
    <t>SRM_Min</t>
  </si>
  <si>
    <t>SRM_Max</t>
  </si>
  <si>
    <t>SRM_Median</t>
  </si>
  <si>
    <t>Etc</t>
  </si>
  <si>
    <t>American-Style Amber Light Lager</t>
  </si>
  <si>
    <t>5.L</t>
  </si>
  <si>
    <t>1.024-1.040</t>
  </si>
  <si>
    <t>1.002-1.008</t>
  </si>
  <si>
    <t>3.5-4.4</t>
  </si>
  <si>
    <t>8-15</t>
  </si>
  <si>
    <t>4-12</t>
  </si>
  <si>
    <t>Light Lager</t>
  </si>
  <si>
    <t>American-Style Ice Lager</t>
  </si>
  <si>
    <t>5.N</t>
  </si>
  <si>
    <t>1.040-1.060</t>
  </si>
  <si>
    <t>1.006-1.014</t>
  </si>
  <si>
    <t>4.8-6.3</t>
  </si>
  <si>
    <t>7-20</t>
  </si>
  <si>
    <t>2-8</t>
  </si>
  <si>
    <t>American Ice Lager</t>
  </si>
  <si>
    <t>American-Style India Pale Lager</t>
  </si>
  <si>
    <t>5.BB</t>
  </si>
  <si>
    <t>1.050-1.065</t>
  </si>
  <si>
    <t>1.008-1.016</t>
  </si>
  <si>
    <t>5.6-7.0</t>
  </si>
  <si>
    <t>30-70</t>
  </si>
  <si>
    <t>3-6</t>
  </si>
  <si>
    <t>pale Lager</t>
  </si>
  <si>
    <t>American-Style Lager</t>
  </si>
  <si>
    <t>5.J</t>
  </si>
  <si>
    <t>1.040-1.048</t>
  </si>
  <si>
    <t>4.1-5.1</t>
  </si>
  <si>
    <t>5-15</t>
  </si>
  <si>
    <t>2-4</t>
  </si>
  <si>
    <t>American Lager, American Premium Lager</t>
  </si>
  <si>
    <t>American-Style Light Lager</t>
  </si>
  <si>
    <t>5.K</t>
  </si>
  <si>
    <t>0.992-1.008</t>
  </si>
  <si>
    <t>4-10</t>
  </si>
  <si>
    <t>1.5-4</t>
  </si>
  <si>
    <t>American Light Lager</t>
  </si>
  <si>
    <t>Australasian, Latin American or Tropical-Style Light Lager</t>
  </si>
  <si>
    <t>5.Q</t>
  </si>
  <si>
    <t xml:space="preserve"> 1.038-1.046</t>
  </si>
  <si>
    <t>1.006-1.010</t>
  </si>
  <si>
    <t>9-18</t>
  </si>
  <si>
    <t>2-5</t>
  </si>
  <si>
    <t>Classic Irish-Style Dry Stout</t>
  </si>
  <si>
    <t>3.E</t>
  </si>
  <si>
    <t>1.038-1.048</t>
  </si>
  <si>
    <t>1.008-1.012</t>
  </si>
  <si>
    <t>4.1-5.3</t>
  </si>
  <si>
    <t>30-40</t>
  </si>
  <si>
    <t>40+</t>
  </si>
  <si>
    <t>Dry Irish Stout</t>
  </si>
  <si>
    <t>Golden or Blonde Ale</t>
  </si>
  <si>
    <t>1.G</t>
  </si>
  <si>
    <t>1.045-1.054</t>
  </si>
  <si>
    <t>15-25</t>
  </si>
  <si>
    <t>3-7</t>
  </si>
  <si>
    <t>Golden Lager</t>
  </si>
  <si>
    <t>International-Style Pilsener</t>
  </si>
  <si>
    <t>5.R</t>
  </si>
  <si>
    <t>1.044-1.050</t>
  </si>
  <si>
    <t>1.008-1.010</t>
  </si>
  <si>
    <t>4.6-5.3</t>
  </si>
  <si>
    <t>17-30</t>
  </si>
  <si>
    <t>3-4</t>
  </si>
  <si>
    <t>International Pilsener</t>
  </si>
  <si>
    <t>Belgian-Style Witbier</t>
  </si>
  <si>
    <t>7.E</t>
  </si>
  <si>
    <t>4.8-5.6</t>
  </si>
  <si>
    <t>10-17</t>
  </si>
  <si>
    <t>Witbier</t>
  </si>
  <si>
    <t>American-Style Malt Liquor</t>
  </si>
  <si>
    <t>5.O</t>
  </si>
  <si>
    <t>1.050-1.060</t>
  </si>
  <si>
    <t>1.004-1.010</t>
  </si>
  <si>
    <t>5.0-6.0</t>
  </si>
  <si>
    <t>vienna-style lager</t>
  </si>
  <si>
    <t>5.S</t>
  </si>
  <si>
    <t>1.046-1.056</t>
  </si>
  <si>
    <t>1.012-1.018</t>
  </si>
  <si>
    <t>3.8-4.3</t>
  </si>
  <si>
    <t>22-28</t>
  </si>
  <si>
    <t>American-Style Amber/Red Ale</t>
  </si>
  <si>
    <t>2.B</t>
  </si>
  <si>
    <t>1.048-1.058</t>
  </si>
  <si>
    <t>1.010-1.018</t>
  </si>
  <si>
    <t>3.5-4.8</t>
  </si>
  <si>
    <t>25-45</t>
  </si>
  <si>
    <t>German-Style Pilsner</t>
  </si>
  <si>
    <t>5.A</t>
  </si>
  <si>
    <t>1.044-1.055</t>
  </si>
  <si>
    <t>1.006-1.012</t>
  </si>
  <si>
    <t>3.6-4.2</t>
  </si>
  <si>
    <t>25-40</t>
  </si>
  <si>
    <t>Session India Pale Ale</t>
  </si>
  <si>
    <t>8.D</t>
  </si>
  <si>
    <t>1.038-1.052</t>
  </si>
  <si>
    <t>1.008-1.014</t>
  </si>
  <si>
    <t>3.0-4.0</t>
  </si>
  <si>
    <t>40-55</t>
  </si>
  <si>
    <t>American-Style India Pale Ale</t>
  </si>
  <si>
    <t>6.B</t>
  </si>
  <si>
    <t>1.060-1.070</t>
  </si>
  <si>
    <t>1.010-1.016</t>
  </si>
  <si>
    <t>50-70</t>
  </si>
  <si>
    <t>American-Style Stout</t>
  </si>
  <si>
    <t>3.G</t>
  </si>
  <si>
    <t>1.050-1.075</t>
  </si>
  <si>
    <t>1.010-1.022</t>
  </si>
  <si>
    <t>4.5-6.4</t>
  </si>
  <si>
    <t>35-60</t>
  </si>
  <si>
    <t>American-Style Imperial Stout</t>
  </si>
  <si>
    <t>9.E</t>
  </si>
  <si>
    <t>1.080-1.100</t>
  </si>
  <si>
    <t>1.020-1.030</t>
  </si>
  <si>
    <t>5.5-9.5</t>
  </si>
  <si>
    <t>50-80</t>
  </si>
  <si>
    <t>American-Style Dark Lager</t>
  </si>
  <si>
    <t>5.X</t>
  </si>
  <si>
    <t>3.2-4.4</t>
  </si>
  <si>
    <t>14-24</t>
  </si>
  <si>
    <t>14-25</t>
  </si>
  <si>
    <t xml:space="preserve">American Wheat Beer with Yeast </t>
  </si>
  <si>
    <t>1.O</t>
  </si>
  <si>
    <t xml:space="preserve">1.036-1.056 </t>
  </si>
  <si>
    <t>1.006-1.016</t>
  </si>
  <si>
    <t>2.8-4.4</t>
  </si>
  <si>
    <t>10-35</t>
  </si>
  <si>
    <t>https://www.iba.org.au/common/Uploaded%20files/INDIES-STYLE-GUIDELINES-2019.pdf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</si>
</sst>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월&quot;\ dd&quot;일&quot;"/>
    <numFmt numFmtId="165" formatCode="m-d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1155CC"/>
      <name val="Inconsolata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theme="1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right" readingOrder="0" shrinkToFit="0" vertical="center" wrapText="1"/>
    </xf>
    <xf borderId="1" fillId="0" fontId="2" numFmtId="0" xfId="0" applyAlignment="1" applyBorder="1" applyFont="1">
      <alignment horizontal="right" shrinkToFit="0" vertical="center" wrapText="1"/>
    </xf>
    <xf quotePrefix="1" borderId="1" fillId="0" fontId="2" numFmtId="0" xfId="0" applyAlignment="1" applyBorder="1" applyFont="1">
      <alignment horizontal="righ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quotePrefix="1"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shrinkToFit="0" vertical="center" wrapText="1"/>
    </xf>
    <xf quotePrefix="1" borderId="1" fillId="0" fontId="2" numFmtId="164" xfId="0" applyAlignment="1" applyBorder="1" applyFont="1" applyNumberFormat="1">
      <alignment horizontal="right" shrinkToFit="0" vertical="center" wrapText="1"/>
    </xf>
    <xf borderId="1" fillId="0" fontId="2" numFmtId="165" xfId="0" applyAlignment="1" applyBorder="1" applyFont="1" applyNumberFormat="1">
      <alignment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right" readingOrder="0" vertical="center"/>
    </xf>
    <xf borderId="2" fillId="2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ba.org.au/common/Uploaded%20files/INDIES-STYLE-GUIDELINES-2019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13"/>
    <col customWidth="1" min="2" max="2" width="9.88"/>
    <col customWidth="1" min="3" max="3" width="10.88"/>
    <col customWidth="1" hidden="1" min="4" max="5" width="13.25"/>
    <col customWidth="1" min="6" max="6" width="13.25"/>
    <col customWidth="1" min="7" max="7" width="9.88"/>
    <col customWidth="1" hidden="1" min="8" max="9" width="13.13"/>
    <col customWidth="1" min="10" max="10" width="13.13"/>
    <col customWidth="1" min="11" max="11" width="7.88"/>
    <col customWidth="1" min="12" max="12" width="11.0"/>
    <col customWidth="1" min="13" max="13" width="11.75"/>
    <col customWidth="1" min="14" max="14" width="13.75"/>
    <col customWidth="1" min="15" max="15" width="7.88"/>
    <col customWidth="1" min="16" max="16" width="10.13"/>
    <col customWidth="1" min="17" max="17" width="11.5"/>
    <col customWidth="1" min="18" max="18" width="13.38"/>
    <col customWidth="1" min="19" max="19" width="7.88"/>
    <col customWidth="1" hidden="1" min="20" max="21" width="17.88"/>
    <col customWidth="1" min="22" max="22" width="13.88"/>
    <col customWidth="1" min="23" max="23" width="34.88"/>
    <col customWidth="1" min="24" max="38" width="7.88"/>
    <col customWidth="1" min="39" max="41" width="7.63"/>
  </cols>
  <sheetData>
    <row r="1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4"/>
      <c r="AN1" s="4"/>
      <c r="AO1" s="4"/>
    </row>
    <row r="2" ht="16.5" customHeight="1">
      <c r="A2" s="5" t="s">
        <v>23</v>
      </c>
      <c r="B2" s="6" t="s">
        <v>24</v>
      </c>
      <c r="C2" s="6" t="s">
        <v>25</v>
      </c>
      <c r="D2" s="7" t="str">
        <f t="shared" ref="D2:D20" si="1">left(C2,5)</f>
        <v>1.024</v>
      </c>
      <c r="E2" s="6" t="str">
        <f t="shared" ref="E2:E20" si="2">right(C2,5)</f>
        <v>1.040</v>
      </c>
      <c r="F2" s="6">
        <f t="shared" ref="F2:F20" si="3">(D2+E2)/2</f>
        <v>1.032</v>
      </c>
      <c r="G2" s="6" t="s">
        <v>26</v>
      </c>
      <c r="H2" s="8" t="str">
        <f t="shared" ref="H2:H21" si="4">left(G2,5)</f>
        <v>1.002</v>
      </c>
      <c r="I2" s="8" t="str">
        <f t="shared" ref="I2:I21" si="5">right(G2,5)</f>
        <v>1.008</v>
      </c>
      <c r="J2" s="8">
        <f t="shared" ref="J2:J21" si="6">(H2+I2)/2</f>
        <v>1.005</v>
      </c>
      <c r="K2" s="9" t="s">
        <v>27</v>
      </c>
      <c r="L2" s="9" t="str">
        <f t="shared" ref="L2:L21" si="7">left(K2,3)</f>
        <v>3.5</v>
      </c>
      <c r="M2" s="9" t="str">
        <f t="shared" ref="M2:M21" si="8">RIGHT(K2,3)</f>
        <v>4.4</v>
      </c>
      <c r="N2" s="9">
        <f t="shared" ref="N2:N21" si="9">(L2+M2)/2</f>
        <v>3.95</v>
      </c>
      <c r="O2" s="10" t="s">
        <v>28</v>
      </c>
      <c r="P2" s="9" t="str">
        <f t="shared" ref="P2:P3" si="10">left(O2,1)</f>
        <v>8</v>
      </c>
      <c r="Q2" s="9" t="str">
        <f t="shared" ref="Q2:Q21" si="11">right(O2,2)</f>
        <v>15</v>
      </c>
      <c r="R2" s="9">
        <f t="shared" ref="R2:R21" si="12">(P2+Q2)/2</f>
        <v>11.5</v>
      </c>
      <c r="S2" s="10" t="s">
        <v>29</v>
      </c>
      <c r="T2" s="6" t="str">
        <f t="shared" ref="T2:T5" si="13">left(S2,1)</f>
        <v>4</v>
      </c>
      <c r="U2" s="6" t="str">
        <f>right(S2,2)</f>
        <v>12</v>
      </c>
      <c r="V2" s="6">
        <f t="shared" ref="V2:V7" si="14">(T2+U2)/2</f>
        <v>8</v>
      </c>
      <c r="W2" s="6" t="s">
        <v>30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2"/>
      <c r="AN2" s="12"/>
      <c r="AO2" s="12"/>
    </row>
    <row r="3" ht="16.5" customHeight="1">
      <c r="A3" s="5" t="s">
        <v>31</v>
      </c>
      <c r="B3" s="6" t="s">
        <v>32</v>
      </c>
      <c r="C3" s="6" t="s">
        <v>33</v>
      </c>
      <c r="D3" s="7" t="str">
        <f t="shared" si="1"/>
        <v>1.040</v>
      </c>
      <c r="E3" s="6" t="str">
        <f t="shared" si="2"/>
        <v>1.060</v>
      </c>
      <c r="F3" s="6">
        <f t="shared" si="3"/>
        <v>1.05</v>
      </c>
      <c r="G3" s="6" t="s">
        <v>34</v>
      </c>
      <c r="H3" s="8" t="str">
        <f t="shared" si="4"/>
        <v>1.006</v>
      </c>
      <c r="I3" s="8" t="str">
        <f t="shared" si="5"/>
        <v>1.014</v>
      </c>
      <c r="J3" s="8">
        <f t="shared" si="6"/>
        <v>1.01</v>
      </c>
      <c r="K3" s="5" t="s">
        <v>35</v>
      </c>
      <c r="L3" s="9" t="str">
        <f t="shared" si="7"/>
        <v>4.8</v>
      </c>
      <c r="M3" s="9" t="str">
        <f t="shared" si="8"/>
        <v>6.3</v>
      </c>
      <c r="N3" s="9">
        <f t="shared" si="9"/>
        <v>5.55</v>
      </c>
      <c r="O3" s="13" t="s">
        <v>36</v>
      </c>
      <c r="P3" s="9" t="str">
        <f t="shared" si="10"/>
        <v>7</v>
      </c>
      <c r="Q3" s="9" t="str">
        <f t="shared" si="11"/>
        <v>20</v>
      </c>
      <c r="R3" s="9">
        <f t="shared" si="12"/>
        <v>13.5</v>
      </c>
      <c r="S3" s="13" t="s">
        <v>37</v>
      </c>
      <c r="T3" s="6" t="str">
        <f t="shared" si="13"/>
        <v>2</v>
      </c>
      <c r="U3" s="6" t="str">
        <f t="shared" ref="U3:U7" si="15">right(S3,1)</f>
        <v>8</v>
      </c>
      <c r="V3" s="6">
        <f t="shared" si="14"/>
        <v>5</v>
      </c>
      <c r="W3" s="6" t="s">
        <v>38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2"/>
      <c r="AN3" s="12"/>
      <c r="AO3" s="12"/>
    </row>
    <row r="4" ht="16.5" customHeight="1">
      <c r="A4" s="6" t="s">
        <v>39</v>
      </c>
      <c r="B4" s="14" t="s">
        <v>40</v>
      </c>
      <c r="C4" s="14" t="s">
        <v>41</v>
      </c>
      <c r="D4" s="7" t="str">
        <f t="shared" si="1"/>
        <v>1.050</v>
      </c>
      <c r="E4" s="6" t="str">
        <f t="shared" si="2"/>
        <v>1.065</v>
      </c>
      <c r="F4" s="6">
        <f t="shared" si="3"/>
        <v>1.0575</v>
      </c>
      <c r="G4" s="14" t="s">
        <v>42</v>
      </c>
      <c r="H4" s="8" t="str">
        <f t="shared" si="4"/>
        <v>1.008</v>
      </c>
      <c r="I4" s="8" t="str">
        <f t="shared" si="5"/>
        <v>1.016</v>
      </c>
      <c r="J4" s="8">
        <f t="shared" si="6"/>
        <v>1.012</v>
      </c>
      <c r="K4" s="9" t="s">
        <v>43</v>
      </c>
      <c r="L4" s="9" t="str">
        <f t="shared" si="7"/>
        <v>5.6</v>
      </c>
      <c r="M4" s="9" t="str">
        <f t="shared" si="8"/>
        <v>7.0</v>
      </c>
      <c r="N4" s="9">
        <f t="shared" si="9"/>
        <v>6.3</v>
      </c>
      <c r="O4" s="10" t="s">
        <v>44</v>
      </c>
      <c r="P4" s="9" t="str">
        <f>left(O4,2)</f>
        <v>30</v>
      </c>
      <c r="Q4" s="9" t="str">
        <f t="shared" si="11"/>
        <v>70</v>
      </c>
      <c r="R4" s="9">
        <f t="shared" si="12"/>
        <v>50</v>
      </c>
      <c r="S4" s="10" t="s">
        <v>45</v>
      </c>
      <c r="T4" s="6" t="str">
        <f t="shared" si="13"/>
        <v>3</v>
      </c>
      <c r="U4" s="6" t="str">
        <f t="shared" si="15"/>
        <v>6</v>
      </c>
      <c r="V4" s="6">
        <f t="shared" si="14"/>
        <v>4.5</v>
      </c>
      <c r="W4" s="6" t="s">
        <v>46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2"/>
      <c r="AN4" s="12"/>
      <c r="AO4" s="12"/>
    </row>
    <row r="5" ht="16.5" customHeight="1">
      <c r="A5" s="6" t="s">
        <v>47</v>
      </c>
      <c r="B5" s="6" t="s">
        <v>48</v>
      </c>
      <c r="C5" s="6" t="s">
        <v>49</v>
      </c>
      <c r="D5" s="7" t="str">
        <f t="shared" si="1"/>
        <v>1.040</v>
      </c>
      <c r="E5" s="6" t="str">
        <f t="shared" si="2"/>
        <v>1.048</v>
      </c>
      <c r="F5" s="6">
        <f t="shared" si="3"/>
        <v>1.044</v>
      </c>
      <c r="G5" s="6" t="s">
        <v>34</v>
      </c>
      <c r="H5" s="8" t="str">
        <f t="shared" si="4"/>
        <v>1.006</v>
      </c>
      <c r="I5" s="8" t="str">
        <f t="shared" si="5"/>
        <v>1.014</v>
      </c>
      <c r="J5" s="8">
        <f t="shared" si="6"/>
        <v>1.01</v>
      </c>
      <c r="K5" s="9" t="s">
        <v>50</v>
      </c>
      <c r="L5" s="9" t="str">
        <f t="shared" si="7"/>
        <v>4.1</v>
      </c>
      <c r="M5" s="9" t="str">
        <f t="shared" si="8"/>
        <v>5.1</v>
      </c>
      <c r="N5" s="9">
        <f t="shared" si="9"/>
        <v>4.6</v>
      </c>
      <c r="O5" s="15" t="s">
        <v>51</v>
      </c>
      <c r="P5" s="9" t="str">
        <f t="shared" ref="P5:P7" si="16">left(O5,1)</f>
        <v>5</v>
      </c>
      <c r="Q5" s="9" t="str">
        <f t="shared" si="11"/>
        <v>15</v>
      </c>
      <c r="R5" s="9">
        <f t="shared" si="12"/>
        <v>10</v>
      </c>
      <c r="S5" s="10" t="s">
        <v>52</v>
      </c>
      <c r="T5" s="6" t="str">
        <f t="shared" si="13"/>
        <v>2</v>
      </c>
      <c r="U5" s="6" t="str">
        <f t="shared" si="15"/>
        <v>4</v>
      </c>
      <c r="V5" s="6">
        <f t="shared" si="14"/>
        <v>3</v>
      </c>
      <c r="W5" s="7" t="s">
        <v>53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2"/>
      <c r="AN5" s="12"/>
      <c r="AO5" s="12"/>
    </row>
    <row r="6" ht="16.5" customHeight="1">
      <c r="A6" s="6" t="s">
        <v>54</v>
      </c>
      <c r="B6" s="6" t="s">
        <v>55</v>
      </c>
      <c r="C6" s="6" t="s">
        <v>25</v>
      </c>
      <c r="D6" s="7" t="str">
        <f t="shared" si="1"/>
        <v>1.024</v>
      </c>
      <c r="E6" s="6" t="str">
        <f t="shared" si="2"/>
        <v>1.040</v>
      </c>
      <c r="F6" s="6">
        <f t="shared" si="3"/>
        <v>1.032</v>
      </c>
      <c r="G6" s="6" t="s">
        <v>56</v>
      </c>
      <c r="H6" s="8" t="str">
        <f t="shared" si="4"/>
        <v>0.992</v>
      </c>
      <c r="I6" s="8" t="str">
        <f t="shared" si="5"/>
        <v>1.008</v>
      </c>
      <c r="J6" s="8">
        <f t="shared" si="6"/>
        <v>1</v>
      </c>
      <c r="K6" s="9" t="s">
        <v>27</v>
      </c>
      <c r="L6" s="9" t="str">
        <f t="shared" si="7"/>
        <v>3.5</v>
      </c>
      <c r="M6" s="9" t="str">
        <f t="shared" si="8"/>
        <v>4.4</v>
      </c>
      <c r="N6" s="9">
        <f t="shared" si="9"/>
        <v>3.95</v>
      </c>
      <c r="O6" s="10" t="s">
        <v>57</v>
      </c>
      <c r="P6" s="9" t="str">
        <f t="shared" si="16"/>
        <v>4</v>
      </c>
      <c r="Q6" s="9" t="str">
        <f t="shared" si="11"/>
        <v>10</v>
      </c>
      <c r="R6" s="9">
        <f t="shared" si="12"/>
        <v>7</v>
      </c>
      <c r="S6" s="10" t="s">
        <v>58</v>
      </c>
      <c r="T6" s="6" t="str">
        <f>left(S6,3)</f>
        <v>1.5</v>
      </c>
      <c r="U6" s="6" t="str">
        <f t="shared" si="15"/>
        <v>4</v>
      </c>
      <c r="V6" s="6">
        <f t="shared" si="14"/>
        <v>2.75</v>
      </c>
      <c r="W6" s="6" t="s">
        <v>59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  <c r="AN6" s="12"/>
      <c r="AO6" s="12"/>
    </row>
    <row r="7" ht="16.5" customHeight="1">
      <c r="A7" s="6" t="s">
        <v>60</v>
      </c>
      <c r="B7" s="6" t="s">
        <v>61</v>
      </c>
      <c r="C7" s="6" t="s">
        <v>62</v>
      </c>
      <c r="D7" s="7" t="str">
        <f t="shared" si="1"/>
        <v> 1.03</v>
      </c>
      <c r="E7" s="6" t="str">
        <f t="shared" si="2"/>
        <v>1.046</v>
      </c>
      <c r="F7" s="6">
        <f t="shared" si="3"/>
        <v>1.038</v>
      </c>
      <c r="G7" s="6" t="s">
        <v>63</v>
      </c>
      <c r="H7" s="8" t="str">
        <f t="shared" si="4"/>
        <v>1.006</v>
      </c>
      <c r="I7" s="8" t="str">
        <f t="shared" si="5"/>
        <v>1.010</v>
      </c>
      <c r="J7" s="8">
        <f t="shared" si="6"/>
        <v>1.008</v>
      </c>
      <c r="K7" s="9" t="s">
        <v>50</v>
      </c>
      <c r="L7" s="9" t="str">
        <f t="shared" si="7"/>
        <v>4.1</v>
      </c>
      <c r="M7" s="9" t="str">
        <f t="shared" si="8"/>
        <v>5.1</v>
      </c>
      <c r="N7" s="9">
        <f t="shared" si="9"/>
        <v>4.6</v>
      </c>
      <c r="O7" s="10" t="s">
        <v>64</v>
      </c>
      <c r="P7" s="9" t="str">
        <f t="shared" si="16"/>
        <v>9</v>
      </c>
      <c r="Q7" s="9" t="str">
        <f t="shared" si="11"/>
        <v>18</v>
      </c>
      <c r="R7" s="9">
        <f t="shared" si="12"/>
        <v>13.5</v>
      </c>
      <c r="S7" s="10" t="s">
        <v>65</v>
      </c>
      <c r="T7" s="6" t="str">
        <f>left(S7,1)</f>
        <v>2</v>
      </c>
      <c r="U7" s="6" t="str">
        <f t="shared" si="15"/>
        <v>5</v>
      </c>
      <c r="V7" s="6">
        <f t="shared" si="14"/>
        <v>3.5</v>
      </c>
      <c r="W7" s="6" t="s">
        <v>30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2"/>
      <c r="AN7" s="12"/>
      <c r="AO7" s="12"/>
    </row>
    <row r="8" ht="16.5" customHeight="1">
      <c r="A8" s="11" t="s">
        <v>66</v>
      </c>
      <c r="B8" s="6" t="s">
        <v>67</v>
      </c>
      <c r="C8" s="6" t="s">
        <v>68</v>
      </c>
      <c r="D8" s="7" t="str">
        <f t="shared" si="1"/>
        <v>1.038</v>
      </c>
      <c r="E8" s="6" t="str">
        <f t="shared" si="2"/>
        <v>1.048</v>
      </c>
      <c r="F8" s="6">
        <f t="shared" si="3"/>
        <v>1.043</v>
      </c>
      <c r="G8" s="6" t="s">
        <v>69</v>
      </c>
      <c r="H8" s="8" t="str">
        <f t="shared" si="4"/>
        <v>1.008</v>
      </c>
      <c r="I8" s="8" t="str">
        <f t="shared" si="5"/>
        <v>1.012</v>
      </c>
      <c r="J8" s="8">
        <f t="shared" si="6"/>
        <v>1.01</v>
      </c>
      <c r="K8" s="9" t="s">
        <v>70</v>
      </c>
      <c r="L8" s="9" t="str">
        <f t="shared" si="7"/>
        <v>4.1</v>
      </c>
      <c r="M8" s="9" t="str">
        <f t="shared" si="8"/>
        <v>5.3</v>
      </c>
      <c r="N8" s="9">
        <f t="shared" si="9"/>
        <v>4.7</v>
      </c>
      <c r="O8" s="10" t="s">
        <v>71</v>
      </c>
      <c r="P8" s="9" t="str">
        <f t="shared" ref="P8:P21" si="17">left(O8,2)</f>
        <v>30</v>
      </c>
      <c r="Q8" s="9" t="str">
        <f t="shared" si="11"/>
        <v>40</v>
      </c>
      <c r="R8" s="9">
        <f t="shared" si="12"/>
        <v>35</v>
      </c>
      <c r="S8" s="10" t="s">
        <v>72</v>
      </c>
      <c r="T8" s="6"/>
      <c r="U8" s="6"/>
      <c r="V8" s="6"/>
      <c r="W8" s="6" t="s">
        <v>73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2"/>
      <c r="AN8" s="12"/>
      <c r="AO8" s="12"/>
    </row>
    <row r="9" ht="16.5" customHeight="1">
      <c r="A9" s="5" t="s">
        <v>74</v>
      </c>
      <c r="B9" s="5" t="s">
        <v>75</v>
      </c>
      <c r="C9" s="5" t="s">
        <v>76</v>
      </c>
      <c r="D9" s="7" t="str">
        <f t="shared" si="1"/>
        <v>1.045</v>
      </c>
      <c r="E9" s="6" t="str">
        <f t="shared" si="2"/>
        <v>1.054</v>
      </c>
      <c r="F9" s="6">
        <f t="shared" si="3"/>
        <v>1.0495</v>
      </c>
      <c r="G9" s="5" t="s">
        <v>42</v>
      </c>
      <c r="H9" s="8" t="str">
        <f t="shared" si="4"/>
        <v>1.008</v>
      </c>
      <c r="I9" s="8" t="str">
        <f t="shared" si="5"/>
        <v>1.016</v>
      </c>
      <c r="J9" s="8">
        <f t="shared" si="6"/>
        <v>1.012</v>
      </c>
      <c r="K9" s="9" t="s">
        <v>50</v>
      </c>
      <c r="L9" s="9" t="str">
        <f t="shared" si="7"/>
        <v>4.1</v>
      </c>
      <c r="M9" s="9" t="str">
        <f t="shared" si="8"/>
        <v>5.1</v>
      </c>
      <c r="N9" s="9">
        <f t="shared" si="9"/>
        <v>4.6</v>
      </c>
      <c r="O9" s="10" t="s">
        <v>77</v>
      </c>
      <c r="P9" s="9" t="str">
        <f t="shared" si="17"/>
        <v>15</v>
      </c>
      <c r="Q9" s="9" t="str">
        <f t="shared" si="11"/>
        <v>25</v>
      </c>
      <c r="R9" s="9">
        <f t="shared" si="12"/>
        <v>20</v>
      </c>
      <c r="S9" s="10" t="s">
        <v>78</v>
      </c>
      <c r="T9" s="6" t="str">
        <f t="shared" ref="T9:T12" si="18">left(S9,1)</f>
        <v>3</v>
      </c>
      <c r="U9" s="6" t="str">
        <f t="shared" ref="U9:U12" si="19">right(S9,1)</f>
        <v>7</v>
      </c>
      <c r="V9" s="6">
        <f t="shared" ref="V9:V17" si="20">(T9+U9)/2</f>
        <v>5</v>
      </c>
      <c r="W9" s="6" t="s">
        <v>79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/>
      <c r="AN9" s="12"/>
      <c r="AO9" s="12"/>
    </row>
    <row r="10" ht="16.5" customHeight="1">
      <c r="A10" s="6" t="s">
        <v>80</v>
      </c>
      <c r="B10" s="14" t="s">
        <v>81</v>
      </c>
      <c r="C10" s="14" t="s">
        <v>82</v>
      </c>
      <c r="D10" s="7" t="str">
        <f t="shared" si="1"/>
        <v>1.044</v>
      </c>
      <c r="E10" s="6" t="str">
        <f t="shared" si="2"/>
        <v>1.050</v>
      </c>
      <c r="F10" s="6">
        <f t="shared" si="3"/>
        <v>1.047</v>
      </c>
      <c r="G10" s="14" t="s">
        <v>83</v>
      </c>
      <c r="H10" s="8" t="str">
        <f t="shared" si="4"/>
        <v>1.008</v>
      </c>
      <c r="I10" s="8" t="str">
        <f t="shared" si="5"/>
        <v>1.010</v>
      </c>
      <c r="J10" s="8">
        <f t="shared" si="6"/>
        <v>1.009</v>
      </c>
      <c r="K10" s="10" t="s">
        <v>84</v>
      </c>
      <c r="L10" s="9" t="str">
        <f t="shared" si="7"/>
        <v>4.6</v>
      </c>
      <c r="M10" s="9" t="str">
        <f t="shared" si="8"/>
        <v>5.3</v>
      </c>
      <c r="N10" s="9">
        <f t="shared" si="9"/>
        <v>4.95</v>
      </c>
      <c r="O10" s="10" t="s">
        <v>85</v>
      </c>
      <c r="P10" s="9" t="str">
        <f t="shared" si="17"/>
        <v>17</v>
      </c>
      <c r="Q10" s="9" t="str">
        <f t="shared" si="11"/>
        <v>30</v>
      </c>
      <c r="R10" s="9">
        <f t="shared" si="12"/>
        <v>23.5</v>
      </c>
      <c r="S10" s="10" t="s">
        <v>86</v>
      </c>
      <c r="T10" s="6" t="str">
        <f t="shared" si="18"/>
        <v>3</v>
      </c>
      <c r="U10" s="6" t="str">
        <f t="shared" si="19"/>
        <v>4</v>
      </c>
      <c r="V10" s="6">
        <f t="shared" si="20"/>
        <v>3.5</v>
      </c>
      <c r="W10" s="6" t="s">
        <v>87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2"/>
      <c r="AN10" s="12"/>
      <c r="AO10" s="12"/>
    </row>
    <row r="11" ht="16.5" customHeight="1">
      <c r="A11" s="7" t="s">
        <v>88</v>
      </c>
      <c r="B11" s="6" t="s">
        <v>89</v>
      </c>
      <c r="C11" s="6" t="s">
        <v>82</v>
      </c>
      <c r="D11" s="7" t="str">
        <f t="shared" si="1"/>
        <v>1.044</v>
      </c>
      <c r="E11" s="6" t="str">
        <f t="shared" si="2"/>
        <v>1.050</v>
      </c>
      <c r="F11" s="6">
        <f t="shared" si="3"/>
        <v>1.047</v>
      </c>
      <c r="G11" s="6" t="s">
        <v>63</v>
      </c>
      <c r="H11" s="8" t="str">
        <f t="shared" si="4"/>
        <v>1.006</v>
      </c>
      <c r="I11" s="8" t="str">
        <f t="shared" si="5"/>
        <v>1.010</v>
      </c>
      <c r="J11" s="8">
        <f t="shared" si="6"/>
        <v>1.008</v>
      </c>
      <c r="K11" s="9" t="s">
        <v>90</v>
      </c>
      <c r="L11" s="9" t="str">
        <f t="shared" si="7"/>
        <v>4.8</v>
      </c>
      <c r="M11" s="9" t="str">
        <f t="shared" si="8"/>
        <v>5.6</v>
      </c>
      <c r="N11" s="9">
        <f t="shared" si="9"/>
        <v>5.2</v>
      </c>
      <c r="O11" s="10" t="s">
        <v>91</v>
      </c>
      <c r="P11" s="9" t="str">
        <f t="shared" si="17"/>
        <v>10</v>
      </c>
      <c r="Q11" s="9" t="str">
        <f t="shared" si="11"/>
        <v>17</v>
      </c>
      <c r="R11" s="9">
        <f t="shared" si="12"/>
        <v>13.5</v>
      </c>
      <c r="S11" s="10" t="s">
        <v>52</v>
      </c>
      <c r="T11" s="6" t="str">
        <f t="shared" si="18"/>
        <v>2</v>
      </c>
      <c r="U11" s="6" t="str">
        <f t="shared" si="19"/>
        <v>4</v>
      </c>
      <c r="V11" s="6">
        <f t="shared" si="20"/>
        <v>3</v>
      </c>
      <c r="W11" s="6" t="s">
        <v>92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2"/>
      <c r="AN11" s="12"/>
      <c r="AO11" s="12"/>
    </row>
    <row r="12" ht="16.5" customHeight="1">
      <c r="A12" s="7" t="s">
        <v>93</v>
      </c>
      <c r="B12" s="7" t="s">
        <v>94</v>
      </c>
      <c r="C12" s="7" t="s">
        <v>95</v>
      </c>
      <c r="D12" s="7" t="str">
        <f t="shared" si="1"/>
        <v>1.050</v>
      </c>
      <c r="E12" s="6" t="str">
        <f t="shared" si="2"/>
        <v>1.060</v>
      </c>
      <c r="F12" s="6">
        <f t="shared" si="3"/>
        <v>1.055</v>
      </c>
      <c r="G12" s="7" t="s">
        <v>96</v>
      </c>
      <c r="H12" s="8" t="str">
        <f t="shared" si="4"/>
        <v>1.004</v>
      </c>
      <c r="I12" s="8" t="str">
        <f t="shared" si="5"/>
        <v>1.010</v>
      </c>
      <c r="J12" s="8">
        <f t="shared" si="6"/>
        <v>1.007</v>
      </c>
      <c r="K12" s="8" t="s">
        <v>97</v>
      </c>
      <c r="L12" s="9" t="str">
        <f t="shared" si="7"/>
        <v>5.0</v>
      </c>
      <c r="M12" s="9" t="str">
        <f t="shared" si="8"/>
        <v>6.0</v>
      </c>
      <c r="N12" s="9">
        <f t="shared" si="9"/>
        <v>5.5</v>
      </c>
      <c r="O12" s="16">
        <v>44188.0</v>
      </c>
      <c r="P12" s="9" t="str">
        <f t="shared" si="17"/>
        <v>12</v>
      </c>
      <c r="Q12" s="9" t="str">
        <f t="shared" si="11"/>
        <v>23</v>
      </c>
      <c r="R12" s="9">
        <f t="shared" si="12"/>
        <v>17.5</v>
      </c>
      <c r="S12" s="16">
        <v>43867.0</v>
      </c>
      <c r="T12" s="6" t="str">
        <f t="shared" si="18"/>
        <v>2</v>
      </c>
      <c r="U12" s="6" t="str">
        <f t="shared" si="19"/>
        <v>6</v>
      </c>
      <c r="V12" s="6">
        <f t="shared" si="20"/>
        <v>4</v>
      </c>
      <c r="W12" s="6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2"/>
      <c r="AN12" s="12"/>
      <c r="AO12" s="12"/>
    </row>
    <row r="13" ht="16.5" customHeight="1">
      <c r="A13" s="7" t="s">
        <v>98</v>
      </c>
      <c r="B13" s="7" t="s">
        <v>99</v>
      </c>
      <c r="C13" s="7" t="s">
        <v>100</v>
      </c>
      <c r="D13" s="7" t="str">
        <f t="shared" si="1"/>
        <v>1.046</v>
      </c>
      <c r="E13" s="6" t="str">
        <f t="shared" si="2"/>
        <v>1.056</v>
      </c>
      <c r="F13" s="6">
        <f t="shared" si="3"/>
        <v>1.051</v>
      </c>
      <c r="G13" s="7" t="s">
        <v>101</v>
      </c>
      <c r="H13" s="8" t="str">
        <f t="shared" si="4"/>
        <v>1.012</v>
      </c>
      <c r="I13" s="8" t="str">
        <f t="shared" si="5"/>
        <v>1.018</v>
      </c>
      <c r="J13" s="8">
        <f t="shared" si="6"/>
        <v>1.015</v>
      </c>
      <c r="K13" s="8" t="s">
        <v>102</v>
      </c>
      <c r="L13" s="9" t="str">
        <f t="shared" si="7"/>
        <v>3.8</v>
      </c>
      <c r="M13" s="9" t="str">
        <f t="shared" si="8"/>
        <v>4.3</v>
      </c>
      <c r="N13" s="9">
        <f t="shared" si="9"/>
        <v>4.05</v>
      </c>
      <c r="O13" s="8" t="s">
        <v>103</v>
      </c>
      <c r="P13" s="9" t="str">
        <f t="shared" si="17"/>
        <v>22</v>
      </c>
      <c r="Q13" s="9" t="str">
        <f t="shared" si="11"/>
        <v>28</v>
      </c>
      <c r="R13" s="9">
        <f t="shared" si="12"/>
        <v>25</v>
      </c>
      <c r="S13" s="16">
        <v>44122.0</v>
      </c>
      <c r="T13" s="6" t="str">
        <f t="shared" ref="T13:T14" si="21">left(S13,2)</f>
        <v>10</v>
      </c>
      <c r="U13" s="6" t="str">
        <f t="shared" ref="U13:U14" si="22">right(S13,2)</f>
        <v>18</v>
      </c>
      <c r="V13" s="6">
        <f t="shared" si="20"/>
        <v>14</v>
      </c>
      <c r="W13" s="6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2"/>
      <c r="AN13" s="12"/>
      <c r="AO13" s="12"/>
    </row>
    <row r="14" ht="16.5" customHeight="1">
      <c r="A14" s="7" t="s">
        <v>104</v>
      </c>
      <c r="B14" s="7" t="s">
        <v>105</v>
      </c>
      <c r="C14" s="7" t="s">
        <v>106</v>
      </c>
      <c r="D14" s="7" t="str">
        <f t="shared" si="1"/>
        <v>1.048</v>
      </c>
      <c r="E14" s="6" t="str">
        <f t="shared" si="2"/>
        <v>1.058</v>
      </c>
      <c r="F14" s="6">
        <f t="shared" si="3"/>
        <v>1.053</v>
      </c>
      <c r="G14" s="7" t="s">
        <v>107</v>
      </c>
      <c r="H14" s="8" t="str">
        <f t="shared" si="4"/>
        <v>1.010</v>
      </c>
      <c r="I14" s="8" t="str">
        <f t="shared" si="5"/>
        <v>1.018</v>
      </c>
      <c r="J14" s="8">
        <f t="shared" si="6"/>
        <v>1.014</v>
      </c>
      <c r="K14" s="8" t="s">
        <v>108</v>
      </c>
      <c r="L14" s="9" t="str">
        <f t="shared" si="7"/>
        <v>3.5</v>
      </c>
      <c r="M14" s="9" t="str">
        <f t="shared" si="8"/>
        <v>4.8</v>
      </c>
      <c r="N14" s="9">
        <f t="shared" si="9"/>
        <v>4.15</v>
      </c>
      <c r="O14" s="8" t="s">
        <v>109</v>
      </c>
      <c r="P14" s="9" t="str">
        <f t="shared" si="17"/>
        <v>25</v>
      </c>
      <c r="Q14" s="9" t="str">
        <f t="shared" si="11"/>
        <v>45</v>
      </c>
      <c r="R14" s="9">
        <f t="shared" si="12"/>
        <v>35</v>
      </c>
      <c r="S14" s="16">
        <v>44153.0</v>
      </c>
      <c r="T14" s="6" t="str">
        <f t="shared" si="21"/>
        <v>11</v>
      </c>
      <c r="U14" s="6" t="str">
        <f t="shared" si="22"/>
        <v>18</v>
      </c>
      <c r="V14" s="6">
        <f t="shared" si="20"/>
        <v>14.5</v>
      </c>
      <c r="W14" s="6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2"/>
      <c r="AN14" s="12"/>
      <c r="AO14" s="12"/>
    </row>
    <row r="15" ht="16.5" customHeight="1">
      <c r="A15" s="7" t="s">
        <v>110</v>
      </c>
      <c r="B15" s="7" t="s">
        <v>111</v>
      </c>
      <c r="C15" s="7" t="s">
        <v>112</v>
      </c>
      <c r="D15" s="7" t="str">
        <f t="shared" si="1"/>
        <v>1.044</v>
      </c>
      <c r="E15" s="6" t="str">
        <f t="shared" si="2"/>
        <v>1.055</v>
      </c>
      <c r="F15" s="6">
        <f t="shared" si="3"/>
        <v>1.0495</v>
      </c>
      <c r="G15" s="7" t="s">
        <v>113</v>
      </c>
      <c r="H15" s="8" t="str">
        <f t="shared" si="4"/>
        <v>1.006</v>
      </c>
      <c r="I15" s="8" t="str">
        <f t="shared" si="5"/>
        <v>1.012</v>
      </c>
      <c r="J15" s="8">
        <f t="shared" si="6"/>
        <v>1.009</v>
      </c>
      <c r="K15" s="8" t="s">
        <v>114</v>
      </c>
      <c r="L15" s="9" t="str">
        <f t="shared" si="7"/>
        <v>3.6</v>
      </c>
      <c r="M15" s="9" t="str">
        <f t="shared" si="8"/>
        <v>4.2</v>
      </c>
      <c r="N15" s="9">
        <f t="shared" si="9"/>
        <v>3.9</v>
      </c>
      <c r="O15" s="8" t="s">
        <v>115</v>
      </c>
      <c r="P15" s="9" t="str">
        <f t="shared" si="17"/>
        <v>25</v>
      </c>
      <c r="Q15" s="9" t="str">
        <f t="shared" si="11"/>
        <v>40</v>
      </c>
      <c r="R15" s="9">
        <f t="shared" si="12"/>
        <v>32.5</v>
      </c>
      <c r="S15" s="16">
        <v>43894.0</v>
      </c>
      <c r="T15" s="6" t="str">
        <f t="shared" ref="T15:T17" si="23">left(S15,1)</f>
        <v>3</v>
      </c>
      <c r="U15" s="6" t="str">
        <f>right(S15,1)</f>
        <v>4</v>
      </c>
      <c r="V15" s="6">
        <f t="shared" si="20"/>
        <v>3.5</v>
      </c>
      <c r="W15" s="6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2"/>
      <c r="AN15" s="12"/>
      <c r="AO15" s="12"/>
    </row>
    <row r="16" ht="16.5" customHeight="1">
      <c r="A16" s="17" t="s">
        <v>116</v>
      </c>
      <c r="B16" s="17" t="s">
        <v>117</v>
      </c>
      <c r="C16" s="17" t="s">
        <v>118</v>
      </c>
      <c r="D16" s="7" t="str">
        <f t="shared" si="1"/>
        <v>1.038</v>
      </c>
      <c r="E16" s="6" t="str">
        <f t="shared" si="2"/>
        <v>1.052</v>
      </c>
      <c r="F16" s="6">
        <f t="shared" si="3"/>
        <v>1.045</v>
      </c>
      <c r="G16" s="17" t="s">
        <v>119</v>
      </c>
      <c r="H16" s="8" t="str">
        <f t="shared" si="4"/>
        <v>1.008</v>
      </c>
      <c r="I16" s="8" t="str">
        <f t="shared" si="5"/>
        <v>1.014</v>
      </c>
      <c r="J16" s="8">
        <f t="shared" si="6"/>
        <v>1.011</v>
      </c>
      <c r="K16" s="8" t="s">
        <v>120</v>
      </c>
      <c r="L16" s="9" t="str">
        <f t="shared" si="7"/>
        <v>3.0</v>
      </c>
      <c r="M16" s="9" t="str">
        <f t="shared" si="8"/>
        <v>4.0</v>
      </c>
      <c r="N16" s="9">
        <f t="shared" si="9"/>
        <v>3.5</v>
      </c>
      <c r="O16" s="8" t="s">
        <v>121</v>
      </c>
      <c r="P16" s="9" t="str">
        <f t="shared" si="17"/>
        <v>40</v>
      </c>
      <c r="Q16" s="9" t="str">
        <f t="shared" si="11"/>
        <v>55</v>
      </c>
      <c r="R16" s="9">
        <f t="shared" si="12"/>
        <v>47.5</v>
      </c>
      <c r="S16" s="16">
        <v>43933.0</v>
      </c>
      <c r="T16" s="6" t="str">
        <f t="shared" si="23"/>
        <v>4</v>
      </c>
      <c r="U16" s="6" t="str">
        <f t="shared" ref="U16:U17" si="24">right(S16,2)</f>
        <v>12</v>
      </c>
      <c r="V16" s="6">
        <f t="shared" si="20"/>
        <v>8</v>
      </c>
      <c r="W16" s="6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2"/>
      <c r="AN16" s="12"/>
      <c r="AO16" s="12"/>
    </row>
    <row r="17" ht="16.5" customHeight="1">
      <c r="A17" s="7" t="s">
        <v>122</v>
      </c>
      <c r="B17" s="7" t="s">
        <v>123</v>
      </c>
      <c r="C17" s="7" t="s">
        <v>124</v>
      </c>
      <c r="D17" s="7" t="str">
        <f t="shared" si="1"/>
        <v>1.060</v>
      </c>
      <c r="E17" s="6" t="str">
        <f t="shared" si="2"/>
        <v>1.070</v>
      </c>
      <c r="F17" s="6">
        <f t="shared" si="3"/>
        <v>1.065</v>
      </c>
      <c r="G17" s="7" t="s">
        <v>125</v>
      </c>
      <c r="H17" s="8" t="str">
        <f t="shared" si="4"/>
        <v>1.010</v>
      </c>
      <c r="I17" s="8" t="str">
        <f t="shared" si="5"/>
        <v>1.016</v>
      </c>
      <c r="J17" s="8">
        <f t="shared" si="6"/>
        <v>1.013</v>
      </c>
      <c r="K17" s="8" t="s">
        <v>97</v>
      </c>
      <c r="L17" s="9" t="str">
        <f t="shared" si="7"/>
        <v>5.0</v>
      </c>
      <c r="M17" s="9" t="str">
        <f t="shared" si="8"/>
        <v>6.0</v>
      </c>
      <c r="N17" s="9">
        <f t="shared" si="9"/>
        <v>5.5</v>
      </c>
      <c r="O17" s="8" t="s">
        <v>126</v>
      </c>
      <c r="P17" s="9" t="str">
        <f t="shared" si="17"/>
        <v>50</v>
      </c>
      <c r="Q17" s="9" t="str">
        <f t="shared" si="11"/>
        <v>70</v>
      </c>
      <c r="R17" s="9">
        <f t="shared" si="12"/>
        <v>60</v>
      </c>
      <c r="S17" s="16">
        <v>43994.0</v>
      </c>
      <c r="T17" s="6" t="str">
        <f t="shared" si="23"/>
        <v>6</v>
      </c>
      <c r="U17" s="6" t="str">
        <f t="shared" si="24"/>
        <v>12</v>
      </c>
      <c r="V17" s="6">
        <f t="shared" si="20"/>
        <v>9</v>
      </c>
      <c r="W17" s="6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2"/>
      <c r="AN17" s="12"/>
      <c r="AO17" s="12"/>
    </row>
    <row r="18" ht="16.5" customHeight="1">
      <c r="A18" s="7" t="s">
        <v>127</v>
      </c>
      <c r="B18" s="7" t="s">
        <v>128</v>
      </c>
      <c r="C18" s="7" t="s">
        <v>129</v>
      </c>
      <c r="D18" s="7" t="str">
        <f t="shared" si="1"/>
        <v>1.050</v>
      </c>
      <c r="E18" s="6" t="str">
        <f t="shared" si="2"/>
        <v>1.075</v>
      </c>
      <c r="F18" s="6">
        <f t="shared" si="3"/>
        <v>1.0625</v>
      </c>
      <c r="G18" s="7" t="s">
        <v>130</v>
      </c>
      <c r="H18" s="8" t="str">
        <f t="shared" si="4"/>
        <v>1.010</v>
      </c>
      <c r="I18" s="8" t="str">
        <f t="shared" si="5"/>
        <v>1.022</v>
      </c>
      <c r="J18" s="8">
        <f t="shared" si="6"/>
        <v>1.016</v>
      </c>
      <c r="K18" s="8" t="s">
        <v>131</v>
      </c>
      <c r="L18" s="9" t="str">
        <f t="shared" si="7"/>
        <v>4.5</v>
      </c>
      <c r="M18" s="9" t="str">
        <f t="shared" si="8"/>
        <v>6.4</v>
      </c>
      <c r="N18" s="9">
        <f t="shared" si="9"/>
        <v>5.45</v>
      </c>
      <c r="O18" s="8" t="s">
        <v>132</v>
      </c>
      <c r="P18" s="9" t="str">
        <f t="shared" si="17"/>
        <v>35</v>
      </c>
      <c r="Q18" s="9" t="str">
        <f t="shared" si="11"/>
        <v>60</v>
      </c>
      <c r="R18" s="9">
        <f t="shared" si="12"/>
        <v>47.5</v>
      </c>
      <c r="S18" s="8" t="s">
        <v>72</v>
      </c>
      <c r="T18" s="6"/>
      <c r="U18" s="6"/>
      <c r="V18" s="6"/>
      <c r="W18" s="6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2"/>
      <c r="AN18" s="12"/>
      <c r="AO18" s="12"/>
    </row>
    <row r="19" ht="16.5" customHeight="1">
      <c r="A19" s="7" t="s">
        <v>133</v>
      </c>
      <c r="B19" s="7" t="s">
        <v>134</v>
      </c>
      <c r="C19" s="7" t="s">
        <v>135</v>
      </c>
      <c r="D19" s="7" t="str">
        <f t="shared" si="1"/>
        <v>1.080</v>
      </c>
      <c r="E19" s="6" t="str">
        <f t="shared" si="2"/>
        <v>1.100</v>
      </c>
      <c r="F19" s="6">
        <f t="shared" si="3"/>
        <v>1.09</v>
      </c>
      <c r="G19" s="7" t="s">
        <v>136</v>
      </c>
      <c r="H19" s="8" t="str">
        <f t="shared" si="4"/>
        <v>1.020</v>
      </c>
      <c r="I19" s="8" t="str">
        <f t="shared" si="5"/>
        <v>1.030</v>
      </c>
      <c r="J19" s="8">
        <f t="shared" si="6"/>
        <v>1.025</v>
      </c>
      <c r="K19" s="8" t="s">
        <v>137</v>
      </c>
      <c r="L19" s="9" t="str">
        <f t="shared" si="7"/>
        <v>5.5</v>
      </c>
      <c r="M19" s="9" t="str">
        <f t="shared" si="8"/>
        <v>9.5</v>
      </c>
      <c r="N19" s="9">
        <f t="shared" si="9"/>
        <v>7.5</v>
      </c>
      <c r="O19" s="8" t="s">
        <v>138</v>
      </c>
      <c r="P19" s="9" t="str">
        <f t="shared" si="17"/>
        <v>50</v>
      </c>
      <c r="Q19" s="9" t="str">
        <f t="shared" si="11"/>
        <v>80</v>
      </c>
      <c r="R19" s="9">
        <f t="shared" si="12"/>
        <v>65</v>
      </c>
      <c r="S19" s="8" t="s">
        <v>72</v>
      </c>
      <c r="T19" s="6"/>
      <c r="U19" s="6"/>
      <c r="V19" s="6"/>
      <c r="W19" s="6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2"/>
      <c r="AN19" s="12"/>
      <c r="AO19" s="12"/>
    </row>
    <row r="20" ht="16.5" customHeight="1">
      <c r="A20" s="7" t="s">
        <v>139</v>
      </c>
      <c r="B20" s="7" t="s">
        <v>140</v>
      </c>
      <c r="C20" s="7" t="s">
        <v>100</v>
      </c>
      <c r="D20" s="7" t="str">
        <f t="shared" si="1"/>
        <v>1.046</v>
      </c>
      <c r="E20" s="6" t="str">
        <f t="shared" si="2"/>
        <v>1.056</v>
      </c>
      <c r="F20" s="6">
        <f t="shared" si="3"/>
        <v>1.051</v>
      </c>
      <c r="G20" s="7" t="s">
        <v>83</v>
      </c>
      <c r="H20" s="8" t="str">
        <f t="shared" si="4"/>
        <v>1.008</v>
      </c>
      <c r="I20" s="8" t="str">
        <f t="shared" si="5"/>
        <v>1.010</v>
      </c>
      <c r="J20" s="8">
        <f t="shared" si="6"/>
        <v>1.009</v>
      </c>
      <c r="K20" s="8" t="s">
        <v>141</v>
      </c>
      <c r="L20" s="9" t="str">
        <f t="shared" si="7"/>
        <v>3.2</v>
      </c>
      <c r="M20" s="9" t="str">
        <f t="shared" si="8"/>
        <v>4.4</v>
      </c>
      <c r="N20" s="9">
        <f t="shared" si="9"/>
        <v>3.8</v>
      </c>
      <c r="O20" s="8" t="s">
        <v>142</v>
      </c>
      <c r="P20" s="9" t="str">
        <f t="shared" si="17"/>
        <v>14</v>
      </c>
      <c r="Q20" s="9" t="str">
        <f t="shared" si="11"/>
        <v>24</v>
      </c>
      <c r="R20" s="9">
        <f t="shared" si="12"/>
        <v>19</v>
      </c>
      <c r="S20" s="8" t="s">
        <v>143</v>
      </c>
      <c r="T20" s="18">
        <v>14.0</v>
      </c>
      <c r="U20" s="18">
        <v>25.0</v>
      </c>
      <c r="V20" s="7">
        <v>19.5</v>
      </c>
      <c r="W20" s="6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2"/>
      <c r="AN20" s="12"/>
      <c r="AO20" s="12"/>
    </row>
    <row r="21" ht="16.5" customHeight="1">
      <c r="A21" s="7" t="s">
        <v>144</v>
      </c>
      <c r="B21" s="7" t="s">
        <v>145</v>
      </c>
      <c r="C21" s="7" t="s">
        <v>146</v>
      </c>
      <c r="D21" s="6"/>
      <c r="E21" s="6"/>
      <c r="F21" s="7">
        <v>1.046</v>
      </c>
      <c r="G21" s="7" t="s">
        <v>147</v>
      </c>
      <c r="H21" s="8" t="str">
        <f t="shared" si="4"/>
        <v>1.006</v>
      </c>
      <c r="I21" s="8" t="str">
        <f t="shared" si="5"/>
        <v>1.016</v>
      </c>
      <c r="J21" s="8">
        <f t="shared" si="6"/>
        <v>1.011</v>
      </c>
      <c r="K21" s="19" t="s">
        <v>148</v>
      </c>
      <c r="L21" s="9" t="str">
        <f t="shared" si="7"/>
        <v>2.8</v>
      </c>
      <c r="M21" s="9" t="str">
        <f t="shared" si="8"/>
        <v>4.4</v>
      </c>
      <c r="N21" s="9">
        <f t="shared" si="9"/>
        <v>3.6</v>
      </c>
      <c r="O21" s="8" t="s">
        <v>149</v>
      </c>
      <c r="P21" s="9" t="str">
        <f t="shared" si="17"/>
        <v>10</v>
      </c>
      <c r="Q21" s="9" t="str">
        <f t="shared" si="11"/>
        <v>35</v>
      </c>
      <c r="R21" s="9">
        <f t="shared" si="12"/>
        <v>22.5</v>
      </c>
      <c r="S21" s="16">
        <v>43931.0</v>
      </c>
      <c r="T21" s="18" t="str">
        <f>left(S21,1)</f>
        <v>4</v>
      </c>
      <c r="U21" s="6" t="str">
        <f>right(S21,2)</f>
        <v>10</v>
      </c>
      <c r="V21" s="20">
        <f>(T21+U21)/2</f>
        <v>7</v>
      </c>
      <c r="W21" s="6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2"/>
      <c r="AN21" s="12"/>
      <c r="AO21" s="12"/>
    </row>
    <row r="22" ht="16.5" customHeight="1">
      <c r="A22" s="11"/>
      <c r="B22" s="11"/>
      <c r="C22" s="11"/>
      <c r="D22" s="11"/>
      <c r="E22" s="11"/>
      <c r="F22" s="11"/>
      <c r="G22" s="11"/>
      <c r="H22" s="21"/>
      <c r="I22" s="21"/>
      <c r="J22" s="21"/>
      <c r="K22" s="2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2"/>
      <c r="AN22" s="12"/>
      <c r="AO22" s="12"/>
    </row>
    <row r="23" ht="16.5" customHeight="1">
      <c r="A23" s="22" t="s">
        <v>150</v>
      </c>
      <c r="B23" s="11"/>
      <c r="C23" s="11"/>
      <c r="D23" s="11"/>
      <c r="E23" s="11"/>
      <c r="F23" s="11"/>
      <c r="G23" s="11"/>
      <c r="H23" s="23"/>
      <c r="I23" s="23"/>
      <c r="J23" s="23"/>
      <c r="K23" s="23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2"/>
      <c r="AN23" s="12"/>
      <c r="AO23" s="12"/>
    </row>
    <row r="24" ht="16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2"/>
      <c r="AN24" s="12"/>
      <c r="AO24" s="12"/>
    </row>
    <row r="25" ht="16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2"/>
      <c r="AN25" s="12"/>
      <c r="AO25" s="12"/>
    </row>
    <row r="26" ht="16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2"/>
      <c r="AN26" s="12"/>
      <c r="AO26" s="12"/>
    </row>
    <row r="27" ht="16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2"/>
      <c r="AN27" s="12"/>
      <c r="AO27" s="12"/>
    </row>
    <row r="28" ht="16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2"/>
      <c r="AN28" s="12"/>
      <c r="AO28" s="12"/>
    </row>
    <row r="29" ht="16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2"/>
      <c r="AN29" s="12"/>
      <c r="AO29" s="12"/>
    </row>
    <row r="30" ht="16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2"/>
      <c r="AN30" s="12"/>
      <c r="AO30" s="12"/>
    </row>
    <row r="31" ht="16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2"/>
      <c r="AN31" s="12"/>
      <c r="AO31" s="12"/>
    </row>
    <row r="32" ht="16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2"/>
      <c r="AN32" s="12"/>
      <c r="AO32" s="12"/>
    </row>
    <row r="33" ht="16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2"/>
      <c r="AN33" s="12"/>
      <c r="AO33" s="12"/>
    </row>
    <row r="34" ht="16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2"/>
      <c r="AN34" s="12"/>
      <c r="AO34" s="12"/>
    </row>
    <row r="35" ht="16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2"/>
      <c r="AN35" s="12"/>
      <c r="AO35" s="12"/>
    </row>
    <row r="36" ht="16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2"/>
      <c r="AN36" s="12"/>
      <c r="AO36" s="12"/>
    </row>
    <row r="37" ht="16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2"/>
      <c r="AN37" s="12"/>
      <c r="AO37" s="12"/>
    </row>
    <row r="38" ht="16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2"/>
      <c r="AN38" s="12"/>
      <c r="AO38" s="12"/>
    </row>
    <row r="39" ht="16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2"/>
      <c r="AN39" s="12"/>
      <c r="AO39" s="12"/>
    </row>
    <row r="40" ht="16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2"/>
      <c r="AN40" s="12"/>
      <c r="AO40" s="12"/>
    </row>
    <row r="41" ht="16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2"/>
      <c r="AN41" s="12"/>
      <c r="AO41" s="12"/>
    </row>
    <row r="42" ht="16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2"/>
      <c r="AN42" s="12"/>
      <c r="AO42" s="12"/>
    </row>
    <row r="43" ht="16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2"/>
      <c r="AN43" s="12"/>
      <c r="AO43" s="12"/>
    </row>
    <row r="44" ht="16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2"/>
      <c r="AN44" s="12"/>
      <c r="AO44" s="12"/>
    </row>
    <row r="45" ht="16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2"/>
      <c r="AN45" s="12"/>
      <c r="AO45" s="12"/>
    </row>
    <row r="46" ht="16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2"/>
      <c r="AN46" s="12"/>
      <c r="AO46" s="12"/>
    </row>
    <row r="47" ht="16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2"/>
      <c r="AN47" s="12"/>
      <c r="AO47" s="12"/>
    </row>
    <row r="48" ht="16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2"/>
      <c r="AN48" s="12"/>
      <c r="AO48" s="12"/>
    </row>
    <row r="49" ht="16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2"/>
      <c r="AN49" s="12"/>
      <c r="AO49" s="12"/>
    </row>
    <row r="50" ht="16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2"/>
      <c r="AN50" s="12"/>
      <c r="AO50" s="12"/>
    </row>
    <row r="51" ht="16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2"/>
      <c r="AN51" s="12"/>
      <c r="AO51" s="12"/>
    </row>
    <row r="52" ht="16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2"/>
      <c r="AN52" s="12"/>
      <c r="AO52" s="12"/>
    </row>
    <row r="53" ht="16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2"/>
      <c r="AN53" s="12"/>
      <c r="AO53" s="12"/>
    </row>
    <row r="54" ht="16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2"/>
      <c r="AN54" s="12"/>
      <c r="AO54" s="12"/>
    </row>
    <row r="55" ht="16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2"/>
      <c r="AN55" s="12"/>
      <c r="AO55" s="12"/>
    </row>
    <row r="56" ht="16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2"/>
      <c r="AN56" s="12"/>
      <c r="AO56" s="12"/>
    </row>
    <row r="57" ht="16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2"/>
      <c r="AN57" s="12"/>
      <c r="AO57" s="12"/>
    </row>
    <row r="58" ht="16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2"/>
      <c r="AN58" s="12"/>
      <c r="AO58" s="12"/>
    </row>
    <row r="59" ht="16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2"/>
      <c r="AN59" s="12"/>
      <c r="AO59" s="12"/>
    </row>
    <row r="60" ht="16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2"/>
      <c r="AN60" s="12"/>
      <c r="AO60" s="12"/>
    </row>
    <row r="61" ht="16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2"/>
      <c r="AN61" s="12"/>
      <c r="AO61" s="12"/>
    </row>
    <row r="62" ht="16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2"/>
      <c r="AN62" s="12"/>
      <c r="AO62" s="12"/>
    </row>
    <row r="63" ht="16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2"/>
      <c r="AN63" s="12"/>
      <c r="AO63" s="12"/>
    </row>
    <row r="64" ht="16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2"/>
      <c r="AN64" s="12"/>
      <c r="AO64" s="12"/>
    </row>
    <row r="65" ht="16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2"/>
      <c r="AN65" s="12"/>
      <c r="AO65" s="12"/>
    </row>
    <row r="66" ht="16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2"/>
      <c r="AN66" s="12"/>
      <c r="AO66" s="12"/>
    </row>
    <row r="67" ht="16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2"/>
      <c r="AN67" s="12"/>
      <c r="AO67" s="12"/>
    </row>
    <row r="68" ht="16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2"/>
      <c r="AN68" s="12"/>
      <c r="AO68" s="12"/>
    </row>
    <row r="69" ht="16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2"/>
      <c r="AN69" s="12"/>
      <c r="AO69" s="12"/>
    </row>
    <row r="70" ht="16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2"/>
      <c r="AN70" s="12"/>
      <c r="AO70" s="12"/>
    </row>
    <row r="71" ht="16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2"/>
      <c r="AN71" s="12"/>
      <c r="AO71" s="12"/>
    </row>
    <row r="72" ht="16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2"/>
      <c r="AN72" s="12"/>
      <c r="AO72" s="12"/>
    </row>
    <row r="73" ht="16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2"/>
      <c r="AN73" s="12"/>
      <c r="AO73" s="12"/>
    </row>
    <row r="74" ht="16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2"/>
      <c r="AN74" s="12"/>
      <c r="AO74" s="12"/>
    </row>
    <row r="75" ht="16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2"/>
      <c r="AN75" s="12"/>
      <c r="AO75" s="12"/>
    </row>
    <row r="76" ht="16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2"/>
      <c r="AN76" s="12"/>
      <c r="AO76" s="12"/>
    </row>
    <row r="77" ht="16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2"/>
      <c r="AN77" s="12"/>
      <c r="AO77" s="12"/>
    </row>
    <row r="78" ht="16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2"/>
      <c r="AN78" s="12"/>
      <c r="AO78" s="12"/>
    </row>
    <row r="79" ht="16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2"/>
      <c r="AN79" s="12"/>
      <c r="AO79" s="12"/>
    </row>
    <row r="80" ht="16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2"/>
      <c r="AN80" s="12"/>
      <c r="AO80" s="12"/>
    </row>
    <row r="81" ht="16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2"/>
      <c r="AN81" s="12"/>
      <c r="AO81" s="12"/>
    </row>
    <row r="82" ht="16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2"/>
      <c r="AN82" s="12"/>
      <c r="AO82" s="12"/>
    </row>
    <row r="83" ht="16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2"/>
      <c r="AN83" s="12"/>
      <c r="AO83" s="12"/>
    </row>
    <row r="84" ht="16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2"/>
      <c r="AN84" s="12"/>
      <c r="AO84" s="12"/>
    </row>
    <row r="85" ht="16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2"/>
      <c r="AN85" s="12"/>
      <c r="AO85" s="12"/>
    </row>
    <row r="86" ht="16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2"/>
      <c r="AN86" s="12"/>
      <c r="AO86" s="12"/>
    </row>
    <row r="87" ht="16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2"/>
      <c r="AN87" s="12"/>
      <c r="AO87" s="12"/>
    </row>
    <row r="88" ht="16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2"/>
      <c r="AN88" s="12"/>
      <c r="AO88" s="12"/>
    </row>
    <row r="89" ht="16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2"/>
      <c r="AN89" s="12"/>
      <c r="AO89" s="12"/>
    </row>
    <row r="90" ht="16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2"/>
      <c r="AN90" s="12"/>
      <c r="AO90" s="12"/>
    </row>
    <row r="91" ht="16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2"/>
      <c r="AN91" s="12"/>
      <c r="AO91" s="12"/>
    </row>
    <row r="92" ht="16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2"/>
      <c r="AN92" s="12"/>
      <c r="AO92" s="12"/>
    </row>
    <row r="93" ht="16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2"/>
      <c r="AN93" s="12"/>
      <c r="AO93" s="12"/>
    </row>
    <row r="94" ht="16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2"/>
      <c r="AN94" s="12"/>
      <c r="AO94" s="12"/>
    </row>
    <row r="95" ht="16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2"/>
      <c r="AN95" s="12"/>
      <c r="AO95" s="12"/>
    </row>
    <row r="96" ht="16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2"/>
      <c r="AN96" s="12"/>
      <c r="AO96" s="12"/>
    </row>
    <row r="97" ht="16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2"/>
      <c r="AN97" s="12"/>
      <c r="AO97" s="12"/>
    </row>
    <row r="98" ht="16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2"/>
      <c r="AN98" s="12"/>
      <c r="AO98" s="12"/>
    </row>
    <row r="99" ht="16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2"/>
      <c r="AN99" s="12"/>
      <c r="AO99" s="12"/>
    </row>
    <row r="100" ht="16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2"/>
      <c r="AN100" s="12"/>
      <c r="AO100" s="12"/>
    </row>
    <row r="101" ht="16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2"/>
      <c r="AN101" s="12"/>
      <c r="AO101" s="12"/>
    </row>
    <row r="102" ht="16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2"/>
      <c r="AN102" s="12"/>
      <c r="AO102" s="12"/>
    </row>
    <row r="103" ht="16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2"/>
      <c r="AN103" s="12"/>
      <c r="AO103" s="12"/>
    </row>
    <row r="104" ht="16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2"/>
      <c r="AN104" s="12"/>
      <c r="AO104" s="12"/>
    </row>
    <row r="105" ht="16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2"/>
      <c r="AN105" s="12"/>
      <c r="AO105" s="12"/>
    </row>
    <row r="106" ht="16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2"/>
      <c r="AN106" s="12"/>
      <c r="AO106" s="12"/>
    </row>
    <row r="107" ht="16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2"/>
      <c r="AN107" s="12"/>
      <c r="AO107" s="12"/>
    </row>
    <row r="108" ht="16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2"/>
      <c r="AN108" s="12"/>
      <c r="AO108" s="12"/>
    </row>
    <row r="109" ht="16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2"/>
      <c r="AN109" s="12"/>
      <c r="AO109" s="12"/>
    </row>
    <row r="110" ht="16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2"/>
      <c r="AN110" s="12"/>
      <c r="AO110" s="12"/>
    </row>
    <row r="111" ht="16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2"/>
      <c r="AN111" s="12"/>
      <c r="AO111" s="12"/>
    </row>
    <row r="112" ht="16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2"/>
      <c r="AN112" s="12"/>
      <c r="AO112" s="12"/>
    </row>
    <row r="113" ht="16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2"/>
      <c r="AN113" s="12"/>
      <c r="AO113" s="12"/>
    </row>
    <row r="114" ht="16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2"/>
      <c r="AN114" s="12"/>
      <c r="AO114" s="12"/>
    </row>
    <row r="115" ht="16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2"/>
      <c r="AN115" s="12"/>
      <c r="AO115" s="12"/>
    </row>
    <row r="116" ht="16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2"/>
      <c r="AN116" s="12"/>
      <c r="AO116" s="12"/>
    </row>
    <row r="117" ht="16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2"/>
      <c r="AN117" s="12"/>
      <c r="AO117" s="12"/>
    </row>
    <row r="118" ht="16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2"/>
      <c r="AN118" s="12"/>
      <c r="AO118" s="12"/>
    </row>
    <row r="119" ht="16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2"/>
      <c r="AN119" s="12"/>
      <c r="AO119" s="12"/>
    </row>
    <row r="120" ht="16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2"/>
      <c r="AN120" s="12"/>
      <c r="AO120" s="12"/>
    </row>
    <row r="121" ht="16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2"/>
      <c r="AN121" s="12"/>
      <c r="AO121" s="12"/>
    </row>
    <row r="122" ht="16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2"/>
      <c r="AN122" s="12"/>
      <c r="AO122" s="12"/>
    </row>
    <row r="123" ht="16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2"/>
      <c r="AN123" s="12"/>
      <c r="AO123" s="12"/>
    </row>
    <row r="124" ht="16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2"/>
      <c r="AN124" s="12"/>
      <c r="AO124" s="12"/>
    </row>
    <row r="125" ht="16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2"/>
      <c r="AN125" s="12"/>
      <c r="AO125" s="12"/>
    </row>
    <row r="126" ht="16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2"/>
      <c r="AN126" s="12"/>
      <c r="AO126" s="12"/>
    </row>
    <row r="127" ht="16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2"/>
      <c r="AN127" s="12"/>
      <c r="AO127" s="12"/>
    </row>
    <row r="128" ht="16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2"/>
      <c r="AN128" s="12"/>
      <c r="AO128" s="12"/>
    </row>
    <row r="129" ht="16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2"/>
      <c r="AN129" s="12"/>
      <c r="AO129" s="12"/>
    </row>
    <row r="130" ht="16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2"/>
      <c r="AN130" s="12"/>
      <c r="AO130" s="12"/>
    </row>
    <row r="131" ht="16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2"/>
      <c r="AN131" s="12"/>
      <c r="AO131" s="12"/>
    </row>
    <row r="132" ht="16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2"/>
      <c r="AN132" s="12"/>
      <c r="AO132" s="12"/>
    </row>
    <row r="133" ht="16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2"/>
      <c r="AN133" s="12"/>
      <c r="AO133" s="12"/>
    </row>
    <row r="134" ht="16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2"/>
      <c r="AN134" s="12"/>
      <c r="AO134" s="12"/>
    </row>
    <row r="135" ht="16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2"/>
      <c r="AN135" s="12"/>
      <c r="AO135" s="12"/>
    </row>
    <row r="136" ht="16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2"/>
      <c r="AN136" s="12"/>
      <c r="AO136" s="12"/>
    </row>
    <row r="137" ht="16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2"/>
      <c r="AN137" s="12"/>
      <c r="AO137" s="12"/>
    </row>
    <row r="138" ht="16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2"/>
      <c r="AN138" s="12"/>
      <c r="AO138" s="12"/>
    </row>
    <row r="139" ht="16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2"/>
      <c r="AN139" s="12"/>
      <c r="AO139" s="12"/>
    </row>
    <row r="140" ht="16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2"/>
      <c r="AN140" s="12"/>
      <c r="AO140" s="12"/>
    </row>
    <row r="141" ht="16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2"/>
      <c r="AN141" s="12"/>
      <c r="AO141" s="12"/>
    </row>
    <row r="142" ht="16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2"/>
      <c r="AN142" s="12"/>
      <c r="AO142" s="12"/>
    </row>
    <row r="143" ht="16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2"/>
      <c r="AN143" s="12"/>
      <c r="AO143" s="12"/>
    </row>
    <row r="144" ht="16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2"/>
      <c r="AN144" s="12"/>
      <c r="AO144" s="12"/>
    </row>
    <row r="145" ht="16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2"/>
      <c r="AN145" s="12"/>
      <c r="AO145" s="12"/>
    </row>
    <row r="146" ht="16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2"/>
      <c r="AN146" s="12"/>
      <c r="AO146" s="12"/>
    </row>
    <row r="147" ht="16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2"/>
      <c r="AN147" s="12"/>
      <c r="AO147" s="12"/>
    </row>
    <row r="148" ht="16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2"/>
      <c r="AN148" s="12"/>
      <c r="AO148" s="12"/>
    </row>
    <row r="149" ht="16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2"/>
      <c r="AN149" s="12"/>
      <c r="AO149" s="12"/>
    </row>
    <row r="150" ht="16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2"/>
      <c r="AN150" s="12"/>
      <c r="AO150" s="12"/>
    </row>
    <row r="151" ht="16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2"/>
      <c r="AN151" s="12"/>
      <c r="AO151" s="12"/>
    </row>
    <row r="152" ht="16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2"/>
      <c r="AN152" s="12"/>
      <c r="AO152" s="12"/>
    </row>
    <row r="153" ht="16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2"/>
      <c r="AN153" s="12"/>
      <c r="AO153" s="12"/>
    </row>
    <row r="154" ht="16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2"/>
      <c r="AN154" s="12"/>
      <c r="AO154" s="12"/>
    </row>
    <row r="155" ht="16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2"/>
      <c r="AN155" s="12"/>
      <c r="AO155" s="12"/>
    </row>
    <row r="156" ht="16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2"/>
      <c r="AN156" s="12"/>
      <c r="AO156" s="12"/>
    </row>
    <row r="157" ht="16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2"/>
      <c r="AN157" s="12"/>
      <c r="AO157" s="12"/>
    </row>
    <row r="158" ht="16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2"/>
      <c r="AN158" s="12"/>
      <c r="AO158" s="12"/>
    </row>
    <row r="159" ht="16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2"/>
      <c r="AN159" s="12"/>
      <c r="AO159" s="12"/>
    </row>
    <row r="160" ht="16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2"/>
      <c r="AN160" s="12"/>
      <c r="AO160" s="12"/>
    </row>
    <row r="161" ht="16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2"/>
      <c r="AN161" s="12"/>
      <c r="AO161" s="12"/>
    </row>
    <row r="162" ht="16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2"/>
      <c r="AN162" s="12"/>
      <c r="AO162" s="12"/>
    </row>
    <row r="163" ht="16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2"/>
      <c r="AN163" s="12"/>
      <c r="AO163" s="12"/>
    </row>
    <row r="164" ht="16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2"/>
      <c r="AN164" s="12"/>
      <c r="AO164" s="12"/>
    </row>
    <row r="165" ht="16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2"/>
      <c r="AN165" s="12"/>
      <c r="AO165" s="12"/>
    </row>
    <row r="166" ht="16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2"/>
      <c r="AN166" s="12"/>
      <c r="AO166" s="12"/>
    </row>
    <row r="167" ht="16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2"/>
      <c r="AN167" s="12"/>
      <c r="AO167" s="12"/>
    </row>
    <row r="168" ht="16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2"/>
      <c r="AN168" s="12"/>
      <c r="AO168" s="12"/>
    </row>
    <row r="169" ht="16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2"/>
      <c r="AN169" s="12"/>
      <c r="AO169" s="12"/>
    </row>
    <row r="170" ht="16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2"/>
      <c r="AN170" s="12"/>
      <c r="AO170" s="12"/>
    </row>
    <row r="171" ht="16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2"/>
      <c r="AN171" s="12"/>
      <c r="AO171" s="12"/>
    </row>
    <row r="172" ht="16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2"/>
      <c r="AN172" s="12"/>
      <c r="AO172" s="12"/>
    </row>
    <row r="173" ht="16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2"/>
      <c r="AN173" s="12"/>
      <c r="AO173" s="12"/>
    </row>
    <row r="174" ht="16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2"/>
      <c r="AN174" s="12"/>
      <c r="AO174" s="12"/>
    </row>
    <row r="175" ht="16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2"/>
      <c r="AN175" s="12"/>
      <c r="AO175" s="12"/>
    </row>
    <row r="176" ht="16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2"/>
      <c r="AN176" s="12"/>
      <c r="AO176" s="12"/>
    </row>
    <row r="177" ht="16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2"/>
      <c r="AN177" s="12"/>
      <c r="AO177" s="12"/>
    </row>
    <row r="178" ht="16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2"/>
      <c r="AN178" s="12"/>
      <c r="AO178" s="12"/>
    </row>
    <row r="179" ht="16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2"/>
      <c r="AN179" s="12"/>
      <c r="AO179" s="12"/>
    </row>
    <row r="180" ht="16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2"/>
      <c r="AN180" s="12"/>
      <c r="AO180" s="12"/>
    </row>
    <row r="181" ht="16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2"/>
      <c r="AN181" s="12"/>
      <c r="AO181" s="12"/>
    </row>
    <row r="182" ht="16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2"/>
      <c r="AN182" s="12"/>
      <c r="AO182" s="12"/>
    </row>
    <row r="183" ht="16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2"/>
      <c r="AN183" s="12"/>
      <c r="AO183" s="12"/>
    </row>
    <row r="184" ht="16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2"/>
      <c r="AN184" s="12"/>
      <c r="AO184" s="12"/>
    </row>
    <row r="185" ht="16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2"/>
      <c r="AN185" s="12"/>
      <c r="AO185" s="12"/>
    </row>
    <row r="186" ht="16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2"/>
      <c r="AN186" s="12"/>
      <c r="AO186" s="12"/>
    </row>
    <row r="187" ht="16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2"/>
      <c r="AN187" s="12"/>
      <c r="AO187" s="12"/>
    </row>
    <row r="188" ht="16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2"/>
      <c r="AN188" s="12"/>
      <c r="AO188" s="12"/>
    </row>
    <row r="189" ht="16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2"/>
      <c r="AN189" s="12"/>
      <c r="AO189" s="12"/>
    </row>
    <row r="190" ht="16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2"/>
      <c r="AN190" s="12"/>
      <c r="AO190" s="12"/>
    </row>
    <row r="191" ht="16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2"/>
      <c r="AN191" s="12"/>
      <c r="AO191" s="12"/>
    </row>
    <row r="192" ht="16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2"/>
      <c r="AN192" s="12"/>
      <c r="AO192" s="12"/>
    </row>
    <row r="193" ht="16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2"/>
      <c r="AN193" s="12"/>
      <c r="AO193" s="12"/>
    </row>
    <row r="194" ht="16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2"/>
      <c r="AN194" s="12"/>
      <c r="AO194" s="12"/>
    </row>
    <row r="195" ht="16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2"/>
      <c r="AN195" s="12"/>
      <c r="AO195" s="12"/>
    </row>
    <row r="196" ht="16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2"/>
      <c r="AN196" s="12"/>
      <c r="AO196" s="12"/>
    </row>
    <row r="197" ht="16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2"/>
      <c r="AN197" s="12"/>
      <c r="AO197" s="12"/>
    </row>
    <row r="198" ht="16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2"/>
      <c r="AN198" s="12"/>
      <c r="AO198" s="12"/>
    </row>
    <row r="199" ht="16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2"/>
      <c r="AN199" s="12"/>
      <c r="AO199" s="12"/>
    </row>
    <row r="200" ht="16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2"/>
      <c r="AN200" s="12"/>
      <c r="AO200" s="12"/>
    </row>
    <row r="201" ht="16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2"/>
      <c r="AN201" s="12"/>
      <c r="AO201" s="12"/>
    </row>
    <row r="202" ht="16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2"/>
      <c r="AN202" s="12"/>
      <c r="AO202" s="12"/>
    </row>
    <row r="203" ht="16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2"/>
      <c r="AN203" s="12"/>
      <c r="AO203" s="12"/>
    </row>
    <row r="204" ht="16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2"/>
      <c r="AN204" s="12"/>
      <c r="AO204" s="12"/>
    </row>
    <row r="205" ht="16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2"/>
      <c r="AN205" s="12"/>
      <c r="AO205" s="12"/>
    </row>
    <row r="206" ht="16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2"/>
      <c r="AN206" s="12"/>
      <c r="AO206" s="12"/>
    </row>
    <row r="207" ht="16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2"/>
      <c r="AN207" s="12"/>
      <c r="AO207" s="12"/>
    </row>
    <row r="208" ht="16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2"/>
      <c r="AN208" s="12"/>
      <c r="AO208" s="12"/>
    </row>
    <row r="209" ht="16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2"/>
      <c r="AN209" s="12"/>
      <c r="AO209" s="12"/>
    </row>
    <row r="210" ht="16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2"/>
      <c r="AN210" s="12"/>
      <c r="AO210" s="12"/>
    </row>
    <row r="211" ht="16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2"/>
      <c r="AN211" s="12"/>
      <c r="AO211" s="12"/>
    </row>
    <row r="212" ht="16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2"/>
      <c r="AN212" s="12"/>
      <c r="AO212" s="12"/>
    </row>
    <row r="213" ht="16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2"/>
      <c r="AN213" s="12"/>
      <c r="AO213" s="12"/>
    </row>
    <row r="214" ht="16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2"/>
      <c r="AN214" s="12"/>
      <c r="AO214" s="12"/>
    </row>
    <row r="215" ht="16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2"/>
      <c r="AN215" s="12"/>
      <c r="AO215" s="12"/>
    </row>
    <row r="216" ht="16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2"/>
      <c r="AN216" s="12"/>
      <c r="AO216" s="12"/>
    </row>
    <row r="217" ht="16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2"/>
      <c r="AN217" s="12"/>
      <c r="AO217" s="12"/>
    </row>
    <row r="218" ht="16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2"/>
      <c r="AN218" s="12"/>
      <c r="AO218" s="12"/>
    </row>
    <row r="219" ht="16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</row>
    <row r="220" ht="16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</row>
    <row r="221" ht="16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</row>
    <row r="222" ht="16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</row>
    <row r="223" ht="16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</row>
    <row r="224" ht="16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</row>
    <row r="225" ht="16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</row>
    <row r="226" ht="16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</row>
    <row r="227" ht="16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</row>
    <row r="228" ht="16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</row>
    <row r="229" ht="16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</row>
    <row r="230" ht="16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</row>
    <row r="231" ht="16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</row>
    <row r="232" ht="16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</row>
    <row r="233" ht="16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</row>
    <row r="234" ht="16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</row>
    <row r="235" ht="16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</row>
    <row r="236" ht="16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</row>
    <row r="237" ht="16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</row>
    <row r="238" ht="16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</row>
    <row r="239" ht="16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</row>
    <row r="240" ht="16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</row>
    <row r="241" ht="16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</row>
    <row r="242" ht="16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</row>
    <row r="243" ht="16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</row>
    <row r="244" ht="16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</row>
    <row r="245" ht="16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</row>
    <row r="246" ht="16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</row>
    <row r="247" ht="16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</row>
    <row r="248" ht="16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</row>
    <row r="249" ht="16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</row>
    <row r="250" ht="16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</row>
    <row r="251" ht="16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</row>
    <row r="252" ht="16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</row>
    <row r="253" ht="16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</row>
    <row r="254" ht="16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</row>
    <row r="255" ht="16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</row>
    <row r="256" ht="16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</row>
    <row r="257" ht="16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</row>
    <row r="258" ht="16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</row>
    <row r="259" ht="16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</row>
    <row r="260" ht="16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</row>
    <row r="261" ht="16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</row>
    <row r="262" ht="16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</row>
    <row r="263" ht="16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</row>
    <row r="264" ht="16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</row>
    <row r="265" ht="16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</row>
    <row r="266" ht="16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</row>
    <row r="267" ht="16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</row>
    <row r="268" ht="16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</row>
    <row r="269" ht="16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</row>
    <row r="270" ht="16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</row>
    <row r="271" ht="16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</row>
    <row r="272" ht="16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</row>
    <row r="273" ht="16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</row>
    <row r="274" ht="16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</row>
    <row r="275" ht="16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</row>
    <row r="276" ht="16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</row>
    <row r="277" ht="16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</row>
    <row r="278" ht="16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</row>
    <row r="279" ht="16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</row>
    <row r="280" ht="16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</row>
    <row r="281" ht="16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</row>
    <row r="282" ht="16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</row>
    <row r="283" ht="16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</row>
    <row r="284" ht="16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</row>
    <row r="285" ht="16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</row>
    <row r="286" ht="16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</row>
    <row r="287" ht="16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</row>
    <row r="288" ht="16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</row>
    <row r="289" ht="16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</row>
    <row r="290" ht="16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</row>
    <row r="291" ht="16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</row>
    <row r="292" ht="16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</row>
    <row r="293" ht="16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</row>
    <row r="294" ht="16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</row>
    <row r="295" ht="16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</row>
    <row r="296" ht="16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</row>
    <row r="297" ht="16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</row>
    <row r="298" ht="16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</row>
    <row r="299" ht="16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</row>
    <row r="300" ht="16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</row>
    <row r="301" ht="16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</row>
    <row r="302" ht="16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</row>
    <row r="303" ht="16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</row>
    <row r="304" ht="16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</row>
    <row r="305" ht="16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</row>
    <row r="306" ht="16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</row>
    <row r="307" ht="16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</row>
    <row r="308" ht="16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</row>
    <row r="309" ht="16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</row>
    <row r="310" ht="16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</row>
    <row r="311" ht="16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</row>
    <row r="312" ht="16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</row>
    <row r="313" ht="16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</row>
    <row r="314" ht="16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</row>
    <row r="315" ht="16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</row>
    <row r="316" ht="16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</row>
    <row r="317" ht="16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</row>
    <row r="318" ht="16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</row>
    <row r="319" ht="16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</row>
    <row r="320" ht="16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</row>
    <row r="321" ht="16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</row>
    <row r="322" ht="16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</row>
    <row r="323" ht="16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</row>
    <row r="324" ht="16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</row>
    <row r="325" ht="16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</row>
    <row r="326" ht="16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</row>
    <row r="327" ht="16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</row>
    <row r="328" ht="16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</row>
    <row r="329" ht="16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</row>
    <row r="330" ht="16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</row>
    <row r="331" ht="16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</row>
    <row r="332" ht="16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</row>
    <row r="333" ht="16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</row>
    <row r="334" ht="16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</row>
    <row r="335" ht="16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</row>
    <row r="336" ht="16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</row>
    <row r="337" ht="16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</row>
    <row r="338" ht="16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</row>
    <row r="339" ht="16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</row>
    <row r="340" ht="16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</row>
    <row r="341" ht="16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</row>
    <row r="342" ht="16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</row>
    <row r="343" ht="16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</row>
    <row r="344" ht="16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</row>
    <row r="345" ht="16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</row>
    <row r="346" ht="16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</row>
    <row r="347" ht="16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</row>
    <row r="348" ht="16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</row>
    <row r="349" ht="16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</row>
    <row r="350" ht="16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</row>
    <row r="351" ht="16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</row>
    <row r="352" ht="16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</row>
    <row r="353" ht="16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</row>
    <row r="354" ht="16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</row>
    <row r="355" ht="16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</row>
    <row r="356" ht="16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</row>
    <row r="357" ht="16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</row>
    <row r="358" ht="16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</row>
    <row r="359" ht="16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</row>
    <row r="360" ht="16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</row>
    <row r="361" ht="16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</row>
    <row r="362" ht="16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</row>
    <row r="363" ht="16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</row>
    <row r="364" ht="16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</row>
    <row r="365" ht="16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</row>
    <row r="366" ht="16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</row>
    <row r="367" ht="16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</row>
    <row r="368" ht="16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</row>
    <row r="369" ht="16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</row>
    <row r="370" ht="16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</row>
    <row r="371" ht="16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</row>
    <row r="372" ht="16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</row>
    <row r="373" ht="16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</row>
    <row r="374" ht="16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</row>
    <row r="375" ht="16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</row>
    <row r="376" ht="16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</row>
    <row r="377" ht="16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</row>
    <row r="378" ht="16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</row>
    <row r="379" ht="16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</row>
    <row r="380" ht="16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</row>
    <row r="381" ht="16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</row>
    <row r="382" ht="16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</row>
    <row r="383" ht="16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</row>
    <row r="384" ht="16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</row>
    <row r="385" ht="16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</row>
    <row r="386" ht="16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</row>
    <row r="387" ht="16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</row>
    <row r="388" ht="16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</row>
    <row r="389" ht="16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</row>
    <row r="390" ht="16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</row>
    <row r="391" ht="16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</row>
    <row r="392" ht="16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</row>
    <row r="393" ht="16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</row>
    <row r="394" ht="16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</row>
    <row r="395" ht="16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</row>
    <row r="396" ht="16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</row>
    <row r="397" ht="16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</row>
    <row r="398" ht="16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</row>
    <row r="399" ht="16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</row>
    <row r="400" ht="16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</row>
    <row r="401" ht="16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</row>
    <row r="402" ht="16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</row>
    <row r="403" ht="16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</row>
    <row r="404" ht="16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</row>
    <row r="405" ht="16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</row>
    <row r="406" ht="16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</row>
    <row r="407" ht="16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</row>
    <row r="408" ht="16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</row>
    <row r="409" ht="16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</row>
    <row r="410" ht="16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</row>
    <row r="411" ht="16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</row>
    <row r="412" ht="16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</row>
    <row r="413" ht="16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</row>
    <row r="414" ht="16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</row>
    <row r="415" ht="16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</row>
    <row r="416" ht="16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</row>
    <row r="417" ht="16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</row>
    <row r="418" ht="16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</row>
    <row r="419" ht="16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</row>
    <row r="420" ht="16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</row>
    <row r="421" ht="16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</row>
    <row r="422" ht="16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</row>
    <row r="423" ht="16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</row>
    <row r="424" ht="16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</row>
    <row r="425" ht="16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</row>
    <row r="426" ht="16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</row>
    <row r="427" ht="16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</row>
    <row r="428" ht="16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</row>
    <row r="429" ht="16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</row>
    <row r="430" ht="16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</row>
    <row r="431" ht="16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</row>
    <row r="432" ht="16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</row>
    <row r="433" ht="16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</row>
    <row r="434" ht="16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</row>
    <row r="435" ht="16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</row>
    <row r="436" ht="16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</row>
    <row r="437" ht="16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</row>
    <row r="438" ht="16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</row>
    <row r="439" ht="16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</row>
    <row r="440" ht="16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</row>
    <row r="441" ht="16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</row>
    <row r="442" ht="16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</row>
    <row r="443" ht="16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</row>
    <row r="444" ht="16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</row>
    <row r="445" ht="16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</row>
    <row r="446" ht="16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</row>
    <row r="447" ht="16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</row>
    <row r="448" ht="16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</row>
    <row r="449" ht="16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</row>
    <row r="450" ht="16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</row>
    <row r="451" ht="16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</row>
    <row r="452" ht="16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</row>
    <row r="453" ht="16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</row>
    <row r="454" ht="16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</row>
    <row r="455" ht="16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</row>
    <row r="456" ht="16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</row>
    <row r="457" ht="16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</row>
    <row r="458" ht="16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</row>
    <row r="459" ht="16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</row>
    <row r="460" ht="16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</row>
    <row r="461" ht="16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</row>
    <row r="462" ht="16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</row>
    <row r="463" ht="16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</row>
    <row r="464" ht="16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</row>
    <row r="465" ht="16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</row>
    <row r="466" ht="16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</row>
    <row r="467" ht="16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</row>
    <row r="468" ht="16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</row>
    <row r="469" ht="16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</row>
    <row r="470" ht="16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</row>
    <row r="471" ht="16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</row>
    <row r="472" ht="16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</row>
    <row r="473" ht="16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</row>
    <row r="474" ht="16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</row>
    <row r="475" ht="16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</row>
    <row r="476" ht="16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</row>
    <row r="477" ht="16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</row>
    <row r="478" ht="16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</row>
    <row r="479" ht="16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</row>
    <row r="480" ht="16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</row>
    <row r="481" ht="16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</row>
    <row r="482" ht="16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</row>
    <row r="483" ht="16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</row>
    <row r="484" ht="16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</row>
    <row r="485" ht="16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</row>
    <row r="486" ht="16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</row>
    <row r="487" ht="16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</row>
    <row r="488" ht="16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</row>
    <row r="489" ht="16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</row>
    <row r="490" ht="16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</row>
    <row r="491" ht="16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</row>
    <row r="492" ht="16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</row>
    <row r="493" ht="16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</row>
    <row r="494" ht="16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</row>
    <row r="495" ht="16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</row>
    <row r="496" ht="16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</row>
    <row r="497" ht="16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</row>
    <row r="498" ht="16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</row>
    <row r="499" ht="16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</row>
    <row r="500" ht="16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</row>
    <row r="501" ht="16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</row>
    <row r="502" ht="16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</row>
    <row r="503" ht="16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</row>
    <row r="504" ht="16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</row>
    <row r="505" ht="16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</row>
    <row r="506" ht="16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</row>
    <row r="507" ht="16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</row>
    <row r="508" ht="16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</row>
    <row r="509" ht="16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</row>
    <row r="510" ht="16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</row>
    <row r="511" ht="16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</row>
    <row r="512" ht="16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</row>
    <row r="513" ht="16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</row>
    <row r="514" ht="16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</row>
    <row r="515" ht="16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</row>
    <row r="516" ht="16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</row>
    <row r="517" ht="16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</row>
    <row r="518" ht="16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</row>
    <row r="519" ht="16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</row>
    <row r="520" ht="16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</row>
    <row r="521" ht="16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</row>
    <row r="522" ht="16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</row>
    <row r="523" ht="16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</row>
    <row r="524" ht="16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</row>
    <row r="525" ht="16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</row>
    <row r="526" ht="16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</row>
    <row r="527" ht="16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</row>
    <row r="528" ht="16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</row>
    <row r="529" ht="16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</row>
    <row r="530" ht="16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</row>
    <row r="531" ht="16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</row>
    <row r="532" ht="16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</row>
    <row r="533" ht="16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</row>
    <row r="534" ht="16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</row>
    <row r="535" ht="16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</row>
    <row r="536" ht="16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</row>
    <row r="537" ht="16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</row>
    <row r="538" ht="16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</row>
    <row r="539" ht="16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</row>
    <row r="540" ht="16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</row>
    <row r="541" ht="16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</row>
    <row r="542" ht="16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</row>
    <row r="543" ht="16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</row>
    <row r="544" ht="16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</row>
    <row r="545" ht="16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</row>
    <row r="546" ht="16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</row>
    <row r="547" ht="16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</row>
    <row r="548" ht="16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</row>
    <row r="549" ht="16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</row>
    <row r="550" ht="16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</row>
    <row r="551" ht="16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</row>
    <row r="552" ht="16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</row>
    <row r="553" ht="16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</row>
    <row r="554" ht="16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</row>
    <row r="555" ht="16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</row>
    <row r="556" ht="16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</row>
    <row r="557" ht="16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</row>
    <row r="558" ht="16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</row>
    <row r="559" ht="16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</row>
    <row r="560" ht="16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</row>
    <row r="561" ht="16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</row>
    <row r="562" ht="16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</row>
    <row r="563" ht="16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</row>
    <row r="564" ht="16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</row>
    <row r="565" ht="16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</row>
    <row r="566" ht="16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</row>
    <row r="567" ht="16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</row>
    <row r="568" ht="16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</row>
    <row r="569" ht="16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</row>
    <row r="570" ht="16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</row>
    <row r="571" ht="16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</row>
    <row r="572" ht="16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</row>
    <row r="573" ht="16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</row>
    <row r="574" ht="16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</row>
    <row r="575" ht="16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</row>
    <row r="576" ht="16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</row>
    <row r="577" ht="16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</row>
    <row r="578" ht="16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</row>
    <row r="579" ht="16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</row>
    <row r="580" ht="16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</row>
    <row r="581" ht="16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</row>
    <row r="582" ht="16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</row>
    <row r="583" ht="16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</row>
    <row r="584" ht="16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</row>
    <row r="585" ht="16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</row>
    <row r="586" ht="16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</row>
    <row r="587" ht="16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</row>
    <row r="588" ht="16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</row>
    <row r="589" ht="16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</row>
    <row r="590" ht="16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</row>
    <row r="591" ht="16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</row>
    <row r="592" ht="16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</row>
    <row r="593" ht="16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</row>
    <row r="594" ht="16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</row>
    <row r="595" ht="16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</row>
    <row r="596" ht="16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</row>
    <row r="597" ht="16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</row>
    <row r="598" ht="16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</row>
    <row r="599" ht="16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</row>
    <row r="600" ht="16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</row>
    <row r="601" ht="16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</row>
    <row r="602" ht="16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</row>
    <row r="603" ht="16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</row>
    <row r="604" ht="16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</row>
    <row r="605" ht="16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</row>
    <row r="606" ht="16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</row>
    <row r="607" ht="16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</row>
    <row r="608" ht="16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</row>
    <row r="609" ht="16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</row>
    <row r="610" ht="16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</row>
    <row r="611" ht="16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</row>
    <row r="612" ht="16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</row>
    <row r="613" ht="16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</row>
    <row r="614" ht="16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</row>
    <row r="615" ht="16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</row>
    <row r="616" ht="16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</row>
    <row r="617" ht="16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</row>
    <row r="618" ht="16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</row>
    <row r="619" ht="16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</row>
    <row r="620" ht="16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</row>
    <row r="621" ht="16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</row>
    <row r="622" ht="16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</row>
    <row r="623" ht="16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</row>
    <row r="624" ht="16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</row>
    <row r="625" ht="16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</row>
    <row r="626" ht="16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</row>
    <row r="627" ht="16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</row>
    <row r="628" ht="16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</row>
    <row r="629" ht="16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</row>
    <row r="630" ht="16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</row>
    <row r="631" ht="16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</row>
    <row r="632" ht="16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</row>
    <row r="633" ht="16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</row>
    <row r="634" ht="16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</row>
    <row r="635" ht="16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</row>
    <row r="636" ht="16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</row>
    <row r="637" ht="16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</row>
    <row r="638" ht="16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</row>
    <row r="639" ht="16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</row>
    <row r="640" ht="16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</row>
    <row r="641" ht="16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</row>
    <row r="642" ht="16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</row>
    <row r="643" ht="16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</row>
    <row r="644" ht="16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</row>
    <row r="645" ht="16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</row>
    <row r="646" ht="16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</row>
    <row r="647" ht="16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</row>
    <row r="648" ht="16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</row>
    <row r="649" ht="16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</row>
    <row r="650" ht="16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</row>
    <row r="651" ht="16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</row>
    <row r="652" ht="16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</row>
    <row r="653" ht="16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</row>
    <row r="654" ht="16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</row>
    <row r="655" ht="16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</row>
    <row r="656" ht="16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</row>
    <row r="657" ht="16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</row>
    <row r="658" ht="16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</row>
    <row r="659" ht="16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</row>
    <row r="660" ht="16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</row>
    <row r="661" ht="16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</row>
    <row r="662" ht="16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</row>
    <row r="663" ht="16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</row>
    <row r="664" ht="16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</row>
    <row r="665" ht="16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</row>
    <row r="666" ht="16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</row>
    <row r="667" ht="16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</row>
    <row r="668" ht="16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</row>
    <row r="669" ht="16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</row>
    <row r="670" ht="16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</row>
    <row r="671" ht="16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</row>
    <row r="672" ht="16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</row>
    <row r="673" ht="16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</row>
    <row r="674" ht="16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</row>
    <row r="675" ht="16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</row>
    <row r="676" ht="16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</row>
    <row r="677" ht="16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</row>
    <row r="678" ht="16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</row>
    <row r="679" ht="16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</row>
    <row r="680" ht="16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</row>
    <row r="681" ht="16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</row>
    <row r="682" ht="16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</row>
    <row r="683" ht="16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</row>
    <row r="684" ht="16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</row>
    <row r="685" ht="16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</row>
    <row r="686" ht="16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</row>
    <row r="687" ht="16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</row>
    <row r="688" ht="16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</row>
    <row r="689" ht="16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</row>
    <row r="690" ht="16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</row>
    <row r="691" ht="16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</row>
    <row r="692" ht="16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</row>
    <row r="693" ht="16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</row>
    <row r="694" ht="16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</row>
    <row r="695" ht="16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</row>
    <row r="696" ht="16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</row>
    <row r="697" ht="16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</row>
    <row r="698" ht="16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</row>
    <row r="699" ht="16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</row>
    <row r="700" ht="16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</row>
    <row r="701" ht="16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</row>
    <row r="702" ht="16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</row>
    <row r="703" ht="16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</row>
    <row r="704" ht="16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</row>
    <row r="705" ht="16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</row>
    <row r="706" ht="16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</row>
    <row r="707" ht="16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</row>
    <row r="708" ht="16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</row>
    <row r="709" ht="16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</row>
    <row r="710" ht="16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</row>
    <row r="711" ht="16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</row>
    <row r="712" ht="16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</row>
    <row r="713" ht="16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</row>
    <row r="714" ht="16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</row>
    <row r="715" ht="16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</row>
    <row r="716" ht="16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</row>
    <row r="717" ht="16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</row>
    <row r="718" ht="16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</row>
    <row r="719" ht="16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</row>
    <row r="720" ht="16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</row>
    <row r="721" ht="16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</row>
    <row r="722" ht="16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</row>
    <row r="723" ht="16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</row>
    <row r="724" ht="16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</row>
    <row r="725" ht="16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</row>
    <row r="726" ht="16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</row>
    <row r="727" ht="16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</row>
    <row r="728" ht="16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</row>
    <row r="729" ht="16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</row>
    <row r="730" ht="16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</row>
    <row r="731" ht="16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</row>
    <row r="732" ht="16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</row>
    <row r="733" ht="16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</row>
    <row r="734" ht="16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</row>
    <row r="735" ht="16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</row>
    <row r="736" ht="16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</row>
    <row r="737" ht="16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</row>
    <row r="738" ht="16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</row>
    <row r="739" ht="16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</row>
    <row r="740" ht="16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</row>
    <row r="741" ht="16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</row>
    <row r="742" ht="16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</row>
    <row r="743" ht="16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</row>
    <row r="744" ht="16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</row>
    <row r="745" ht="16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</row>
    <row r="746" ht="16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</row>
    <row r="747" ht="16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</row>
    <row r="748" ht="16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</row>
    <row r="749" ht="16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</row>
    <row r="750" ht="16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</row>
    <row r="751" ht="16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</row>
    <row r="752" ht="16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</row>
    <row r="753" ht="16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</row>
    <row r="754" ht="16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</row>
    <row r="755" ht="16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</row>
    <row r="756" ht="16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</row>
    <row r="757" ht="16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</row>
    <row r="758" ht="16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</row>
    <row r="759" ht="16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</row>
    <row r="760" ht="16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</row>
    <row r="761" ht="16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</row>
    <row r="762" ht="16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</row>
    <row r="763" ht="16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</row>
    <row r="764" ht="16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</row>
    <row r="765" ht="16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</row>
    <row r="766" ht="16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</row>
    <row r="767" ht="16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</row>
    <row r="768" ht="16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</row>
    <row r="769" ht="16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</row>
    <row r="770" ht="16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</row>
    <row r="771" ht="16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</row>
    <row r="772" ht="16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</row>
    <row r="773" ht="16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</row>
    <row r="774" ht="16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</row>
    <row r="775" ht="16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</row>
    <row r="776" ht="16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</row>
    <row r="777" ht="16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</row>
    <row r="778" ht="16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</row>
    <row r="779" ht="16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</row>
    <row r="780" ht="16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</row>
    <row r="781" ht="16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</row>
    <row r="782" ht="16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</row>
    <row r="783" ht="16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</row>
    <row r="784" ht="16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</row>
    <row r="785" ht="16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</row>
    <row r="786" ht="16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</row>
    <row r="787" ht="16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</row>
    <row r="788" ht="16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</row>
    <row r="789" ht="16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</row>
    <row r="790" ht="16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</row>
    <row r="791" ht="16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</row>
    <row r="792" ht="16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</row>
    <row r="793" ht="16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</row>
    <row r="794" ht="16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</row>
    <row r="795" ht="16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</row>
    <row r="796" ht="16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</row>
    <row r="797" ht="16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</row>
    <row r="798" ht="16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</row>
    <row r="799" ht="16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</row>
    <row r="800" ht="16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</row>
    <row r="801" ht="16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</row>
    <row r="802" ht="16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</row>
    <row r="803" ht="16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</row>
    <row r="804" ht="16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</row>
    <row r="805" ht="16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</row>
    <row r="806" ht="16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</row>
    <row r="807" ht="16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</row>
    <row r="808" ht="16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</row>
    <row r="809" ht="16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</row>
    <row r="810" ht="16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</row>
    <row r="811" ht="16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</row>
    <row r="812" ht="16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</row>
    <row r="813" ht="16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</row>
    <row r="814" ht="16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</row>
    <row r="815" ht="16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</row>
    <row r="816" ht="16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</row>
    <row r="817" ht="16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</row>
    <row r="818" ht="16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</row>
    <row r="819" ht="16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</row>
    <row r="820" ht="16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</row>
    <row r="821" ht="16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</row>
    <row r="822" ht="16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</row>
    <row r="823" ht="16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</row>
    <row r="824" ht="16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</row>
    <row r="825" ht="16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</row>
    <row r="826" ht="16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</row>
    <row r="827" ht="16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</row>
    <row r="828" ht="16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</row>
    <row r="829" ht="16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</row>
    <row r="830" ht="16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</row>
    <row r="831" ht="16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</row>
    <row r="832" ht="16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</row>
    <row r="833" ht="16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</row>
    <row r="834" ht="16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</row>
    <row r="835" ht="16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</row>
    <row r="836" ht="16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</row>
    <row r="837" ht="16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</row>
    <row r="838" ht="16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</row>
    <row r="839" ht="16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</row>
    <row r="840" ht="16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</row>
    <row r="841" ht="16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</row>
    <row r="842" ht="16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</row>
    <row r="843" ht="16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</row>
    <row r="844" ht="16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</row>
    <row r="845" ht="16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</row>
    <row r="846" ht="16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</row>
    <row r="847" ht="16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</row>
    <row r="848" ht="16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</row>
    <row r="849" ht="16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</row>
    <row r="850" ht="16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</row>
    <row r="851" ht="16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</row>
    <row r="852" ht="16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</row>
    <row r="853" ht="16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</row>
    <row r="854" ht="16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</row>
    <row r="855" ht="16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</row>
    <row r="856" ht="16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</row>
    <row r="857" ht="16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</row>
    <row r="858" ht="16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</row>
    <row r="859" ht="16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</row>
    <row r="860" ht="16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</row>
    <row r="861" ht="16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</row>
    <row r="862" ht="16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</row>
    <row r="863" ht="16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</row>
    <row r="864" ht="16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</row>
    <row r="865" ht="16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</row>
    <row r="866" ht="16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</row>
    <row r="867" ht="16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</row>
    <row r="868" ht="16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</row>
    <row r="869" ht="16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</row>
    <row r="870" ht="16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</row>
    <row r="871" ht="16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</row>
    <row r="872" ht="16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</row>
    <row r="873" ht="16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</row>
    <row r="874" ht="16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</row>
    <row r="875" ht="16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</row>
    <row r="876" ht="16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</row>
    <row r="877" ht="16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</row>
    <row r="878" ht="16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</row>
    <row r="879" ht="16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</row>
    <row r="880" ht="16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</row>
    <row r="881" ht="16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</row>
    <row r="882" ht="16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</row>
    <row r="883" ht="16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</row>
    <row r="884" ht="16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</row>
    <row r="885" ht="16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</row>
    <row r="886" ht="16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</row>
    <row r="887" ht="16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</row>
    <row r="888" ht="16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</row>
    <row r="889" ht="16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</row>
    <row r="890" ht="16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</row>
    <row r="891" ht="16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</row>
    <row r="892" ht="16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</row>
    <row r="893" ht="16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</row>
    <row r="894" ht="16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</row>
    <row r="895" ht="16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</row>
    <row r="896" ht="16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</row>
    <row r="897" ht="16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</row>
    <row r="898" ht="16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</row>
    <row r="899" ht="16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</row>
    <row r="900" ht="16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</row>
    <row r="901" ht="16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</row>
    <row r="902" ht="16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</row>
    <row r="903" ht="16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</row>
    <row r="904" ht="16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</row>
    <row r="905" ht="16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</row>
    <row r="906" ht="16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</row>
    <row r="907" ht="16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</row>
    <row r="908" ht="16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</row>
    <row r="909" ht="16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</row>
    <row r="910" ht="16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</row>
    <row r="911" ht="16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</row>
    <row r="912" ht="16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</row>
    <row r="913" ht="16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</row>
    <row r="914" ht="16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</row>
    <row r="915" ht="16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</row>
    <row r="916" ht="16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</row>
    <row r="917" ht="16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</row>
    <row r="918" ht="16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</row>
    <row r="919" ht="16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</row>
    <row r="920" ht="16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</row>
    <row r="921" ht="16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</row>
    <row r="922" ht="16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</row>
    <row r="923" ht="16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</row>
    <row r="924" ht="16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</row>
    <row r="925" ht="16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</row>
    <row r="926" ht="16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</row>
    <row r="927" ht="16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</row>
    <row r="928" ht="16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</row>
    <row r="929" ht="16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</row>
    <row r="930" ht="16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</row>
    <row r="931" ht="16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</row>
    <row r="932" ht="16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</row>
    <row r="933" ht="16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</row>
    <row r="934" ht="16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</row>
    <row r="935" ht="16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</row>
    <row r="936" ht="16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</row>
    <row r="937" ht="16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</row>
    <row r="938" ht="16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</row>
    <row r="939" ht="16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</row>
    <row r="940" ht="16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</row>
    <row r="941" ht="16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</row>
    <row r="942" ht="16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</row>
    <row r="943" ht="16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</row>
    <row r="944" ht="16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</row>
    <row r="945" ht="16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</row>
    <row r="946" ht="16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</row>
    <row r="947" ht="16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</row>
    <row r="948" ht="16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</row>
    <row r="949" ht="16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</row>
    <row r="950" ht="16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</row>
    <row r="951" ht="16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</row>
    <row r="952" ht="16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</row>
    <row r="953" ht="16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</row>
    <row r="954" ht="16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</row>
    <row r="955" ht="16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</row>
    <row r="956" ht="16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</row>
    <row r="957" ht="16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</row>
    <row r="958" ht="16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</row>
    <row r="959" ht="16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</row>
    <row r="960" ht="16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</row>
    <row r="961" ht="16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</row>
    <row r="962" ht="16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</row>
    <row r="963" ht="16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</row>
    <row r="964" ht="16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</row>
    <row r="965" ht="16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</row>
    <row r="966" ht="16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</row>
    <row r="967" ht="16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</row>
    <row r="968" ht="16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</row>
    <row r="969" ht="16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</row>
    <row r="970" ht="16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</row>
    <row r="971" ht="16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</row>
    <row r="972" ht="16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</row>
    <row r="973" ht="16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</row>
    <row r="974" ht="16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</row>
    <row r="975" ht="16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</row>
    <row r="976" ht="16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</row>
    <row r="977" ht="16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</row>
    <row r="978" ht="16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</row>
    <row r="979" ht="16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</row>
    <row r="980" ht="16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</row>
    <row r="981" ht="16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</row>
    <row r="982" ht="16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</row>
    <row r="983" ht="16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</row>
    <row r="984" ht="16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</row>
    <row r="985" ht="16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</row>
    <row r="986" ht="16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</row>
    <row r="987" ht="16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</row>
    <row r="988" ht="16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</row>
    <row r="989" ht="16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</row>
    <row r="990" ht="16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</row>
    <row r="991" ht="16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</row>
    <row r="992" ht="16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</row>
    <row r="993" ht="16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</row>
    <row r="994" ht="16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</row>
    <row r="995" ht="16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</row>
    <row r="996" ht="16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</row>
    <row r="997" ht="16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</row>
    <row r="998" ht="16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</row>
  </sheetData>
  <autoFilter ref="$A$1:$AL$1">
    <sortState ref="A1:AL1">
      <sortCondition ref="A1"/>
    </sortState>
  </autoFilter>
  <hyperlinks>
    <hyperlink r:id="rId1" ref="A2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2020-09-03T05:12:11Z</dcterms:created>
  <dc:creator>류현정</dc:creator>
</cp:coreProperties>
</file>