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.xlsx - Employee_csv" sheetId="1" r:id="rId3"/>
    <sheet state="visible" name="Pivot Table 3" sheetId="2" r:id="rId4"/>
    <sheet state="visible" name="Pivot Table 2" sheetId="3" r:id="rId5"/>
    <sheet state="visible" name="Pivot Table 1" sheetId="4" r:id="rId6"/>
  </sheets>
  <definedNames>
    <definedName hidden="1" localSheetId="0" name="_xlnm._FilterDatabase">'Employee.xlsx - Employee_csv'!$A$1:$I$62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<sst xmlns="http://schemas.openxmlformats.org/spreadsheetml/2006/main" count="317" uniqueCount="79">
  <si>
    <t>Name</t>
  </si>
  <si>
    <t>Gender</t>
  </si>
  <si>
    <t>Joining Date</t>
  </si>
  <si>
    <t>Designation Level</t>
  </si>
  <si>
    <t>Annual CTC LPA</t>
  </si>
  <si>
    <t>Performace Rating</t>
  </si>
  <si>
    <t>Age in the company (days)</t>
  </si>
  <si>
    <t>Age in company (years)</t>
  </si>
  <si>
    <t>Value score</t>
  </si>
  <si>
    <t>Girish</t>
  </si>
  <si>
    <t>m</t>
  </si>
  <si>
    <t>D3</t>
  </si>
  <si>
    <t>Mouna</t>
  </si>
  <si>
    <t>f</t>
  </si>
  <si>
    <t>D2</t>
  </si>
  <si>
    <t>Mohammed</t>
  </si>
  <si>
    <t>D1</t>
  </si>
  <si>
    <t>Tilak</t>
  </si>
  <si>
    <t>Vijay</t>
  </si>
  <si>
    <t>D4</t>
  </si>
  <si>
    <t>Felina</t>
  </si>
  <si>
    <t>Naveen</t>
  </si>
  <si>
    <t>Lakkshya</t>
  </si>
  <si>
    <t>Bharath</t>
  </si>
  <si>
    <t>Geetha</t>
  </si>
  <si>
    <t>Mahesh</t>
  </si>
  <si>
    <t>Farhan</t>
  </si>
  <si>
    <t>Pragna</t>
  </si>
  <si>
    <t>Bindya</t>
  </si>
  <si>
    <t>Kareem</t>
  </si>
  <si>
    <t>Daniel</t>
  </si>
  <si>
    <t>Usha</t>
  </si>
  <si>
    <t>Dhiraj</t>
  </si>
  <si>
    <t>Dharma</t>
  </si>
  <si>
    <t>Hemanth</t>
  </si>
  <si>
    <t>Amrutha</t>
  </si>
  <si>
    <t>Akshay</t>
  </si>
  <si>
    <t>Nagesh</t>
  </si>
  <si>
    <t>Chirag</t>
  </si>
  <si>
    <t>Prathik</t>
  </si>
  <si>
    <t>Leju</t>
  </si>
  <si>
    <t>Ananya</t>
  </si>
  <si>
    <t>Gabriel</t>
  </si>
  <si>
    <t>Kantharaj</t>
  </si>
  <si>
    <t>Kavitha</t>
  </si>
  <si>
    <t>Jignesh</t>
  </si>
  <si>
    <t>Pooja</t>
  </si>
  <si>
    <t>Heena</t>
  </si>
  <si>
    <t>Brajesh Rao</t>
  </si>
  <si>
    <t>Madhav</t>
  </si>
  <si>
    <t>Manju</t>
  </si>
  <si>
    <t>Prajwal</t>
  </si>
  <si>
    <t>Jayraj</t>
  </si>
  <si>
    <t>Vineeth</t>
  </si>
  <si>
    <t>Jeevan</t>
  </si>
  <si>
    <t>Imtiyaz</t>
  </si>
  <si>
    <t>Deeksha</t>
  </si>
  <si>
    <t>Ajay Kumar</t>
  </si>
  <si>
    <t>Aravind</t>
  </si>
  <si>
    <t>Wasim</t>
  </si>
  <si>
    <t>Chandra</t>
  </si>
  <si>
    <t>Bindu</t>
  </si>
  <si>
    <t>Elizabeth</t>
  </si>
  <si>
    <t>Eshwar</t>
  </si>
  <si>
    <t>Sunil</t>
  </si>
  <si>
    <t>Faizal</t>
  </si>
  <si>
    <t>Bharani</t>
  </si>
  <si>
    <t>Chinmay</t>
  </si>
  <si>
    <t>Suresh</t>
  </si>
  <si>
    <t>Akilesh</t>
  </si>
  <si>
    <t>Catherine</t>
  </si>
  <si>
    <t>Neeta</t>
  </si>
  <si>
    <t>Jitendra</t>
  </si>
  <si>
    <t>Lakshman</t>
  </si>
  <si>
    <t>SUM of Value score</t>
  </si>
  <si>
    <t>Grand Total</t>
  </si>
  <si>
    <t>SUM of Annual CTC LPA</t>
  </si>
  <si>
    <t>SUM of Performace Rating</t>
  </si>
  <si>
    <t>COUNTA of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</si>
</sst>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60" sheet="Employee.xlsx - Employee_csv"/>
  </cacheSource>
  <cacheFields>
    <cacheField name="Name" numFmtId="0">
      <sharedItems>
        <s v="Girish"/>
        <s v="Mouna"/>
        <s v="Mohammed"/>
        <s v="Tilak"/>
        <s v="Vijay"/>
        <s v="Felina"/>
        <s v="Naveen"/>
        <s v="Lakkshya"/>
        <s v="Bharath"/>
        <s v="Geetha"/>
        <s v="Mahesh"/>
        <s v="Farhan"/>
        <s v="Pragna"/>
        <s v="Bindya"/>
        <s v="Kareem"/>
        <s v="Daniel"/>
        <s v="Usha"/>
        <s v="Dhiraj"/>
        <s v="Dharma"/>
        <s v="Hemanth"/>
        <s v="Amrutha"/>
        <s v="Akshay"/>
        <s v="Nagesh"/>
        <s v="Chirag"/>
        <s v="Prathik"/>
        <s v="Leju"/>
        <s v="Ananya"/>
        <s v="Gabriel"/>
        <s v="Kantharaj"/>
        <s v="Kavitha"/>
        <s v="Jignesh"/>
        <s v="Pooja"/>
        <s v="Heena"/>
        <s v="Brajesh Rao"/>
        <s v="Madhav"/>
        <s v="Manju"/>
        <s v="Prajwal"/>
        <s v="Jayraj"/>
        <s v="Vineeth"/>
        <s v="Jeevan"/>
        <s v="Imtiyaz"/>
        <s v="Deeksha"/>
        <s v="Ajay Kumar"/>
        <s v="Aravind"/>
        <s v="Wasim"/>
        <s v="Chandra"/>
        <s v="Bindu"/>
        <s v="Elizabeth"/>
        <s v="Eshwar"/>
        <s v="Sunil"/>
        <s v="Faizal"/>
        <s v="Bharani"/>
        <s v="Chinmay"/>
        <s v="Suresh"/>
        <s v="Akilesh"/>
        <s v="Catherine"/>
        <s v="Neeta"/>
        <s v="Jitendra"/>
        <s v="Lakshman"/>
      </sharedItems>
    </cacheField>
    <cacheField name="Gender" numFmtId="0">
      <sharedItems>
        <s v="m"/>
        <s v="f"/>
      </sharedItems>
    </cacheField>
    <cacheField name="Joining Date" numFmtId="164">
      <sharedItems containsSemiMixedTypes="0" containsDate="1" containsString="0">
        <d v="2017-08-12T00:00:00Z"/>
        <d v="2012-01-20T00:00:00Z"/>
        <d v="2013-04-01T00:00:00Z"/>
        <d v="2018-12-20T00:00:00Z"/>
        <d v="2014-05-02T00:00:00Z"/>
        <d v="2014-11-23T00:00:00Z"/>
        <d v="2015-08-13T00:00:00Z"/>
        <d v="2011-02-27T00:00:00Z"/>
        <d v="2013-05-04T00:00:00Z"/>
        <d v="2018-08-23T00:00:00Z"/>
        <d v="2013-11-10T00:00:00Z"/>
        <d v="2013-04-23T00:00:00Z"/>
        <d v="2000-03-06T00:00:00Z"/>
        <d v="2019-10-04T00:00:00Z"/>
        <d v="2017-05-12T00:00:00Z"/>
        <d v="2019-01-16T00:00:00Z"/>
        <d v="2014-02-13T00:00:00Z"/>
        <d v="2011-09-19T00:00:00Z"/>
        <d v="2000-03-07T00:00:00Z"/>
      </sharedItems>
    </cacheField>
    <cacheField name="Designation Level" numFmtId="0">
      <sharedItems>
        <s v="D3"/>
        <s v="D2"/>
        <s v="D1"/>
        <s v="D4"/>
      </sharedItems>
    </cacheField>
    <cacheField name="Annual CTC LPA" numFmtId="0">
      <sharedItems containsSemiMixedTypes="0" containsString="0" containsNumber="1">
        <n v="6.9"/>
        <n v="11.8"/>
        <n v="11.7"/>
        <n v="11.6"/>
        <n v="11.3"/>
        <n v="11.2"/>
        <n v="11.1"/>
        <n v="10.8"/>
        <n v="10.7"/>
        <n v="10.5"/>
        <n v="10.3"/>
        <n v="10.4"/>
        <n v="9.7"/>
        <n v="9.0"/>
        <n v="9.6"/>
        <n v="11.0"/>
        <n v="9.4"/>
        <n v="9.3"/>
        <n v="9.2"/>
        <n v="9.1"/>
        <n v="8.9"/>
        <n v="11.5"/>
        <n v="8.8"/>
        <n v="6.3"/>
        <n v="7.2"/>
        <n v="10.0"/>
        <n v="10.2"/>
        <n v="8.7"/>
        <n v="8.6"/>
        <n v="8.5"/>
        <n v="8.4"/>
        <n v="11.4"/>
        <n v="6.8"/>
        <n v="8.3"/>
        <n v="10.1"/>
        <n v="7.7"/>
        <n v="6.5"/>
        <n v="8.2"/>
        <n v="9.5"/>
        <n v="8.1"/>
        <n v="10.9"/>
        <n v="9.9"/>
        <n v="8.0"/>
        <n v="7.9"/>
        <n v="7.8"/>
        <n v="7.6"/>
        <n v="7.4"/>
        <n v="7.3"/>
        <n v="7.1"/>
        <n v="9.8"/>
        <n v="7.0"/>
        <n v="6.6"/>
        <n v="6.4"/>
        <n v="6.2"/>
        <n v="10.6"/>
        <n v="7.5"/>
        <n v="6.1"/>
        <n v="6.0"/>
        <n v="6.7"/>
      </sharedItems>
    </cacheField>
    <cacheField name="Performace Rating" numFmtId="0">
      <sharedItems containsSemiMixedTypes="0" containsString="0" containsNumber="1">
        <n v="1.4"/>
        <n v="2.1"/>
        <n v="1.5"/>
        <n v="2.9"/>
        <n v="1.9"/>
        <n v="2.6"/>
        <n v="2.7"/>
        <n v="1.8"/>
        <n v="1.7"/>
        <n v="0.5"/>
        <n v="3.1"/>
        <n v="2.2"/>
        <n v="0.7"/>
        <n v="2.0"/>
        <n v="2.4"/>
        <n v="0.4"/>
        <n v="1.3"/>
        <n v="2.8"/>
        <n v="0.9"/>
        <n v="2.3"/>
        <n v="1.1"/>
        <n v="1.0"/>
        <n v="1.6"/>
        <n v="2.5"/>
        <n v="1.2"/>
        <n v="0.8"/>
        <n v="3.0"/>
        <n v="0.6"/>
      </sharedItems>
    </cacheField>
    <cacheField name="Age in the company (days)" numFmtId="0">
      <sharedItems containsSemiMixedTypes="0" containsString="0" containsNumber="1" containsInteger="1">
        <n v="2176.0"/>
        <n v="4207.0"/>
        <n v="3770.0"/>
        <n v="1681.0"/>
        <n v="3374.0"/>
        <n v="3169.0"/>
        <n v="2906.0"/>
        <n v="4534.0"/>
        <n v="3737.0"/>
        <n v="1800.0"/>
        <n v="3547.0"/>
        <n v="3748.0"/>
        <n v="8544.0"/>
        <n v="1393.0"/>
        <n v="2268.0"/>
        <n v="1654.0"/>
        <n v="3452.0"/>
        <n v="4330.0"/>
        <n v="8543.0"/>
      </sharedItems>
    </cacheField>
    <cacheField name="Age in company (years)" numFmtId="0">
      <sharedItems containsSemiMixedTypes="0" containsString="0" containsNumber="1" containsInteger="1">
        <n v="5.0"/>
        <n v="11.0"/>
        <n v="10.0"/>
        <n v="4.0"/>
        <n v="9.0"/>
        <n v="8.0"/>
        <n v="7.0"/>
        <n v="12.0"/>
        <n v="23.0"/>
        <n v="3.0"/>
        <n v="6.0"/>
      </sharedItems>
    </cacheField>
    <cacheField name="Value score" numFmtId="0">
      <sharedItems containsSemiMixedTypes="0" containsString="0" containsNumber="1">
        <n v="9.66"/>
        <n v="24.78"/>
        <n v="17.549999999999997"/>
        <n v="33.64"/>
        <n v="15.82"/>
        <n v="21.279999999999998"/>
        <n v="21.09"/>
        <n v="28.080000000000002"/>
        <n v="28.89"/>
        <n v="15.75"/>
        <n v="18.540000000000003"/>
        <n v="17.68"/>
        <n v="4.85"/>
        <n v="26.099999999999998"/>
        <n v="29.759999999999998"/>
        <n v="24.200000000000003"/>
        <n v="6.58"/>
        <n v="18.6"/>
        <n v="24.84"/>
        <n v="21.84"/>
        <n v="17.8"/>
        <n v="4.6000000000000005"/>
        <n v="11.440000000000001"/>
        <n v="17.639999999999997"/>
        <n v="17.28"/>
        <n v="9.0"/>
        <n v="17.34"/>
        <n v="20.009999999999998"/>
        <n v="11.18"/>
        <n v="9.350000000000001"/>
        <n v="23.52"/>
        <n v="26.22"/>
        <n v="6.8"/>
        <n v="13.280000000000001"/>
        <n v="19.189999999999998"/>
        <n v="19.25"/>
        <n v="10.4"/>
        <n v="14.76"/>
        <n v="23.75"/>
        <n v="11.339999999999998"/>
        <n v="13.08"/>
        <n v="17.82"/>
        <n v="6.4"/>
        <n v="16.59"/>
        <n v="7.8"/>
        <n v="12.92"/>
        <n v="16.28"/>
        <n v="9.49"/>
        <n v="18.46"/>
        <n v="6.86"/>
        <n v="21.0"/>
        <n v="9.899999999999999"/>
        <n v="10.240000000000002"/>
        <n v="4.960000000000001"/>
        <n v="9.54"/>
        <n v="4.5"/>
        <n v="6.71"/>
        <n v="7.199999999999999"/>
        <n v="4.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0" sheet="Employee.xlsx - Employee_csv"/>
  </cacheSource>
  <cacheFields>
    <cacheField name="Name" numFmtId="0">
      <sharedItems>
        <s v="Girish"/>
        <s v="Mouna"/>
        <s v="Mohammed"/>
        <s v="Tilak"/>
        <s v="Vijay"/>
        <s v="Felina"/>
        <s v="Naveen"/>
        <s v="Lakkshya"/>
        <s v="Bharath"/>
        <s v="Geetha"/>
        <s v="Mahesh"/>
        <s v="Farhan"/>
        <s v="Pragna"/>
        <s v="Bindya"/>
        <s v="Kareem"/>
        <s v="Daniel"/>
        <s v="Usha"/>
        <s v="Dhiraj"/>
        <s v="Dharma"/>
        <s v="Hemanth"/>
        <s v="Amrutha"/>
        <s v="Akshay"/>
        <s v="Nagesh"/>
        <s v="Chirag"/>
        <s v="Prathik"/>
        <s v="Leju"/>
        <s v="Ananya"/>
        <s v="Gabriel"/>
        <s v="Kantharaj"/>
        <s v="Kavitha"/>
        <s v="Jignesh"/>
        <s v="Pooja"/>
        <s v="Heena"/>
        <s v="Brajesh Rao"/>
        <s v="Madhav"/>
        <s v="Manju"/>
        <s v="Prajwal"/>
        <s v="Jayraj"/>
        <s v="Vineeth"/>
        <s v="Jeevan"/>
        <s v="Imtiyaz"/>
        <s v="Deeksha"/>
        <s v="Ajay Kumar"/>
        <s v="Aravind"/>
        <s v="Wasim"/>
        <s v="Chandra"/>
        <s v="Bindu"/>
        <s v="Elizabeth"/>
        <s v="Eshwar"/>
        <s v="Sunil"/>
        <s v="Faizal"/>
        <s v="Bharani"/>
        <s v="Chinmay"/>
        <s v="Suresh"/>
        <s v="Akilesh"/>
        <s v="Catherine"/>
        <s v="Neeta"/>
        <s v="Jitendra"/>
        <s v="Lakshman"/>
      </sharedItems>
    </cacheField>
    <cacheField name="Gender" numFmtId="0">
      <sharedItems>
        <s v="m"/>
        <s v="f"/>
      </sharedItems>
    </cacheField>
    <cacheField name="Joining Date" numFmtId="164">
      <sharedItems containsSemiMixedTypes="0" containsDate="1" containsString="0">
        <d v="2017-08-12T00:00:00Z"/>
        <d v="2012-01-20T00:00:00Z"/>
        <d v="2013-04-01T00:00:00Z"/>
        <d v="2018-12-20T00:00:00Z"/>
        <d v="2014-05-02T00:00:00Z"/>
        <d v="2014-11-23T00:00:00Z"/>
        <d v="2015-08-13T00:00:00Z"/>
        <d v="2011-02-27T00:00:00Z"/>
        <d v="2013-05-04T00:00:00Z"/>
        <d v="2018-08-23T00:00:00Z"/>
        <d v="2013-11-10T00:00:00Z"/>
        <d v="2013-04-23T00:00:00Z"/>
        <d v="2000-03-06T00:00:00Z"/>
        <d v="2019-10-04T00:00:00Z"/>
        <d v="2017-05-12T00:00:00Z"/>
        <d v="2019-01-16T00:00:00Z"/>
        <d v="2014-02-13T00:00:00Z"/>
        <d v="2011-09-19T00:00:00Z"/>
        <d v="2000-03-07T00:00:00Z"/>
      </sharedItems>
    </cacheField>
    <cacheField name="Designation Level" numFmtId="0">
      <sharedItems>
        <s v="D3"/>
        <s v="D2"/>
        <s v="D1"/>
        <s v="D4"/>
      </sharedItems>
    </cacheField>
    <cacheField name="Annual CTC LPA" numFmtId="0">
      <sharedItems containsSemiMixedTypes="0" containsString="0" containsNumber="1">
        <n v="6.9"/>
        <n v="11.8"/>
        <n v="11.7"/>
        <n v="11.6"/>
        <n v="11.3"/>
        <n v="11.2"/>
        <n v="11.1"/>
        <n v="10.8"/>
        <n v="10.7"/>
        <n v="10.5"/>
        <n v="10.3"/>
        <n v="10.4"/>
        <n v="9.7"/>
        <n v="9.0"/>
        <n v="9.6"/>
        <n v="11.0"/>
        <n v="9.4"/>
        <n v="9.3"/>
        <n v="9.2"/>
        <n v="9.1"/>
        <n v="8.9"/>
        <n v="11.5"/>
        <n v="8.8"/>
        <n v="6.3"/>
        <n v="7.2"/>
        <n v="10.0"/>
        <n v="10.2"/>
        <n v="8.7"/>
        <n v="8.6"/>
        <n v="8.5"/>
        <n v="8.4"/>
        <n v="11.4"/>
        <n v="6.8"/>
        <n v="8.3"/>
        <n v="10.1"/>
        <n v="7.7"/>
        <n v="6.5"/>
        <n v="8.2"/>
        <n v="9.5"/>
        <n v="8.1"/>
        <n v="10.9"/>
        <n v="9.9"/>
        <n v="8.0"/>
        <n v="7.9"/>
        <n v="7.8"/>
        <n v="7.6"/>
        <n v="7.4"/>
        <n v="7.3"/>
        <n v="7.1"/>
        <n v="9.8"/>
        <n v="7.0"/>
        <n v="6.6"/>
        <n v="6.4"/>
        <n v="6.2"/>
        <n v="10.6"/>
        <n v="7.5"/>
        <n v="6.1"/>
        <n v="6.0"/>
        <n v="6.7"/>
      </sharedItems>
    </cacheField>
    <cacheField name="Performace Rating" numFmtId="0">
      <sharedItems containsSemiMixedTypes="0" containsString="0" containsNumber="1">
        <n v="1.4"/>
        <n v="2.1"/>
        <n v="1.5"/>
        <n v="2.9"/>
        <n v="1.9"/>
        <n v="2.6"/>
        <n v="2.7"/>
        <n v="1.8"/>
        <n v="1.7"/>
        <n v="0.5"/>
        <n v="3.1"/>
        <n v="2.2"/>
        <n v="0.7"/>
        <n v="2.0"/>
        <n v="2.4"/>
        <n v="0.4"/>
        <n v="1.3"/>
        <n v="2.8"/>
        <n v="0.9"/>
        <n v="2.3"/>
        <n v="1.1"/>
        <n v="1.0"/>
        <n v="1.6"/>
        <n v="2.5"/>
        <n v="1.2"/>
        <n v="0.8"/>
        <n v="3.0"/>
        <n v="0.6"/>
      </sharedItems>
    </cacheField>
    <cacheField name="Age in the company (days)" numFmtId="0">
      <sharedItems containsSemiMixedTypes="0" containsString="0" containsNumber="1" containsInteger="1">
        <n v="2176.0"/>
        <n v="4207.0"/>
        <n v="3770.0"/>
        <n v="1681.0"/>
        <n v="3374.0"/>
        <n v="3169.0"/>
        <n v="2906.0"/>
        <n v="4534.0"/>
        <n v="3737.0"/>
        <n v="1800.0"/>
        <n v="3547.0"/>
        <n v="3748.0"/>
        <n v="8544.0"/>
        <n v="1393.0"/>
        <n v="2268.0"/>
        <n v="1654.0"/>
        <n v="3452.0"/>
        <n v="4330.0"/>
        <n v="8543.0"/>
      </sharedItems>
    </cacheField>
    <cacheField name="Age in company (years)" numFmtId="0">
      <sharedItems containsSemiMixedTypes="0" containsString="0" containsNumber="1" containsInteger="1">
        <n v="5.0"/>
        <n v="11.0"/>
        <n v="10.0"/>
        <n v="4.0"/>
        <n v="9.0"/>
        <n v="8.0"/>
        <n v="7.0"/>
        <n v="12.0"/>
        <n v="23.0"/>
        <n v="3.0"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61" firstHeaderRow="0" firstDataRow="1" firstDataCol="0"/>
  <pivotFields>
    <pivotField name="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ignation Level" compact="0" outline="0" multipleItemSelectionAllowed="1" showAll="0">
      <items>
        <item x="0"/>
        <item x="1"/>
        <item x="2"/>
        <item x="3"/>
        <item t="default"/>
      </items>
    </pivotField>
    <pivotField name="Annual CTC L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erformace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ge in the company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ge in company (yea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Fields>
    <field x="0"/>
  </rowFields>
  <dataFields>
    <dataField name="SUM of Value score" fld="8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rowGrandTotals="0" compact="0" compactData="0">
  <location ref="A1:C60" firstHeaderRow="0" firstDataRow="2" firstDataCol="0"/>
  <pivotFields>
    <pivotField name="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ignation Level" compact="0" outline="0" multipleItemSelectionAllowed="1" showAll="0">
      <items>
        <item x="0"/>
        <item x="1"/>
        <item x="2"/>
        <item x="3"/>
        <item t="default"/>
      </items>
    </pivotField>
    <pivotField name="Annual CTC L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erformace 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ge in the company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ge in company (yea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colFields>
    <field x="-2"/>
  </colFields>
  <dataFields>
    <dataField name="SUM of Annual CTC LPA" fld="4" baseField="0"/>
    <dataField name="SUM of Performace Rating" fld="5" baseField="0"/>
  </dataFields>
</pivotTableDefinition>
</file>

<file path=xl/pivotTables/pivotTable3.xml><?xml version="1.0" encoding="utf-8"?>
<pivotTableDefinition xmlns="http://schemas.openxmlformats.org/spreadsheetml/2006/main" name="Pivot Table 1" cacheId="1" dataCaption="" compact="0" compactData="0">
  <location ref="A1:B6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ignation Level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Annual CTC L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erformace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ge in the company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ge in company (yea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3"/>
  </rowFields>
  <dataFields>
    <dataField name="COUNTA of Name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3" max="3" width="13.5"/>
    <col customWidth="1" min="4" max="4" width="17.75"/>
    <col customWidth="1" min="5" max="5" width="16.75"/>
    <col customWidth="1" min="6" max="6" width="18.38"/>
    <col customWidth="1" min="7" max="9" width="2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>
      <c r="A2" s="3" t="s">
        <v>9</v>
      </c>
      <c r="B2" s="3" t="s">
        <v>10</v>
      </c>
      <c r="C2" s="4">
        <v>42959.0</v>
      </c>
      <c r="D2" s="3" t="s">
        <v>11</v>
      </c>
      <c r="E2" s="3">
        <v>6.9</v>
      </c>
      <c r="F2" s="3">
        <v>1.4</v>
      </c>
      <c r="G2" s="3">
        <f t="shared" ref="G2:G60" si="1">TODAY()-C2</f>
        <v>2176</v>
      </c>
      <c r="H2" s="3">
        <f t="shared" ref="H2:H60" si="2">FLOOR(G2/365,1)</f>
        <v>5</v>
      </c>
      <c r="I2" s="3">
        <f t="shared" ref="I2:I60" si="3">E2*F2</f>
        <v>9.66</v>
      </c>
    </row>
    <row r="3">
      <c r="A3" s="3" t="s">
        <v>12</v>
      </c>
      <c r="B3" s="3" t="s">
        <v>13</v>
      </c>
      <c r="C3" s="4">
        <v>40928.0</v>
      </c>
      <c r="D3" s="3" t="s">
        <v>14</v>
      </c>
      <c r="E3" s="3">
        <v>11.8</v>
      </c>
      <c r="F3" s="3">
        <v>2.1</v>
      </c>
      <c r="G3" s="3">
        <f t="shared" si="1"/>
        <v>4207</v>
      </c>
      <c r="H3" s="3">
        <f t="shared" si="2"/>
        <v>11</v>
      </c>
      <c r="I3" s="3">
        <f t="shared" si="3"/>
        <v>24.78</v>
      </c>
    </row>
    <row r="4">
      <c r="A4" s="3" t="s">
        <v>15</v>
      </c>
      <c r="B4" s="3" t="s">
        <v>10</v>
      </c>
      <c r="C4" s="4">
        <v>41365.0</v>
      </c>
      <c r="D4" s="3" t="s">
        <v>16</v>
      </c>
      <c r="E4" s="3">
        <v>11.7</v>
      </c>
      <c r="F4" s="3">
        <v>1.5</v>
      </c>
      <c r="G4" s="3">
        <f t="shared" si="1"/>
        <v>3770</v>
      </c>
      <c r="H4" s="3">
        <f t="shared" si="2"/>
        <v>10</v>
      </c>
      <c r="I4" s="3">
        <f t="shared" si="3"/>
        <v>17.55</v>
      </c>
    </row>
    <row r="5" hidden="1">
      <c r="A5" s="3" t="s">
        <v>17</v>
      </c>
      <c r="B5" s="3" t="s">
        <v>10</v>
      </c>
      <c r="C5" s="4">
        <v>43454.0</v>
      </c>
      <c r="D5" s="3" t="s">
        <v>16</v>
      </c>
      <c r="E5" s="3">
        <v>11.6</v>
      </c>
      <c r="F5" s="3">
        <v>2.9</v>
      </c>
      <c r="G5" s="3">
        <f t="shared" si="1"/>
        <v>1681</v>
      </c>
      <c r="H5" s="3">
        <f t="shared" si="2"/>
        <v>4</v>
      </c>
      <c r="I5" s="3">
        <f t="shared" si="3"/>
        <v>33.64</v>
      </c>
    </row>
    <row r="6">
      <c r="A6" s="3" t="s">
        <v>18</v>
      </c>
      <c r="B6" s="3" t="s">
        <v>10</v>
      </c>
      <c r="C6" s="4">
        <v>41761.0</v>
      </c>
      <c r="D6" s="3" t="s">
        <v>19</v>
      </c>
      <c r="E6" s="3">
        <v>11.3</v>
      </c>
      <c r="F6" s="3">
        <v>1.4</v>
      </c>
      <c r="G6" s="3">
        <f t="shared" si="1"/>
        <v>3374</v>
      </c>
      <c r="H6" s="3">
        <f t="shared" si="2"/>
        <v>9</v>
      </c>
      <c r="I6" s="3">
        <f t="shared" si="3"/>
        <v>15.82</v>
      </c>
    </row>
    <row r="7">
      <c r="A7" s="3" t="s">
        <v>20</v>
      </c>
      <c r="B7" s="3" t="s">
        <v>13</v>
      </c>
      <c r="C7" s="4">
        <v>41966.0</v>
      </c>
      <c r="D7" s="3" t="s">
        <v>16</v>
      </c>
      <c r="E7" s="3">
        <v>11.2</v>
      </c>
      <c r="F7" s="3">
        <v>1.9</v>
      </c>
      <c r="G7" s="3">
        <f t="shared" si="1"/>
        <v>3169</v>
      </c>
      <c r="H7" s="3">
        <f t="shared" si="2"/>
        <v>8</v>
      </c>
      <c r="I7" s="3">
        <f t="shared" si="3"/>
        <v>21.28</v>
      </c>
    </row>
    <row r="8">
      <c r="A8" s="3" t="s">
        <v>21</v>
      </c>
      <c r="B8" s="3" t="s">
        <v>10</v>
      </c>
      <c r="C8" s="4">
        <v>42229.0</v>
      </c>
      <c r="D8" s="3" t="s">
        <v>14</v>
      </c>
      <c r="E8" s="3">
        <v>11.1</v>
      </c>
      <c r="F8" s="3">
        <v>1.9</v>
      </c>
      <c r="G8" s="3">
        <f t="shared" si="1"/>
        <v>2906</v>
      </c>
      <c r="H8" s="3">
        <f t="shared" si="2"/>
        <v>7</v>
      </c>
      <c r="I8" s="3">
        <f t="shared" si="3"/>
        <v>21.09</v>
      </c>
    </row>
    <row r="9">
      <c r="A9" s="3" t="s">
        <v>22</v>
      </c>
      <c r="B9" s="3" t="s">
        <v>13</v>
      </c>
      <c r="C9" s="4">
        <v>41761.0</v>
      </c>
      <c r="D9" s="3" t="s">
        <v>16</v>
      </c>
      <c r="E9" s="3">
        <v>10.8</v>
      </c>
      <c r="F9" s="3">
        <v>2.6</v>
      </c>
      <c r="G9" s="3">
        <f t="shared" si="1"/>
        <v>3374</v>
      </c>
      <c r="H9" s="3">
        <f t="shared" si="2"/>
        <v>9</v>
      </c>
      <c r="I9" s="3">
        <f t="shared" si="3"/>
        <v>28.08</v>
      </c>
    </row>
    <row r="10">
      <c r="A10" s="3" t="s">
        <v>23</v>
      </c>
      <c r="B10" s="3" t="s">
        <v>10</v>
      </c>
      <c r="C10" s="4">
        <v>40601.0</v>
      </c>
      <c r="D10" s="3" t="s">
        <v>19</v>
      </c>
      <c r="E10" s="3">
        <v>10.7</v>
      </c>
      <c r="F10" s="3">
        <v>2.7</v>
      </c>
      <c r="G10" s="3">
        <f t="shared" si="1"/>
        <v>4534</v>
      </c>
      <c r="H10" s="3">
        <f t="shared" si="2"/>
        <v>12</v>
      </c>
      <c r="I10" s="3">
        <f t="shared" si="3"/>
        <v>28.89</v>
      </c>
    </row>
    <row r="11">
      <c r="A11" s="3" t="s">
        <v>24</v>
      </c>
      <c r="B11" s="3" t="s">
        <v>13</v>
      </c>
      <c r="C11" s="4">
        <v>40928.0</v>
      </c>
      <c r="D11" s="3" t="s">
        <v>14</v>
      </c>
      <c r="E11" s="3">
        <v>10.5</v>
      </c>
      <c r="F11" s="3">
        <v>1.5</v>
      </c>
      <c r="G11" s="3">
        <f t="shared" si="1"/>
        <v>4207</v>
      </c>
      <c r="H11" s="3">
        <f t="shared" si="2"/>
        <v>11</v>
      </c>
      <c r="I11" s="3">
        <f t="shared" si="3"/>
        <v>15.75</v>
      </c>
    </row>
    <row r="12">
      <c r="A12" s="3" t="s">
        <v>25</v>
      </c>
      <c r="B12" s="3" t="s">
        <v>10</v>
      </c>
      <c r="C12" s="4">
        <v>41398.0</v>
      </c>
      <c r="D12" s="3" t="s">
        <v>16</v>
      </c>
      <c r="E12" s="3">
        <v>10.3</v>
      </c>
      <c r="F12" s="3">
        <v>1.8</v>
      </c>
      <c r="G12" s="3">
        <f t="shared" si="1"/>
        <v>3737</v>
      </c>
      <c r="H12" s="3">
        <f t="shared" si="2"/>
        <v>10</v>
      </c>
      <c r="I12" s="3">
        <f t="shared" si="3"/>
        <v>18.54</v>
      </c>
    </row>
    <row r="13" hidden="1">
      <c r="A13" s="3" t="s">
        <v>26</v>
      </c>
      <c r="B13" s="3" t="s">
        <v>10</v>
      </c>
      <c r="C13" s="4">
        <v>42959.0</v>
      </c>
      <c r="D13" s="3" t="s">
        <v>14</v>
      </c>
      <c r="E13" s="3">
        <v>10.4</v>
      </c>
      <c r="F13" s="3">
        <v>1.7</v>
      </c>
      <c r="G13" s="3">
        <f t="shared" si="1"/>
        <v>2176</v>
      </c>
      <c r="H13" s="3">
        <f t="shared" si="2"/>
        <v>5</v>
      </c>
      <c r="I13" s="3">
        <f t="shared" si="3"/>
        <v>17.68</v>
      </c>
    </row>
    <row r="14">
      <c r="A14" s="3" t="s">
        <v>27</v>
      </c>
      <c r="B14" s="3" t="s">
        <v>13</v>
      </c>
      <c r="C14" s="4">
        <v>40601.0</v>
      </c>
      <c r="D14" s="3" t="s">
        <v>14</v>
      </c>
      <c r="E14" s="3">
        <v>9.7</v>
      </c>
      <c r="F14" s="3">
        <v>0.5</v>
      </c>
      <c r="G14" s="3">
        <f t="shared" si="1"/>
        <v>4534</v>
      </c>
      <c r="H14" s="3">
        <f t="shared" si="2"/>
        <v>12</v>
      </c>
      <c r="I14" s="3">
        <f t="shared" si="3"/>
        <v>4.85</v>
      </c>
    </row>
    <row r="15" hidden="1">
      <c r="A15" s="3" t="s">
        <v>28</v>
      </c>
      <c r="B15" s="3" t="s">
        <v>13</v>
      </c>
      <c r="C15" s="4">
        <v>42959.0</v>
      </c>
      <c r="D15" s="3" t="s">
        <v>14</v>
      </c>
      <c r="E15" s="3">
        <v>9.0</v>
      </c>
      <c r="F15" s="3">
        <v>2.9</v>
      </c>
      <c r="G15" s="3">
        <f t="shared" si="1"/>
        <v>2176</v>
      </c>
      <c r="H15" s="3">
        <f t="shared" si="2"/>
        <v>5</v>
      </c>
      <c r="I15" s="3">
        <f t="shared" si="3"/>
        <v>26.1</v>
      </c>
    </row>
    <row r="16">
      <c r="A16" s="3" t="s">
        <v>29</v>
      </c>
      <c r="B16" s="3" t="s">
        <v>10</v>
      </c>
      <c r="C16" s="4">
        <v>40601.0</v>
      </c>
      <c r="D16" s="3" t="s">
        <v>16</v>
      </c>
      <c r="E16" s="3">
        <v>9.6</v>
      </c>
      <c r="F16" s="3">
        <v>3.1</v>
      </c>
      <c r="G16" s="3">
        <f t="shared" si="1"/>
        <v>4534</v>
      </c>
      <c r="H16" s="3">
        <f t="shared" si="2"/>
        <v>12</v>
      </c>
      <c r="I16" s="3">
        <f t="shared" si="3"/>
        <v>29.76</v>
      </c>
    </row>
    <row r="17" hidden="1">
      <c r="A17" s="3" t="s">
        <v>30</v>
      </c>
      <c r="B17" s="3" t="s">
        <v>10</v>
      </c>
      <c r="C17" s="4">
        <v>43335.0</v>
      </c>
      <c r="D17" s="3" t="s">
        <v>16</v>
      </c>
      <c r="E17" s="3">
        <v>11.0</v>
      </c>
      <c r="F17" s="3">
        <v>2.2</v>
      </c>
      <c r="G17" s="3">
        <f t="shared" si="1"/>
        <v>1800</v>
      </c>
      <c r="H17" s="3">
        <f t="shared" si="2"/>
        <v>4</v>
      </c>
      <c r="I17" s="3">
        <f t="shared" si="3"/>
        <v>24.2</v>
      </c>
    </row>
    <row r="18">
      <c r="A18" s="3" t="s">
        <v>31</v>
      </c>
      <c r="B18" s="3" t="s">
        <v>13</v>
      </c>
      <c r="C18" s="4">
        <v>41588.0</v>
      </c>
      <c r="D18" s="3" t="s">
        <v>16</v>
      </c>
      <c r="E18" s="3">
        <v>9.4</v>
      </c>
      <c r="F18" s="3">
        <v>0.7</v>
      </c>
      <c r="G18" s="3">
        <f t="shared" si="1"/>
        <v>3547</v>
      </c>
      <c r="H18" s="3">
        <f t="shared" si="2"/>
        <v>9</v>
      </c>
      <c r="I18" s="3">
        <f t="shared" si="3"/>
        <v>6.58</v>
      </c>
    </row>
    <row r="19">
      <c r="A19" s="3" t="s">
        <v>32</v>
      </c>
      <c r="B19" s="3" t="s">
        <v>10</v>
      </c>
      <c r="C19" s="4">
        <v>40928.0</v>
      </c>
      <c r="D19" s="3" t="s">
        <v>11</v>
      </c>
      <c r="E19" s="3">
        <v>9.3</v>
      </c>
      <c r="F19" s="3">
        <v>2.0</v>
      </c>
      <c r="G19" s="3">
        <f t="shared" si="1"/>
        <v>4207</v>
      </c>
      <c r="H19" s="3">
        <f t="shared" si="2"/>
        <v>11</v>
      </c>
      <c r="I19" s="3">
        <f t="shared" si="3"/>
        <v>18.6</v>
      </c>
    </row>
    <row r="20">
      <c r="A20" s="3" t="s">
        <v>33</v>
      </c>
      <c r="B20" s="3" t="s">
        <v>10</v>
      </c>
      <c r="C20" s="4">
        <v>41387.0</v>
      </c>
      <c r="D20" s="3" t="s">
        <v>14</v>
      </c>
      <c r="E20" s="3">
        <v>9.2</v>
      </c>
      <c r="F20" s="3">
        <v>2.7</v>
      </c>
      <c r="G20" s="3">
        <f t="shared" si="1"/>
        <v>3748</v>
      </c>
      <c r="H20" s="3">
        <f t="shared" si="2"/>
        <v>10</v>
      </c>
      <c r="I20" s="3">
        <f t="shared" si="3"/>
        <v>24.84</v>
      </c>
    </row>
    <row r="21" hidden="1">
      <c r="A21" s="3" t="s">
        <v>34</v>
      </c>
      <c r="B21" s="3" t="s">
        <v>10</v>
      </c>
      <c r="C21" s="4">
        <v>43335.0</v>
      </c>
      <c r="D21" s="3" t="s">
        <v>16</v>
      </c>
      <c r="E21" s="3">
        <v>9.1</v>
      </c>
      <c r="F21" s="3">
        <v>2.4</v>
      </c>
      <c r="G21" s="3">
        <f t="shared" si="1"/>
        <v>1800</v>
      </c>
      <c r="H21" s="3">
        <f t="shared" si="2"/>
        <v>4</v>
      </c>
      <c r="I21" s="3">
        <f t="shared" si="3"/>
        <v>21.84</v>
      </c>
    </row>
    <row r="22">
      <c r="A22" s="3" t="s">
        <v>35</v>
      </c>
      <c r="B22" s="3" t="s">
        <v>13</v>
      </c>
      <c r="C22" s="4">
        <v>40601.0</v>
      </c>
      <c r="D22" s="3" t="s">
        <v>19</v>
      </c>
      <c r="E22" s="3">
        <v>8.9</v>
      </c>
      <c r="F22" s="3">
        <v>2.0</v>
      </c>
      <c r="G22" s="3">
        <f t="shared" si="1"/>
        <v>4534</v>
      </c>
      <c r="H22" s="3">
        <f t="shared" si="2"/>
        <v>12</v>
      </c>
      <c r="I22" s="3">
        <f t="shared" si="3"/>
        <v>17.8</v>
      </c>
    </row>
    <row r="23" hidden="1">
      <c r="A23" s="3" t="s">
        <v>36</v>
      </c>
      <c r="B23" s="3" t="s">
        <v>10</v>
      </c>
      <c r="C23" s="4">
        <v>42959.0</v>
      </c>
      <c r="D23" s="3" t="s">
        <v>11</v>
      </c>
      <c r="E23" s="3">
        <v>11.5</v>
      </c>
      <c r="F23" s="3">
        <v>0.4</v>
      </c>
      <c r="G23" s="3">
        <f t="shared" si="1"/>
        <v>2176</v>
      </c>
      <c r="H23" s="3">
        <f t="shared" si="2"/>
        <v>5</v>
      </c>
      <c r="I23" s="3">
        <f t="shared" si="3"/>
        <v>4.6</v>
      </c>
    </row>
    <row r="24">
      <c r="A24" s="3" t="s">
        <v>37</v>
      </c>
      <c r="B24" s="3" t="s">
        <v>10</v>
      </c>
      <c r="C24" s="4">
        <v>41398.0</v>
      </c>
      <c r="D24" s="3" t="s">
        <v>14</v>
      </c>
      <c r="E24" s="3">
        <v>8.8</v>
      </c>
      <c r="F24" s="3">
        <v>1.3</v>
      </c>
      <c r="G24" s="3">
        <f t="shared" si="1"/>
        <v>3737</v>
      </c>
      <c r="H24" s="3">
        <f t="shared" si="2"/>
        <v>10</v>
      </c>
      <c r="I24" s="3">
        <f t="shared" si="3"/>
        <v>11.44</v>
      </c>
    </row>
    <row r="25" hidden="1">
      <c r="A25" s="3" t="s">
        <v>38</v>
      </c>
      <c r="B25" s="3" t="s">
        <v>10</v>
      </c>
      <c r="C25" s="4">
        <v>42959.0</v>
      </c>
      <c r="D25" s="3" t="s">
        <v>16</v>
      </c>
      <c r="E25" s="3">
        <v>6.3</v>
      </c>
      <c r="F25" s="3">
        <v>2.8</v>
      </c>
      <c r="G25" s="3">
        <f t="shared" si="1"/>
        <v>2176</v>
      </c>
      <c r="H25" s="3">
        <f t="shared" si="2"/>
        <v>5</v>
      </c>
      <c r="I25" s="3">
        <f t="shared" si="3"/>
        <v>17.64</v>
      </c>
    </row>
    <row r="26" hidden="1">
      <c r="A26" s="3" t="s">
        <v>39</v>
      </c>
      <c r="B26" s="3" t="s">
        <v>10</v>
      </c>
      <c r="C26" s="4">
        <v>43335.0</v>
      </c>
      <c r="D26" s="3" t="s">
        <v>16</v>
      </c>
      <c r="E26" s="3">
        <v>7.2</v>
      </c>
      <c r="F26" s="3">
        <v>2.4</v>
      </c>
      <c r="G26" s="3">
        <f t="shared" si="1"/>
        <v>1800</v>
      </c>
      <c r="H26" s="3">
        <f t="shared" si="2"/>
        <v>4</v>
      </c>
      <c r="I26" s="3">
        <f t="shared" si="3"/>
        <v>17.28</v>
      </c>
    </row>
    <row r="27" hidden="1">
      <c r="A27" s="3" t="s">
        <v>40</v>
      </c>
      <c r="B27" s="3" t="s">
        <v>10</v>
      </c>
      <c r="C27" s="4">
        <v>43335.0</v>
      </c>
      <c r="D27" s="3" t="s">
        <v>16</v>
      </c>
      <c r="E27" s="3">
        <v>10.0</v>
      </c>
      <c r="F27" s="3">
        <v>0.9</v>
      </c>
      <c r="G27" s="3">
        <f t="shared" si="1"/>
        <v>1800</v>
      </c>
      <c r="H27" s="3">
        <f t="shared" si="2"/>
        <v>4</v>
      </c>
      <c r="I27" s="3">
        <f t="shared" si="3"/>
        <v>9</v>
      </c>
    </row>
    <row r="28" hidden="1">
      <c r="A28" s="3" t="s">
        <v>41</v>
      </c>
      <c r="B28" s="3" t="s">
        <v>13</v>
      </c>
      <c r="C28" s="4">
        <v>43335.0</v>
      </c>
      <c r="D28" s="3" t="s">
        <v>16</v>
      </c>
      <c r="E28" s="3">
        <v>10.2</v>
      </c>
      <c r="F28" s="3">
        <v>1.7</v>
      </c>
      <c r="G28" s="3">
        <f t="shared" si="1"/>
        <v>1800</v>
      </c>
      <c r="H28" s="3">
        <f t="shared" si="2"/>
        <v>4</v>
      </c>
      <c r="I28" s="3">
        <f t="shared" si="3"/>
        <v>17.34</v>
      </c>
    </row>
    <row r="29">
      <c r="A29" s="3" t="s">
        <v>42</v>
      </c>
      <c r="B29" s="3" t="s">
        <v>10</v>
      </c>
      <c r="C29" s="4">
        <v>40928.0</v>
      </c>
      <c r="D29" s="3" t="s">
        <v>16</v>
      </c>
      <c r="E29" s="3">
        <v>8.7</v>
      </c>
      <c r="F29" s="3">
        <v>2.3</v>
      </c>
      <c r="G29" s="3">
        <f t="shared" si="1"/>
        <v>4207</v>
      </c>
      <c r="H29" s="3">
        <f t="shared" si="2"/>
        <v>11</v>
      </c>
      <c r="I29" s="3">
        <f t="shared" si="3"/>
        <v>20.01</v>
      </c>
    </row>
    <row r="30">
      <c r="A30" s="3" t="s">
        <v>43</v>
      </c>
      <c r="B30" s="3" t="s">
        <v>10</v>
      </c>
      <c r="C30" s="4">
        <v>41398.0</v>
      </c>
      <c r="D30" s="3" t="s">
        <v>14</v>
      </c>
      <c r="E30" s="3">
        <v>8.6</v>
      </c>
      <c r="F30" s="3">
        <v>1.3</v>
      </c>
      <c r="G30" s="3">
        <f t="shared" si="1"/>
        <v>3737</v>
      </c>
      <c r="H30" s="3">
        <f t="shared" si="2"/>
        <v>10</v>
      </c>
      <c r="I30" s="3">
        <f t="shared" si="3"/>
        <v>11.18</v>
      </c>
    </row>
    <row r="31">
      <c r="A31" s="3" t="s">
        <v>44</v>
      </c>
      <c r="B31" s="3" t="s">
        <v>13</v>
      </c>
      <c r="C31" s="4">
        <v>36591.0</v>
      </c>
      <c r="D31" s="3" t="s">
        <v>16</v>
      </c>
      <c r="E31" s="3">
        <v>8.5</v>
      </c>
      <c r="F31" s="3">
        <v>1.1</v>
      </c>
      <c r="G31" s="3">
        <f t="shared" si="1"/>
        <v>8544</v>
      </c>
      <c r="H31" s="3">
        <f t="shared" si="2"/>
        <v>23</v>
      </c>
      <c r="I31" s="3">
        <f t="shared" si="3"/>
        <v>9.35</v>
      </c>
    </row>
    <row r="32">
      <c r="A32" s="3" t="s">
        <v>45</v>
      </c>
      <c r="B32" s="3" t="s">
        <v>10</v>
      </c>
      <c r="C32" s="4">
        <v>40601.0</v>
      </c>
      <c r="D32" s="3" t="s">
        <v>16</v>
      </c>
      <c r="E32" s="3">
        <v>8.4</v>
      </c>
      <c r="F32" s="3">
        <v>2.8</v>
      </c>
      <c r="G32" s="3">
        <f t="shared" si="1"/>
        <v>4534</v>
      </c>
      <c r="H32" s="3">
        <f t="shared" si="2"/>
        <v>12</v>
      </c>
      <c r="I32" s="3">
        <f t="shared" si="3"/>
        <v>23.52</v>
      </c>
    </row>
    <row r="33" hidden="1">
      <c r="A33" s="3" t="s">
        <v>46</v>
      </c>
      <c r="B33" s="3" t="s">
        <v>13</v>
      </c>
      <c r="C33" s="4">
        <v>42959.0</v>
      </c>
      <c r="D33" s="3" t="s">
        <v>16</v>
      </c>
      <c r="E33" s="3">
        <v>11.4</v>
      </c>
      <c r="F33" s="3">
        <v>2.3</v>
      </c>
      <c r="G33" s="3">
        <f t="shared" si="1"/>
        <v>2176</v>
      </c>
      <c r="H33" s="3">
        <f t="shared" si="2"/>
        <v>5</v>
      </c>
      <c r="I33" s="3">
        <f t="shared" si="3"/>
        <v>26.22</v>
      </c>
    </row>
    <row r="34" hidden="1">
      <c r="A34" s="3" t="s">
        <v>47</v>
      </c>
      <c r="B34" s="3" t="s">
        <v>13</v>
      </c>
      <c r="C34" s="4">
        <v>43742.0</v>
      </c>
      <c r="D34" s="3" t="s">
        <v>16</v>
      </c>
      <c r="E34" s="3">
        <v>6.8</v>
      </c>
      <c r="F34" s="3">
        <v>1.0</v>
      </c>
      <c r="G34" s="3">
        <f t="shared" si="1"/>
        <v>1393</v>
      </c>
      <c r="H34" s="3">
        <f t="shared" si="2"/>
        <v>3</v>
      </c>
      <c r="I34" s="3">
        <f t="shared" si="3"/>
        <v>6.8</v>
      </c>
    </row>
    <row r="35" hidden="1">
      <c r="A35" s="3" t="s">
        <v>48</v>
      </c>
      <c r="B35" s="3" t="s">
        <v>10</v>
      </c>
      <c r="C35" s="4">
        <v>42867.0</v>
      </c>
      <c r="D35" s="3" t="s">
        <v>11</v>
      </c>
      <c r="E35" s="3">
        <v>8.3</v>
      </c>
      <c r="F35" s="3">
        <v>1.6</v>
      </c>
      <c r="G35" s="3">
        <f t="shared" si="1"/>
        <v>2268</v>
      </c>
      <c r="H35" s="3">
        <f t="shared" si="2"/>
        <v>6</v>
      </c>
      <c r="I35" s="3">
        <f t="shared" si="3"/>
        <v>13.28</v>
      </c>
    </row>
    <row r="36" hidden="1">
      <c r="A36" s="3" t="s">
        <v>49</v>
      </c>
      <c r="B36" s="3" t="s">
        <v>10</v>
      </c>
      <c r="C36" s="4">
        <v>43742.0</v>
      </c>
      <c r="D36" s="3" t="s">
        <v>14</v>
      </c>
      <c r="E36" s="3">
        <v>10.1</v>
      </c>
      <c r="F36" s="3">
        <v>1.9</v>
      </c>
      <c r="G36" s="3">
        <f t="shared" si="1"/>
        <v>1393</v>
      </c>
      <c r="H36" s="3">
        <f t="shared" si="2"/>
        <v>3</v>
      </c>
      <c r="I36" s="3">
        <f t="shared" si="3"/>
        <v>19.19</v>
      </c>
    </row>
    <row r="37" hidden="1">
      <c r="A37" s="3" t="s">
        <v>50</v>
      </c>
      <c r="B37" s="3" t="s">
        <v>10</v>
      </c>
      <c r="C37" s="4">
        <v>42867.0</v>
      </c>
      <c r="D37" s="3" t="s">
        <v>16</v>
      </c>
      <c r="E37" s="3">
        <v>7.7</v>
      </c>
      <c r="F37" s="3">
        <v>2.5</v>
      </c>
      <c r="G37" s="3">
        <f t="shared" si="1"/>
        <v>2268</v>
      </c>
      <c r="H37" s="3">
        <f t="shared" si="2"/>
        <v>6</v>
      </c>
      <c r="I37" s="3">
        <f t="shared" si="3"/>
        <v>19.25</v>
      </c>
    </row>
    <row r="38" hidden="1">
      <c r="A38" s="3" t="s">
        <v>51</v>
      </c>
      <c r="B38" s="3" t="s">
        <v>10</v>
      </c>
      <c r="C38" s="4">
        <v>43742.0</v>
      </c>
      <c r="D38" s="3" t="s">
        <v>14</v>
      </c>
      <c r="E38" s="3">
        <v>6.5</v>
      </c>
      <c r="F38" s="3">
        <v>1.6</v>
      </c>
      <c r="G38" s="3">
        <f t="shared" si="1"/>
        <v>1393</v>
      </c>
      <c r="H38" s="3">
        <f t="shared" si="2"/>
        <v>3</v>
      </c>
      <c r="I38" s="3">
        <f t="shared" si="3"/>
        <v>10.4</v>
      </c>
    </row>
    <row r="39">
      <c r="A39" s="3" t="s">
        <v>52</v>
      </c>
      <c r="B39" s="3" t="s">
        <v>10</v>
      </c>
      <c r="C39" s="4">
        <v>40601.0</v>
      </c>
      <c r="D39" s="3" t="s">
        <v>16</v>
      </c>
      <c r="E39" s="3">
        <v>8.2</v>
      </c>
      <c r="F39" s="3">
        <v>1.8</v>
      </c>
      <c r="G39" s="3">
        <f t="shared" si="1"/>
        <v>4534</v>
      </c>
      <c r="H39" s="3">
        <f t="shared" si="2"/>
        <v>12</v>
      </c>
      <c r="I39" s="3">
        <f t="shared" si="3"/>
        <v>14.76</v>
      </c>
    </row>
    <row r="40" hidden="1">
      <c r="A40" s="3" t="s">
        <v>53</v>
      </c>
      <c r="B40" s="3" t="s">
        <v>10</v>
      </c>
      <c r="C40" s="4">
        <v>43481.0</v>
      </c>
      <c r="D40" s="3" t="s">
        <v>14</v>
      </c>
      <c r="E40" s="3">
        <v>9.5</v>
      </c>
      <c r="F40" s="3">
        <v>2.5</v>
      </c>
      <c r="G40" s="3">
        <f t="shared" si="1"/>
        <v>1654</v>
      </c>
      <c r="H40" s="3">
        <f t="shared" si="2"/>
        <v>4</v>
      </c>
      <c r="I40" s="3">
        <f t="shared" si="3"/>
        <v>23.75</v>
      </c>
    </row>
    <row r="41">
      <c r="A41" s="3" t="s">
        <v>54</v>
      </c>
      <c r="B41" s="3" t="s">
        <v>10</v>
      </c>
      <c r="C41" s="4">
        <v>40928.0</v>
      </c>
      <c r="D41" s="3" t="s">
        <v>14</v>
      </c>
      <c r="E41" s="3">
        <v>8.1</v>
      </c>
      <c r="F41" s="3">
        <v>1.4</v>
      </c>
      <c r="G41" s="3">
        <f t="shared" si="1"/>
        <v>4207</v>
      </c>
      <c r="H41" s="3">
        <f t="shared" si="2"/>
        <v>11</v>
      </c>
      <c r="I41" s="3">
        <f t="shared" si="3"/>
        <v>11.34</v>
      </c>
    </row>
    <row r="42" hidden="1">
      <c r="A42" s="3" t="s">
        <v>55</v>
      </c>
      <c r="B42" s="3" t="s">
        <v>10</v>
      </c>
      <c r="C42" s="4">
        <v>42867.0</v>
      </c>
      <c r="D42" s="3" t="s">
        <v>14</v>
      </c>
      <c r="E42" s="3">
        <v>10.9</v>
      </c>
      <c r="F42" s="3">
        <v>1.2</v>
      </c>
      <c r="G42" s="3">
        <f t="shared" si="1"/>
        <v>2268</v>
      </c>
      <c r="H42" s="3">
        <f t="shared" si="2"/>
        <v>6</v>
      </c>
      <c r="I42" s="3">
        <f t="shared" si="3"/>
        <v>13.08</v>
      </c>
    </row>
    <row r="43" hidden="1">
      <c r="A43" s="3" t="s">
        <v>56</v>
      </c>
      <c r="B43" s="3" t="s">
        <v>13</v>
      </c>
      <c r="C43" s="4">
        <v>43742.0</v>
      </c>
      <c r="D43" s="3" t="s">
        <v>14</v>
      </c>
      <c r="E43" s="3">
        <v>9.9</v>
      </c>
      <c r="F43" s="3">
        <v>1.8</v>
      </c>
      <c r="G43" s="3">
        <f t="shared" si="1"/>
        <v>1393</v>
      </c>
      <c r="H43" s="3">
        <f t="shared" si="2"/>
        <v>3</v>
      </c>
      <c r="I43" s="3">
        <f t="shared" si="3"/>
        <v>17.82</v>
      </c>
    </row>
    <row r="44">
      <c r="A44" s="3" t="s">
        <v>57</v>
      </c>
      <c r="B44" s="3" t="s">
        <v>10</v>
      </c>
      <c r="C44" s="4">
        <v>41683.0</v>
      </c>
      <c r="D44" s="3" t="s">
        <v>16</v>
      </c>
      <c r="E44" s="3">
        <v>8.0</v>
      </c>
      <c r="F44" s="3">
        <v>0.8</v>
      </c>
      <c r="G44" s="3">
        <f t="shared" si="1"/>
        <v>3452</v>
      </c>
      <c r="H44" s="3">
        <f t="shared" si="2"/>
        <v>9</v>
      </c>
      <c r="I44" s="3">
        <f t="shared" si="3"/>
        <v>6.4</v>
      </c>
    </row>
    <row r="45">
      <c r="A45" s="3" t="s">
        <v>58</v>
      </c>
      <c r="B45" s="3" t="s">
        <v>10</v>
      </c>
      <c r="C45" s="4">
        <v>40805.0</v>
      </c>
      <c r="D45" s="3" t="s">
        <v>14</v>
      </c>
      <c r="E45" s="3">
        <v>7.9</v>
      </c>
      <c r="F45" s="3">
        <v>2.1</v>
      </c>
      <c r="G45" s="3">
        <f t="shared" si="1"/>
        <v>4330</v>
      </c>
      <c r="H45" s="3">
        <f t="shared" si="2"/>
        <v>11</v>
      </c>
      <c r="I45" s="3">
        <f t="shared" si="3"/>
        <v>16.59</v>
      </c>
    </row>
    <row r="46">
      <c r="A46" s="3" t="s">
        <v>59</v>
      </c>
      <c r="B46" s="3" t="s">
        <v>10</v>
      </c>
      <c r="C46" s="4">
        <v>40928.0</v>
      </c>
      <c r="D46" s="3" t="s">
        <v>11</v>
      </c>
      <c r="E46" s="3">
        <v>7.8</v>
      </c>
      <c r="F46" s="3">
        <v>1.0</v>
      </c>
      <c r="G46" s="3">
        <f t="shared" si="1"/>
        <v>4207</v>
      </c>
      <c r="H46" s="3">
        <f t="shared" si="2"/>
        <v>11</v>
      </c>
      <c r="I46" s="3">
        <f t="shared" si="3"/>
        <v>7.8</v>
      </c>
    </row>
    <row r="47">
      <c r="A47" s="3" t="s">
        <v>60</v>
      </c>
      <c r="B47" s="3" t="s">
        <v>10</v>
      </c>
      <c r="C47" s="4">
        <v>36592.0</v>
      </c>
      <c r="D47" s="3" t="s">
        <v>16</v>
      </c>
      <c r="E47" s="3">
        <v>7.6</v>
      </c>
      <c r="F47" s="3">
        <v>1.7</v>
      </c>
      <c r="G47" s="3">
        <f t="shared" si="1"/>
        <v>8543</v>
      </c>
      <c r="H47" s="3">
        <f t="shared" si="2"/>
        <v>23</v>
      </c>
      <c r="I47" s="3">
        <f t="shared" si="3"/>
        <v>12.92</v>
      </c>
    </row>
    <row r="48">
      <c r="A48" s="3" t="s">
        <v>61</v>
      </c>
      <c r="B48" s="3" t="s">
        <v>13</v>
      </c>
      <c r="C48" s="4">
        <v>40601.0</v>
      </c>
      <c r="D48" s="3" t="s">
        <v>11</v>
      </c>
      <c r="E48" s="3">
        <v>7.4</v>
      </c>
      <c r="F48" s="3">
        <v>2.2</v>
      </c>
      <c r="G48" s="3">
        <f t="shared" si="1"/>
        <v>4534</v>
      </c>
      <c r="H48" s="3">
        <f t="shared" si="2"/>
        <v>12</v>
      </c>
      <c r="I48" s="3">
        <f t="shared" si="3"/>
        <v>16.28</v>
      </c>
    </row>
    <row r="49">
      <c r="A49" s="3" t="s">
        <v>62</v>
      </c>
      <c r="B49" s="3" t="s">
        <v>13</v>
      </c>
      <c r="C49" s="4">
        <v>40928.0</v>
      </c>
      <c r="D49" s="3" t="s">
        <v>16</v>
      </c>
      <c r="E49" s="3">
        <v>7.3</v>
      </c>
      <c r="F49" s="3">
        <v>1.3</v>
      </c>
      <c r="G49" s="3">
        <f t="shared" si="1"/>
        <v>4207</v>
      </c>
      <c r="H49" s="3">
        <f t="shared" si="2"/>
        <v>11</v>
      </c>
      <c r="I49" s="3">
        <f t="shared" si="3"/>
        <v>9.49</v>
      </c>
    </row>
    <row r="50">
      <c r="A50" s="3" t="s">
        <v>63</v>
      </c>
      <c r="B50" s="3" t="s">
        <v>10</v>
      </c>
      <c r="C50" s="4">
        <v>41761.0</v>
      </c>
      <c r="D50" s="3" t="s">
        <v>14</v>
      </c>
      <c r="E50" s="3">
        <v>7.1</v>
      </c>
      <c r="F50" s="3">
        <v>2.6</v>
      </c>
      <c r="G50" s="3">
        <f t="shared" si="1"/>
        <v>3374</v>
      </c>
      <c r="H50" s="3">
        <f t="shared" si="2"/>
        <v>9</v>
      </c>
      <c r="I50" s="3">
        <f t="shared" si="3"/>
        <v>18.46</v>
      </c>
    </row>
    <row r="51" hidden="1">
      <c r="A51" s="3" t="s">
        <v>64</v>
      </c>
      <c r="B51" s="3" t="s">
        <v>10</v>
      </c>
      <c r="C51" s="4">
        <v>42867.0</v>
      </c>
      <c r="D51" s="3" t="s">
        <v>16</v>
      </c>
      <c r="E51" s="3">
        <v>9.8</v>
      </c>
      <c r="F51" s="3">
        <v>0.7</v>
      </c>
      <c r="G51" s="3">
        <f t="shared" si="1"/>
        <v>2268</v>
      </c>
      <c r="H51" s="3">
        <f t="shared" si="2"/>
        <v>6</v>
      </c>
      <c r="I51" s="3">
        <f t="shared" si="3"/>
        <v>6.86</v>
      </c>
    </row>
    <row r="52">
      <c r="A52" s="3" t="s">
        <v>65</v>
      </c>
      <c r="B52" s="3" t="s">
        <v>10</v>
      </c>
      <c r="C52" s="4">
        <v>40928.0</v>
      </c>
      <c r="D52" s="3" t="s">
        <v>16</v>
      </c>
      <c r="E52" s="3">
        <v>7.0</v>
      </c>
      <c r="F52" s="3">
        <v>3.0</v>
      </c>
      <c r="G52" s="3">
        <f t="shared" si="1"/>
        <v>4207</v>
      </c>
      <c r="H52" s="3">
        <f t="shared" si="2"/>
        <v>11</v>
      </c>
      <c r="I52" s="3">
        <f t="shared" si="3"/>
        <v>21</v>
      </c>
    </row>
    <row r="53">
      <c r="A53" s="3" t="s">
        <v>66</v>
      </c>
      <c r="B53" s="3" t="s">
        <v>13</v>
      </c>
      <c r="C53" s="4">
        <v>41398.0</v>
      </c>
      <c r="D53" s="3" t="s">
        <v>16</v>
      </c>
      <c r="E53" s="3">
        <v>6.6</v>
      </c>
      <c r="F53" s="3">
        <v>1.5</v>
      </c>
      <c r="G53" s="3">
        <f t="shared" si="1"/>
        <v>3737</v>
      </c>
      <c r="H53" s="3">
        <f t="shared" si="2"/>
        <v>10</v>
      </c>
      <c r="I53" s="3">
        <f t="shared" si="3"/>
        <v>9.9</v>
      </c>
    </row>
    <row r="54">
      <c r="A54" s="3" t="s">
        <v>67</v>
      </c>
      <c r="B54" s="3" t="s">
        <v>13</v>
      </c>
      <c r="C54" s="4">
        <v>41398.0</v>
      </c>
      <c r="D54" s="3" t="s">
        <v>14</v>
      </c>
      <c r="E54" s="3">
        <v>6.4</v>
      </c>
      <c r="F54" s="3">
        <v>1.6</v>
      </c>
      <c r="G54" s="3">
        <f t="shared" si="1"/>
        <v>3737</v>
      </c>
      <c r="H54" s="3">
        <f t="shared" si="2"/>
        <v>10</v>
      </c>
      <c r="I54" s="3">
        <f t="shared" si="3"/>
        <v>10.24</v>
      </c>
    </row>
    <row r="55">
      <c r="A55" s="3" t="s">
        <v>68</v>
      </c>
      <c r="B55" s="3" t="s">
        <v>10</v>
      </c>
      <c r="C55" s="4">
        <v>40928.0</v>
      </c>
      <c r="D55" s="3" t="s">
        <v>14</v>
      </c>
      <c r="E55" s="3">
        <v>6.2</v>
      </c>
      <c r="F55" s="3">
        <v>0.8</v>
      </c>
      <c r="G55" s="3">
        <f t="shared" si="1"/>
        <v>4207</v>
      </c>
      <c r="H55" s="3">
        <f t="shared" si="2"/>
        <v>11</v>
      </c>
      <c r="I55" s="3">
        <f t="shared" si="3"/>
        <v>4.96</v>
      </c>
    </row>
    <row r="56" hidden="1">
      <c r="A56" s="3" t="s">
        <v>69</v>
      </c>
      <c r="B56" s="3" t="s">
        <v>10</v>
      </c>
      <c r="C56" s="4">
        <v>43742.0</v>
      </c>
      <c r="D56" s="3" t="s">
        <v>14</v>
      </c>
      <c r="E56" s="3">
        <v>10.6</v>
      </c>
      <c r="F56" s="3">
        <v>0.9</v>
      </c>
      <c r="G56" s="3">
        <f t="shared" si="1"/>
        <v>1393</v>
      </c>
      <c r="H56" s="3">
        <f t="shared" si="2"/>
        <v>3</v>
      </c>
      <c r="I56" s="3">
        <f t="shared" si="3"/>
        <v>9.54</v>
      </c>
    </row>
    <row r="57" hidden="1">
      <c r="A57" s="3" t="s">
        <v>70</v>
      </c>
      <c r="B57" s="3" t="s">
        <v>13</v>
      </c>
      <c r="C57" s="4">
        <v>43335.0</v>
      </c>
      <c r="D57" s="3" t="s">
        <v>19</v>
      </c>
      <c r="E57" s="3">
        <v>7.5</v>
      </c>
      <c r="F57" s="3">
        <v>0.6</v>
      </c>
      <c r="G57" s="3">
        <f t="shared" si="1"/>
        <v>1800</v>
      </c>
      <c r="H57" s="3">
        <f t="shared" si="2"/>
        <v>4</v>
      </c>
      <c r="I57" s="3">
        <f t="shared" si="3"/>
        <v>4.5</v>
      </c>
    </row>
    <row r="58">
      <c r="A58" s="3" t="s">
        <v>71</v>
      </c>
      <c r="B58" s="3" t="s">
        <v>13</v>
      </c>
      <c r="C58" s="4">
        <v>40601.0</v>
      </c>
      <c r="D58" s="3" t="s">
        <v>16</v>
      </c>
      <c r="E58" s="3">
        <v>6.1</v>
      </c>
      <c r="F58" s="3">
        <v>1.1</v>
      </c>
      <c r="G58" s="3">
        <f t="shared" si="1"/>
        <v>4534</v>
      </c>
      <c r="H58" s="3">
        <f t="shared" si="2"/>
        <v>12</v>
      </c>
      <c r="I58" s="3">
        <f t="shared" si="3"/>
        <v>6.71</v>
      </c>
    </row>
    <row r="59">
      <c r="A59" s="3" t="s">
        <v>72</v>
      </c>
      <c r="B59" s="3" t="s">
        <v>10</v>
      </c>
      <c r="C59" s="4">
        <v>41398.0</v>
      </c>
      <c r="D59" s="3" t="s">
        <v>14</v>
      </c>
      <c r="E59" s="3">
        <v>6.0</v>
      </c>
      <c r="F59" s="3">
        <v>1.2</v>
      </c>
      <c r="G59" s="3">
        <f t="shared" si="1"/>
        <v>3737</v>
      </c>
      <c r="H59" s="3">
        <f t="shared" si="2"/>
        <v>10</v>
      </c>
      <c r="I59" s="3">
        <f t="shared" si="3"/>
        <v>7.2</v>
      </c>
    </row>
    <row r="60" hidden="1">
      <c r="A60" s="3" t="s">
        <v>73</v>
      </c>
      <c r="B60" s="3" t="s">
        <v>10</v>
      </c>
      <c r="C60" s="4">
        <v>42959.0</v>
      </c>
      <c r="D60" s="3" t="s">
        <v>16</v>
      </c>
      <c r="E60" s="3">
        <v>6.7</v>
      </c>
      <c r="F60" s="3">
        <v>0.6</v>
      </c>
      <c r="G60" s="3">
        <f t="shared" si="1"/>
        <v>2176</v>
      </c>
      <c r="H60" s="3">
        <f t="shared" si="2"/>
        <v>5</v>
      </c>
      <c r="I60" s="3">
        <f t="shared" si="3"/>
        <v>4.02</v>
      </c>
    </row>
    <row r="61" hidden="1">
      <c r="B61">
        <f>COUNTA(B2:B60)</f>
        <v>59</v>
      </c>
      <c r="C61" s="5"/>
    </row>
    <row r="62" hidden="1">
      <c r="B62">
        <f>40/59*100</f>
        <v>67.79661017</v>
      </c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autoFilter ref="$A$1:$I$62">
    <filterColumn colId="7">
      <customFilters>
        <customFilter operator="greaterThanOrEqual" val="5"/>
      </customFilters>
    </filterColumn>
    <sortState ref="A1:I62">
      <sortCondition descending="1" ref="E1:E6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