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<sst xmlns="http://schemas.openxmlformats.org/spreadsheetml/2006/main" count="113" uniqueCount="102">
  <si>
    <t>Course  Statistics Module 2  Part 2 - Types of Probability Distribution  Probability Distribution - Discrete</t>
  </si>
  <si>
    <t>Binomial Distribution</t>
  </si>
  <si>
    <t>Assignment 1</t>
  </si>
  <si>
    <t>What is the probability that if you throw a dice 10 times it will come up six 4 times?</t>
  </si>
  <si>
    <t>Hint (1 of 1): Use BINOM.DIST function in excel Outcome = 4 trials = 10 probability = 1/6 cumulative = False</t>
  </si>
  <si>
    <t>The probability of getting a 6 in any roll is 1/6 as P</t>
  </si>
  <si>
    <t>So the probability of getting a 6 in any roll is 5/6 as 1-P</t>
  </si>
  <si>
    <t>Assignment 2</t>
  </si>
  <si>
    <t>In a financial company, the loan default rate of customers is 15%. As part of the analysis, you randomly select 100 customers randomly. Supposing from a random lot you get 8 defaulters, how likely is this outcome due to random chance?</t>
  </si>
  <si>
    <t>Hint (1 of 1): Use BINOM.DIST function in excel Number of sample selected = 8 Population = 100 probability = 0.15 cumulative = False</t>
  </si>
  <si>
    <t>Hypergeometric Distribution</t>
  </si>
  <si>
    <t>Suppose we take a regular deck of cards and we draw 4 cards from the deck without replacement. What is the probability of getting exact 1 club card in the drawn 4 cards?</t>
  </si>
  <si>
    <t>Hint (1 of 1): Hint: Use HYPGEOMDIST function in excel No of Success in sample = 1 Sample Size= 4 Sample Population = 13 Total Population = 52 cumulative = False</t>
  </si>
  <si>
    <t>A small voting district has 101 female voters and 95 male voters. A random sample of 10 voters is drawn. What is the probability exactly 7 of the voters will be female?</t>
  </si>
  <si>
    <t>Hint (1 of 1): Hint: Use HYPGEOMDIST function in excel No of female voters in a sample = 7 Total Sample= 10 Population of female= 101 Total Population= male population + female population cumulative = False</t>
  </si>
  <si>
    <t>Negative Binomial Distribution</t>
  </si>
  <si>
    <t>What is the probability of exactly 6 tails before 12 heads?</t>
  </si>
  <si>
    <t>Hint (1 of 1): Use NEGBINOMDIST function in excel Number of failure= 6 Number of success = 12 probability= 0.5 cumulative = False</t>
  </si>
  <si>
    <t>Suppose you’re a wildcat oil operator and you want to know the chance of failing to find oil in exactly ten wells before you find oil in exactly one well. If the chance for success is 5 percent,What is the probability that you’ll fail ten times before drilling and finding oil.</t>
  </si>
  <si>
    <t>Hint (1 of 1): Use NEGBINOMDIST function in excel number_f= 10 number_s= 1 probability_s= 0.05 cumulative = False</t>
  </si>
  <si>
    <t>Poisson Distribution</t>
  </si>
  <si>
    <t>A large department store sells on average 100 MP3 players a week. what is the probability that the store will have to turn away potential buyers before the end if they stock 120 MP3 players?</t>
  </si>
  <si>
    <t>Hint (1 of 1): Use 1-POISSON.DIST function in excel X= 120 Mean= 100 cumulative = TRUE</t>
  </si>
  <si>
    <t>As a car rental company owner, your average weekend car rental customers are 500. You are expecting 520 customers in the coming weekend. Find the probability percentage of this event occurring in the coming week.</t>
  </si>
  <si>
    <t>Hint (1 of 1): Use 1-POISSON.DIST function in excel cumulative = TRUE</t>
  </si>
  <si>
    <t>Course  Statistics Module 2  Part 2 - Types of Probability Distribution  Probability Distribution - Continuous</t>
  </si>
  <si>
    <t>The distribution of heights of American women aged 18 to 24 is approximately normally distributed with a mean of 65.5 inches (166.37 cm) and a standard deviation of 2.5 inches (6.35 cm). What percentage of these women is taller than 5′ 8″, that is, 68 inches (172.72 cm)?</t>
  </si>
  <si>
    <t>Hint (1 of 1): Use 1-NORM.DIST function in excel X= 68 Mean= 65.5 standard deviation= 2.5 cumulative = TRUE</t>
  </si>
  <si>
    <t>Suppose you are a working professional and takes on an average 40 minutes to reach the office. With the standard deviation of 10 minutes (10 minutes late or 10 minutes early) and assumption that the time it takes you to reach the office is normally distributed with the mean mentioned above, what are the chances/probability that you reach the office in less than 48 minutes?</t>
  </si>
  <si>
    <t>Hint (1 of 1): Use NORM.DIST function in excel Input Value = 48 cumulative = TRUE</t>
  </si>
  <si>
    <t>Course  Statistics Module 2  Part 3 - Capstone Project  Project</t>
  </si>
  <si>
    <t>Question 1</t>
  </si>
  <si>
    <t>Fifty bottles of water were randomly selected from a large collection of bottles in a company's warehouse. These fifty bottles are referred to as the</t>
  </si>
  <si>
    <t>Hint (1 of 1): Sample is a subset of population.</t>
  </si>
  <si>
    <t>SAMPLE</t>
  </si>
  <si>
    <t>Question 2</t>
  </si>
  <si>
    <t>Fifty bottles of water were randomly selected from a large collection of bottles in a company's warehouse. The large collection of bottles is referred to as the</t>
  </si>
  <si>
    <t>Hint (1 of 1): A population data set contains all members of a specified group</t>
  </si>
  <si>
    <t>POPULATION</t>
  </si>
  <si>
    <t>Question 3</t>
  </si>
  <si>
    <t>Below sentence belongs to which part of statistics “The chances of you getting a new car is about the same as passing your math class”.</t>
  </si>
  <si>
    <t>Calculating chance is a part of the inferential branch of statistics.</t>
  </si>
  <si>
    <t>Question 4</t>
  </si>
  <si>
    <t>Which statement most accurately explains inferential statistics?</t>
  </si>
  <si>
    <t>Inferential statistics are techniques used by scientists to interpret and make judgments about a dataset.</t>
  </si>
  <si>
    <t>With statistical analysis there are two methods scientists use to understand their data: descriptive and inferential. Using descriptive techniques, scientists can sum up/summarize the characteristics of the data. However, inferential techniques go a step further, allowing scientists to interpret or make judgments about data, uncover patterns or relationships in a dataset, or draw conclusions about a larger group based on a subsample.</t>
  </si>
  <si>
    <t>Question 5</t>
  </si>
  <si>
    <t>Which is the most accurate definition of the term “population” as it is used in statistics?</t>
  </si>
  <si>
    <t>The complete set of possible observations</t>
  </si>
  <si>
    <t>In statistics, the term “population” to broadly describe the entire set of possible observations in a particular study. For example, depending on the investigation, this could mean all of the organisms in a specific area, the entire set of migratory journeys made by every single blue whale in a certain ocean, or all of the possible outcomes of an experiment.</t>
  </si>
  <si>
    <t>Question 6</t>
  </si>
  <si>
    <t>In a sample for a survey, each person has the same chance of being chosen. What kind of sample is it?</t>
  </si>
  <si>
    <t>RANDOM</t>
  </si>
  <si>
    <t>Population is not a sample and in the biased sampling, the chance of chosen is different.</t>
  </si>
  <si>
    <t>Question 7</t>
  </si>
  <si>
    <t>A coin is thrown 3 times .What is the probability that at least one head is obtained?</t>
  </si>
  <si>
    <t>Hint (1 of 1): Sample space = [HHH, HHT, HTH, THH, TTH, THT, HTT, TTT]</t>
  </si>
  <si>
    <t>Question 8</t>
  </si>
  <si>
    <t>What is the probability of getting a sum of 7 when two dice are thrown?</t>
  </si>
  <si>
    <t>Total number of ways = 6 × 6 = 36 ways. Favorable cases = (1, 6) (6, 1) (2, 5) (5, 2) (3, 4) (4, 3) --- 6 ways. P (A) = 6/36 = ⅙</t>
  </si>
  <si>
    <t>Question 9</t>
  </si>
  <si>
    <t>1 card is drawn at random from the pack of 52 cards. What is the probability that it is a face card?</t>
  </si>
  <si>
    <t>Hint (1 of 1): 3 Face cards from each suit. Clearly, there are 52 cards, out of which there are 12 face cards. P (getting a face card) = 12/52=3/13.</t>
  </si>
  <si>
    <t>Question 10</t>
  </si>
  <si>
    <t>Mutually Exclusive events ___________</t>
  </si>
  <si>
    <t>Does not contain any common sample point</t>
  </si>
  <si>
    <t>Events are said to be mutually exclusive if they do not have any common sample point.</t>
  </si>
  <si>
    <t>Question 11</t>
  </si>
  <si>
    <t>Which of the following is NOT an assumption of the Binomial distribution?</t>
  </si>
  <si>
    <t>All trials are dependent on each other.</t>
  </si>
  <si>
    <t>Hint (1 of 1): Hint: Check all assumptions of Binomial Distribution.</t>
  </si>
  <si>
    <t>Question 12</t>
  </si>
  <si>
    <t>A coin is flipped 10 times. Calculate the probability of getting 5 heads using a Binomial distribution formula.</t>
  </si>
  <si>
    <t>Hint (1 of 1): Probability of success in trials is 0.5</t>
  </si>
  <si>
    <t>Question 13</t>
  </si>
  <si>
    <t>In a study, it is found that 70% of people who purchase pet insurance are mostly women. If we randomly select 9 pet insurance owners. What is the probability, out of them 7 will be women?</t>
  </si>
  <si>
    <t>Hint (1 of 1): Use BINOM.DIST function in excel</t>
  </si>
  <si>
    <t>Question 14</t>
  </si>
  <si>
    <t>Last year in the survey of Autocar India, it was found that 70% of buyers of sports cars are men. If 10 sports car owners are randomly selected. What is the probability, out of them 6 will be men?</t>
  </si>
  <si>
    <t>Question 15</t>
  </si>
  <si>
    <t>In a set of 16 light bulbs, 7 are good and 9 are defective. If you randomly select 6 light bulbs out of these 16, what’s the probability that 3 of the 6 are good? Consider selecting a good light bulb as a “success.”</t>
  </si>
  <si>
    <t>Use HYPGEOM.DIST function in Excel Cumulative is FALSE</t>
  </si>
  <si>
    <t>Question 16</t>
  </si>
  <si>
    <t>Bob is a high school basketball player. He is a 70% free throw shooter. That means his probability of making a free throw is 0.70. During the season, what is the probability that Bob makes his third free throw on his fifth shot?</t>
  </si>
  <si>
    <t>Hint (1 of 1): Use NEGBINOM.DIST function in Excel Number of failure = 2</t>
  </si>
  <si>
    <t>Assignment 17</t>
  </si>
  <si>
    <t>A hardware store sells 3 hammers per day on average. What is the probability that they will sell 5 hammers on a given day?</t>
  </si>
  <si>
    <t>Hint (1 of 1): Hint: 1) Use Poisson distribution</t>
  </si>
  <si>
    <t>2) we want an exact probability, not a cumulative probability</t>
  </si>
  <si>
    <t>Question 18</t>
  </si>
  <si>
    <t>A certain store sells 15 cans of tuna per day on average. What is the probability that this store sells more than 20 cans of tuna in a given day?</t>
  </si>
  <si>
    <t>Hint (1 of 1): 1) Use Poisson Distribution</t>
  </si>
  <si>
    <t>2) we want a cumulative probability, not an exact probability</t>
  </si>
  <si>
    <t>Question 19</t>
  </si>
  <si>
    <t>A certain sporting goods store sells seven basketballs per day on average. What is the probability that this store sells four or less basketballs in a given day?</t>
  </si>
  <si>
    <t>Question 20</t>
  </si>
  <si>
    <t>A Bread producing company produces whole wheat loaves bread in its factory. It observes that on average every day 85 loaves of bread get discarded on account being defective. The standard deviation of numbers of defectives is 9 loaves. Predict the probability that less than 70 loaves of bread will get discarded on being defective?</t>
  </si>
  <si>
    <t>Hint (1 of 1): 1) Use Normal Distribution</t>
  </si>
  <si>
    <t>2) we want a cumulative probability</t>
  </si>
  <si>
    <t>Question 21</t>
  </si>
  <si>
    <t>The number of days required for a construction company to build a house is distributed normally with mean 100 days and standard deviation 20 days. Find the probability that the house will take more than 130 days to complete.</t>
  </si>
  <si>
    <t>Hint (1 of 1): we want a cumulative probability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</si>
</sst>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scheme val="minor"/>
    </font>
    <font>
      <sz val="12.0"/>
      <color rgb="FF313131"/>
      <name val="&quot;Open Sans&quot;"/>
    </font>
    <font>
      <b/>
      <sz val="12.0"/>
      <color rgb="FF0000FF"/>
      <name val="&quot;Open Sans&quot;"/>
    </font>
    <font>
      <b/>
      <sz val="14.0"/>
      <color rgb="FF474747"/>
      <name val="Arial"/>
      <scheme val="minor"/>
    </font>
    <font>
      <sz val="12.0"/>
      <color rgb="FF222222"/>
      <name val="&quot;Open Sans&quot;"/>
    </font>
    <font>
      <color theme="1"/>
      <name val="Arial"/>
      <scheme val="minor"/>
    </font>
    <font>
      <sz val="12.0"/>
      <color rgb="FF111111"/>
      <name val="&quot;Open Sans&quot;"/>
    </font>
    <font>
      <u/>
      <sz val="11.0"/>
      <color rgb="FF222222"/>
      <name val="Plex"/>
    </font>
    <font>
      <color theme="1"/>
      <name val="&quot;Open Sans&quot;"/>
    </font>
    <font>
      <sz val="12.0"/>
      <color theme="1"/>
      <name val="&quot;Open Sans&quot;"/>
    </font>
    <font>
      <sz val="12.0"/>
      <color rgb="FF414141"/>
      <name val="&quot;Open Sans&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horizontal="left" readingOrder="0"/>
    </xf>
    <xf borderId="0" fillId="2" fontId="3" numFmtId="0" xfId="0" applyAlignment="1" applyFont="1">
      <alignment horizontal="left" readingOrder="0"/>
    </xf>
    <xf borderId="0" fillId="2" fontId="4" numFmtId="0" xfId="0" applyAlignment="1" applyFont="1">
      <alignment horizontal="left" readingOrder="0"/>
    </xf>
    <xf borderId="0" fillId="0" fontId="5" numFmtId="0" xfId="0" applyAlignment="1" applyFont="1">
      <alignment readingOrder="0" shrinkToFit="0" wrapText="0"/>
    </xf>
    <xf borderId="0" fillId="0" fontId="5" numFmtId="0" xfId="0" applyAlignment="1" applyFont="1">
      <alignment readingOrder="0"/>
    </xf>
    <xf borderId="0" fillId="0" fontId="5" numFmtId="0" xfId="0" applyFont="1"/>
    <xf borderId="0" fillId="2" fontId="6" numFmtId="0" xfId="0" applyAlignment="1" applyFont="1">
      <alignment horizontal="left" readingOrder="0"/>
    </xf>
    <xf borderId="0" fillId="2" fontId="2" numFmtId="0" xfId="0" applyAlignment="1" applyFont="1">
      <alignment readingOrder="0"/>
    </xf>
    <xf borderId="0" fillId="2" fontId="4" numFmtId="0" xfId="0" applyAlignment="1" applyFont="1">
      <alignment horizontal="left"/>
    </xf>
    <xf borderId="0" fillId="2" fontId="7" numFmtId="0" xfId="0" applyAlignment="1" applyFont="1">
      <alignment horizontal="left" readingOrder="0"/>
    </xf>
    <xf borderId="0" fillId="0" fontId="8" numFmtId="0" xfId="0" applyAlignment="1" applyFont="1">
      <alignment horizontal="left" readingOrder="0"/>
    </xf>
    <xf borderId="0" fillId="0" fontId="8" numFmtId="0" xfId="0" applyAlignment="1" applyFont="1">
      <alignment horizontal="left"/>
    </xf>
    <xf borderId="0" fillId="2" fontId="9" numFmtId="0" xfId="0" applyAlignment="1" applyFont="1">
      <alignment horizontal="left" readingOrder="0"/>
    </xf>
    <xf borderId="0" fillId="0" fontId="5" numFmtId="164" xfId="0" applyAlignment="1" applyFont="1" applyNumberFormat="1">
      <alignment readingOrder="0"/>
    </xf>
    <xf borderId="0" fillId="0" fontId="5" numFmtId="0" xfId="0" applyAlignment="1" applyFont="1">
      <alignment readingOrder="0"/>
    </xf>
    <xf borderId="0" fillId="2" fontId="1" numFmtId="0" xfId="0" applyAlignment="1" applyFont="1">
      <alignment horizontal="left"/>
    </xf>
    <xf borderId="0" fillId="2"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ms.codinginvaders.com/courses/course-v1:CodingInvaders+DATEST+1/course/" TargetMode="External"/><Relationship Id="rId2" Type="http://schemas.openxmlformats.org/officeDocument/2006/relationships/hyperlink" Target="https://lms.codinginvaders.com/courses/course-v1:CodingInvaders+DATEST+1/course/"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3">
      <c r="A3" s="3" t="s">
        <v>2</v>
      </c>
    </row>
    <row r="5">
      <c r="A5" s="4" t="s">
        <v>3</v>
      </c>
    </row>
    <row r="7">
      <c r="A7" s="5" t="s">
        <v>4</v>
      </c>
    </row>
    <row r="9">
      <c r="A9" s="6" t="s">
        <v>5</v>
      </c>
    </row>
    <row r="10">
      <c r="A10" s="6" t="s">
        <v>6</v>
      </c>
    </row>
    <row r="12">
      <c r="A12" s="7">
        <f>BINOMDIST(4,10,1/6,FALSE)</f>
        <v>0.05426587585</v>
      </c>
    </row>
    <row r="14">
      <c r="A14" s="3" t="s">
        <v>7</v>
      </c>
    </row>
    <row r="16">
      <c r="A16" s="4" t="s">
        <v>8</v>
      </c>
    </row>
    <row r="18">
      <c r="A18" s="8" t="s">
        <v>9</v>
      </c>
    </row>
    <row r="20">
      <c r="A20" s="7">
        <f>BINOMDIST(8,100,0.15,FALSE)</f>
        <v>0.0153104995</v>
      </c>
    </row>
    <row r="22">
      <c r="A22" s="9" t="s">
        <v>10</v>
      </c>
    </row>
    <row r="24">
      <c r="A24" s="3" t="s">
        <v>2</v>
      </c>
    </row>
    <row r="26">
      <c r="A26" s="4" t="s">
        <v>11</v>
      </c>
    </row>
    <row r="28">
      <c r="A28" s="6" t="s">
        <v>12</v>
      </c>
    </row>
    <row r="30">
      <c r="A30" s="7">
        <f>HYPGEOMDIST(1,4,13,52)</f>
        <v>0.438847539</v>
      </c>
    </row>
    <row r="32">
      <c r="A32" s="3" t="s">
        <v>7</v>
      </c>
    </row>
    <row r="34">
      <c r="A34" s="4" t="s">
        <v>13</v>
      </c>
    </row>
    <row r="36">
      <c r="A36" s="8" t="s">
        <v>14</v>
      </c>
    </row>
    <row r="38">
      <c r="A38" s="7">
        <f>HYPGEOMDIST(7,10,101,101+95)</f>
        <v>0.1303964271</v>
      </c>
    </row>
    <row r="40">
      <c r="A40" s="9" t="s">
        <v>15</v>
      </c>
    </row>
    <row r="42">
      <c r="A42" s="3" t="s">
        <v>2</v>
      </c>
    </row>
    <row r="44">
      <c r="A44" s="4" t="s">
        <v>16</v>
      </c>
    </row>
    <row r="46">
      <c r="A46" s="6" t="s">
        <v>17</v>
      </c>
    </row>
    <row r="48">
      <c r="A48" s="7">
        <f>NEGBINOMDIST(6,12,0.5)</f>
        <v>0.04721069336</v>
      </c>
    </row>
    <row r="50">
      <c r="A50" s="3" t="s">
        <v>7</v>
      </c>
    </row>
    <row r="52">
      <c r="A52" s="4" t="s">
        <v>18</v>
      </c>
    </row>
    <row r="54">
      <c r="A54" s="6" t="s">
        <v>19</v>
      </c>
    </row>
    <row r="56">
      <c r="A56" s="7">
        <f>NEGBINOMDIST(10,1,0.05)</f>
        <v>0.02993684696</v>
      </c>
    </row>
    <row r="58">
      <c r="A58" s="9" t="s">
        <v>20</v>
      </c>
    </row>
    <row r="60">
      <c r="A60" s="3" t="s">
        <v>2</v>
      </c>
    </row>
    <row r="61">
      <c r="A61" s="6"/>
    </row>
    <row r="62">
      <c r="A62" s="4" t="s">
        <v>21</v>
      </c>
    </row>
    <row r="63">
      <c r="A63" s="6" t="s">
        <v>22</v>
      </c>
    </row>
    <row r="65">
      <c r="A65" s="7">
        <f>1-_xlfn.POISSON.DIST(120,100,TRUE)</f>
        <v>0.02266932908</v>
      </c>
    </row>
    <row r="67">
      <c r="A67" s="3" t="s">
        <v>7</v>
      </c>
    </row>
    <row r="69">
      <c r="A69" s="4" t="s">
        <v>23</v>
      </c>
    </row>
    <row r="70">
      <c r="A70" s="10"/>
    </row>
    <row r="71">
      <c r="A71" s="4" t="s">
        <v>24</v>
      </c>
    </row>
    <row r="73">
      <c r="A73" s="7">
        <f>POISSON(520,500,TRUE)</f>
        <v>0.8206992082</v>
      </c>
    </row>
    <row r="75">
      <c r="A75" s="11" t="s">
        <v>25</v>
      </c>
    </row>
    <row r="77">
      <c r="A77" s="3" t="s">
        <v>2</v>
      </c>
    </row>
    <row r="79">
      <c r="A79" s="4" t="s">
        <v>26</v>
      </c>
    </row>
    <row r="81">
      <c r="A81" s="6" t="s">
        <v>27</v>
      </c>
    </row>
    <row r="83">
      <c r="A83" s="7">
        <f>1-_xlfn.NORM.DIST(68,65.5,2.5,TRUE)</f>
        <v>0.1586552539</v>
      </c>
    </row>
    <row r="85">
      <c r="A85" s="3" t="s">
        <v>7</v>
      </c>
    </row>
    <row r="87">
      <c r="A87" s="4" t="s">
        <v>28</v>
      </c>
    </row>
    <row r="89">
      <c r="A89" s="6" t="s">
        <v>29</v>
      </c>
    </row>
    <row r="91">
      <c r="A91" s="7">
        <f>_xlfn.NORM.DIST(48,40,10,TRUE)</f>
        <v>0.7881446014</v>
      </c>
    </row>
    <row r="93">
      <c r="A93" s="11" t="s">
        <v>30</v>
      </c>
    </row>
    <row r="95">
      <c r="A95" s="3" t="s">
        <v>31</v>
      </c>
    </row>
    <row r="97">
      <c r="A97" s="4" t="s">
        <v>32</v>
      </c>
    </row>
    <row r="98">
      <c r="A98" s="8" t="s">
        <v>33</v>
      </c>
    </row>
    <row r="99">
      <c r="A99" s="6" t="s">
        <v>34</v>
      </c>
    </row>
    <row r="101">
      <c r="A101" s="3" t="s">
        <v>35</v>
      </c>
    </row>
    <row r="103">
      <c r="A103" s="4" t="s">
        <v>36</v>
      </c>
    </row>
    <row r="105">
      <c r="A105" s="8" t="s">
        <v>37</v>
      </c>
    </row>
    <row r="107">
      <c r="A107" s="6" t="s">
        <v>38</v>
      </c>
    </row>
    <row r="109">
      <c r="A109" s="3" t="s">
        <v>39</v>
      </c>
    </row>
    <row r="111">
      <c r="A111" s="4" t="s">
        <v>40</v>
      </c>
    </row>
    <row r="113">
      <c r="A113" s="4" t="s">
        <v>41</v>
      </c>
    </row>
    <row r="115">
      <c r="A115" s="3" t="s">
        <v>42</v>
      </c>
    </row>
    <row r="117">
      <c r="A117" s="4" t="s">
        <v>43</v>
      </c>
    </row>
    <row r="119">
      <c r="A119" s="1" t="s">
        <v>44</v>
      </c>
    </row>
    <row r="121">
      <c r="A121" s="4" t="s">
        <v>45</v>
      </c>
    </row>
    <row r="123">
      <c r="A123" s="3" t="s">
        <v>46</v>
      </c>
    </row>
    <row r="125">
      <c r="A125" s="4" t="s">
        <v>47</v>
      </c>
    </row>
    <row r="127">
      <c r="A127" s="1" t="s">
        <v>48</v>
      </c>
    </row>
    <row r="129">
      <c r="A129" s="4" t="s">
        <v>49</v>
      </c>
    </row>
    <row r="131">
      <c r="A131" s="3" t="s">
        <v>50</v>
      </c>
    </row>
    <row r="133">
      <c r="A133" s="12" t="s">
        <v>51</v>
      </c>
    </row>
    <row r="134">
      <c r="A134" s="13"/>
    </row>
    <row r="135">
      <c r="A135" s="1" t="s">
        <v>52</v>
      </c>
    </row>
    <row r="137">
      <c r="A137" s="14" t="s">
        <v>53</v>
      </c>
    </row>
    <row r="138">
      <c r="A138" s="10"/>
    </row>
    <row r="139">
      <c r="A139" s="3" t="s">
        <v>54</v>
      </c>
    </row>
    <row r="141">
      <c r="A141" s="4" t="s">
        <v>55</v>
      </c>
    </row>
    <row r="143">
      <c r="A143" s="15">
        <v>44385.0</v>
      </c>
    </row>
    <row r="145">
      <c r="A145" s="8" t="s">
        <v>56</v>
      </c>
    </row>
    <row r="147">
      <c r="A147" s="3" t="s">
        <v>57</v>
      </c>
    </row>
    <row r="149">
      <c r="A149" s="4" t="s">
        <v>58</v>
      </c>
    </row>
    <row r="151">
      <c r="A151" s="15">
        <v>44202.0</v>
      </c>
    </row>
    <row r="153">
      <c r="A153" s="6" t="s">
        <v>59</v>
      </c>
    </row>
    <row r="155">
      <c r="A155" s="3" t="s">
        <v>60</v>
      </c>
    </row>
    <row r="157">
      <c r="A157" s="4" t="s">
        <v>61</v>
      </c>
    </row>
    <row r="159">
      <c r="A159" s="15">
        <v>44268.0</v>
      </c>
    </row>
    <row r="161">
      <c r="A161" s="8" t="s">
        <v>62</v>
      </c>
    </row>
    <row r="163">
      <c r="A163" s="3" t="s">
        <v>63</v>
      </c>
    </row>
    <row r="165">
      <c r="A165" s="4" t="s">
        <v>64</v>
      </c>
    </row>
    <row r="167">
      <c r="A167" s="1" t="s">
        <v>65</v>
      </c>
    </row>
    <row r="169">
      <c r="A169" s="4" t="s">
        <v>66</v>
      </c>
    </row>
    <row r="171">
      <c r="A171" s="3" t="s">
        <v>67</v>
      </c>
    </row>
    <row r="173">
      <c r="A173" s="4" t="s">
        <v>68</v>
      </c>
    </row>
    <row r="175">
      <c r="A175" s="1" t="s">
        <v>69</v>
      </c>
    </row>
    <row r="177">
      <c r="A177" s="8" t="s">
        <v>70</v>
      </c>
    </row>
    <row r="179">
      <c r="A179" s="3" t="s">
        <v>71</v>
      </c>
    </row>
    <row r="181">
      <c r="A181" s="12" t="s">
        <v>72</v>
      </c>
    </row>
    <row r="182">
      <c r="A182" s="13"/>
    </row>
    <row r="183">
      <c r="A183" s="7">
        <f>_xlfn.BINOM.DIST(5,10,0.5,FALSE)</f>
        <v>0.24609375</v>
      </c>
    </row>
    <row r="185">
      <c r="A185" s="8" t="s">
        <v>73</v>
      </c>
    </row>
    <row r="187">
      <c r="A187" s="3" t="s">
        <v>74</v>
      </c>
    </row>
    <row r="189">
      <c r="A189" s="12" t="s">
        <v>75</v>
      </c>
    </row>
    <row r="190">
      <c r="A190" s="13"/>
    </row>
    <row r="191">
      <c r="A191" s="7">
        <f>_xlfn.BINOM.DIST(7,9,0.7,FALSE)</f>
        <v>0.266827932</v>
      </c>
    </row>
    <row r="193">
      <c r="A193" s="8" t="s">
        <v>76</v>
      </c>
    </row>
    <row r="195">
      <c r="A195" s="3" t="s">
        <v>77</v>
      </c>
    </row>
    <row r="197">
      <c r="A197" s="4" t="s">
        <v>78</v>
      </c>
    </row>
    <row r="199">
      <c r="A199" s="7">
        <f>_xlfn.BINOM.DIST(6,10,0.7,FALSE)</f>
        <v>0.200120949</v>
      </c>
    </row>
    <row r="201">
      <c r="A201" s="16" t="s">
        <v>76</v>
      </c>
    </row>
    <row r="203">
      <c r="A203" s="3" t="s">
        <v>79</v>
      </c>
    </row>
    <row r="205">
      <c r="A205" s="12" t="s">
        <v>80</v>
      </c>
    </row>
    <row r="206">
      <c r="A206" s="13"/>
    </row>
    <row r="207">
      <c r="A207" s="17">
        <f>_xlfn.HYPGEOM.DIST(3,6,7,16)</f>
        <v>0.3671328671</v>
      </c>
    </row>
    <row r="209">
      <c r="A209" s="18" t="s">
        <v>81</v>
      </c>
    </row>
    <row r="211">
      <c r="A211" s="3" t="s">
        <v>82</v>
      </c>
    </row>
    <row r="213">
      <c r="A213" s="4" t="s">
        <v>83</v>
      </c>
    </row>
    <row r="215">
      <c r="A215" s="7">
        <f>_xlfn.NEGBINOM.DIST(2,3,0.7)</f>
        <v>0.18522</v>
      </c>
    </row>
    <row r="217">
      <c r="A217" s="8" t="s">
        <v>84</v>
      </c>
    </row>
    <row r="219">
      <c r="A219" s="3" t="s">
        <v>85</v>
      </c>
    </row>
    <row r="221">
      <c r="A221" s="4" t="s">
        <v>86</v>
      </c>
    </row>
    <row r="223">
      <c r="A223" s="7">
        <f>_xlfn.POISSON.DIST(5,3,FALSE)</f>
        <v>0.1008188134</v>
      </c>
    </row>
    <row r="225">
      <c r="A225" s="8" t="s">
        <v>87</v>
      </c>
    </row>
    <row r="226">
      <c r="A226" s="8" t="s">
        <v>88</v>
      </c>
    </row>
    <row r="228">
      <c r="A228" s="3" t="s">
        <v>89</v>
      </c>
    </row>
    <row r="230">
      <c r="A230" s="4" t="s">
        <v>90</v>
      </c>
    </row>
    <row r="232">
      <c r="A232" s="7">
        <f>1-_xlfn.POISSON.DIST(20,15,TRUE)</f>
        <v>0.08297091003</v>
      </c>
    </row>
    <row r="234">
      <c r="A234" s="8" t="s">
        <v>91</v>
      </c>
    </row>
    <row r="235">
      <c r="A235" s="8" t="s">
        <v>92</v>
      </c>
    </row>
    <row r="237">
      <c r="A237" s="3" t="s">
        <v>93</v>
      </c>
    </row>
    <row r="239">
      <c r="A239" s="4" t="s">
        <v>94</v>
      </c>
    </row>
    <row r="241">
      <c r="A241" s="7">
        <f>_xlfn.POISSON.DIST(4,7,true)</f>
        <v>0.1729916079</v>
      </c>
    </row>
    <row r="243">
      <c r="A243" s="8" t="s">
        <v>91</v>
      </c>
    </row>
    <row r="244">
      <c r="A244" s="8" t="s">
        <v>92</v>
      </c>
    </row>
    <row r="246">
      <c r="A246" s="3" t="s">
        <v>95</v>
      </c>
    </row>
    <row r="248">
      <c r="A248" s="4" t="s">
        <v>96</v>
      </c>
    </row>
    <row r="250">
      <c r="A250" s="7">
        <f>_xlfn.NORM.DIST(70,85,9,TRUE)</f>
        <v>0.04779035227</v>
      </c>
    </row>
    <row r="252">
      <c r="A252" s="8" t="s">
        <v>97</v>
      </c>
    </row>
    <row r="253">
      <c r="A253" s="8" t="s">
        <v>98</v>
      </c>
    </row>
    <row r="255">
      <c r="A255" s="3" t="s">
        <v>99</v>
      </c>
    </row>
    <row r="257">
      <c r="A257" s="4" t="s">
        <v>100</v>
      </c>
    </row>
    <row r="259">
      <c r="A259" s="7">
        <f>1-_xlfn.NORM.DIST(130,100,20,TRUE)</f>
        <v>0.06680720127</v>
      </c>
    </row>
    <row r="261">
      <c r="A261" s="8" t="s">
        <v>101</v>
      </c>
    </row>
  </sheetData>
  <hyperlinks>
    <hyperlink r:id="rId1" ref="A75"/>
    <hyperlink r:id="rId2" ref="A93"/>
  </hyperlinks>
  <drawing r:id="rId3"/>
</worksheet>
</file>