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23820"/>
  <mc:AlternateContent xmlns:mc="http://schemas.openxmlformats.org/markup-compatibility/2006">
    <mc:Choice Requires="x15">
      <x15ac:absPath xmlns:x15ac="http://schemas.microsoft.com/office/spreadsheetml/2010/11/ac" url="C:\Users\themo\OneDrive\Desktop\projects_github\"/>
    </mc:Choice>
  </mc:AlternateContent>
  <xr:revisionPtr revIDLastSave="0" documentId="13_ncr:1_{CE3DCFA6-4B27-4B5C-BA85-708A23BD9DD8}" xr6:coauthVersionLast="47" xr6:coauthVersionMax="47" xr10:uidLastSave="{00000000-0000-0000-0000-000000000000}"/>
  <bookViews>
    <workbookView xWindow="-120" yWindow="-120" windowWidth="29040" windowHeight="15840" tabRatio="720" firstSheet="3" activeTab="3" xr2:uid="{00000000-000D-0000-FFFF-FFFF00000000}"/>
  </bookViews>
  <sheets>
    <sheet name="Case Closing Time " sheetId="14" r:id="rId1"/>
    <sheet name="Types of Cases Closed " sheetId="16" r:id="rId2"/>
    <sheet name="Types of Cases Closed  (2)" sheetId="19" r:id="rId3"/>
    <sheet name="Dashboard" sheetId="15" r:id="rId4"/>
    <sheet name="Data Sheet" sheetId="1" r:id="rId5"/>
    <sheet name="Trend" sheetId="17" r:id="rId6"/>
    <sheet name="Best Division" sheetId="18" r:id="rId7"/>
    <sheet name="Bank Holidays" sheetId="13" state="hidden" r:id="rId8"/>
  </sheets>
  <definedNames>
    <definedName name="Slicer_Case_Type">#N/A</definedName>
    <definedName name="Slicer_Division">#N/A</definedName>
    <definedName name="Slicer_Months">#N/A</definedName>
    <definedName name="Slicer_Status">#N/A</definedName>
  </definedNames>
  <calcPr calcId="191029"/>
  <pivotCaches>
    <pivotCache cacheId="0" r:id="rId9"/>
  </pivotCaches>
  <webPublishing codePage="1252"/>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14" l="1"/>
  <c r="J205" i="1"/>
  <c r="J206" i="1"/>
  <c r="J201" i="1"/>
  <c r="J202" i="1"/>
  <c r="J203" i="1"/>
  <c r="J197" i="1"/>
  <c r="J199" i="1"/>
  <c r="J200" i="1"/>
  <c r="J194" i="1"/>
  <c r="J195" i="1"/>
  <c r="J196" i="1"/>
  <c r="J191" i="1"/>
  <c r="J192" i="1"/>
  <c r="J193" i="1"/>
  <c r="J190" i="1"/>
  <c r="J188" i="1"/>
  <c r="J189" i="1"/>
  <c r="J187" i="1"/>
  <c r="J186" i="1"/>
  <c r="J185" i="1"/>
  <c r="J183" i="1"/>
  <c r="J184" i="1"/>
  <c r="J179" i="1"/>
  <c r="J180" i="1"/>
  <c r="J181" i="1"/>
  <c r="J182" i="1"/>
  <c r="J178" i="1"/>
  <c r="J177" i="1"/>
  <c r="J176" i="1"/>
  <c r="J175" i="1"/>
  <c r="J161" i="1"/>
  <c r="J174" i="1"/>
  <c r="J172" i="1"/>
  <c r="J173" i="1"/>
  <c r="J170" i="1"/>
  <c r="J171" i="1"/>
  <c r="J169" i="1"/>
  <c r="J168" i="1"/>
  <c r="J167" i="1"/>
  <c r="J165" i="1"/>
  <c r="J166" i="1"/>
  <c r="J162" i="1"/>
  <c r="J163" i="1"/>
  <c r="J164" i="1"/>
  <c r="J160" i="1"/>
  <c r="J154" i="1"/>
  <c r="J155" i="1"/>
  <c r="J156" i="1"/>
  <c r="J157" i="1"/>
  <c r="J158" i="1"/>
  <c r="J150" i="1"/>
  <c r="J151" i="1"/>
  <c r="J152" i="1"/>
  <c r="J119" i="1"/>
  <c r="J153" i="1"/>
  <c r="J149" i="1"/>
  <c r="J147" i="1"/>
  <c r="J148" i="1"/>
  <c r="J145" i="1"/>
  <c r="J146" i="1"/>
  <c r="J139" i="1"/>
  <c r="J140" i="1"/>
  <c r="J141" i="1"/>
  <c r="J142" i="1"/>
  <c r="J143" i="1"/>
  <c r="J144" i="1"/>
  <c r="J137" i="1"/>
  <c r="J138" i="1"/>
  <c r="J111" i="1"/>
  <c r="J134" i="1"/>
  <c r="J135" i="1"/>
  <c r="J136" i="1"/>
  <c r="J133" i="1"/>
  <c r="J128" i="1"/>
  <c r="J129" i="1"/>
  <c r="J130" i="1"/>
  <c r="J87" i="1"/>
  <c r="J131" i="1"/>
  <c r="J127" i="1"/>
  <c r="J124" i="1"/>
  <c r="J125" i="1"/>
  <c r="J126" i="1"/>
  <c r="J120" i="1"/>
  <c r="J121" i="1"/>
  <c r="J122" i="1"/>
  <c r="J112" i="1"/>
  <c r="J113" i="1"/>
  <c r="J115" i="1"/>
  <c r="J116" i="1"/>
  <c r="J117" i="1"/>
  <c r="J118" i="1"/>
  <c r="J114" i="1"/>
  <c r="J102" i="1"/>
  <c r="J103" i="1"/>
  <c r="J108" i="1"/>
  <c r="J109" i="1"/>
  <c r="J110" i="1"/>
  <c r="J106" i="1"/>
  <c r="J107" i="1"/>
  <c r="J104" i="1"/>
  <c r="J98" i="1"/>
  <c r="J99" i="1"/>
  <c r="J100" i="1"/>
  <c r="J96" i="1"/>
  <c r="J101" i="1"/>
  <c r="J97" i="1"/>
  <c r="J90" i="1"/>
  <c r="J91" i="1"/>
  <c r="J92" i="1"/>
  <c r="J93" i="1"/>
  <c r="J94" i="1"/>
  <c r="J95" i="1"/>
  <c r="J82" i="1"/>
  <c r="J88" i="1"/>
  <c r="J89" i="1"/>
  <c r="J83" i="1"/>
  <c r="J84" i="1"/>
  <c r="J85" i="1"/>
  <c r="J76" i="1"/>
  <c r="J86" i="1"/>
  <c r="J52" i="1"/>
  <c r="J58" i="1"/>
  <c r="J62" i="1"/>
  <c r="J65" i="1"/>
  <c r="J66" i="1"/>
  <c r="J71" i="1"/>
  <c r="J67" i="1"/>
  <c r="J80" i="1"/>
  <c r="J68" i="1"/>
  <c r="J79" i="1"/>
  <c r="J77" i="1"/>
  <c r="J69" i="1"/>
  <c r="J78" i="1"/>
  <c r="J74" i="1"/>
  <c r="J72" i="1"/>
  <c r="J73" i="1"/>
  <c r="J75" i="1"/>
  <c r="J63" i="1"/>
  <c r="J81" i="1"/>
  <c r="J44" i="1"/>
  <c r="J59" i="1"/>
  <c r="J60" i="1"/>
  <c r="J15" i="1"/>
  <c r="J53" i="1"/>
  <c r="J61" i="1"/>
  <c r="J54" i="1"/>
  <c r="J55" i="1"/>
  <c r="J50" i="1"/>
  <c r="J51" i="1"/>
  <c r="J40" i="1"/>
  <c r="J41" i="1"/>
  <c r="J45" i="1"/>
  <c r="J49" i="1"/>
  <c r="J64" i="1"/>
  <c r="J57" i="1"/>
  <c r="J31" i="1"/>
  <c r="J2" i="1"/>
  <c r="J42" i="1"/>
  <c r="J39" i="1"/>
  <c r="J38" i="1"/>
  <c r="J26" i="1"/>
  <c r="J28" i="1"/>
  <c r="J27" i="1"/>
  <c r="J25" i="1"/>
  <c r="J56" i="1"/>
  <c r="J46" i="1"/>
  <c r="J43" i="1"/>
  <c r="J47" i="1"/>
  <c r="J48" i="1"/>
  <c r="J29" i="1"/>
  <c r="J32" i="1"/>
  <c r="J33" i="1"/>
  <c r="J34" i="1"/>
  <c r="J35" i="1"/>
  <c r="J36" i="1"/>
  <c r="J37" i="1"/>
  <c r="J19" i="1"/>
  <c r="J14" i="1"/>
  <c r="J20" i="1"/>
  <c r="J21" i="1"/>
  <c r="J22" i="1"/>
  <c r="J23" i="1"/>
  <c r="J24" i="1"/>
  <c r="J16" i="1"/>
  <c r="J17" i="1"/>
  <c r="J18" i="1"/>
  <c r="J13" i="1"/>
  <c r="J3" i="1"/>
  <c r="J4" i="1"/>
  <c r="J5" i="1"/>
  <c r="J6" i="1"/>
  <c r="J7" i="1"/>
  <c r="J8" i="1"/>
  <c r="J9" i="1"/>
  <c r="J10" i="1"/>
  <c r="J11" i="1"/>
  <c r="J12" i="1"/>
  <c r="J30" i="1"/>
  <c r="J207" i="1"/>
  <c r="J208" i="1"/>
  <c r="J210" i="1"/>
  <c r="J211" i="1"/>
  <c r="J212" i="1"/>
  <c r="J213" i="1"/>
  <c r="J214" i="1"/>
  <c r="J215" i="1"/>
  <c r="J216" i="1"/>
  <c r="J219" i="1"/>
  <c r="J221" i="1"/>
  <c r="J198" i="1"/>
  <c r="J209" i="1"/>
  <c r="J217" i="1"/>
  <c r="J218" i="1"/>
  <c r="J220" i="1"/>
  <c r="J222" i="1"/>
  <c r="J223" i="1"/>
  <c r="J224" i="1"/>
  <c r="J225" i="1"/>
  <c r="J204" i="1"/>
  <c r="J159" i="1"/>
  <c r="J132" i="1"/>
  <c r="J123" i="1"/>
  <c r="J105" i="1"/>
  <c r="J70" i="1"/>
</calcChain>
</file>

<file path=xl/sharedStrings.xml><?xml version="1.0" encoding="utf-8"?>
<sst xmlns="http://schemas.openxmlformats.org/spreadsheetml/2006/main" count="1396" uniqueCount="183">
  <si>
    <t>Client type</t>
  </si>
  <si>
    <t>Company Name</t>
  </si>
  <si>
    <t>Case ID</t>
  </si>
  <si>
    <t>Manager</t>
  </si>
  <si>
    <t>Division</t>
  </si>
  <si>
    <t>Case Type</t>
  </si>
  <si>
    <t>Case Start Date</t>
  </si>
  <si>
    <t>Status</t>
  </si>
  <si>
    <t>HR Support</t>
  </si>
  <si>
    <t>Closed</t>
  </si>
  <si>
    <t>1600403</t>
  </si>
  <si>
    <t>1601113</t>
  </si>
  <si>
    <t>1600804</t>
  </si>
  <si>
    <t>1602168</t>
  </si>
  <si>
    <t>1600753</t>
  </si>
  <si>
    <t>1600574</t>
  </si>
  <si>
    <t>1601926</t>
  </si>
  <si>
    <t>1600550</t>
  </si>
  <si>
    <t>1600653</t>
  </si>
  <si>
    <t>Flexible Working</t>
  </si>
  <si>
    <t>Grievance</t>
  </si>
  <si>
    <t>1600814</t>
  </si>
  <si>
    <t>1600382</t>
  </si>
  <si>
    <t>Disciplinary</t>
  </si>
  <si>
    <t>Company Policies</t>
  </si>
  <si>
    <t>Holiday</t>
  </si>
  <si>
    <t>1600500</t>
  </si>
  <si>
    <t>11000551</t>
  </si>
  <si>
    <t>1600520</t>
  </si>
  <si>
    <t>1600726</t>
  </si>
  <si>
    <t>11000312</t>
  </si>
  <si>
    <t>1600812</t>
  </si>
  <si>
    <t>1601182</t>
  </si>
  <si>
    <t>Response submitted</t>
  </si>
  <si>
    <t>1600767</t>
  </si>
  <si>
    <t>Capability</t>
  </si>
  <si>
    <t>1600422</t>
  </si>
  <si>
    <t>1600569</t>
  </si>
  <si>
    <t>1600766</t>
  </si>
  <si>
    <t>1600874</t>
  </si>
  <si>
    <t>1600064</t>
  </si>
  <si>
    <t>1600584</t>
  </si>
  <si>
    <t>1600236</t>
  </si>
  <si>
    <t>1600295</t>
  </si>
  <si>
    <t>1600313</t>
  </si>
  <si>
    <t>1600098</t>
  </si>
  <si>
    <t>1600911</t>
  </si>
  <si>
    <t>1601102</t>
  </si>
  <si>
    <t>1600110</t>
  </si>
  <si>
    <t>1600083</t>
  </si>
  <si>
    <t>1600748</t>
  </si>
  <si>
    <t>1600074</t>
  </si>
  <si>
    <t>1600462</t>
  </si>
  <si>
    <t>1602418</t>
  </si>
  <si>
    <t>1600111</t>
  </si>
  <si>
    <t>1600499</t>
  </si>
  <si>
    <t>1602445</t>
  </si>
  <si>
    <t>1600372</t>
  </si>
  <si>
    <t>1600489</t>
  </si>
  <si>
    <t>1600539</t>
  </si>
  <si>
    <t>1600180</t>
  </si>
  <si>
    <t>1600590</t>
  </si>
  <si>
    <t>1600276</t>
  </si>
  <si>
    <t>1600497</t>
  </si>
  <si>
    <t>Probation</t>
  </si>
  <si>
    <t>1600137</t>
  </si>
  <si>
    <t>1600086</t>
  </si>
  <si>
    <t>1601015</t>
  </si>
  <si>
    <t>1600727</t>
  </si>
  <si>
    <t>1600269</t>
  </si>
  <si>
    <t>1600261</t>
  </si>
  <si>
    <t>1600491</t>
  </si>
  <si>
    <t>1600390</t>
  </si>
  <si>
    <t>1602003</t>
  </si>
  <si>
    <t>1600368</t>
  </si>
  <si>
    <t>1600079</t>
  </si>
  <si>
    <t>1600305</t>
  </si>
  <si>
    <t>1600723</t>
  </si>
  <si>
    <t>1601373</t>
  </si>
  <si>
    <t>1600400</t>
  </si>
  <si>
    <t>1600801</t>
  </si>
  <si>
    <t>1600752</t>
  </si>
  <si>
    <t>1602553</t>
  </si>
  <si>
    <t>1602030</t>
  </si>
  <si>
    <t>1601511</t>
  </si>
  <si>
    <t>1600078</t>
  </si>
  <si>
    <t>1600171</t>
  </si>
  <si>
    <t>1600244</t>
  </si>
  <si>
    <t>1601155</t>
  </si>
  <si>
    <t>1600296</t>
  </si>
  <si>
    <t>1600109</t>
  </si>
  <si>
    <t>1602121</t>
  </si>
  <si>
    <t>1600341</t>
  </si>
  <si>
    <t>1600292</t>
  </si>
  <si>
    <t>1600770</t>
  </si>
  <si>
    <t>1601999</t>
  </si>
  <si>
    <t>1600415</t>
  </si>
  <si>
    <t>11000354</t>
  </si>
  <si>
    <t>1600439</t>
  </si>
  <si>
    <t>1600638</t>
  </si>
  <si>
    <t>1600728</t>
  </si>
  <si>
    <t>1600291</t>
  </si>
  <si>
    <t>1600057</t>
  </si>
  <si>
    <t>1600813</t>
  </si>
  <si>
    <t>Amendment to Contract</t>
  </si>
  <si>
    <t>Occupational Health Referral</t>
  </si>
  <si>
    <t>1601928</t>
  </si>
  <si>
    <t>1602423</t>
  </si>
  <si>
    <t>1600607</t>
  </si>
  <si>
    <t>1601049</t>
  </si>
  <si>
    <t>1600522</t>
  </si>
  <si>
    <t>11000393</t>
  </si>
  <si>
    <t>11000289</t>
  </si>
  <si>
    <t>1601488</t>
  </si>
  <si>
    <t>1601174</t>
  </si>
  <si>
    <t>1600300</t>
  </si>
  <si>
    <t>1601558</t>
  </si>
  <si>
    <t>1601088</t>
  </si>
  <si>
    <t>Actual Close Date</t>
  </si>
  <si>
    <t>1601136</t>
  </si>
  <si>
    <t>1600312</t>
  </si>
  <si>
    <t>1600692</t>
  </si>
  <si>
    <t>1601249</t>
  </si>
  <si>
    <t>11002357</t>
  </si>
  <si>
    <t>1600983</t>
  </si>
  <si>
    <t>1600062</t>
  </si>
  <si>
    <t>1600195</t>
  </si>
  <si>
    <t>1602102</t>
  </si>
  <si>
    <t>1600821</t>
  </si>
  <si>
    <t>1600042</t>
  </si>
  <si>
    <t>11003516</t>
  </si>
  <si>
    <t>11004373</t>
  </si>
  <si>
    <t>1600907</t>
  </si>
  <si>
    <t>1600591</t>
  </si>
  <si>
    <t>1600102</t>
  </si>
  <si>
    <t>1602283</t>
  </si>
  <si>
    <t>11600653</t>
  </si>
  <si>
    <t>1602506</t>
  </si>
  <si>
    <t>1602476</t>
  </si>
  <si>
    <t>1601560</t>
  </si>
  <si>
    <t>1600763</t>
  </si>
  <si>
    <t>1600123</t>
  </si>
  <si>
    <t>11003987</t>
  </si>
  <si>
    <t>11001420</t>
  </si>
  <si>
    <t>1601559</t>
  </si>
  <si>
    <t>1600055</t>
  </si>
  <si>
    <t>1602471</t>
  </si>
  <si>
    <t>11000545</t>
  </si>
  <si>
    <t>1602317</t>
  </si>
  <si>
    <t>11002952</t>
  </si>
  <si>
    <t>1602481</t>
  </si>
  <si>
    <t>1600973</t>
  </si>
  <si>
    <t>1600040</t>
  </si>
  <si>
    <t>11002709</t>
  </si>
  <si>
    <t>Follow-Up Needed</t>
  </si>
  <si>
    <t>Waiting for Reply</t>
  </si>
  <si>
    <t>Time to Close</t>
  </si>
  <si>
    <t>Example 1</t>
  </si>
  <si>
    <t>Division 1</t>
  </si>
  <si>
    <t>Division 2</t>
  </si>
  <si>
    <t>Division 3</t>
  </si>
  <si>
    <t>Division 4</t>
  </si>
  <si>
    <t>Division 5</t>
  </si>
  <si>
    <t>Division 6</t>
  </si>
  <si>
    <t>Division 7</t>
  </si>
  <si>
    <t>Division 8</t>
  </si>
  <si>
    <t>Division 9</t>
  </si>
  <si>
    <t>Division 10</t>
  </si>
  <si>
    <t>Division 11</t>
  </si>
  <si>
    <t>Division 12</t>
  </si>
  <si>
    <t>Division 13</t>
  </si>
  <si>
    <t>Absence</t>
  </si>
  <si>
    <t>Leave</t>
  </si>
  <si>
    <t>Row Labels</t>
  </si>
  <si>
    <t>Grand Total</t>
  </si>
  <si>
    <t>Count of Time to Close</t>
  </si>
  <si>
    <t>Count of Status</t>
  </si>
  <si>
    <t>Oct</t>
  </si>
  <si>
    <t>Jun</t>
  </si>
  <si>
    <t>Sep</t>
  </si>
  <si>
    <t>Aug</t>
  </si>
  <si>
    <t>Jul</t>
  </si>
  <si>
    <t>Count of Actual Close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</si>
</sst>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mmm\ d\,\ yyyy\ h:mm:ss\ AM/PM"/>
  </numFmts>
  <fonts count="3" x14ac:knownFonts="1">
    <font>
      <sz val="10"/>
      <color theme="1"/>
      <name val="Tahoma"/>
      <family val="2"/>
    </font>
    <font>
      <sz val="8"/>
      <color rgb="FF333333"/>
      <name val="Arial"/>
      <family val="2"/>
    </font>
    <font>
      <sz val="8"/>
      <color rgb="FF454545"/>
      <name val="Arial"/>
      <family val="2"/>
    </font>
  </fonts>
  <fills count="5">
    <fill>
      <patternFill patternType="none"/>
    </fill>
    <fill>
      <patternFill patternType="gray125"/>
    </fill>
    <fill>
      <patternFill patternType="solid">
        <fgColor rgb="FFE7E5E5"/>
      </patternFill>
    </fill>
    <fill>
      <patternFill patternType="solid">
        <fgColor rgb="FFE7E5E5"/>
        <bgColor indexed="64"/>
      </patternFill>
    </fill>
    <fill>
      <patternFill patternType="solid">
        <fgColor rgb="FFFAB754"/>
        <bgColor indexed="64"/>
      </patternFill>
    </fill>
  </fills>
  <borders count="4">
    <border>
      <left/>
      <right/>
      <top/>
      <bottom/>
      <diagonal/>
    </border>
    <border>
      <left style="medium">
        <color rgb="FFE2E2E2"/>
      </left>
      <right style="medium">
        <color rgb="FFE2E2E2"/>
      </right>
      <top style="medium">
        <color rgb="FFE2E2E2"/>
      </top>
      <bottom style="medium">
        <color rgb="FFE2E2E2"/>
      </bottom>
      <diagonal/>
    </border>
    <border>
      <left style="medium">
        <color rgb="FFC0C0C0"/>
      </left>
      <right style="medium">
        <color rgb="FFC0C0C0"/>
      </right>
      <top/>
      <bottom style="medium">
        <color rgb="FFC0C0C0"/>
      </bottom>
      <diagonal/>
    </border>
    <border>
      <left style="medium">
        <color rgb="FFE2E2E2"/>
      </left>
      <right style="medium">
        <color rgb="FFE2E2E2"/>
      </right>
      <top style="medium">
        <color rgb="FFE2E2E2"/>
      </top>
      <bottom/>
      <diagonal/>
    </border>
  </borders>
  <cellStyleXfs count="1">
    <xf numFmtId="0" fontId="0" fillId="0" borderId="0"/>
  </cellStyleXfs>
  <cellXfs count="16">
    <xf numFmtId="0" fontId="0" fillId="0" borderId="0" xfId="0"/>
    <xf numFmtId="0" fontId="2" fillId="0" borderId="1" xfId="0" applyFont="1" applyBorder="1" applyAlignment="1">
      <alignment vertical="top"/>
    </xf>
    <xf numFmtId="0" fontId="1" fillId="2" borderId="2" xfId="0" applyFont="1" applyFill="1" applyBorder="1" applyAlignment="1">
      <alignment horizontal="center" vertical="top"/>
    </xf>
    <xf numFmtId="0" fontId="2" fillId="0" borderId="1" xfId="0" applyFont="1" applyFill="1" applyBorder="1" applyAlignment="1">
      <alignment vertical="top"/>
    </xf>
    <xf numFmtId="0" fontId="0" fillId="0" borderId="0" xfId="0" applyFill="1"/>
    <xf numFmtId="164" fontId="2" fillId="0" borderId="1" xfId="0" applyNumberFormat="1" applyFont="1" applyBorder="1" applyAlignment="1">
      <alignment vertical="top"/>
    </xf>
    <xf numFmtId="165" fontId="2" fillId="0" borderId="1" xfId="0" applyNumberFormat="1" applyFont="1" applyBorder="1" applyAlignment="1">
      <alignment vertical="top"/>
    </xf>
    <xf numFmtId="0" fontId="0" fillId="0" borderId="1" xfId="0" applyBorder="1"/>
    <xf numFmtId="14" fontId="0" fillId="0" borderId="0" xfId="0" applyNumberFormat="1"/>
    <xf numFmtId="0" fontId="2" fillId="0" borderId="3" xfId="0" applyFont="1" applyFill="1" applyBorder="1" applyAlignment="1">
      <alignment vertical="top"/>
    </xf>
    <xf numFmtId="0" fontId="1" fillId="3" borderId="2" xfId="0" applyFont="1" applyFill="1" applyBorder="1" applyAlignment="1">
      <alignment horizontal="center" vertical="top"/>
    </xf>
    <xf numFmtId="165" fontId="2" fillId="0" borderId="1" xfId="0" applyNumberFormat="1" applyFont="1" applyFill="1" applyBorder="1" applyAlignment="1">
      <alignment vertical="top"/>
    </xf>
    <xf numFmtId="0" fontId="0" fillId="0" borderId="0" xfId="0" pivotButton="1"/>
    <xf numFmtId="0" fontId="0" fillId="0" borderId="0" xfId="0" applyAlignment="1">
      <alignment horizontal="left"/>
    </xf>
    <xf numFmtId="0" fontId="0" fillId="0" borderId="0" xfId="0" applyNumberFormat="1"/>
    <xf numFmtId="0" fontId="0" fillId="4" borderId="0" xfId="0" applyFill="1"/>
  </cellXfs>
  <cellStyles count="1">
    <cellStyle name="Normal" xfId="0" builtinId="0"/>
  </cellStyles>
  <dxfs count="15">
    <dxf>
      <font>
        <b val="0"/>
        <i val="0"/>
        <strike val="0"/>
        <condense val="0"/>
        <extend val="0"/>
        <outline val="0"/>
        <shadow val="0"/>
        <u val="none"/>
        <vertAlign val="baseline"/>
        <sz val="8"/>
        <color rgb="FF454545"/>
        <name val="Arial"/>
        <family val="2"/>
        <scheme val="none"/>
      </font>
      <numFmt numFmtId="0" formatCode="General"/>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numFmt numFmtId="165" formatCode="mmm\ d\,\ yyyy\ h:mm:ss\ AM/PM"/>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numFmt numFmtId="164" formatCode="#0"/>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fill>
        <patternFill patternType="none">
          <fgColor indexed="64"/>
          <bgColor auto="1"/>
        </patternFill>
      </fill>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font>
        <b val="0"/>
        <i val="0"/>
        <strike val="0"/>
        <condense val="0"/>
        <extend val="0"/>
        <outline val="0"/>
        <shadow val="0"/>
        <u val="none"/>
        <vertAlign val="baseline"/>
        <sz val="8"/>
        <color rgb="FF454545"/>
        <name val="Arial"/>
        <family val="2"/>
        <scheme val="none"/>
      </font>
      <alignment horizontal="general" vertical="top" textRotation="0" wrapText="0" indent="0" justifyLastLine="0" shrinkToFit="0" readingOrder="0"/>
      <border diagonalUp="0" diagonalDown="0">
        <left style="medium">
          <color rgb="FFE2E2E2"/>
        </left>
        <right style="medium">
          <color rgb="FFE2E2E2"/>
        </right>
        <top style="medium">
          <color rgb="FFE2E2E2"/>
        </top>
        <bottom style="medium">
          <color rgb="FFE2E2E2"/>
        </bottom>
        <vertical/>
        <horizontal/>
      </border>
    </dxf>
    <dxf>
      <border outline="0">
        <top style="medium">
          <color rgb="FFE2E2E2"/>
        </top>
      </border>
    </dxf>
    <dxf>
      <border outline="0">
        <top style="medium">
          <color rgb="FFC0C0C0"/>
        </top>
        <bottom style="medium">
          <color rgb="FFE2E2E2"/>
        </bottom>
      </border>
    </dxf>
    <dxf>
      <font>
        <b val="0"/>
        <i val="0"/>
        <strike val="0"/>
        <condense val="0"/>
        <extend val="0"/>
        <outline val="0"/>
        <shadow val="0"/>
        <u val="none"/>
        <vertAlign val="baseline"/>
        <sz val="8"/>
        <color rgb="FF454545"/>
        <name val="Arial"/>
        <family val="2"/>
        <scheme val="none"/>
      </font>
      <fill>
        <patternFill patternType="none">
          <fgColor indexed="64"/>
          <bgColor auto="1"/>
        </patternFill>
      </fill>
      <alignment horizontal="general" vertical="top" textRotation="0" wrapText="0" indent="0" justifyLastLine="0" shrinkToFit="0" readingOrder="0"/>
    </dxf>
    <dxf>
      <border outline="0">
        <bottom style="medium">
          <color rgb="FFC0C0C0"/>
        </bottom>
      </border>
    </dxf>
    <dxf>
      <font>
        <b val="0"/>
        <i val="0"/>
        <strike val="0"/>
        <condense val="0"/>
        <extend val="0"/>
        <outline val="0"/>
        <shadow val="0"/>
        <u val="none"/>
        <vertAlign val="baseline"/>
        <sz val="8"/>
        <color rgb="FF333333"/>
        <name val="Arial"/>
        <family val="2"/>
        <scheme val="none"/>
      </font>
      <fill>
        <patternFill patternType="solid">
          <fgColor indexed="64"/>
          <bgColor rgb="FFE7E5E5"/>
        </patternFill>
      </fill>
      <alignment horizontal="center" vertical="top" textRotation="0" wrapText="0" indent="0" justifyLastLine="0" shrinkToFit="0" readingOrder="0"/>
      <border diagonalUp="0" diagonalDown="0" outline="0">
        <left style="medium">
          <color rgb="FFC0C0C0"/>
        </left>
        <right style="medium">
          <color rgb="FFC0C0C0"/>
        </right>
        <top/>
        <bottom/>
      </border>
    </dxf>
  </dxfs>
  <tableStyles count="0" defaultTableStyle="TableStyleMedium9" defaultPivotStyle="PivotStyleLight16"/>
  <colors>
    <mruColors>
      <color rgb="FFFAB754"/>
      <color rgb="FF56AF31"/>
      <color rgb="FF333F48"/>
      <color rgb="FFB3E4A0"/>
      <color rgb="FFD31D3E"/>
      <color rgb="FF000000"/>
      <color rgb="FF70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[Download PR Dashboard.xlsx]Case Closing Time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Fast Cases are Closed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Closing Time '!$B$3</c:f>
              <c:strCache>
                <c:ptCount val="1"/>
                <c:pt idx="0">
                  <c:v>Total</c:v>
                </c:pt>
              </c:strCache>
            </c:strRef>
          </c:tx>
          <c:spPr>
            <a:solidFill>
              <a:schemeClr val="accent1"/>
            </a:solidFill>
            <a:ln>
              <a:noFill/>
            </a:ln>
            <a:effectLst/>
          </c:spPr>
          <c:invertIfNegative val="0"/>
          <c:cat>
            <c:strRef>
              <c:f>'Case Closing Time '!$A$4:$A$15</c:f>
              <c:strCache>
                <c:ptCount val="11"/>
                <c:pt idx="0">
                  <c:v>1</c:v>
                </c:pt>
                <c:pt idx="1">
                  <c:v>2</c:v>
                </c:pt>
                <c:pt idx="2">
                  <c:v>3</c:v>
                </c:pt>
                <c:pt idx="3">
                  <c:v>4</c:v>
                </c:pt>
                <c:pt idx="4">
                  <c:v>5</c:v>
                </c:pt>
                <c:pt idx="5">
                  <c:v>6</c:v>
                </c:pt>
                <c:pt idx="6">
                  <c:v>8</c:v>
                </c:pt>
                <c:pt idx="7">
                  <c:v>9</c:v>
                </c:pt>
                <c:pt idx="8">
                  <c:v>11</c:v>
                </c:pt>
                <c:pt idx="9">
                  <c:v>13</c:v>
                </c:pt>
                <c:pt idx="10">
                  <c:v>14</c:v>
                </c:pt>
              </c:strCache>
            </c:strRef>
          </c:cat>
          <c:val>
            <c:numRef>
              <c:f>'Case Closing Time '!$B$4:$B$15</c:f>
              <c:numCache>
                <c:formatCode>General</c:formatCode>
                <c:ptCount val="11"/>
                <c:pt idx="0">
                  <c:v>55</c:v>
                </c:pt>
                <c:pt idx="1">
                  <c:v>37</c:v>
                </c:pt>
                <c:pt idx="2">
                  <c:v>14</c:v>
                </c:pt>
                <c:pt idx="3">
                  <c:v>7</c:v>
                </c:pt>
                <c:pt idx="4">
                  <c:v>5</c:v>
                </c:pt>
                <c:pt idx="5">
                  <c:v>6</c:v>
                </c:pt>
                <c:pt idx="6">
                  <c:v>9</c:v>
                </c:pt>
                <c:pt idx="7">
                  <c:v>5</c:v>
                </c:pt>
                <c:pt idx="8">
                  <c:v>6</c:v>
                </c:pt>
                <c:pt idx="9">
                  <c:v>5</c:v>
                </c:pt>
                <c:pt idx="10">
                  <c:v>5</c:v>
                </c:pt>
              </c:numCache>
            </c:numRef>
          </c:val>
          <c:extLst>
            <c:ext xmlns:c16="http://schemas.microsoft.com/office/drawing/2014/chart" uri="{C3380CC4-5D6E-409C-BE32-E72D297353CC}">
              <c16:uniqueId val="{00000002-17FC-432D-82F8-06F443CF0B05}"/>
            </c:ext>
          </c:extLst>
        </c:ser>
        <c:dLbls>
          <c:showLegendKey val="0"/>
          <c:showVal val="0"/>
          <c:showCatName val="0"/>
          <c:showSerName val="0"/>
          <c:showPercent val="0"/>
          <c:showBubbleSize val="0"/>
        </c:dLbls>
        <c:gapWidth val="219"/>
        <c:overlap val="-27"/>
        <c:axId val="627297488"/>
        <c:axId val="627294608"/>
      </c:barChart>
      <c:catAx>
        <c:axId val="6272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Days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[Download PR Dashboard.xlsx]Types of Cases Closed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Types of Cases Closed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'Types of Cases Closed '!$B$3</c:f>
              <c:strCache>
                <c:ptCount val="1"/>
                <c:pt idx="0">
                  <c:v>Total</c:v>
                </c:pt>
              </c:strCache>
            </c:strRef>
          </c:tx>
          <c:spPr>
            <a:solidFill>
              <a:srgbClr val="FFC000"/>
            </a:solidFill>
            <a:ln>
              <a:noFill/>
            </a:ln>
            <a:effectLst/>
          </c:spPr>
          <c:invertIfNegative val="0"/>
          <c:cat>
            <c:strRef>
              <c:f>'Types of Cases Closed '!$A$4:$A$15</c:f>
              <c:strCache>
                <c:ptCount val="11"/>
                <c:pt idx="0">
                  <c:v>Absence</c:v>
                </c:pt>
                <c:pt idx="1">
                  <c:v>Amendment to Contract</c:v>
                </c:pt>
                <c:pt idx="2">
                  <c:v>Capability</c:v>
                </c:pt>
                <c:pt idx="3">
                  <c:v>Company Policies</c:v>
                </c:pt>
                <c:pt idx="4">
                  <c:v>Disciplinary</c:v>
                </c:pt>
                <c:pt idx="5">
                  <c:v>Flexible Working</c:v>
                </c:pt>
                <c:pt idx="6">
                  <c:v>Grievance</c:v>
                </c:pt>
                <c:pt idx="7">
                  <c:v>Holiday</c:v>
                </c:pt>
                <c:pt idx="8">
                  <c:v>Leave</c:v>
                </c:pt>
                <c:pt idx="9">
                  <c:v>Occupational Health Referral</c:v>
                </c:pt>
                <c:pt idx="10">
                  <c:v>Probation</c:v>
                </c:pt>
              </c:strCache>
            </c:strRef>
          </c:cat>
          <c:val>
            <c:numRef>
              <c:f>'Types of Cases Closed '!$B$4:$B$15</c:f>
              <c:numCache>
                <c:formatCode>General</c:formatCode>
                <c:ptCount val="11"/>
                <c:pt idx="0">
                  <c:v>55</c:v>
                </c:pt>
                <c:pt idx="1">
                  <c:v>4</c:v>
                </c:pt>
                <c:pt idx="2">
                  <c:v>26</c:v>
                </c:pt>
                <c:pt idx="3">
                  <c:v>30</c:v>
                </c:pt>
                <c:pt idx="4">
                  <c:v>16</c:v>
                </c:pt>
                <c:pt idx="5">
                  <c:v>16</c:v>
                </c:pt>
                <c:pt idx="6">
                  <c:v>4</c:v>
                </c:pt>
                <c:pt idx="7">
                  <c:v>3</c:v>
                </c:pt>
                <c:pt idx="8">
                  <c:v>18</c:v>
                </c:pt>
                <c:pt idx="9">
                  <c:v>8</c:v>
                </c:pt>
                <c:pt idx="10">
                  <c:v>44</c:v>
                </c:pt>
              </c:numCache>
            </c:numRef>
          </c:val>
          <c:extLst>
            <c:ext xmlns:c16="http://schemas.microsoft.com/office/drawing/2014/chart" uri="{C3380CC4-5D6E-409C-BE32-E72D297353CC}">
              <c16:uniqueId val="{00000002-5F0D-40B3-A4FC-5459F100917C}"/>
            </c:ext>
          </c:extLst>
        </c:ser>
        <c:dLbls>
          <c:showLegendKey val="0"/>
          <c:showVal val="0"/>
          <c:showCatName val="0"/>
          <c:showSerName val="0"/>
          <c:showPercent val="0"/>
          <c:showBubbleSize val="0"/>
        </c:dLbls>
        <c:gapWidth val="219"/>
        <c:overlap val="-27"/>
        <c:axId val="627297488"/>
        <c:axId val="627294608"/>
      </c:barChart>
      <c:catAx>
        <c:axId val="6272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[Download PR Dashboard.xlsx]Types of Cases Closed  (2)!PivotTable1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Types of Cases Closed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'Types of Cases Closed  (2)'!$A$3</c:f>
              <c:strCache>
                <c:ptCount val="1"/>
                <c:pt idx="0">
                  <c:v>Total</c:v>
                </c:pt>
              </c:strCache>
            </c:strRef>
          </c:tx>
          <c:spPr>
            <a:solidFill>
              <a:schemeClr val="accent1"/>
            </a:solidFill>
            <a:ln>
              <a:noFill/>
            </a:ln>
            <a:effectLst/>
          </c:spPr>
          <c:invertIfNegative val="0"/>
          <c:cat>
            <c:strRef>
              <c:f>'Types of Cases Closed  (2)'!$A$4</c:f>
              <c:strCache>
                <c:ptCount val="1"/>
                <c:pt idx="0">
                  <c:v>Total</c:v>
                </c:pt>
              </c:strCache>
            </c:strRef>
          </c:cat>
          <c:val>
            <c:numRef>
              <c:f>'Types of Cases Closed  (2)'!$A$4</c:f>
              <c:numCache>
                <c:formatCode>General</c:formatCode>
                <c:ptCount val="1"/>
                <c:pt idx="0">
                  <c:v>209</c:v>
                </c:pt>
              </c:numCache>
            </c:numRef>
          </c:val>
          <c:extLst>
            <c:ext xmlns:c16="http://schemas.microsoft.com/office/drawing/2014/chart" uri="{C3380CC4-5D6E-409C-BE32-E72D297353CC}">
              <c16:uniqueId val="{00000002-BA0F-4182-9798-6A532F6087FB}"/>
            </c:ext>
          </c:extLst>
        </c:ser>
        <c:dLbls>
          <c:showLegendKey val="0"/>
          <c:showVal val="0"/>
          <c:showCatName val="0"/>
          <c:showSerName val="0"/>
          <c:showPercent val="0"/>
          <c:showBubbleSize val="0"/>
        </c:dLbls>
        <c:gapWidth val="219"/>
        <c:overlap val="-27"/>
        <c:axId val="627297488"/>
        <c:axId val="627294608"/>
      </c:barChart>
      <c:catAx>
        <c:axId val="6272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[Download PR Dashboard.xlsx]Case Closing Time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Fast Cases are Closed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Closing Time '!$B$3</c:f>
              <c:strCache>
                <c:ptCount val="1"/>
                <c:pt idx="0">
                  <c:v>Total</c:v>
                </c:pt>
              </c:strCache>
            </c:strRef>
          </c:tx>
          <c:spPr>
            <a:solidFill>
              <a:srgbClr val="FF0000"/>
            </a:solidFill>
            <a:ln>
              <a:noFill/>
            </a:ln>
            <a:effectLst/>
          </c:spPr>
          <c:invertIfNegative val="0"/>
          <c:cat>
            <c:strRef>
              <c:f>'Case Closing Time '!$A$4:$A$15</c:f>
              <c:strCache>
                <c:ptCount val="11"/>
                <c:pt idx="0">
                  <c:v>1</c:v>
                </c:pt>
                <c:pt idx="1">
                  <c:v>2</c:v>
                </c:pt>
                <c:pt idx="2">
                  <c:v>3</c:v>
                </c:pt>
                <c:pt idx="3">
                  <c:v>4</c:v>
                </c:pt>
                <c:pt idx="4">
                  <c:v>5</c:v>
                </c:pt>
                <c:pt idx="5">
                  <c:v>6</c:v>
                </c:pt>
                <c:pt idx="6">
                  <c:v>8</c:v>
                </c:pt>
                <c:pt idx="7">
                  <c:v>9</c:v>
                </c:pt>
                <c:pt idx="8">
                  <c:v>11</c:v>
                </c:pt>
                <c:pt idx="9">
                  <c:v>13</c:v>
                </c:pt>
                <c:pt idx="10">
                  <c:v>14</c:v>
                </c:pt>
              </c:strCache>
            </c:strRef>
          </c:cat>
          <c:val>
            <c:numRef>
              <c:f>'Case Closing Time '!$B$4:$B$15</c:f>
              <c:numCache>
                <c:formatCode>General</c:formatCode>
                <c:ptCount val="11"/>
                <c:pt idx="0">
                  <c:v>55</c:v>
                </c:pt>
                <c:pt idx="1">
                  <c:v>37</c:v>
                </c:pt>
                <c:pt idx="2">
                  <c:v>14</c:v>
                </c:pt>
                <c:pt idx="3">
                  <c:v>7</c:v>
                </c:pt>
                <c:pt idx="4">
                  <c:v>5</c:v>
                </c:pt>
                <c:pt idx="5">
                  <c:v>6</c:v>
                </c:pt>
                <c:pt idx="6">
                  <c:v>9</c:v>
                </c:pt>
                <c:pt idx="7">
                  <c:v>5</c:v>
                </c:pt>
                <c:pt idx="8">
                  <c:v>6</c:v>
                </c:pt>
                <c:pt idx="9">
                  <c:v>5</c:v>
                </c:pt>
                <c:pt idx="10">
                  <c:v>5</c:v>
                </c:pt>
              </c:numCache>
            </c:numRef>
          </c:val>
          <c:extLst>
            <c:ext xmlns:c16="http://schemas.microsoft.com/office/drawing/2014/chart" uri="{C3380CC4-5D6E-409C-BE32-E72D297353CC}">
              <c16:uniqueId val="{00000000-8A24-4F40-808D-B261D9F9CD4A}"/>
            </c:ext>
          </c:extLst>
        </c:ser>
        <c:dLbls>
          <c:showLegendKey val="0"/>
          <c:showVal val="0"/>
          <c:showCatName val="0"/>
          <c:showSerName val="0"/>
          <c:showPercent val="0"/>
          <c:showBubbleSize val="0"/>
        </c:dLbls>
        <c:gapWidth val="219"/>
        <c:overlap val="-27"/>
        <c:axId val="627297488"/>
        <c:axId val="627294608"/>
      </c:barChart>
      <c:catAx>
        <c:axId val="62729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Days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[Download PR Dashboard.xlsx]Types of Cases Closed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Types of Cases Closed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'Types of Cases Closed '!$B$3</c:f>
              <c:strCache>
                <c:ptCount val="1"/>
                <c:pt idx="0">
                  <c:v>Total</c:v>
                </c:pt>
              </c:strCache>
            </c:strRef>
          </c:tx>
          <c:spPr>
            <a:solidFill>
              <a:srgbClr val="FFC000"/>
            </a:solidFill>
            <a:ln>
              <a:noFill/>
            </a:ln>
            <a:effectLst/>
          </c:spPr>
          <c:invertIfNegative val="0"/>
          <c:cat>
            <c:strRef>
              <c:f>'Types of Cases Closed '!$A$4:$A$15</c:f>
              <c:strCache>
                <c:ptCount val="11"/>
                <c:pt idx="0">
                  <c:v>Absence</c:v>
                </c:pt>
                <c:pt idx="1">
                  <c:v>Amendment to Contract</c:v>
                </c:pt>
                <c:pt idx="2">
                  <c:v>Capability</c:v>
                </c:pt>
                <c:pt idx="3">
                  <c:v>Company Policies</c:v>
                </c:pt>
                <c:pt idx="4">
                  <c:v>Disciplinary</c:v>
                </c:pt>
                <c:pt idx="5">
                  <c:v>Flexible Working</c:v>
                </c:pt>
                <c:pt idx="6">
                  <c:v>Grievance</c:v>
                </c:pt>
                <c:pt idx="7">
                  <c:v>Holiday</c:v>
                </c:pt>
                <c:pt idx="8">
                  <c:v>Leave</c:v>
                </c:pt>
                <c:pt idx="9">
                  <c:v>Occupational Health Referral</c:v>
                </c:pt>
                <c:pt idx="10">
                  <c:v>Probation</c:v>
                </c:pt>
              </c:strCache>
            </c:strRef>
          </c:cat>
          <c:val>
            <c:numRef>
              <c:f>'Types of Cases Closed '!$B$4:$B$15</c:f>
              <c:numCache>
                <c:formatCode>General</c:formatCode>
                <c:ptCount val="11"/>
                <c:pt idx="0">
                  <c:v>55</c:v>
                </c:pt>
                <c:pt idx="1">
                  <c:v>4</c:v>
                </c:pt>
                <c:pt idx="2">
                  <c:v>26</c:v>
                </c:pt>
                <c:pt idx="3">
                  <c:v>30</c:v>
                </c:pt>
                <c:pt idx="4">
                  <c:v>16</c:v>
                </c:pt>
                <c:pt idx="5">
                  <c:v>16</c:v>
                </c:pt>
                <c:pt idx="6">
                  <c:v>4</c:v>
                </c:pt>
                <c:pt idx="7">
                  <c:v>3</c:v>
                </c:pt>
                <c:pt idx="8">
                  <c:v>18</c:v>
                </c:pt>
                <c:pt idx="9">
                  <c:v>8</c:v>
                </c:pt>
                <c:pt idx="10">
                  <c:v>44</c:v>
                </c:pt>
              </c:numCache>
            </c:numRef>
          </c:val>
          <c:extLst>
            <c:ext xmlns:c16="http://schemas.microsoft.com/office/drawing/2014/chart" uri="{C3380CC4-5D6E-409C-BE32-E72D297353CC}">
              <c16:uniqueId val="{00000000-8B46-4F4E-87B2-B17E690DD5E3}"/>
            </c:ext>
          </c:extLst>
        </c:ser>
        <c:dLbls>
          <c:showLegendKey val="0"/>
          <c:showVal val="0"/>
          <c:showCatName val="0"/>
          <c:showSerName val="0"/>
          <c:showPercent val="0"/>
          <c:showBubbleSize val="0"/>
        </c:dLbls>
        <c:gapWidth val="219"/>
        <c:overlap val="-27"/>
        <c:axId val="627297488"/>
        <c:axId val="627294608"/>
      </c:barChart>
      <c:catAx>
        <c:axId val="6272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[Download PR Dashboard.xlsx]Trend!PivotTable1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Last Quarters Trend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strRef>
              <c:f>Trend!$A$4:$A$9</c:f>
              <c:strCache>
                <c:ptCount val="5"/>
                <c:pt idx="0">
                  <c:v>Jun</c:v>
                </c:pt>
                <c:pt idx="1">
                  <c:v>Jul</c:v>
                </c:pt>
                <c:pt idx="2">
                  <c:v>Aug</c:v>
                </c:pt>
                <c:pt idx="3">
                  <c:v>Sep</c:v>
                </c:pt>
                <c:pt idx="4">
                  <c:v>Oct</c:v>
                </c:pt>
              </c:strCache>
            </c:strRef>
          </c:cat>
          <c:val>
            <c:numRef>
              <c:f>Trend!$B$4:$B$9</c:f>
              <c:numCache>
                <c:formatCode>General</c:formatCode>
                <c:ptCount val="5"/>
                <c:pt idx="0">
                  <c:v>1</c:v>
                </c:pt>
                <c:pt idx="1">
                  <c:v>1</c:v>
                </c:pt>
                <c:pt idx="2">
                  <c:v>4</c:v>
                </c:pt>
                <c:pt idx="3">
                  <c:v>2</c:v>
                </c:pt>
                <c:pt idx="4">
                  <c:v>2</c:v>
                </c:pt>
              </c:numCache>
            </c:numRef>
          </c:val>
          <c:smooth val="0"/>
          <c:extLst>
            <c:ext xmlns:c16="http://schemas.microsoft.com/office/drawing/2014/chart" uri="{C3380CC4-5D6E-409C-BE32-E72D297353CC}">
              <c16:uniqueId val="{00000000-086E-42C6-8672-0FBBE7B7746C}"/>
            </c:ext>
          </c:extLst>
        </c:ser>
        <c:dLbls>
          <c:showLegendKey val="0"/>
          <c:showVal val="0"/>
          <c:showCatName val="0"/>
          <c:showSerName val="0"/>
          <c:showPercent val="0"/>
          <c:showBubbleSize val="0"/>
        </c:dLbls>
        <c:smooth val="0"/>
        <c:axId val="627297488"/>
        <c:axId val="627294608"/>
      </c:lineChart>
      <c:catAx>
        <c:axId val="6272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[Download PR Dashboard.xlsx]Best Division!PivotTable1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Performing Divisions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Division'!$B$3</c:f>
              <c:strCache>
                <c:ptCount val="1"/>
                <c:pt idx="0">
                  <c:v>Total</c:v>
                </c:pt>
              </c:strCache>
            </c:strRef>
          </c:tx>
          <c:spPr>
            <a:solidFill>
              <a:srgbClr val="00B050"/>
            </a:solidFill>
            <a:ln>
              <a:noFill/>
            </a:ln>
            <a:effectLst/>
          </c:spPr>
          <c:invertIfNegative val="0"/>
          <c:cat>
            <c:strRef>
              <c:f>'Best Division'!$A$4:$A$17</c:f>
              <c:strCache>
                <c:ptCount val="13"/>
                <c:pt idx="0">
                  <c:v>Division 2</c:v>
                </c:pt>
                <c:pt idx="1">
                  <c:v>Division 9</c:v>
                </c:pt>
                <c:pt idx="2">
                  <c:v>Division 5</c:v>
                </c:pt>
                <c:pt idx="3">
                  <c:v>Division 12</c:v>
                </c:pt>
                <c:pt idx="4">
                  <c:v>Division 11</c:v>
                </c:pt>
                <c:pt idx="5">
                  <c:v>Division 8</c:v>
                </c:pt>
                <c:pt idx="6">
                  <c:v>Division 10</c:v>
                </c:pt>
                <c:pt idx="7">
                  <c:v>Division 7</c:v>
                </c:pt>
                <c:pt idx="8">
                  <c:v>Division 13</c:v>
                </c:pt>
                <c:pt idx="9">
                  <c:v>Division 6</c:v>
                </c:pt>
                <c:pt idx="10">
                  <c:v>Division 4</c:v>
                </c:pt>
                <c:pt idx="11">
                  <c:v>Division 3</c:v>
                </c:pt>
                <c:pt idx="12">
                  <c:v>Division 1</c:v>
                </c:pt>
              </c:strCache>
            </c:strRef>
          </c:cat>
          <c:val>
            <c:numRef>
              <c:f>'Best Division'!$B$4:$B$17</c:f>
              <c:numCache>
                <c:formatCode>General</c:formatCode>
                <c:ptCount val="13"/>
                <c:pt idx="0">
                  <c:v>2</c:v>
                </c:pt>
                <c:pt idx="1">
                  <c:v>3</c:v>
                </c:pt>
                <c:pt idx="2">
                  <c:v>3</c:v>
                </c:pt>
                <c:pt idx="3">
                  <c:v>4</c:v>
                </c:pt>
                <c:pt idx="4">
                  <c:v>6</c:v>
                </c:pt>
                <c:pt idx="5">
                  <c:v>11</c:v>
                </c:pt>
                <c:pt idx="6">
                  <c:v>12</c:v>
                </c:pt>
                <c:pt idx="7">
                  <c:v>16</c:v>
                </c:pt>
                <c:pt idx="8">
                  <c:v>25</c:v>
                </c:pt>
                <c:pt idx="9">
                  <c:v>26</c:v>
                </c:pt>
                <c:pt idx="10">
                  <c:v>27</c:v>
                </c:pt>
                <c:pt idx="11">
                  <c:v>38</c:v>
                </c:pt>
                <c:pt idx="12">
                  <c:v>51</c:v>
                </c:pt>
              </c:numCache>
            </c:numRef>
          </c:val>
          <c:extLst>
            <c:ext xmlns:c16="http://schemas.microsoft.com/office/drawing/2014/chart" uri="{C3380CC4-5D6E-409C-BE32-E72D297353CC}">
              <c16:uniqueId val="{00000000-EA9E-4CCD-A965-F285A9A622E5}"/>
            </c:ext>
          </c:extLst>
        </c:ser>
        <c:dLbls>
          <c:showLegendKey val="0"/>
          <c:showVal val="0"/>
          <c:showCatName val="0"/>
          <c:showSerName val="0"/>
          <c:showPercent val="0"/>
          <c:showBubbleSize val="0"/>
        </c:dLbls>
        <c:gapWidth val="219"/>
        <c:axId val="627297488"/>
        <c:axId val="627294608"/>
      </c:barChart>
      <c:catAx>
        <c:axId val="62729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[Download PR Dashboard.xlsx]Trend!PivotTable1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Trend for the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Trend!$B$3</c:f>
              <c:strCache>
                <c:ptCount val="1"/>
                <c:pt idx="0">
                  <c:v>Total</c:v>
                </c:pt>
              </c:strCache>
            </c:strRef>
          </c:tx>
          <c:spPr>
            <a:solidFill>
              <a:srgbClr val="00B0F0"/>
            </a:solidFill>
            <a:ln>
              <a:noFill/>
            </a:ln>
            <a:effectLst/>
          </c:spPr>
          <c:invertIfNegative val="0"/>
          <c:cat>
            <c:strRef>
              <c:f>Trend!$A$4:$A$9</c:f>
              <c:strCache>
                <c:ptCount val="5"/>
                <c:pt idx="0">
                  <c:v>Jun</c:v>
                </c:pt>
                <c:pt idx="1">
                  <c:v>Jul</c:v>
                </c:pt>
                <c:pt idx="2">
                  <c:v>Aug</c:v>
                </c:pt>
                <c:pt idx="3">
                  <c:v>Sep</c:v>
                </c:pt>
                <c:pt idx="4">
                  <c:v>Oct</c:v>
                </c:pt>
              </c:strCache>
            </c:strRef>
          </c:cat>
          <c:val>
            <c:numRef>
              <c:f>Trend!$B$4:$B$9</c:f>
              <c:numCache>
                <c:formatCode>General</c:formatCode>
                <c:ptCount val="5"/>
                <c:pt idx="0">
                  <c:v>1</c:v>
                </c:pt>
                <c:pt idx="1">
                  <c:v>1</c:v>
                </c:pt>
                <c:pt idx="2">
                  <c:v>4</c:v>
                </c:pt>
                <c:pt idx="3">
                  <c:v>2</c:v>
                </c:pt>
                <c:pt idx="4">
                  <c:v>2</c:v>
                </c:pt>
              </c:numCache>
            </c:numRef>
          </c:val>
          <c:extLst>
            <c:ext xmlns:c16="http://schemas.microsoft.com/office/drawing/2014/chart" uri="{C3380CC4-5D6E-409C-BE32-E72D297353CC}">
              <c16:uniqueId val="{00000000-8A39-4B28-B1E6-D676408A6656}"/>
            </c:ext>
          </c:extLst>
        </c:ser>
        <c:dLbls>
          <c:showLegendKey val="0"/>
          <c:showVal val="0"/>
          <c:showCatName val="0"/>
          <c:showSerName val="0"/>
          <c:showPercent val="0"/>
          <c:showBubbleSize val="0"/>
        </c:dLbls>
        <c:gapWidth val="219"/>
        <c:overlap val="-27"/>
        <c:axId val="627297488"/>
        <c:axId val="627294608"/>
      </c:barChart>
      <c:catAx>
        <c:axId val="6272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[Download PR Dashboard.xlsx]Best Division!PivotTable1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Performing Divisions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Division'!$B$3</c:f>
              <c:strCache>
                <c:ptCount val="1"/>
                <c:pt idx="0">
                  <c:v>Total</c:v>
                </c:pt>
              </c:strCache>
            </c:strRef>
          </c:tx>
          <c:spPr>
            <a:solidFill>
              <a:srgbClr val="00B0F0"/>
            </a:solidFill>
            <a:ln>
              <a:noFill/>
            </a:ln>
            <a:effectLst/>
          </c:spPr>
          <c:invertIfNegative val="0"/>
          <c:cat>
            <c:strRef>
              <c:f>'Best Division'!$A$4:$A$17</c:f>
              <c:strCache>
                <c:ptCount val="13"/>
                <c:pt idx="0">
                  <c:v>Division 2</c:v>
                </c:pt>
                <c:pt idx="1">
                  <c:v>Division 9</c:v>
                </c:pt>
                <c:pt idx="2">
                  <c:v>Division 5</c:v>
                </c:pt>
                <c:pt idx="3">
                  <c:v>Division 12</c:v>
                </c:pt>
                <c:pt idx="4">
                  <c:v>Division 11</c:v>
                </c:pt>
                <c:pt idx="5">
                  <c:v>Division 8</c:v>
                </c:pt>
                <c:pt idx="6">
                  <c:v>Division 10</c:v>
                </c:pt>
                <c:pt idx="7">
                  <c:v>Division 7</c:v>
                </c:pt>
                <c:pt idx="8">
                  <c:v>Division 13</c:v>
                </c:pt>
                <c:pt idx="9">
                  <c:v>Division 6</c:v>
                </c:pt>
                <c:pt idx="10">
                  <c:v>Division 4</c:v>
                </c:pt>
                <c:pt idx="11">
                  <c:v>Division 3</c:v>
                </c:pt>
                <c:pt idx="12">
                  <c:v>Division 1</c:v>
                </c:pt>
              </c:strCache>
            </c:strRef>
          </c:cat>
          <c:val>
            <c:numRef>
              <c:f>'Best Division'!$B$4:$B$17</c:f>
              <c:numCache>
                <c:formatCode>General</c:formatCode>
                <c:ptCount val="13"/>
                <c:pt idx="0">
                  <c:v>2</c:v>
                </c:pt>
                <c:pt idx="1">
                  <c:v>3</c:v>
                </c:pt>
                <c:pt idx="2">
                  <c:v>3</c:v>
                </c:pt>
                <c:pt idx="3">
                  <c:v>4</c:v>
                </c:pt>
                <c:pt idx="4">
                  <c:v>6</c:v>
                </c:pt>
                <c:pt idx="5">
                  <c:v>11</c:v>
                </c:pt>
                <c:pt idx="6">
                  <c:v>12</c:v>
                </c:pt>
                <c:pt idx="7">
                  <c:v>16</c:v>
                </c:pt>
                <c:pt idx="8">
                  <c:v>25</c:v>
                </c:pt>
                <c:pt idx="9">
                  <c:v>26</c:v>
                </c:pt>
                <c:pt idx="10">
                  <c:v>27</c:v>
                </c:pt>
                <c:pt idx="11">
                  <c:v>38</c:v>
                </c:pt>
                <c:pt idx="12">
                  <c:v>51</c:v>
                </c:pt>
              </c:numCache>
            </c:numRef>
          </c:val>
          <c:extLst>
            <c:ext xmlns:c16="http://schemas.microsoft.com/office/drawing/2014/chart" uri="{C3380CC4-5D6E-409C-BE32-E72D297353CC}">
              <c16:uniqueId val="{00000000-6583-4719-BD65-77291AB2EC59}"/>
            </c:ext>
          </c:extLst>
        </c:ser>
        <c:dLbls>
          <c:showLegendKey val="0"/>
          <c:showVal val="0"/>
          <c:showCatName val="0"/>
          <c:showSerName val="0"/>
          <c:showPercent val="0"/>
          <c:showBubbleSize val="0"/>
        </c:dLbls>
        <c:gapWidth val="219"/>
        <c:overlap val="-27"/>
        <c:axId val="627297488"/>
        <c:axId val="627294608"/>
      </c:barChart>
      <c:catAx>
        <c:axId val="6272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4608"/>
        <c:crosses val="autoZero"/>
        <c:auto val="1"/>
        <c:lblAlgn val="ctr"/>
        <c:lblOffset val="100"/>
        <c:noMultiLvlLbl val="0"/>
      </c:catAx>
      <c:valAx>
        <c:axId val="62729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9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247650</xdr:colOff>
      <xdr:row>8</xdr:row>
      <xdr:rowOff>28575</xdr:rowOff>
    </xdr:from>
    <xdr:to>
      <xdr:col>9</xdr:col>
      <xdr:colOff>552450</xdr:colOff>
      <xdr:row>25</xdr:row>
      <xdr:rowOff>19050</xdr:rowOff>
    </xdr:to>
    <xdr:graphicFrame macro="">
      <xdr:nvGraphicFramePr>
        <xdr:cNvPr id="2" name="Chart 1">
          <a:extLst>
            <a:ext uri="{FF2B5EF4-FFF2-40B4-BE49-F238E27FC236}">
              <a16:creationId xmlns:a16="http://schemas.microsoft.com/office/drawing/2014/main" id="{E13B88FE-E49D-4F41-88E9-11E20761E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333374</xdr:colOff>
      <xdr:row>18</xdr:row>
      <xdr:rowOff>133350</xdr:rowOff>
    </xdr:from>
    <xdr:to>
      <xdr:col>5</xdr:col>
      <xdr:colOff>314324</xdr:colOff>
      <xdr:row>35</xdr:row>
      <xdr:rowOff>123825</xdr:rowOff>
    </xdr:to>
    <xdr:graphicFrame macro="">
      <xdr:nvGraphicFramePr>
        <xdr:cNvPr id="2" name="Chart 1">
          <a:extLst>
            <a:ext uri="{FF2B5EF4-FFF2-40B4-BE49-F238E27FC236}">
              <a16:creationId xmlns:a16="http://schemas.microsoft.com/office/drawing/2014/main" id="{5D3F94AD-91DA-4359-A5D5-D5C2CE3F9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333374</xdr:colOff>
      <xdr:row>18</xdr:row>
      <xdr:rowOff>133350</xdr:rowOff>
    </xdr:from>
    <xdr:to>
      <xdr:col>5</xdr:col>
      <xdr:colOff>314324</xdr:colOff>
      <xdr:row>35</xdr:row>
      <xdr:rowOff>123825</xdr:rowOff>
    </xdr:to>
    <xdr:graphicFrame macro="">
      <xdr:nvGraphicFramePr>
        <xdr:cNvPr id="2" name="Chart 1">
          <a:extLst>
            <a:ext uri="{FF2B5EF4-FFF2-40B4-BE49-F238E27FC236}">
              <a16:creationId xmlns:a16="http://schemas.microsoft.com/office/drawing/2014/main" id="{3B458675-A0BD-4D00-98F8-A675DC163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75142</xdr:colOff>
      <xdr:row>12</xdr:row>
      <xdr:rowOff>126999</xdr:rowOff>
    </xdr:from>
    <xdr:to>
      <xdr:col>7</xdr:col>
      <xdr:colOff>379942</xdr:colOff>
      <xdr:row>29</xdr:row>
      <xdr:rowOff>113449</xdr:rowOff>
    </xdr:to>
    <xdr:graphicFrame macro="">
      <xdr:nvGraphicFramePr>
        <xdr:cNvPr id="3" name="Chart 2">
          <a:extLst>
            <a:ext uri="{FF2B5EF4-FFF2-40B4-BE49-F238E27FC236}">
              <a16:creationId xmlns:a16="http://schemas.microsoft.com/office/drawing/2014/main" id="{22074264-B069-43BC-A693-DEDE5B0C5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570441</xdr:colOff>
      <xdr:row>12</xdr:row>
      <xdr:rowOff>126999</xdr:rowOff>
    </xdr:from>
    <xdr:to>
      <xdr:col>15</xdr:col>
      <xdr:colOff>265641</xdr:colOff>
      <xdr:row>29</xdr:row>
      <xdr:rowOff>113449</xdr:rowOff>
    </xdr:to>
    <xdr:graphicFrame macro="">
      <xdr:nvGraphicFramePr>
        <xdr:cNvPr id="6" name="Chart 5">
          <a:extLst>
            <a:ext uri="{FF2B5EF4-FFF2-40B4-BE49-F238E27FC236}">
              <a16:creationId xmlns:a16="http://schemas.microsoft.com/office/drawing/2014/main" id="{FE1D055D-DDAF-4A49-AD56-42CDE13C5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575733</xdr:colOff>
      <xdr:row>0</xdr:row>
      <xdr:rowOff>115358</xdr:rowOff>
    </xdr:from>
    <xdr:to>
      <xdr:col>11</xdr:col>
      <xdr:colOff>451907</xdr:colOff>
      <xdr:row>4</xdr:row>
      <xdr:rowOff>115358</xdr:rowOff>
    </xdr:to>
    <xdr:sp macro="" textlink="">
      <xdr:nvSpPr>
        <xdr:cNvPr id="7" name="TextBox 6">
          <a:extLst>
            <a:ext uri="{FF2B5EF4-FFF2-40B4-BE49-F238E27FC236}">
              <a16:creationId xmlns:a16="http://schemas.microsoft.com/office/drawing/2014/main" id="{90839FC5-25F6-4F3E-8C4A-2E274C6DB932}"/>
            </a:ext>
          </a:extLst>
        </xdr:cNvPr>
        <xdr:cNvSpPr txBox="1"/>
      </xdr:nvSpPr>
      <xdr:spPr>
        <a:xfrm>
          <a:off x="2417233" y="115358"/>
          <a:ext cx="4786841"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t>Report</a:t>
          </a:r>
          <a:r>
            <a:rPr lang="en-GB" sz="2000" baseline="0"/>
            <a:t> for January 2020 - October 2020</a:t>
          </a:r>
          <a:endParaRPr lang="en-GB" sz="2000"/>
        </a:p>
      </xdr:txBody>
    </xdr:sp>
    <xdr:clientData/>
  </xdr:twoCellAnchor>
  <xdr:twoCellAnchor>
    <xdr:from>
      <xdr:col>7</xdr:col>
      <xdr:colOff>570441</xdr:colOff>
      <xdr:row>30</xdr:row>
      <xdr:rowOff>101599</xdr:rowOff>
    </xdr:from>
    <xdr:to>
      <xdr:col>15</xdr:col>
      <xdr:colOff>265641</xdr:colOff>
      <xdr:row>47</xdr:row>
      <xdr:rowOff>84874</xdr:rowOff>
    </xdr:to>
    <xdr:graphicFrame macro="">
      <xdr:nvGraphicFramePr>
        <xdr:cNvPr id="9" name="Chart 8">
          <a:extLst>
            <a:ext uri="{FF2B5EF4-FFF2-40B4-BE49-F238E27FC236}">
              <a16:creationId xmlns:a16="http://schemas.microsoft.com/office/drawing/2014/main" id="{481E0054-3FD6-4645-BA78-0C6B73F59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75142</xdr:colOff>
      <xdr:row>30</xdr:row>
      <xdr:rowOff>101599</xdr:rowOff>
    </xdr:from>
    <xdr:to>
      <xdr:col>7</xdr:col>
      <xdr:colOff>379942</xdr:colOff>
      <xdr:row>47</xdr:row>
      <xdr:rowOff>84874</xdr:rowOff>
    </xdr:to>
    <xdr:graphicFrame macro="">
      <xdr:nvGraphicFramePr>
        <xdr:cNvPr id="10" name="Chart 9">
          <a:extLst>
            <a:ext uri="{FF2B5EF4-FFF2-40B4-BE49-F238E27FC236}">
              <a16:creationId xmlns:a16="http://schemas.microsoft.com/office/drawing/2014/main" id="{0BC20089-C9FF-4E59-8D97-D7B902072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335490</xdr:colOff>
      <xdr:row>5</xdr:row>
      <xdr:rowOff>106891</xdr:rowOff>
    </xdr:from>
    <xdr:to>
      <xdr:col>10</xdr:col>
      <xdr:colOff>78316</xdr:colOff>
      <xdr:row>11</xdr:row>
      <xdr:rowOff>21167</xdr:rowOff>
    </xdr:to>
    <xdr:sp macro="" textlink="">
      <xdr:nvSpPr>
        <xdr:cNvPr id="11" name="TextBox 10">
          <a:extLst>
            <a:ext uri="{FF2B5EF4-FFF2-40B4-BE49-F238E27FC236}">
              <a16:creationId xmlns:a16="http://schemas.microsoft.com/office/drawing/2014/main" id="{14E654EA-E7DC-44EA-BD5E-7A5E5C623AFD}"/>
            </a:ext>
          </a:extLst>
        </xdr:cNvPr>
        <xdr:cNvSpPr txBox="1"/>
      </xdr:nvSpPr>
      <xdr:spPr>
        <a:xfrm>
          <a:off x="3404657" y="900641"/>
          <a:ext cx="2811992" cy="866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a:latin typeface="Arial Black" panose="020B0A04020102020204" pitchFamily="34" charset="0"/>
            </a:rPr>
            <a:t>Total Cases</a:t>
          </a:r>
          <a:r>
            <a:rPr lang="en-GB" sz="1800" baseline="0">
              <a:latin typeface="Arial Black" panose="020B0A04020102020204" pitchFamily="34" charset="0"/>
            </a:rPr>
            <a:t> Closed</a:t>
          </a:r>
        </a:p>
        <a:p>
          <a:pPr algn="ctr"/>
          <a:r>
            <a:rPr lang="en-GB" sz="1800" baseline="0">
              <a:latin typeface="Arial Black" panose="020B0A04020102020204" pitchFamily="34" charset="0"/>
            </a:rPr>
            <a:t>209! </a:t>
          </a:r>
          <a:endParaRPr lang="en-GB" sz="1800">
            <a:latin typeface="Arial Black" panose="020B0A04020102020204" pitchFamily="34" charset="0"/>
          </a:endParaRPr>
        </a:p>
      </xdr:txBody>
    </xdr:sp>
    <xdr:clientData/>
  </xdr:twoCellAnchor>
  <xdr:twoCellAnchor>
    <xdr:from>
      <xdr:col>0</xdr:col>
      <xdr:colOff>613224</xdr:colOff>
      <xdr:row>5</xdr:row>
      <xdr:rowOff>84666</xdr:rowOff>
    </xdr:from>
    <xdr:to>
      <xdr:col>4</xdr:col>
      <xdr:colOff>560309</xdr:colOff>
      <xdr:row>8</xdr:row>
      <xdr:rowOff>116416</xdr:rowOff>
    </xdr:to>
    <xdr:sp macro="" textlink="">
      <xdr:nvSpPr>
        <xdr:cNvPr id="12" name="TextBox 11">
          <a:extLst>
            <a:ext uri="{FF2B5EF4-FFF2-40B4-BE49-F238E27FC236}">
              <a16:creationId xmlns:a16="http://schemas.microsoft.com/office/drawing/2014/main" id="{E1AF47A6-A45F-427B-B8FE-3FC707096884}"/>
            </a:ext>
          </a:extLst>
        </xdr:cNvPr>
        <xdr:cNvSpPr txBox="1"/>
      </xdr:nvSpPr>
      <xdr:spPr>
        <a:xfrm>
          <a:off x="613224" y="878416"/>
          <a:ext cx="2402418"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300" b="1" i="1">
              <a:latin typeface="+mn-lt"/>
            </a:rPr>
            <a:t>74% </a:t>
          </a:r>
        </a:p>
        <a:p>
          <a:pPr algn="ctr"/>
          <a:r>
            <a:rPr lang="en-GB" sz="1300">
              <a:latin typeface="+mn-lt"/>
            </a:rPr>
            <a:t>Closed</a:t>
          </a:r>
          <a:r>
            <a:rPr lang="en-GB" sz="1300" baseline="0">
              <a:latin typeface="+mn-lt"/>
            </a:rPr>
            <a:t> in a Week</a:t>
          </a:r>
        </a:p>
      </xdr:txBody>
    </xdr:sp>
    <xdr:clientData/>
  </xdr:twoCellAnchor>
  <xdr:twoCellAnchor>
    <xdr:from>
      <xdr:col>1</xdr:col>
      <xdr:colOff>0</xdr:colOff>
      <xdr:row>9</xdr:row>
      <xdr:rowOff>10584</xdr:rowOff>
    </xdr:from>
    <xdr:to>
      <xdr:col>4</xdr:col>
      <xdr:colOff>559700</xdr:colOff>
      <xdr:row>12</xdr:row>
      <xdr:rowOff>41934</xdr:rowOff>
    </xdr:to>
    <xdr:sp macro="" textlink="">
      <xdr:nvSpPr>
        <xdr:cNvPr id="13" name="TextBox 12">
          <a:extLst>
            <a:ext uri="{FF2B5EF4-FFF2-40B4-BE49-F238E27FC236}">
              <a16:creationId xmlns:a16="http://schemas.microsoft.com/office/drawing/2014/main" id="{D18B6431-5155-4D98-BD3F-ED431519E769}"/>
            </a:ext>
          </a:extLst>
        </xdr:cNvPr>
        <xdr:cNvSpPr txBox="1"/>
      </xdr:nvSpPr>
      <xdr:spPr>
        <a:xfrm>
          <a:off x="613833" y="1439334"/>
          <a:ext cx="2401200" cy="50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300" b="1" i="1">
              <a:latin typeface="+mn-lt"/>
            </a:rPr>
            <a:t>91%</a:t>
          </a:r>
        </a:p>
        <a:p>
          <a:pPr algn="ctr"/>
          <a:r>
            <a:rPr lang="en-GB" sz="1300">
              <a:latin typeface="+mn-lt"/>
            </a:rPr>
            <a:t>Closed</a:t>
          </a:r>
          <a:r>
            <a:rPr lang="en-GB" sz="1300" baseline="0">
              <a:latin typeface="+mn-lt"/>
            </a:rPr>
            <a:t> </a:t>
          </a:r>
          <a:r>
            <a:rPr lang="en-GB" sz="1300">
              <a:latin typeface="+mn-lt"/>
            </a:rPr>
            <a:t>in a Fortnight</a:t>
          </a:r>
        </a:p>
        <a:p>
          <a:endParaRPr lang="en-GB" sz="1100"/>
        </a:p>
      </xdr:txBody>
    </xdr:sp>
    <xdr:clientData/>
  </xdr:twoCellAnchor>
  <xdr:twoCellAnchor>
    <xdr:from>
      <xdr:col>10</xdr:col>
      <xdr:colOff>338667</xdr:colOff>
      <xdr:row>6</xdr:row>
      <xdr:rowOff>69321</xdr:rowOff>
    </xdr:from>
    <xdr:to>
      <xdr:col>15</xdr:col>
      <xdr:colOff>243416</xdr:colOff>
      <xdr:row>10</xdr:row>
      <xdr:rowOff>58738</xdr:rowOff>
    </xdr:to>
    <xdr:sp macro="" textlink="">
      <xdr:nvSpPr>
        <xdr:cNvPr id="14" name="TextBox 13">
          <a:extLst>
            <a:ext uri="{FF2B5EF4-FFF2-40B4-BE49-F238E27FC236}">
              <a16:creationId xmlns:a16="http://schemas.microsoft.com/office/drawing/2014/main" id="{97C8094A-2EF0-4F8A-8367-96FBC763C6EB}"/>
            </a:ext>
          </a:extLst>
        </xdr:cNvPr>
        <xdr:cNvSpPr txBox="1"/>
      </xdr:nvSpPr>
      <xdr:spPr>
        <a:xfrm>
          <a:off x="6477000" y="1021821"/>
          <a:ext cx="2973916" cy="624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300"/>
            <a:t>Specialzing in </a:t>
          </a:r>
          <a:r>
            <a:rPr lang="en-GB" sz="1300" b="1" i="1"/>
            <a:t>Absence</a:t>
          </a:r>
          <a:r>
            <a:rPr lang="en-GB" sz="1300"/>
            <a:t> and </a:t>
          </a:r>
          <a:r>
            <a:rPr lang="en-GB" sz="1300" b="1" i="1"/>
            <a:t>Probation</a:t>
          </a:r>
        </a:p>
      </xdr:txBody>
    </xdr:sp>
    <xdr:clientData/>
  </xdr:twoCellAnchor>
  <xdr:twoCellAnchor editAs="oneCell">
    <xdr:from>
      <xdr:col>15</xdr:col>
      <xdr:colOff>466725</xdr:colOff>
      <xdr:row>12</xdr:row>
      <xdr:rowOff>131234</xdr:rowOff>
    </xdr:from>
    <xdr:to>
      <xdr:col>18</xdr:col>
      <xdr:colOff>454025</xdr:colOff>
      <xdr:row>27</xdr:row>
      <xdr:rowOff>11906</xdr:rowOff>
    </xdr:to>
    <mc:AlternateContent xmlns:mc="http://schemas.openxmlformats.org/markup-compatibility/2006" xmlns:a14="http://schemas.microsoft.com/office/drawing/2010/main">
      <mc:Choice Requires="a14">
        <xdr:graphicFrame macro="">
          <xdr:nvGraphicFramePr>
            <xdr:cNvPr id="16" name="Status">
              <a:extLst>
                <a:ext uri="{FF2B5EF4-FFF2-40B4-BE49-F238E27FC236}">
                  <a16:creationId xmlns:a16="http://schemas.microsoft.com/office/drawing/2014/main" id="{9D1194E8-980D-4B25-BBC4-C486B6F0B8A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575006" y="2131484"/>
              <a:ext cx="1808957" cy="23809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484983</xdr:colOff>
      <xdr:row>30</xdr:row>
      <xdr:rowOff>119328</xdr:rowOff>
    </xdr:from>
    <xdr:to>
      <xdr:col>18</xdr:col>
      <xdr:colOff>472283</xdr:colOff>
      <xdr:row>45</xdr:row>
      <xdr:rowOff>119327</xdr:rowOff>
    </xdr:to>
    <mc:AlternateContent xmlns:mc="http://schemas.openxmlformats.org/markup-compatibility/2006" xmlns:a14="http://schemas.microsoft.com/office/drawing/2010/main">
      <mc:Choice Requires="a14">
        <xdr:graphicFrame macro="">
          <xdr:nvGraphicFramePr>
            <xdr:cNvPr id="17" name="Division">
              <a:extLst>
                <a:ext uri="{FF2B5EF4-FFF2-40B4-BE49-F238E27FC236}">
                  <a16:creationId xmlns:a16="http://schemas.microsoft.com/office/drawing/2014/main" id="{399FC6B8-1461-4D8E-A05F-A740A3782B3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9593264" y="5119953"/>
              <a:ext cx="1808957" cy="25003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26194</xdr:colOff>
      <xdr:row>12</xdr:row>
      <xdr:rowOff>123825</xdr:rowOff>
    </xdr:from>
    <xdr:to>
      <xdr:col>22</xdr:col>
      <xdr:colOff>33337</xdr:colOff>
      <xdr:row>27</xdr:row>
      <xdr:rowOff>4762</xdr:rowOff>
    </xdr:to>
    <mc:AlternateContent xmlns:mc="http://schemas.openxmlformats.org/markup-compatibility/2006" xmlns:a14="http://schemas.microsoft.com/office/drawing/2010/main">
      <mc:Choice Requires="a14">
        <xdr:graphicFrame macro="">
          <xdr:nvGraphicFramePr>
            <xdr:cNvPr id="18" name="Case Type">
              <a:extLst>
                <a:ext uri="{FF2B5EF4-FFF2-40B4-BE49-F238E27FC236}">
                  <a16:creationId xmlns:a16="http://schemas.microsoft.com/office/drawing/2014/main" id="{C6316285-9DC6-4FD7-8BA3-BAA0CE9394B6}"/>
                </a:ext>
              </a:extLst>
            </xdr:cNvPr>
            <xdr:cNvGraphicFramePr/>
          </xdr:nvGraphicFramePr>
          <xdr:xfrm>
            <a:off x="0" y="0"/>
            <a:ext cx="0" cy="0"/>
          </xdr:xfrm>
          <a:graphic>
            <a:graphicData uri="http://schemas.microsoft.com/office/drawing/2010/slicer">
              <sle:slicer xmlns:sle="http://schemas.microsoft.com/office/drawing/2010/slicer" name="Case Type"/>
            </a:graphicData>
          </a:graphic>
        </xdr:graphicFrame>
      </mc:Choice>
      <mc:Fallback xmlns="">
        <xdr:sp macro="" textlink="">
          <xdr:nvSpPr>
            <xdr:cNvPr id="0" name=""/>
            <xdr:cNvSpPr>
              <a:spLocks noTextEdit="1"/>
            </xdr:cNvSpPr>
          </xdr:nvSpPr>
          <xdr:spPr>
            <a:xfrm>
              <a:off x="11563350" y="2124075"/>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52387</xdr:colOff>
      <xdr:row>30</xdr:row>
      <xdr:rowOff>123825</xdr:rowOff>
    </xdr:from>
    <xdr:to>
      <xdr:col>22</xdr:col>
      <xdr:colOff>59530</xdr:colOff>
      <xdr:row>45</xdr:row>
      <xdr:rowOff>4762</xdr:rowOff>
    </xdr:to>
    <mc:AlternateContent xmlns:mc="http://schemas.openxmlformats.org/markup-compatibility/2006" xmlns:a14="http://schemas.microsoft.com/office/drawing/2010/main">
      <mc:Choice Requires="a14">
        <xdr:graphicFrame macro="">
          <xdr:nvGraphicFramePr>
            <xdr:cNvPr id="20" name="Months">
              <a:extLst>
                <a:ext uri="{FF2B5EF4-FFF2-40B4-BE49-F238E27FC236}">
                  <a16:creationId xmlns:a16="http://schemas.microsoft.com/office/drawing/2014/main" id="{7EB5F846-7477-495F-AD29-469A4CC76D8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589543" y="5124450"/>
              <a:ext cx="1828800" cy="238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847724</xdr:colOff>
      <xdr:row>16</xdr:row>
      <xdr:rowOff>142875</xdr:rowOff>
    </xdr:from>
    <xdr:to>
      <xdr:col>6</xdr:col>
      <xdr:colOff>219074</xdr:colOff>
      <xdr:row>33</xdr:row>
      <xdr:rowOff>133350</xdr:rowOff>
    </xdr:to>
    <xdr:graphicFrame macro="">
      <xdr:nvGraphicFramePr>
        <xdr:cNvPr id="2" name="Chart 1">
          <a:extLst>
            <a:ext uri="{FF2B5EF4-FFF2-40B4-BE49-F238E27FC236}">
              <a16:creationId xmlns:a16="http://schemas.microsoft.com/office/drawing/2014/main" id="{E15A0334-20DD-446E-B443-C73943132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571499</xdr:colOff>
      <xdr:row>23</xdr:row>
      <xdr:rowOff>9525</xdr:rowOff>
    </xdr:from>
    <xdr:to>
      <xdr:col>5</xdr:col>
      <xdr:colOff>552449</xdr:colOff>
      <xdr:row>40</xdr:row>
      <xdr:rowOff>0</xdr:rowOff>
    </xdr:to>
    <xdr:graphicFrame macro="">
      <xdr:nvGraphicFramePr>
        <xdr:cNvPr id="2" name="Chart 1">
          <a:extLst>
            <a:ext uri="{FF2B5EF4-FFF2-40B4-BE49-F238E27FC236}">
              <a16:creationId xmlns:a16="http://schemas.microsoft.com/office/drawing/2014/main" id="{06615CEF-A261-4924-A53D-F3EA80E85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die jami" refreshedDate="44397.575165162038" createdVersion="7" refreshedVersion="7" minRefreshableVersion="3" recordCount="224" xr:uid="{1E8ADBCD-80C7-48E4-951C-A30023B04B9D}">
  <cacheSource type="worksheet">
    <worksheetSource name="Table1"/>
  </cacheSource>
  <cacheFields count="12">
    <cacheField name="Client type" numFmtId="0">
      <sharedItems/>
    </cacheField>
    <cacheField name="Company Name" numFmtId="0">
      <sharedItems/>
    </cacheField>
    <cacheField name="Case ID" numFmtId="164">
      <sharedItems containsSemiMixedTypes="0" containsString="0" containsNumber="1" containsInteger="1" minValue="10310" maxValue="11013"/>
    </cacheField>
    <cacheField name="Manager" numFmtId="0">
      <sharedItems count="133">
        <s v="1600766"/>
        <s v="1600269"/>
        <s v="1602481"/>
        <s v="1600813"/>
        <s v="1600078"/>
        <s v="1600973"/>
        <s v="1600439"/>
        <s v="1601102"/>
        <s v="1601088"/>
        <s v="1600180"/>
        <s v="1600500"/>
        <s v="1600522"/>
        <s v="1600767"/>
        <s v="1600539"/>
        <s v="1600110"/>
        <s v="1600382"/>
        <s v="1602553"/>
        <s v="1600313"/>
        <s v="1600497"/>
        <s v="1600422"/>
        <s v="1600109"/>
        <s v="1600341"/>
        <s v="1600276"/>
        <s v="1600300"/>
        <s v="1600752"/>
        <s v="1600723"/>
        <s v="1600055"/>
        <s v="1600064"/>
        <s v="1600574"/>
        <s v="1600653"/>
        <s v="1600983"/>
        <s v="11002952"/>
        <s v="1600727"/>
        <s v="1602418"/>
        <s v="1600062"/>
        <s v="1602003"/>
        <s v="1600296"/>
        <s v="1601136"/>
        <s v="1600244"/>
        <s v="11000393"/>
        <s v="1600057"/>
        <s v="1600584"/>
        <s v="1600137"/>
        <s v="1602168"/>
        <s v="1601511"/>
        <s v="1601113"/>
        <s v="1600292"/>
        <s v="1600812"/>
        <s v="1600804"/>
        <s v="1602317"/>
        <s v="1601155"/>
        <s v="1600753"/>
        <s v="1602445"/>
        <s v="1600590"/>
        <s v="11000551"/>
        <s v="1600911"/>
        <s v="1601015"/>
        <s v="11003516"/>
        <s v="1600400"/>
        <s v="1600748"/>
        <s v="1600520"/>
        <s v="1600305"/>
        <s v="1601174"/>
        <s v="1600295"/>
        <s v="1602030"/>
        <s v="1600415"/>
        <s v="1600098"/>
        <s v="11000545"/>
        <s v="1600462"/>
        <s v="1601049"/>
        <s v="1602471"/>
        <s v="1600728"/>
        <s v="11000312"/>
        <s v="1600638"/>
        <s v="1600499"/>
        <s v="1600372"/>
        <s v="1602423"/>
        <s v="1600569"/>
        <s v="1600692"/>
        <s v="1600770"/>
        <s v="1602102"/>
        <s v="1600763"/>
        <s v="1600083"/>
        <s v="1600291"/>
        <s v="1600403"/>
        <s v="1601559"/>
        <s v="11002357"/>
        <s v="1600491"/>
        <s v="11001420"/>
        <s v="1600814"/>
        <s v="1602506"/>
        <s v="1601488"/>
        <s v="11003987"/>
        <s v="1600489"/>
        <s v="1600123"/>
        <s v="1600261"/>
        <s v="1600312"/>
        <s v="1601560"/>
        <s v="1601249"/>
        <s v="1600195"/>
        <s v="1601182"/>
        <s v="1600874"/>
        <s v="1601373"/>
        <s v="1601928"/>
        <s v="1602476"/>
        <s v="1600607"/>
        <s v="11600653"/>
        <s v="1600368"/>
        <s v="1600821"/>
        <s v="1602283"/>
        <s v="1600801"/>
        <s v="1600086"/>
        <s v="1600111"/>
        <s v="1600550"/>
        <s v="1600726"/>
        <s v="1600171"/>
        <s v="1602121"/>
        <s v="1600074"/>
        <s v="11004373"/>
        <s v="11000354"/>
        <s v="1600102"/>
        <s v="11000289"/>
        <s v="1600591"/>
        <s v="1600236"/>
        <s v="1600907"/>
        <s v="1601926"/>
        <s v="1600079"/>
        <s v="1600042"/>
        <s v="1601558"/>
        <s v="1600040"/>
        <s v="11002709"/>
        <s v="1600390"/>
        <s v="1601999"/>
      </sharedItems>
    </cacheField>
    <cacheField name="Division" numFmtId="0">
      <sharedItems count="13">
        <s v="Division 4"/>
        <s v="Division 7"/>
        <s v="Division 8"/>
        <s v="Division 1"/>
        <s v="Division 10"/>
        <s v="Division 3"/>
        <s v="Division 12"/>
        <s v="Division 13"/>
        <s v="Division 2"/>
        <s v="Division 6"/>
        <s v="Division 5"/>
        <s v="Division 9"/>
        <s v="Division 11"/>
      </sharedItems>
    </cacheField>
    <cacheField name="Case Type" numFmtId="0">
      <sharedItems count="11">
        <s v="Capability"/>
        <s v="Flexible Working"/>
        <s v="Probation"/>
        <s v="Disciplinary"/>
        <s v="Occupational Health Referral"/>
        <s v="Absence"/>
        <s v="Company Policies"/>
        <s v="Grievance"/>
        <s v="Leave"/>
        <s v="Holiday"/>
        <s v="Amendment to Contract"/>
      </sharedItems>
    </cacheField>
    <cacheField name="Case Start Date" numFmtId="165">
      <sharedItems containsSemiMixedTypes="0" containsNonDate="0" containsDate="1" containsString="0" minDate="2020-01-08T00:00:00" maxDate="2020-10-29T00:00:00" count="92">
        <d v="2020-01-08T00:00:00"/>
        <d v="2020-01-13T00:00:00"/>
        <d v="2020-01-14T00:00:00"/>
        <d v="2020-01-15T00:00:00"/>
        <d v="2020-01-16T00:00:00"/>
        <d v="2020-01-17T00:00:00"/>
        <d v="2020-01-21T00:00:00"/>
        <d v="2020-01-22T00:00:00"/>
        <d v="2020-01-23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7T00:00:00"/>
        <d v="2020-02-18T00:00:00"/>
        <d v="2020-02-19T00:00:00"/>
        <d v="2020-02-20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1T00:00:00"/>
        <d v="2020-03-23T00:00:00"/>
        <d v="2020-03-24T00:00:00"/>
        <d v="2020-03-25T00:00:00"/>
        <d v="2020-03-26T00:00:00"/>
        <d v="2020-03-31T00:00:00"/>
        <d v="2020-04-01T00:00:00"/>
        <d v="2020-04-03T00:00:00"/>
        <d v="2020-04-06T00:00:00"/>
        <d v="2020-04-07T00:00:00"/>
        <d v="2020-04-17T00:00:00"/>
        <d v="2020-04-19T00:00:00"/>
        <d v="2020-04-21T00:00:00"/>
        <d v="2020-04-23T00:00:00"/>
        <d v="2020-04-24T00:00:00"/>
        <d v="2020-04-27T00:00:00"/>
        <d v="2020-04-28T00:00:00"/>
        <d v="2020-04-30T00:00:00"/>
        <d v="2020-05-05T00:00:00"/>
        <d v="2020-05-11T00:00:00"/>
        <d v="2020-05-12T00:00:00"/>
        <d v="2020-05-20T00:00:00"/>
        <d v="2020-05-26T00:00:00"/>
        <d v="2020-05-28T00:00:00"/>
        <d v="2020-06-02T00:00:00"/>
        <d v="2020-06-03T00:00:00"/>
        <d v="2020-06-04T00:00:00"/>
        <d v="2020-06-05T00:00:00"/>
        <d v="2020-06-10T00:00:00"/>
        <d v="2020-06-24T00:00:00"/>
        <d v="2020-06-26T00:00:00"/>
        <d v="2020-06-30T00:00:00"/>
        <d v="2020-07-02T00:00:00"/>
        <d v="2020-07-03T00:00:00"/>
        <d v="2020-08-26T00:00:00"/>
        <d v="2020-09-01T00:00:00"/>
        <d v="2020-09-03T00:00:00"/>
        <d v="2020-09-23T00:00:00"/>
        <d v="2020-10-02T00:00:00"/>
        <d v="2020-10-13T00:00:00"/>
        <d v="2020-10-19T00:00:00"/>
        <d v="2020-10-23T00:00:00"/>
        <d v="2020-10-27T00:00:00"/>
        <d v="2020-10-28T00:00:00"/>
      </sharedItems>
      <fieldGroup par="11" base="6">
        <rangePr groupBy="days" startDate="2020-01-08T00:00:00" endDate="2020-10-29T00:00:00"/>
        <groupItems count="368">
          <s v="&lt;08/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0/2020"/>
        </groupItems>
      </fieldGroup>
    </cacheField>
    <cacheField name="Actual Close Date" numFmtId="0">
      <sharedItems containsNonDate="0" containsDate="1" containsString="0" containsBlank="1" minDate="2020-01-13T19:03:00" maxDate="2020-10-20T00:00:00" count="89">
        <d v="2020-02-19T19:03:00"/>
        <d v="2020-01-16T19:03:00"/>
        <d v="2020-01-22T19:03:00"/>
        <d v="2020-02-07T19:03:00"/>
        <d v="2020-01-13T19:03:00"/>
        <d v="2020-03-31T19:03:00"/>
        <d v="2020-02-20T19:03:00"/>
        <d v="2020-02-12T19:03:00"/>
        <d v="2020-03-10T19:03:00"/>
        <d v="2020-01-17T19:03:00"/>
        <d v="2020-05-13T19:03:00"/>
        <d v="2020-04-15T19:03:00"/>
        <d v="2020-02-10T19:03:00"/>
        <d v="2020-01-27T19:03:00"/>
        <d v="2020-02-11T19:03:00"/>
        <d v="2020-01-31T19:03:00"/>
        <d v="2020-02-28T19:03:00"/>
        <d v="2020-05-13T00:00:00"/>
        <d v="2020-02-05T19:03:00"/>
        <d v="2020-03-12T00:00:00"/>
        <d v="2020-03-12T19:03:00"/>
        <d v="2020-02-20T00:00:00"/>
        <m/>
        <d v="2020-03-09T00:00:00"/>
        <d v="2020-03-19T19:01:00"/>
        <d v="2020-03-05T00:00:00"/>
        <d v="2020-03-26T00:00:00"/>
        <d v="2020-04-27T00:00:00"/>
        <d v="2020-02-25T12:06:00"/>
        <d v="2020-03-11T00:00:00"/>
        <d v="2020-02-25T00:00:00"/>
        <d v="2020-03-13T00:00:00"/>
        <d v="2020-03-12T10:49:00"/>
        <d v="2020-03-13T12:06:00"/>
        <d v="2020-02-28T12:06:00"/>
        <d v="2020-03-16T12:06:00"/>
        <d v="2020-02-27T12:06:00"/>
        <d v="2020-03-26T12:06:00"/>
        <d v="2020-03-25T00:00:00"/>
        <d v="2020-05-13T12:06:00"/>
        <d v="2020-03-25T11:58:00"/>
        <d v="2020-03-16T09:34:00"/>
        <d v="2020-04-15T00:00:00"/>
        <d v="2020-03-19T00:00:00"/>
        <d v="2020-03-23T09:34:00"/>
        <d v="2020-03-10T00:00:00"/>
        <d v="2020-03-11T10:49:00"/>
        <d v="2020-03-10T10:49:00"/>
        <d v="2020-03-13T10:45:00"/>
        <d v="2020-03-25T10:49:00"/>
        <d v="2020-03-13T09:34:00"/>
        <d v="2020-03-25T09:34:00"/>
        <d v="2020-03-18T09:34:00"/>
        <d v="2020-03-24T09:34:00"/>
        <d v="2020-04-22T09:34:00"/>
        <d v="2020-05-13T09:34:00"/>
        <d v="2020-03-20T09:34:00"/>
        <d v="2020-05-14T00:00:00"/>
        <d v="2020-04-01T20:08:00"/>
        <d v="2020-04-17T00:00:00"/>
        <d v="2020-04-02T20:08:00"/>
        <d v="2020-04-06T20:08:00"/>
        <d v="2020-04-07T20:08:00"/>
        <d v="2020-04-08T20:08:00"/>
        <d v="2020-04-20T20:08:00"/>
        <d v="2020-05-14T20:08:00"/>
        <d v="2020-05-18T00:00:00"/>
        <d v="2020-05-18T20:08:00"/>
        <d v="2020-06-02T00:00:00"/>
        <d v="2020-04-30T00:00:00"/>
        <d v="2020-05-05T00:00:00"/>
        <d v="2020-05-07T00:00:00"/>
        <d v="2020-05-12T00:00:00"/>
        <d v="2020-05-21T00:00:00"/>
        <d v="2020-05-28T00:00:00"/>
        <d v="2020-05-29T00:00:00"/>
        <d v="2020-05-28T18:14:00"/>
        <d v="2020-06-03T00:00:00"/>
        <d v="2020-06-05T00:00:00"/>
        <d v="2020-06-11T00:00:00"/>
        <d v="2020-07-02T00:00:00"/>
        <d v="2020-06-25T00:00:00"/>
        <d v="2020-06-30T00:00:00"/>
        <d v="2020-09-18T00:00:00"/>
        <d v="2020-08-03T16:41:32"/>
        <d v="2020-08-27T17:44:11"/>
        <d v="2020-09-03T00:00:00"/>
        <d v="2020-10-13T17:47:53"/>
        <d v="2020-10-19T00:00:00"/>
      </sharedItems>
      <fieldGroup par="10" base="7">
        <rangePr groupBy="days" startDate="2020-01-13T19:03:00" endDate="2020-10-20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0/2020"/>
        </groupItems>
      </fieldGroup>
    </cacheField>
    <cacheField name="Status" numFmtId="0">
      <sharedItems count="4">
        <s v="Closed"/>
        <s v="Waiting for Reply"/>
        <s v="Follow-Up Needed"/>
        <s v="Response submitted"/>
      </sharedItems>
    </cacheField>
    <cacheField name="Time to Close" numFmtId="0">
      <sharedItems containsMixedTypes="1" containsNumber="1" containsInteger="1" minValue="1" maxValue="81" count="42">
        <n v="31"/>
        <n v="4"/>
        <n v="8"/>
        <n v="20"/>
        <n v="1"/>
        <n v="57"/>
        <n v="7"/>
        <n v="27"/>
        <n v="39"/>
        <n v="53"/>
        <n v="81"/>
        <n v="62"/>
        <n v="23"/>
        <n v="13"/>
        <n v="12"/>
        <n v="11"/>
        <n v="18"/>
        <n v="75"/>
        <n v="9"/>
        <n v="16"/>
        <n v="15"/>
        <n v="14"/>
        <n v="21"/>
        <n v="6"/>
        <n v="68"/>
        <n v="5"/>
        <n v="3"/>
        <n v="25"/>
        <n v="10"/>
        <s v=""/>
        <n v="19"/>
        <n v="26"/>
        <n v="29"/>
        <n v="48"/>
        <n v="2"/>
        <n v="50"/>
        <n v="17"/>
        <n v="24"/>
        <n v="37"/>
        <n v="30"/>
        <n v="58"/>
        <n v="22"/>
      </sharedItems>
    </cacheField>
    <cacheField name="Months" numFmtId="0" databaseField="0">
      <fieldGroup base="7">
        <rangePr groupBy="months" startDate="2020-01-13T19:03:00" endDate="2020-10-20T00:00:00"/>
        <groupItems count="14">
          <s v="&lt;13/01/2020"/>
          <s v="Jan"/>
          <s v="Feb"/>
          <s v="Mar"/>
          <s v="Apr"/>
          <s v="May"/>
          <s v="Jun"/>
          <s v="Jul"/>
          <s v="Aug"/>
          <s v="Sep"/>
          <s v="Oct"/>
          <s v="Nov"/>
          <s v="Dec"/>
          <s v="&gt;20/10/2020"/>
        </groupItems>
      </fieldGroup>
    </cacheField>
    <cacheField name="Months2" numFmtId="0" databaseField="0">
      <fieldGroup base="6">
        <rangePr groupBy="months" startDate="2020-01-08T00:00:00" endDate="2020-10-29T00:00:00"/>
        <groupItems count="14">
          <s v="&lt;08/01/2020"/>
          <s v="Jan"/>
          <s v="Feb"/>
          <s v="Mar"/>
          <s v="Apr"/>
          <s v="May"/>
          <s v="Jun"/>
          <s v="Jul"/>
          <s v="Aug"/>
          <s v="Sep"/>
          <s v="Oct"/>
          <s v="Nov"/>
          <s v="Dec"/>
          <s v="&gt;29/10/2020"/>
        </groupItems>
      </fieldGroup>
    </cacheField>
  </cacheFields>
  <extLst>
    <ext xmlns:x14="http://schemas.microsoft.com/office/spreadsheetml/2009/9/main" uri="{725AE2AE-9491-48be-B2B4-4EB974FC3084}">
      <x14:pivotCacheDefinition pivotCacheId="1702804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s v="HR Support"/>
    <s v="Example 1"/>
    <n v="10511"/>
    <x v="0"/>
    <x v="0"/>
    <x v="0"/>
    <x v="0"/>
    <x v="0"/>
    <x v="0"/>
    <x v="0"/>
  </r>
  <r>
    <s v="HR Support"/>
    <s v="Example 1"/>
    <n v="10548"/>
    <x v="1"/>
    <x v="1"/>
    <x v="1"/>
    <x v="1"/>
    <x v="1"/>
    <x v="0"/>
    <x v="1"/>
  </r>
  <r>
    <s v="HR Support"/>
    <s v="Example 1"/>
    <n v="10549"/>
    <x v="2"/>
    <x v="2"/>
    <x v="2"/>
    <x v="1"/>
    <x v="2"/>
    <x v="0"/>
    <x v="2"/>
  </r>
  <r>
    <s v="HR Support"/>
    <s v="Example 1"/>
    <n v="10550"/>
    <x v="3"/>
    <x v="3"/>
    <x v="3"/>
    <x v="1"/>
    <x v="3"/>
    <x v="0"/>
    <x v="3"/>
  </r>
  <r>
    <s v="HR Support"/>
    <s v="Example 1"/>
    <n v="10551"/>
    <x v="4"/>
    <x v="4"/>
    <x v="3"/>
    <x v="1"/>
    <x v="3"/>
    <x v="0"/>
    <x v="3"/>
  </r>
  <r>
    <s v="HR Support"/>
    <s v="Example 1"/>
    <n v="10552"/>
    <x v="5"/>
    <x v="5"/>
    <x v="1"/>
    <x v="1"/>
    <x v="4"/>
    <x v="0"/>
    <x v="4"/>
  </r>
  <r>
    <s v="HR Support"/>
    <s v="Example 1"/>
    <n v="10553"/>
    <x v="6"/>
    <x v="0"/>
    <x v="0"/>
    <x v="1"/>
    <x v="5"/>
    <x v="0"/>
    <x v="5"/>
  </r>
  <r>
    <s v="HR Support"/>
    <s v="Example 1"/>
    <n v="10554"/>
    <x v="7"/>
    <x v="1"/>
    <x v="4"/>
    <x v="1"/>
    <x v="2"/>
    <x v="0"/>
    <x v="2"/>
  </r>
  <r>
    <s v="HR Support"/>
    <s v="Example 1"/>
    <n v="10555"/>
    <x v="8"/>
    <x v="0"/>
    <x v="5"/>
    <x v="1"/>
    <x v="4"/>
    <x v="0"/>
    <x v="4"/>
  </r>
  <r>
    <s v="HR Support"/>
    <s v="Example 1"/>
    <n v="10556"/>
    <x v="9"/>
    <x v="6"/>
    <x v="5"/>
    <x v="1"/>
    <x v="4"/>
    <x v="0"/>
    <x v="4"/>
  </r>
  <r>
    <s v="HR Support"/>
    <s v="Example 1"/>
    <n v="10558"/>
    <x v="10"/>
    <x v="5"/>
    <x v="5"/>
    <x v="1"/>
    <x v="4"/>
    <x v="0"/>
    <x v="4"/>
  </r>
  <r>
    <s v="HR Support"/>
    <s v="Example 1"/>
    <n v="10547"/>
    <x v="11"/>
    <x v="7"/>
    <x v="5"/>
    <x v="2"/>
    <x v="2"/>
    <x v="0"/>
    <x v="6"/>
  </r>
  <r>
    <s v="HR Support"/>
    <s v="Example 1"/>
    <n v="10532"/>
    <x v="12"/>
    <x v="8"/>
    <x v="4"/>
    <x v="3"/>
    <x v="6"/>
    <x v="0"/>
    <x v="7"/>
  </r>
  <r>
    <s v="HR Support"/>
    <s v="Example 1"/>
    <n v="10497"/>
    <x v="13"/>
    <x v="3"/>
    <x v="5"/>
    <x v="4"/>
    <x v="7"/>
    <x v="0"/>
    <x v="3"/>
  </r>
  <r>
    <s v="HR Support"/>
    <s v="Example 1"/>
    <n v="10544"/>
    <x v="14"/>
    <x v="9"/>
    <x v="5"/>
    <x v="4"/>
    <x v="8"/>
    <x v="0"/>
    <x v="8"/>
  </r>
  <r>
    <s v="HR Support"/>
    <s v="Example 1"/>
    <n v="10545"/>
    <x v="6"/>
    <x v="5"/>
    <x v="5"/>
    <x v="4"/>
    <x v="1"/>
    <x v="0"/>
    <x v="4"/>
  </r>
  <r>
    <s v="HR Support"/>
    <s v="Example 1"/>
    <n v="10546"/>
    <x v="15"/>
    <x v="1"/>
    <x v="3"/>
    <x v="4"/>
    <x v="1"/>
    <x v="0"/>
    <x v="4"/>
  </r>
  <r>
    <s v="HR Support"/>
    <s v="Example 1"/>
    <n v="10531"/>
    <x v="16"/>
    <x v="7"/>
    <x v="0"/>
    <x v="5"/>
    <x v="5"/>
    <x v="0"/>
    <x v="9"/>
  </r>
  <r>
    <s v="HR Support"/>
    <s v="Example 1"/>
    <n v="10536"/>
    <x v="17"/>
    <x v="5"/>
    <x v="6"/>
    <x v="5"/>
    <x v="9"/>
    <x v="0"/>
    <x v="4"/>
  </r>
  <r>
    <s v="HR Support"/>
    <s v="Example 1"/>
    <n v="10537"/>
    <x v="18"/>
    <x v="5"/>
    <x v="4"/>
    <x v="5"/>
    <x v="9"/>
    <x v="0"/>
    <x v="4"/>
  </r>
  <r>
    <s v="HR Support"/>
    <s v="Example 1"/>
    <n v="10539"/>
    <x v="19"/>
    <x v="0"/>
    <x v="5"/>
    <x v="5"/>
    <x v="10"/>
    <x v="0"/>
    <x v="10"/>
  </r>
  <r>
    <s v="HR Support"/>
    <s v="Example 1"/>
    <n v="10541"/>
    <x v="12"/>
    <x v="1"/>
    <x v="1"/>
    <x v="5"/>
    <x v="9"/>
    <x v="0"/>
    <x v="4"/>
  </r>
  <r>
    <s v="HR Support"/>
    <s v="Example 1"/>
    <n v="10542"/>
    <x v="20"/>
    <x v="9"/>
    <x v="3"/>
    <x v="5"/>
    <x v="11"/>
    <x v="0"/>
    <x v="11"/>
  </r>
  <r>
    <s v="HR Support"/>
    <s v="Example 1"/>
    <n v="10518"/>
    <x v="21"/>
    <x v="9"/>
    <x v="7"/>
    <x v="6"/>
    <x v="6"/>
    <x v="0"/>
    <x v="12"/>
  </r>
  <r>
    <s v="HR Support"/>
    <s v="Example 1"/>
    <n v="10515"/>
    <x v="22"/>
    <x v="7"/>
    <x v="6"/>
    <x v="7"/>
    <x v="3"/>
    <x v="0"/>
    <x v="13"/>
  </r>
  <r>
    <s v="HR Support"/>
    <s v="Example 1"/>
    <n v="10517"/>
    <x v="23"/>
    <x v="5"/>
    <x v="8"/>
    <x v="7"/>
    <x v="3"/>
    <x v="0"/>
    <x v="13"/>
  </r>
  <r>
    <s v="HR Support"/>
    <s v="Example 1"/>
    <n v="10516"/>
    <x v="24"/>
    <x v="9"/>
    <x v="5"/>
    <x v="8"/>
    <x v="3"/>
    <x v="0"/>
    <x v="14"/>
  </r>
  <r>
    <s v="HR Support"/>
    <s v="Example 1"/>
    <n v="10524"/>
    <x v="25"/>
    <x v="0"/>
    <x v="2"/>
    <x v="8"/>
    <x v="3"/>
    <x v="0"/>
    <x v="14"/>
  </r>
  <r>
    <s v="HR Support"/>
    <s v="Example 1"/>
    <n v="10559"/>
    <x v="26"/>
    <x v="9"/>
    <x v="2"/>
    <x v="8"/>
    <x v="3"/>
    <x v="0"/>
    <x v="14"/>
  </r>
  <r>
    <s v="HR Support"/>
    <s v="Example 1"/>
    <n v="10510"/>
    <x v="27"/>
    <x v="7"/>
    <x v="6"/>
    <x v="9"/>
    <x v="12"/>
    <x v="0"/>
    <x v="15"/>
  </r>
  <r>
    <s v="HR Support"/>
    <s v="Example 1"/>
    <n v="10525"/>
    <x v="26"/>
    <x v="9"/>
    <x v="1"/>
    <x v="9"/>
    <x v="0"/>
    <x v="0"/>
    <x v="16"/>
  </r>
  <r>
    <s v="HR Support"/>
    <s v="Example 1"/>
    <n v="10526"/>
    <x v="28"/>
    <x v="7"/>
    <x v="6"/>
    <x v="9"/>
    <x v="13"/>
    <x v="0"/>
    <x v="4"/>
  </r>
  <r>
    <s v="HR Support"/>
    <s v="Example 1"/>
    <n v="10527"/>
    <x v="29"/>
    <x v="5"/>
    <x v="1"/>
    <x v="9"/>
    <x v="0"/>
    <x v="0"/>
    <x v="16"/>
  </r>
  <r>
    <s v="HR Support"/>
    <s v="Example 1"/>
    <n v="10528"/>
    <x v="30"/>
    <x v="9"/>
    <x v="0"/>
    <x v="9"/>
    <x v="13"/>
    <x v="0"/>
    <x v="4"/>
  </r>
  <r>
    <s v="HR Support"/>
    <s v="Example 1"/>
    <n v="10529"/>
    <x v="31"/>
    <x v="8"/>
    <x v="0"/>
    <x v="9"/>
    <x v="10"/>
    <x v="0"/>
    <x v="17"/>
  </r>
  <r>
    <s v="HR Support"/>
    <s v="Example 1"/>
    <n v="10530"/>
    <x v="27"/>
    <x v="7"/>
    <x v="6"/>
    <x v="9"/>
    <x v="13"/>
    <x v="0"/>
    <x v="4"/>
  </r>
  <r>
    <s v="HR Support"/>
    <s v="Example 1"/>
    <n v="10514"/>
    <x v="32"/>
    <x v="7"/>
    <x v="5"/>
    <x v="10"/>
    <x v="3"/>
    <x v="0"/>
    <x v="18"/>
  </r>
  <r>
    <s v="HR Support"/>
    <s v="Example 1"/>
    <n v="10513"/>
    <x v="33"/>
    <x v="7"/>
    <x v="6"/>
    <x v="11"/>
    <x v="3"/>
    <x v="0"/>
    <x v="2"/>
  </r>
  <r>
    <s v="HR Support"/>
    <s v="Example 1"/>
    <n v="10504"/>
    <x v="34"/>
    <x v="4"/>
    <x v="6"/>
    <x v="12"/>
    <x v="14"/>
    <x v="0"/>
    <x v="18"/>
  </r>
  <r>
    <s v="HR Support"/>
    <s v="Example 1"/>
    <n v="10505"/>
    <x v="35"/>
    <x v="3"/>
    <x v="3"/>
    <x v="12"/>
    <x v="14"/>
    <x v="0"/>
    <x v="18"/>
  </r>
  <r>
    <s v="HR Support"/>
    <s v="Example 1"/>
    <n v="10512"/>
    <x v="36"/>
    <x v="9"/>
    <x v="5"/>
    <x v="12"/>
    <x v="6"/>
    <x v="0"/>
    <x v="19"/>
  </r>
  <r>
    <s v="HR Support"/>
    <s v="Example 1"/>
    <n v="10521"/>
    <x v="37"/>
    <x v="5"/>
    <x v="5"/>
    <x v="12"/>
    <x v="0"/>
    <x v="0"/>
    <x v="20"/>
  </r>
  <r>
    <s v="HR Support"/>
    <s v="Example 1"/>
    <n v="10494"/>
    <x v="3"/>
    <x v="3"/>
    <x v="3"/>
    <x v="13"/>
    <x v="0"/>
    <x v="0"/>
    <x v="21"/>
  </r>
  <r>
    <s v="HR Support"/>
    <s v="Example 1"/>
    <n v="10506"/>
    <x v="38"/>
    <x v="4"/>
    <x v="8"/>
    <x v="13"/>
    <x v="0"/>
    <x v="0"/>
    <x v="21"/>
  </r>
  <r>
    <s v="HR Support"/>
    <s v="Example 1"/>
    <n v="10520"/>
    <x v="3"/>
    <x v="6"/>
    <x v="5"/>
    <x v="13"/>
    <x v="15"/>
    <x v="0"/>
    <x v="4"/>
  </r>
  <r>
    <s v="HR Support"/>
    <s v="Example 1"/>
    <n v="10522"/>
    <x v="32"/>
    <x v="7"/>
    <x v="1"/>
    <x v="13"/>
    <x v="16"/>
    <x v="0"/>
    <x v="22"/>
  </r>
  <r>
    <s v="HR Support"/>
    <s v="Example 1"/>
    <n v="10523"/>
    <x v="13"/>
    <x v="5"/>
    <x v="2"/>
    <x v="13"/>
    <x v="15"/>
    <x v="0"/>
    <x v="4"/>
  </r>
  <r>
    <s v="HR Support"/>
    <s v="Example 1"/>
    <n v="10507"/>
    <x v="23"/>
    <x v="5"/>
    <x v="8"/>
    <x v="14"/>
    <x v="0"/>
    <x v="0"/>
    <x v="13"/>
  </r>
  <r>
    <s v="HR Support"/>
    <s v="Example 1"/>
    <n v="10502"/>
    <x v="39"/>
    <x v="7"/>
    <x v="0"/>
    <x v="15"/>
    <x v="14"/>
    <x v="0"/>
    <x v="23"/>
  </r>
  <r>
    <s v="HR Support"/>
    <s v="Example 1"/>
    <n v="10503"/>
    <x v="29"/>
    <x v="3"/>
    <x v="6"/>
    <x v="15"/>
    <x v="14"/>
    <x v="0"/>
    <x v="23"/>
  </r>
  <r>
    <s v="HR Support"/>
    <s v="Example 1"/>
    <n v="10473"/>
    <x v="40"/>
    <x v="0"/>
    <x v="1"/>
    <x v="16"/>
    <x v="17"/>
    <x v="0"/>
    <x v="24"/>
  </r>
  <r>
    <s v="HR Support"/>
    <s v="Example 1"/>
    <n v="10498"/>
    <x v="41"/>
    <x v="3"/>
    <x v="0"/>
    <x v="16"/>
    <x v="7"/>
    <x v="0"/>
    <x v="23"/>
  </r>
  <r>
    <s v="HR Support"/>
    <s v="Example 1"/>
    <n v="10500"/>
    <x v="16"/>
    <x v="7"/>
    <x v="2"/>
    <x v="16"/>
    <x v="0"/>
    <x v="0"/>
    <x v="15"/>
  </r>
  <r>
    <s v="HR Support"/>
    <s v="Example 1"/>
    <n v="10501"/>
    <x v="42"/>
    <x v="9"/>
    <x v="0"/>
    <x v="16"/>
    <x v="14"/>
    <x v="0"/>
    <x v="25"/>
  </r>
  <r>
    <s v="HR Support"/>
    <s v="Example 1"/>
    <n v="10519"/>
    <x v="43"/>
    <x v="7"/>
    <x v="1"/>
    <x v="16"/>
    <x v="18"/>
    <x v="0"/>
    <x v="4"/>
  </r>
  <r>
    <s v="HR Support"/>
    <s v="Example 1"/>
    <n v="10509"/>
    <x v="44"/>
    <x v="7"/>
    <x v="1"/>
    <x v="17"/>
    <x v="12"/>
    <x v="0"/>
    <x v="26"/>
  </r>
  <r>
    <s v="HR Support"/>
    <s v="Example 1"/>
    <n v="10474"/>
    <x v="45"/>
    <x v="9"/>
    <x v="6"/>
    <x v="18"/>
    <x v="19"/>
    <x v="0"/>
    <x v="27"/>
  </r>
  <r>
    <s v="HR Support"/>
    <s v="Example 1"/>
    <n v="10495"/>
    <x v="46"/>
    <x v="9"/>
    <x v="7"/>
    <x v="18"/>
    <x v="6"/>
    <x v="0"/>
    <x v="28"/>
  </r>
  <r>
    <s v="HR Support"/>
    <s v="Example 1"/>
    <n v="10496"/>
    <x v="47"/>
    <x v="3"/>
    <x v="2"/>
    <x v="18"/>
    <x v="7"/>
    <x v="0"/>
    <x v="1"/>
  </r>
  <r>
    <s v="HR Support"/>
    <s v="Example 1"/>
    <n v="10499"/>
    <x v="26"/>
    <x v="9"/>
    <x v="8"/>
    <x v="18"/>
    <x v="20"/>
    <x v="0"/>
    <x v="27"/>
  </r>
  <r>
    <s v="HR Support"/>
    <s v="Example 1"/>
    <n v="10475"/>
    <x v="48"/>
    <x v="0"/>
    <x v="2"/>
    <x v="19"/>
    <x v="21"/>
    <x v="0"/>
    <x v="18"/>
  </r>
  <r>
    <s v="HR Support"/>
    <s v="Example 1"/>
    <n v="10492"/>
    <x v="49"/>
    <x v="3"/>
    <x v="5"/>
    <x v="19"/>
    <x v="6"/>
    <x v="0"/>
    <x v="18"/>
  </r>
  <r>
    <s v="HR Support"/>
    <s v="Example 1"/>
    <n v="10508"/>
    <x v="50"/>
    <x v="5"/>
    <x v="2"/>
    <x v="19"/>
    <x v="12"/>
    <x v="0"/>
    <x v="4"/>
  </r>
  <r>
    <s v="HR Support"/>
    <s v="Example 1"/>
    <n v="10477"/>
    <x v="51"/>
    <x v="3"/>
    <x v="5"/>
    <x v="20"/>
    <x v="21"/>
    <x v="0"/>
    <x v="2"/>
  </r>
  <r>
    <s v="HR Support"/>
    <s v="Example 1"/>
    <n v="10478"/>
    <x v="51"/>
    <x v="3"/>
    <x v="5"/>
    <x v="20"/>
    <x v="21"/>
    <x v="0"/>
    <x v="2"/>
  </r>
  <r>
    <s v="HR Support"/>
    <s v="Example 1"/>
    <n v="10480"/>
    <x v="52"/>
    <x v="2"/>
    <x v="2"/>
    <x v="20"/>
    <x v="21"/>
    <x v="0"/>
    <x v="2"/>
  </r>
  <r>
    <s v="HR Support"/>
    <s v="Example 1"/>
    <n v="10482"/>
    <x v="53"/>
    <x v="3"/>
    <x v="4"/>
    <x v="20"/>
    <x v="19"/>
    <x v="0"/>
    <x v="12"/>
  </r>
  <r>
    <s v="HR Support"/>
    <s v="Example 1"/>
    <n v="10485"/>
    <x v="18"/>
    <x v="5"/>
    <x v="8"/>
    <x v="20"/>
    <x v="19"/>
    <x v="0"/>
    <x v="12"/>
  </r>
  <r>
    <s v="HR Support"/>
    <s v="Example 1"/>
    <n v="10488"/>
    <x v="54"/>
    <x v="7"/>
    <x v="3"/>
    <x v="20"/>
    <x v="22"/>
    <x v="1"/>
    <x v="29"/>
  </r>
  <r>
    <s v="HR Support"/>
    <s v="Example 1"/>
    <n v="10479"/>
    <x v="55"/>
    <x v="3"/>
    <x v="3"/>
    <x v="21"/>
    <x v="23"/>
    <x v="0"/>
    <x v="30"/>
  </r>
  <r>
    <s v="HR Support"/>
    <s v="Example 1"/>
    <n v="10489"/>
    <x v="56"/>
    <x v="5"/>
    <x v="0"/>
    <x v="22"/>
    <x v="24"/>
    <x v="0"/>
    <x v="31"/>
  </r>
  <r>
    <s v="HR Support"/>
    <s v="Example 1"/>
    <n v="10490"/>
    <x v="57"/>
    <x v="3"/>
    <x v="4"/>
    <x v="22"/>
    <x v="6"/>
    <x v="0"/>
    <x v="23"/>
  </r>
  <r>
    <s v="HR Support"/>
    <s v="Example 1"/>
    <n v="10487"/>
    <x v="58"/>
    <x v="5"/>
    <x v="5"/>
    <x v="23"/>
    <x v="21"/>
    <x v="0"/>
    <x v="25"/>
  </r>
  <r>
    <s v="HR Support"/>
    <s v="Example 1"/>
    <n v="10491"/>
    <x v="59"/>
    <x v="7"/>
    <x v="9"/>
    <x v="23"/>
    <x v="0"/>
    <x v="0"/>
    <x v="1"/>
  </r>
  <r>
    <s v="HR Support"/>
    <s v="Example 1"/>
    <n v="10471"/>
    <x v="60"/>
    <x v="4"/>
    <x v="0"/>
    <x v="24"/>
    <x v="25"/>
    <x v="0"/>
    <x v="21"/>
  </r>
  <r>
    <s v="HR Support"/>
    <s v="Example 1"/>
    <n v="10484"/>
    <x v="61"/>
    <x v="9"/>
    <x v="0"/>
    <x v="24"/>
    <x v="26"/>
    <x v="0"/>
    <x v="32"/>
  </r>
  <r>
    <s v="HR Support"/>
    <s v="Example 1"/>
    <n v="10486"/>
    <x v="62"/>
    <x v="0"/>
    <x v="6"/>
    <x v="24"/>
    <x v="21"/>
    <x v="0"/>
    <x v="1"/>
  </r>
  <r>
    <s v="HR Support"/>
    <s v="Example 1"/>
    <n v="10483"/>
    <x v="63"/>
    <x v="5"/>
    <x v="3"/>
    <x v="25"/>
    <x v="27"/>
    <x v="0"/>
    <x v="33"/>
  </r>
  <r>
    <s v="HR Support"/>
    <s v="Example 1"/>
    <n v="10481"/>
    <x v="16"/>
    <x v="7"/>
    <x v="6"/>
    <x v="26"/>
    <x v="21"/>
    <x v="0"/>
    <x v="34"/>
  </r>
  <r>
    <s v="HR Support"/>
    <s v="Example 1"/>
    <n v="10493"/>
    <x v="64"/>
    <x v="0"/>
    <x v="6"/>
    <x v="26"/>
    <x v="6"/>
    <x v="0"/>
    <x v="34"/>
  </r>
  <r>
    <s v="HR Support"/>
    <s v="Example 1"/>
    <n v="10463"/>
    <x v="41"/>
    <x v="3"/>
    <x v="5"/>
    <x v="27"/>
    <x v="28"/>
    <x v="0"/>
    <x v="1"/>
  </r>
  <r>
    <s v="HR Support"/>
    <s v="Example 1"/>
    <n v="10468"/>
    <x v="65"/>
    <x v="5"/>
    <x v="2"/>
    <x v="27"/>
    <x v="29"/>
    <x v="0"/>
    <x v="20"/>
  </r>
  <r>
    <s v="HR Support"/>
    <s v="Example 1"/>
    <n v="10469"/>
    <x v="66"/>
    <x v="5"/>
    <x v="5"/>
    <x v="28"/>
    <x v="30"/>
    <x v="0"/>
    <x v="34"/>
  </r>
  <r>
    <s v="HR Support"/>
    <s v="Example 1"/>
    <n v="10470"/>
    <x v="67"/>
    <x v="4"/>
    <x v="0"/>
    <x v="28"/>
    <x v="31"/>
    <x v="0"/>
    <x v="20"/>
  </r>
  <r>
    <s v="HR Support"/>
    <s v="Example 1"/>
    <n v="10472"/>
    <x v="68"/>
    <x v="3"/>
    <x v="5"/>
    <x v="28"/>
    <x v="30"/>
    <x v="0"/>
    <x v="34"/>
  </r>
  <r>
    <s v="HR Support"/>
    <s v="Example 1"/>
    <n v="10412"/>
    <x v="18"/>
    <x v="5"/>
    <x v="5"/>
    <x v="29"/>
    <x v="32"/>
    <x v="0"/>
    <x v="13"/>
  </r>
  <r>
    <s v="HR Support"/>
    <s v="Example 1"/>
    <n v="10465"/>
    <x v="69"/>
    <x v="9"/>
    <x v="5"/>
    <x v="29"/>
    <x v="30"/>
    <x v="0"/>
    <x v="4"/>
  </r>
  <r>
    <s v="HR Support"/>
    <s v="Example 1"/>
    <n v="10466"/>
    <x v="70"/>
    <x v="2"/>
    <x v="6"/>
    <x v="29"/>
    <x v="30"/>
    <x v="0"/>
    <x v="4"/>
  </r>
  <r>
    <s v="HR Support"/>
    <s v="Example 1"/>
    <n v="10455"/>
    <x v="24"/>
    <x v="9"/>
    <x v="0"/>
    <x v="30"/>
    <x v="33"/>
    <x v="0"/>
    <x v="13"/>
  </r>
  <r>
    <s v="HR Support"/>
    <s v="Example 1"/>
    <n v="10457"/>
    <x v="64"/>
    <x v="0"/>
    <x v="5"/>
    <x v="30"/>
    <x v="34"/>
    <x v="0"/>
    <x v="26"/>
  </r>
  <r>
    <s v="HR Support"/>
    <s v="Example 1"/>
    <n v="10458"/>
    <x v="62"/>
    <x v="0"/>
    <x v="0"/>
    <x v="30"/>
    <x v="35"/>
    <x v="0"/>
    <x v="21"/>
  </r>
  <r>
    <s v="HR Support"/>
    <s v="Example 1"/>
    <n v="10459"/>
    <x v="12"/>
    <x v="1"/>
    <x v="6"/>
    <x v="30"/>
    <x v="36"/>
    <x v="0"/>
    <x v="34"/>
  </r>
  <r>
    <s v="HR Support"/>
    <s v="Example 1"/>
    <n v="10460"/>
    <x v="71"/>
    <x v="4"/>
    <x v="5"/>
    <x v="30"/>
    <x v="34"/>
    <x v="0"/>
    <x v="26"/>
  </r>
  <r>
    <s v="HR Support"/>
    <s v="Example 1"/>
    <n v="10462"/>
    <x v="72"/>
    <x v="7"/>
    <x v="6"/>
    <x v="30"/>
    <x v="36"/>
    <x v="0"/>
    <x v="34"/>
  </r>
  <r>
    <s v="HR Support"/>
    <s v="Example 1"/>
    <n v="10452"/>
    <x v="48"/>
    <x v="0"/>
    <x v="0"/>
    <x v="31"/>
    <x v="37"/>
    <x v="0"/>
    <x v="22"/>
  </r>
  <r>
    <s v="HR Support"/>
    <s v="Example 1"/>
    <n v="10454"/>
    <x v="24"/>
    <x v="9"/>
    <x v="0"/>
    <x v="31"/>
    <x v="36"/>
    <x v="0"/>
    <x v="4"/>
  </r>
  <r>
    <s v="HR Support"/>
    <s v="Example 1"/>
    <n v="10449"/>
    <x v="62"/>
    <x v="0"/>
    <x v="5"/>
    <x v="32"/>
    <x v="33"/>
    <x v="0"/>
    <x v="15"/>
  </r>
  <r>
    <s v="HR Support"/>
    <s v="Example 1"/>
    <n v="10450"/>
    <x v="26"/>
    <x v="9"/>
    <x v="1"/>
    <x v="32"/>
    <x v="33"/>
    <x v="0"/>
    <x v="15"/>
  </r>
  <r>
    <s v="HR Support"/>
    <s v="Example 1"/>
    <n v="10451"/>
    <x v="73"/>
    <x v="6"/>
    <x v="5"/>
    <x v="32"/>
    <x v="34"/>
    <x v="0"/>
    <x v="4"/>
  </r>
  <r>
    <s v="HR Support"/>
    <s v="Example 1"/>
    <n v="10453"/>
    <x v="74"/>
    <x v="5"/>
    <x v="5"/>
    <x v="32"/>
    <x v="34"/>
    <x v="0"/>
    <x v="4"/>
  </r>
  <r>
    <s v="HR Support"/>
    <s v="Example 1"/>
    <n v="10436"/>
    <x v="75"/>
    <x v="4"/>
    <x v="5"/>
    <x v="33"/>
    <x v="38"/>
    <x v="0"/>
    <x v="16"/>
  </r>
  <r>
    <s v="HR Support"/>
    <s v="Example 1"/>
    <n v="10437"/>
    <x v="16"/>
    <x v="7"/>
    <x v="1"/>
    <x v="33"/>
    <x v="25"/>
    <x v="0"/>
    <x v="1"/>
  </r>
  <r>
    <s v="HR Support"/>
    <s v="Example 1"/>
    <n v="10446"/>
    <x v="12"/>
    <x v="10"/>
    <x v="8"/>
    <x v="33"/>
    <x v="39"/>
    <x v="0"/>
    <x v="35"/>
  </r>
  <r>
    <s v="HR Support"/>
    <s v="Example 1"/>
    <n v="10445"/>
    <x v="33"/>
    <x v="3"/>
    <x v="4"/>
    <x v="33"/>
    <x v="22"/>
    <x v="1"/>
    <x v="29"/>
  </r>
  <r>
    <s v="HR Support"/>
    <s v="Example 1"/>
    <n v="10443"/>
    <x v="76"/>
    <x v="4"/>
    <x v="4"/>
    <x v="34"/>
    <x v="40"/>
    <x v="0"/>
    <x v="36"/>
  </r>
  <r>
    <s v="HR Support"/>
    <s v="Example 1"/>
    <n v="10444"/>
    <x v="18"/>
    <x v="5"/>
    <x v="4"/>
    <x v="34"/>
    <x v="40"/>
    <x v="0"/>
    <x v="36"/>
  </r>
  <r>
    <s v="HR Support"/>
    <s v="Example 1"/>
    <n v="10438"/>
    <x v="77"/>
    <x v="7"/>
    <x v="5"/>
    <x v="35"/>
    <x v="25"/>
    <x v="0"/>
    <x v="34"/>
  </r>
  <r>
    <s v="HR Support"/>
    <s v="Example 1"/>
    <n v="10439"/>
    <x v="78"/>
    <x v="6"/>
    <x v="6"/>
    <x v="35"/>
    <x v="31"/>
    <x v="0"/>
    <x v="2"/>
  </r>
  <r>
    <s v="HR Support"/>
    <s v="Example 1"/>
    <n v="10440"/>
    <x v="78"/>
    <x v="7"/>
    <x v="6"/>
    <x v="35"/>
    <x v="31"/>
    <x v="0"/>
    <x v="2"/>
  </r>
  <r>
    <s v="HR Support"/>
    <s v="Example 1"/>
    <n v="10401"/>
    <x v="54"/>
    <x v="2"/>
    <x v="0"/>
    <x v="36"/>
    <x v="41"/>
    <x v="0"/>
    <x v="2"/>
  </r>
  <r>
    <s v="HR Support"/>
    <s v="Example 1"/>
    <n v="10426"/>
    <x v="79"/>
    <x v="1"/>
    <x v="1"/>
    <x v="36"/>
    <x v="23"/>
    <x v="0"/>
    <x v="26"/>
  </r>
  <r>
    <s v="HR Support"/>
    <s v="Example 1"/>
    <n v="10427"/>
    <x v="80"/>
    <x v="1"/>
    <x v="1"/>
    <x v="36"/>
    <x v="23"/>
    <x v="0"/>
    <x v="26"/>
  </r>
  <r>
    <s v="HR Support"/>
    <s v="Example 1"/>
    <n v="10435"/>
    <x v="81"/>
    <x v="9"/>
    <x v="6"/>
    <x v="36"/>
    <x v="31"/>
    <x v="0"/>
    <x v="6"/>
  </r>
  <r>
    <s v="HR Support"/>
    <s v="Example 1"/>
    <n v="10428"/>
    <x v="82"/>
    <x v="4"/>
    <x v="5"/>
    <x v="37"/>
    <x v="31"/>
    <x v="0"/>
    <x v="23"/>
  </r>
  <r>
    <s v="HR Support"/>
    <s v="Example 1"/>
    <n v="10430"/>
    <x v="83"/>
    <x v="5"/>
    <x v="0"/>
    <x v="37"/>
    <x v="42"/>
    <x v="0"/>
    <x v="7"/>
  </r>
  <r>
    <s v="HR Support"/>
    <s v="Example 1"/>
    <n v="10431"/>
    <x v="83"/>
    <x v="5"/>
    <x v="0"/>
    <x v="37"/>
    <x v="43"/>
    <x v="0"/>
    <x v="28"/>
  </r>
  <r>
    <s v="HR Support"/>
    <s v="Example 1"/>
    <n v="10432"/>
    <x v="83"/>
    <x v="5"/>
    <x v="0"/>
    <x v="37"/>
    <x v="42"/>
    <x v="0"/>
    <x v="7"/>
  </r>
  <r>
    <s v="HR Support"/>
    <s v="Example 1"/>
    <n v="10385"/>
    <x v="55"/>
    <x v="3"/>
    <x v="0"/>
    <x v="38"/>
    <x v="44"/>
    <x v="0"/>
    <x v="15"/>
  </r>
  <r>
    <s v="HR Support"/>
    <s v="Example 1"/>
    <n v="10423"/>
    <x v="84"/>
    <x v="5"/>
    <x v="5"/>
    <x v="38"/>
    <x v="45"/>
    <x v="0"/>
    <x v="34"/>
  </r>
  <r>
    <s v="HR Support"/>
    <s v="Example 1"/>
    <n v="10424"/>
    <x v="85"/>
    <x v="7"/>
    <x v="6"/>
    <x v="38"/>
    <x v="23"/>
    <x v="0"/>
    <x v="4"/>
  </r>
  <r>
    <s v="HR Support"/>
    <s v="Example 1"/>
    <n v="10425"/>
    <x v="86"/>
    <x v="7"/>
    <x v="7"/>
    <x v="38"/>
    <x v="31"/>
    <x v="0"/>
    <x v="25"/>
  </r>
  <r>
    <s v="HR Support"/>
    <s v="Example 1"/>
    <n v="10411"/>
    <x v="87"/>
    <x v="5"/>
    <x v="8"/>
    <x v="38"/>
    <x v="22"/>
    <x v="1"/>
    <x v="29"/>
  </r>
  <r>
    <s v="HR Support"/>
    <s v="Example 1"/>
    <n v="10415"/>
    <x v="88"/>
    <x v="4"/>
    <x v="5"/>
    <x v="39"/>
    <x v="46"/>
    <x v="0"/>
    <x v="34"/>
  </r>
  <r>
    <s v="HR Support"/>
    <s v="Example 1"/>
    <n v="10416"/>
    <x v="40"/>
    <x v="9"/>
    <x v="6"/>
    <x v="39"/>
    <x v="47"/>
    <x v="0"/>
    <x v="4"/>
  </r>
  <r>
    <s v="HR Support"/>
    <s v="Example 1"/>
    <n v="10417"/>
    <x v="89"/>
    <x v="3"/>
    <x v="8"/>
    <x v="39"/>
    <x v="47"/>
    <x v="0"/>
    <x v="4"/>
  </r>
  <r>
    <s v="HR Support"/>
    <s v="Example 1"/>
    <n v="10414"/>
    <x v="90"/>
    <x v="4"/>
    <x v="0"/>
    <x v="40"/>
    <x v="46"/>
    <x v="0"/>
    <x v="4"/>
  </r>
  <r>
    <s v="HR Support"/>
    <s v="Example 1"/>
    <n v="10406"/>
    <x v="91"/>
    <x v="1"/>
    <x v="5"/>
    <x v="41"/>
    <x v="41"/>
    <x v="0"/>
    <x v="26"/>
  </r>
  <r>
    <s v="HR Support"/>
    <s v="Example 1"/>
    <n v="10408"/>
    <x v="3"/>
    <x v="3"/>
    <x v="3"/>
    <x v="41"/>
    <x v="48"/>
    <x v="0"/>
    <x v="34"/>
  </r>
  <r>
    <s v="HR Support"/>
    <s v="Example 1"/>
    <n v="10409"/>
    <x v="92"/>
    <x v="3"/>
    <x v="8"/>
    <x v="41"/>
    <x v="48"/>
    <x v="0"/>
    <x v="34"/>
  </r>
  <r>
    <s v="HR Support"/>
    <s v="Example 1"/>
    <n v="10413"/>
    <x v="93"/>
    <x v="5"/>
    <x v="6"/>
    <x v="41"/>
    <x v="49"/>
    <x v="0"/>
    <x v="28"/>
  </r>
  <r>
    <s v="HR Support"/>
    <s v="Example 1"/>
    <n v="10407"/>
    <x v="91"/>
    <x v="1"/>
    <x v="0"/>
    <x v="41"/>
    <x v="22"/>
    <x v="1"/>
    <x v="29"/>
  </r>
  <r>
    <s v="HR Support"/>
    <s v="Example 1"/>
    <n v="10405"/>
    <x v="45"/>
    <x v="9"/>
    <x v="6"/>
    <x v="42"/>
    <x v="50"/>
    <x v="0"/>
    <x v="4"/>
  </r>
  <r>
    <s v="HR Support"/>
    <s v="Example 1"/>
    <n v="10402"/>
    <x v="94"/>
    <x v="0"/>
    <x v="6"/>
    <x v="43"/>
    <x v="41"/>
    <x v="0"/>
    <x v="4"/>
  </r>
  <r>
    <s v="HR Support"/>
    <s v="Example 1"/>
    <n v="10403"/>
    <x v="48"/>
    <x v="0"/>
    <x v="5"/>
    <x v="43"/>
    <x v="41"/>
    <x v="0"/>
    <x v="4"/>
  </r>
  <r>
    <s v="HR Support"/>
    <s v="Example 1"/>
    <n v="10404"/>
    <x v="95"/>
    <x v="3"/>
    <x v="5"/>
    <x v="43"/>
    <x v="41"/>
    <x v="0"/>
    <x v="4"/>
  </r>
  <r>
    <s v="HR Support"/>
    <s v="Example 1"/>
    <n v="10399"/>
    <x v="96"/>
    <x v="5"/>
    <x v="6"/>
    <x v="44"/>
    <x v="51"/>
    <x v="0"/>
    <x v="6"/>
  </r>
  <r>
    <s v="HR Support"/>
    <s v="Example 1"/>
    <n v="10400"/>
    <x v="13"/>
    <x v="3"/>
    <x v="5"/>
    <x v="44"/>
    <x v="52"/>
    <x v="0"/>
    <x v="34"/>
  </r>
  <r>
    <s v="HR Support"/>
    <s v="Example 1"/>
    <n v="10393"/>
    <x v="97"/>
    <x v="3"/>
    <x v="9"/>
    <x v="45"/>
    <x v="53"/>
    <x v="0"/>
    <x v="25"/>
  </r>
  <r>
    <s v="HR Support"/>
    <s v="Example 1"/>
    <n v="10394"/>
    <x v="81"/>
    <x v="9"/>
    <x v="6"/>
    <x v="45"/>
    <x v="52"/>
    <x v="0"/>
    <x v="4"/>
  </r>
  <r>
    <s v="HR Support"/>
    <s v="Example 1"/>
    <n v="10395"/>
    <x v="82"/>
    <x v="9"/>
    <x v="5"/>
    <x v="45"/>
    <x v="52"/>
    <x v="0"/>
    <x v="4"/>
  </r>
  <r>
    <s v="HR Support"/>
    <s v="Example 1"/>
    <n v="10396"/>
    <x v="71"/>
    <x v="3"/>
    <x v="2"/>
    <x v="45"/>
    <x v="54"/>
    <x v="0"/>
    <x v="37"/>
  </r>
  <r>
    <s v="HR Support"/>
    <s v="Example 1"/>
    <n v="10397"/>
    <x v="53"/>
    <x v="3"/>
    <x v="5"/>
    <x v="45"/>
    <x v="51"/>
    <x v="0"/>
    <x v="23"/>
  </r>
  <r>
    <s v="HR Support"/>
    <s v="Example 1"/>
    <n v="10398"/>
    <x v="98"/>
    <x v="9"/>
    <x v="6"/>
    <x v="45"/>
    <x v="52"/>
    <x v="0"/>
    <x v="4"/>
  </r>
  <r>
    <s v="HR Support"/>
    <s v="Example 1"/>
    <n v="10391"/>
    <x v="99"/>
    <x v="1"/>
    <x v="2"/>
    <x v="46"/>
    <x v="55"/>
    <x v="0"/>
    <x v="38"/>
  </r>
  <r>
    <s v="HR Support"/>
    <s v="Example 1"/>
    <n v="10392"/>
    <x v="12"/>
    <x v="1"/>
    <x v="6"/>
    <x v="46"/>
    <x v="53"/>
    <x v="0"/>
    <x v="1"/>
  </r>
  <r>
    <s v="HR Support"/>
    <s v="Example 1"/>
    <n v="10389"/>
    <x v="13"/>
    <x v="3"/>
    <x v="5"/>
    <x v="47"/>
    <x v="56"/>
    <x v="0"/>
    <x v="4"/>
  </r>
  <r>
    <s v="HR Support"/>
    <s v="Example 1"/>
    <n v="10390"/>
    <x v="18"/>
    <x v="5"/>
    <x v="5"/>
    <x v="47"/>
    <x v="56"/>
    <x v="0"/>
    <x v="4"/>
  </r>
  <r>
    <s v="HR Support"/>
    <s v="Example 1"/>
    <n v="10387"/>
    <x v="100"/>
    <x v="3"/>
    <x v="8"/>
    <x v="48"/>
    <x v="51"/>
    <x v="0"/>
    <x v="26"/>
  </r>
  <r>
    <s v="HR Support"/>
    <s v="Example 1"/>
    <n v="10381"/>
    <x v="101"/>
    <x v="9"/>
    <x v="5"/>
    <x v="49"/>
    <x v="53"/>
    <x v="0"/>
    <x v="34"/>
  </r>
  <r>
    <s v="HR Support"/>
    <s v="Example 1"/>
    <n v="10382"/>
    <x v="35"/>
    <x v="3"/>
    <x v="5"/>
    <x v="49"/>
    <x v="44"/>
    <x v="0"/>
    <x v="4"/>
  </r>
  <r>
    <s v="HR Support"/>
    <s v="Example 1"/>
    <n v="10383"/>
    <x v="64"/>
    <x v="0"/>
    <x v="6"/>
    <x v="49"/>
    <x v="51"/>
    <x v="0"/>
    <x v="26"/>
  </r>
  <r>
    <s v="HR Support"/>
    <s v="Example 1"/>
    <n v="10386"/>
    <x v="102"/>
    <x v="0"/>
    <x v="5"/>
    <x v="49"/>
    <x v="44"/>
    <x v="0"/>
    <x v="4"/>
  </r>
  <r>
    <s v="HR Support"/>
    <s v="Example 1"/>
    <n v="10376"/>
    <x v="90"/>
    <x v="11"/>
    <x v="8"/>
    <x v="50"/>
    <x v="53"/>
    <x v="0"/>
    <x v="4"/>
  </r>
  <r>
    <s v="HR Support"/>
    <s v="Example 1"/>
    <n v="10377"/>
    <x v="72"/>
    <x v="7"/>
    <x v="9"/>
    <x v="50"/>
    <x v="53"/>
    <x v="0"/>
    <x v="4"/>
  </r>
  <r>
    <s v="HR Support"/>
    <s v="Example 1"/>
    <n v="10378"/>
    <x v="103"/>
    <x v="1"/>
    <x v="2"/>
    <x v="50"/>
    <x v="53"/>
    <x v="0"/>
    <x v="4"/>
  </r>
  <r>
    <s v="HR Support"/>
    <s v="Example 1"/>
    <n v="10379"/>
    <x v="104"/>
    <x v="2"/>
    <x v="2"/>
    <x v="50"/>
    <x v="53"/>
    <x v="0"/>
    <x v="4"/>
  </r>
  <r>
    <s v="HR Support"/>
    <s v="Example 1"/>
    <n v="10380"/>
    <x v="105"/>
    <x v="0"/>
    <x v="6"/>
    <x v="50"/>
    <x v="53"/>
    <x v="0"/>
    <x v="4"/>
  </r>
  <r>
    <s v="HR Support"/>
    <s v="Example 1"/>
    <n v="10374"/>
    <x v="106"/>
    <x v="0"/>
    <x v="5"/>
    <x v="51"/>
    <x v="22"/>
    <x v="1"/>
    <x v="29"/>
  </r>
  <r>
    <s v="HR Support"/>
    <s v="Example 1"/>
    <n v="10371"/>
    <x v="53"/>
    <x v="3"/>
    <x v="5"/>
    <x v="52"/>
    <x v="26"/>
    <x v="0"/>
    <x v="4"/>
  </r>
  <r>
    <s v="HR Support"/>
    <s v="Example 1"/>
    <n v="10354"/>
    <x v="55"/>
    <x v="3"/>
    <x v="5"/>
    <x v="53"/>
    <x v="57"/>
    <x v="0"/>
    <x v="39"/>
  </r>
  <r>
    <s v="HR Support"/>
    <s v="Example 1"/>
    <n v="10368"/>
    <x v="18"/>
    <x v="5"/>
    <x v="6"/>
    <x v="53"/>
    <x v="58"/>
    <x v="0"/>
    <x v="34"/>
  </r>
  <r>
    <s v="HR Support"/>
    <s v="Example 1"/>
    <n v="10369"/>
    <x v="13"/>
    <x v="3"/>
    <x v="5"/>
    <x v="53"/>
    <x v="58"/>
    <x v="0"/>
    <x v="34"/>
  </r>
  <r>
    <s v="HR Support"/>
    <s v="Example 1"/>
    <n v="10370"/>
    <x v="107"/>
    <x v="7"/>
    <x v="1"/>
    <x v="53"/>
    <x v="59"/>
    <x v="0"/>
    <x v="14"/>
  </r>
  <r>
    <s v="HR Support"/>
    <s v="Example 1"/>
    <n v="10366"/>
    <x v="108"/>
    <x v="1"/>
    <x v="10"/>
    <x v="54"/>
    <x v="60"/>
    <x v="0"/>
    <x v="34"/>
  </r>
  <r>
    <s v="HR Support"/>
    <s v="Example 1"/>
    <n v="10367"/>
    <x v="53"/>
    <x v="3"/>
    <x v="0"/>
    <x v="54"/>
    <x v="58"/>
    <x v="0"/>
    <x v="4"/>
  </r>
  <r>
    <s v="HR Support"/>
    <s v="Example 1"/>
    <n v="10365"/>
    <x v="51"/>
    <x v="3"/>
    <x v="5"/>
    <x v="55"/>
    <x v="61"/>
    <x v="0"/>
    <x v="34"/>
  </r>
  <r>
    <s v="HR Support"/>
    <s v="Example 1"/>
    <n v="10364"/>
    <x v="16"/>
    <x v="7"/>
    <x v="1"/>
    <x v="56"/>
    <x v="62"/>
    <x v="0"/>
    <x v="34"/>
  </r>
  <r>
    <s v="HR Support"/>
    <s v="Example 1"/>
    <n v="10362"/>
    <x v="109"/>
    <x v="3"/>
    <x v="5"/>
    <x v="57"/>
    <x v="63"/>
    <x v="0"/>
    <x v="34"/>
  </r>
  <r>
    <s v="HR Support"/>
    <s v="Example 1"/>
    <n v="10360"/>
    <x v="57"/>
    <x v="3"/>
    <x v="5"/>
    <x v="58"/>
    <x v="64"/>
    <x v="0"/>
    <x v="34"/>
  </r>
  <r>
    <s v="HR Support"/>
    <s v="Example 1"/>
    <n v="10361"/>
    <x v="110"/>
    <x v="5"/>
    <x v="5"/>
    <x v="58"/>
    <x v="65"/>
    <x v="0"/>
    <x v="30"/>
  </r>
  <r>
    <s v="HR Support"/>
    <s v="Example 1"/>
    <n v="10357"/>
    <x v="76"/>
    <x v="2"/>
    <x v="8"/>
    <x v="59"/>
    <x v="66"/>
    <x v="0"/>
    <x v="3"/>
  </r>
  <r>
    <s v="HR Support"/>
    <s v="Example 1"/>
    <n v="10359"/>
    <x v="111"/>
    <x v="3"/>
    <x v="2"/>
    <x v="60"/>
    <x v="67"/>
    <x v="0"/>
    <x v="30"/>
  </r>
  <r>
    <s v="HR Support"/>
    <s v="Example 1"/>
    <n v="10356"/>
    <x v="112"/>
    <x v="9"/>
    <x v="2"/>
    <x v="61"/>
    <x v="27"/>
    <x v="0"/>
    <x v="26"/>
  </r>
  <r>
    <s v="HR Support"/>
    <s v="Example 1"/>
    <n v="10353"/>
    <x v="113"/>
    <x v="3"/>
    <x v="8"/>
    <x v="62"/>
    <x v="57"/>
    <x v="0"/>
    <x v="21"/>
  </r>
  <r>
    <s v="HR Support"/>
    <s v="Example 1"/>
    <n v="10352"/>
    <x v="114"/>
    <x v="12"/>
    <x v="2"/>
    <x v="63"/>
    <x v="68"/>
    <x v="0"/>
    <x v="27"/>
  </r>
  <r>
    <s v="HR Support"/>
    <s v="Example 1"/>
    <n v="10350"/>
    <x v="115"/>
    <x v="3"/>
    <x v="10"/>
    <x v="64"/>
    <x v="17"/>
    <x v="0"/>
    <x v="15"/>
  </r>
  <r>
    <s v="HR Support"/>
    <s v="Example 1"/>
    <n v="10348"/>
    <x v="103"/>
    <x v="1"/>
    <x v="2"/>
    <x v="65"/>
    <x v="69"/>
    <x v="0"/>
    <x v="4"/>
  </r>
  <r>
    <s v="HR Support"/>
    <s v="Example 1"/>
    <n v="10344"/>
    <x v="116"/>
    <x v="5"/>
    <x v="2"/>
    <x v="66"/>
    <x v="70"/>
    <x v="0"/>
    <x v="4"/>
  </r>
  <r>
    <s v="HR Support"/>
    <s v="Example 1"/>
    <n v="10345"/>
    <x v="116"/>
    <x v="5"/>
    <x v="2"/>
    <x v="66"/>
    <x v="70"/>
    <x v="0"/>
    <x v="4"/>
  </r>
  <r>
    <s v="HR Support"/>
    <s v="Example 1"/>
    <n v="10346"/>
    <x v="116"/>
    <x v="5"/>
    <x v="2"/>
    <x v="66"/>
    <x v="71"/>
    <x v="0"/>
    <x v="26"/>
  </r>
  <r>
    <s v="HR Support"/>
    <s v="Example 1"/>
    <n v="10347"/>
    <x v="45"/>
    <x v="0"/>
    <x v="2"/>
    <x v="66"/>
    <x v="70"/>
    <x v="0"/>
    <x v="4"/>
  </r>
  <r>
    <s v="HR Support"/>
    <s v="Example 1"/>
    <n v="10342"/>
    <x v="117"/>
    <x v="3"/>
    <x v="2"/>
    <x v="67"/>
    <x v="72"/>
    <x v="0"/>
    <x v="34"/>
  </r>
  <r>
    <s v="HR Support"/>
    <s v="Example 1"/>
    <n v="10343"/>
    <x v="117"/>
    <x v="3"/>
    <x v="2"/>
    <x v="67"/>
    <x v="72"/>
    <x v="0"/>
    <x v="34"/>
  </r>
  <r>
    <s v="HR Support"/>
    <s v="Example 1"/>
    <n v="10341"/>
    <x v="117"/>
    <x v="3"/>
    <x v="2"/>
    <x v="68"/>
    <x v="17"/>
    <x v="0"/>
    <x v="34"/>
  </r>
  <r>
    <s v="HR Support"/>
    <s v="Example 1"/>
    <n v="10340"/>
    <x v="118"/>
    <x v="2"/>
    <x v="5"/>
    <x v="69"/>
    <x v="73"/>
    <x v="0"/>
    <x v="34"/>
  </r>
  <r>
    <s v="HR Support"/>
    <s v="Example 1"/>
    <n v="10339"/>
    <x v="119"/>
    <x v="12"/>
    <x v="1"/>
    <x v="70"/>
    <x v="74"/>
    <x v="0"/>
    <x v="26"/>
  </r>
  <r>
    <s v="HR Support"/>
    <s v="Example 1"/>
    <n v="10336"/>
    <x v="120"/>
    <x v="0"/>
    <x v="2"/>
    <x v="71"/>
    <x v="75"/>
    <x v="0"/>
    <x v="34"/>
  </r>
  <r>
    <s v="HR Support"/>
    <s v="Example 1"/>
    <n v="10337"/>
    <x v="118"/>
    <x v="2"/>
    <x v="2"/>
    <x v="71"/>
    <x v="76"/>
    <x v="0"/>
    <x v="4"/>
  </r>
  <r>
    <s v="HR Support"/>
    <s v="Example 1"/>
    <n v="10332"/>
    <x v="121"/>
    <x v="2"/>
    <x v="2"/>
    <x v="72"/>
    <x v="77"/>
    <x v="0"/>
    <x v="34"/>
  </r>
  <r>
    <s v="HR Support"/>
    <s v="Example 1"/>
    <n v="10329"/>
    <x v="122"/>
    <x v="3"/>
    <x v="8"/>
    <x v="73"/>
    <x v="77"/>
    <x v="0"/>
    <x v="4"/>
  </r>
  <r>
    <s v="HR Support"/>
    <s v="Example 1"/>
    <n v="10330"/>
    <x v="123"/>
    <x v="9"/>
    <x v="2"/>
    <x v="73"/>
    <x v="77"/>
    <x v="0"/>
    <x v="4"/>
  </r>
  <r>
    <s v="HR Support"/>
    <s v="Example 1"/>
    <n v="10331"/>
    <x v="21"/>
    <x v="0"/>
    <x v="3"/>
    <x v="73"/>
    <x v="77"/>
    <x v="0"/>
    <x v="4"/>
  </r>
  <r>
    <s v="HR Support"/>
    <s v="Example 1"/>
    <n v="10326"/>
    <x v="25"/>
    <x v="5"/>
    <x v="2"/>
    <x v="74"/>
    <x v="78"/>
    <x v="0"/>
    <x v="34"/>
  </r>
  <r>
    <s v="HR Support"/>
    <s v="Example 1"/>
    <n v="10327"/>
    <x v="124"/>
    <x v="0"/>
    <x v="2"/>
    <x v="74"/>
    <x v="78"/>
    <x v="0"/>
    <x v="34"/>
  </r>
  <r>
    <s v="HR Support"/>
    <s v="Example 1"/>
    <n v="10328"/>
    <x v="124"/>
    <x v="0"/>
    <x v="2"/>
    <x v="74"/>
    <x v="78"/>
    <x v="0"/>
    <x v="34"/>
  </r>
  <r>
    <s v="HR Support"/>
    <s v="Example 1"/>
    <n v="10322"/>
    <x v="118"/>
    <x v="2"/>
    <x v="2"/>
    <x v="75"/>
    <x v="79"/>
    <x v="0"/>
    <x v="25"/>
  </r>
  <r>
    <s v="HR Support"/>
    <s v="Example 1"/>
    <n v="10325"/>
    <x v="13"/>
    <x v="3"/>
    <x v="2"/>
    <x v="75"/>
    <x v="22"/>
    <x v="2"/>
    <x v="29"/>
  </r>
  <r>
    <s v="HR Support"/>
    <s v="Example 1"/>
    <n v="10323"/>
    <x v="34"/>
    <x v="11"/>
    <x v="10"/>
    <x v="76"/>
    <x v="79"/>
    <x v="0"/>
    <x v="34"/>
  </r>
  <r>
    <s v="HR Support"/>
    <s v="Example 1"/>
    <n v="10324"/>
    <x v="34"/>
    <x v="11"/>
    <x v="10"/>
    <x v="76"/>
    <x v="79"/>
    <x v="0"/>
    <x v="34"/>
  </r>
  <r>
    <s v="HR Support"/>
    <s v="Example 1"/>
    <n v="10314"/>
    <x v="101"/>
    <x v="0"/>
    <x v="2"/>
    <x v="77"/>
    <x v="80"/>
    <x v="0"/>
    <x v="6"/>
  </r>
  <r>
    <s v="HR Support"/>
    <s v="Example 1"/>
    <n v="10315"/>
    <x v="125"/>
    <x v="12"/>
    <x v="8"/>
    <x v="77"/>
    <x v="81"/>
    <x v="0"/>
    <x v="34"/>
  </r>
  <r>
    <s v="HR Support"/>
    <s v="Example 1"/>
    <n v="10316"/>
    <x v="126"/>
    <x v="10"/>
    <x v="2"/>
    <x v="77"/>
    <x v="81"/>
    <x v="0"/>
    <x v="34"/>
  </r>
  <r>
    <s v="HR Support"/>
    <s v="Example 1"/>
    <n v="10312"/>
    <x v="127"/>
    <x v="5"/>
    <x v="2"/>
    <x v="78"/>
    <x v="22"/>
    <x v="1"/>
    <x v="29"/>
  </r>
  <r>
    <s v="HR Support"/>
    <s v="Example 1"/>
    <n v="10310"/>
    <x v="128"/>
    <x v="12"/>
    <x v="8"/>
    <x v="79"/>
    <x v="80"/>
    <x v="0"/>
    <x v="26"/>
  </r>
  <r>
    <s v="HR Support"/>
    <s v="Example 1"/>
    <n v="10311"/>
    <x v="112"/>
    <x v="0"/>
    <x v="2"/>
    <x v="79"/>
    <x v="80"/>
    <x v="0"/>
    <x v="26"/>
  </r>
  <r>
    <s v="HR Support"/>
    <s v="Example 1"/>
    <n v="10611"/>
    <x v="3"/>
    <x v="4"/>
    <x v="0"/>
    <x v="79"/>
    <x v="82"/>
    <x v="0"/>
    <x v="4"/>
  </r>
  <r>
    <s v="HR Support"/>
    <s v="Example 1"/>
    <n v="10625"/>
    <x v="21"/>
    <x v="0"/>
    <x v="3"/>
    <x v="79"/>
    <x v="83"/>
    <x v="0"/>
    <x v="40"/>
  </r>
  <r>
    <s v="HR Support"/>
    <s v="Example 1"/>
    <n v="10600"/>
    <x v="129"/>
    <x v="1"/>
    <x v="3"/>
    <x v="80"/>
    <x v="22"/>
    <x v="3"/>
    <x v="29"/>
  </r>
  <r>
    <s v="HR Support"/>
    <s v="Example 1"/>
    <n v="10643"/>
    <x v="130"/>
    <x v="3"/>
    <x v="3"/>
    <x v="81"/>
    <x v="84"/>
    <x v="0"/>
    <x v="41"/>
  </r>
  <r>
    <s v="HR Support"/>
    <s v="Example 1"/>
    <n v="10747"/>
    <x v="35"/>
    <x v="3"/>
    <x v="2"/>
    <x v="82"/>
    <x v="85"/>
    <x v="0"/>
    <x v="34"/>
  </r>
  <r>
    <s v="HR Support"/>
    <s v="Example 1"/>
    <n v="10748"/>
    <x v="35"/>
    <x v="3"/>
    <x v="2"/>
    <x v="82"/>
    <x v="85"/>
    <x v="0"/>
    <x v="34"/>
  </r>
  <r>
    <s v="HR Support"/>
    <s v="Example 1"/>
    <n v="10749"/>
    <x v="35"/>
    <x v="3"/>
    <x v="2"/>
    <x v="82"/>
    <x v="85"/>
    <x v="0"/>
    <x v="34"/>
  </r>
  <r>
    <s v="HR Support"/>
    <s v="Example 1"/>
    <n v="10750"/>
    <x v="35"/>
    <x v="3"/>
    <x v="2"/>
    <x v="82"/>
    <x v="85"/>
    <x v="0"/>
    <x v="34"/>
  </r>
  <r>
    <s v="HR Support"/>
    <s v="Example 1"/>
    <n v="10797"/>
    <x v="103"/>
    <x v="10"/>
    <x v="2"/>
    <x v="83"/>
    <x v="86"/>
    <x v="0"/>
    <x v="26"/>
  </r>
  <r>
    <s v="HR Support"/>
    <s v="Example 1"/>
    <n v="10798"/>
    <x v="114"/>
    <x v="12"/>
    <x v="0"/>
    <x v="84"/>
    <x v="86"/>
    <x v="0"/>
    <x v="4"/>
  </r>
  <r>
    <s v="HR Support"/>
    <s v="Example 1"/>
    <n v="10862"/>
    <x v="127"/>
    <x v="5"/>
    <x v="7"/>
    <x v="85"/>
    <x v="22"/>
    <x v="3"/>
    <x v="29"/>
  </r>
  <r>
    <s v="HR Support"/>
    <s v="Example 1"/>
    <n v="10916"/>
    <x v="131"/>
    <x v="3"/>
    <x v="8"/>
    <x v="86"/>
    <x v="22"/>
    <x v="3"/>
    <x v="29"/>
  </r>
  <r>
    <s v="HR Support"/>
    <s v="Example 1"/>
    <n v="10936"/>
    <x v="132"/>
    <x v="12"/>
    <x v="5"/>
    <x v="87"/>
    <x v="87"/>
    <x v="0"/>
    <x v="4"/>
  </r>
  <r>
    <s v="HR Support"/>
    <s v="Example 1"/>
    <n v="10937"/>
    <x v="55"/>
    <x v="3"/>
    <x v="3"/>
    <x v="87"/>
    <x v="22"/>
    <x v="3"/>
    <x v="29"/>
  </r>
  <r>
    <s v="HR Support"/>
    <s v="Example 1"/>
    <n v="10961"/>
    <x v="118"/>
    <x v="2"/>
    <x v="5"/>
    <x v="88"/>
    <x v="88"/>
    <x v="0"/>
    <x v="4"/>
  </r>
  <r>
    <s v="HR Support"/>
    <s v="Example 1"/>
    <n v="10962"/>
    <x v="58"/>
    <x v="5"/>
    <x v="8"/>
    <x v="88"/>
    <x v="22"/>
    <x v="3"/>
    <x v="29"/>
  </r>
  <r>
    <s v="HR Support"/>
    <s v="Example 1"/>
    <n v="10983"/>
    <x v="103"/>
    <x v="1"/>
    <x v="2"/>
    <x v="89"/>
    <x v="22"/>
    <x v="3"/>
    <x v="29"/>
  </r>
  <r>
    <s v="HR Support"/>
    <s v="Example 1"/>
    <n v="10999"/>
    <x v="122"/>
    <x v="3"/>
    <x v="5"/>
    <x v="90"/>
    <x v="22"/>
    <x v="3"/>
    <x v="29"/>
  </r>
  <r>
    <s v="HR Support"/>
    <s v="Example 1"/>
    <n v="11013"/>
    <x v="17"/>
    <x v="5"/>
    <x v="3"/>
    <x v="91"/>
    <x v="22"/>
    <x v="3"/>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A88796-B1D9-4B31-8740-1D1DD15DF6F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5" firstHeaderRow="1" firstDataRow="1" firstDataCol="1"/>
  <pivotFields count="12">
    <pivotField showAll="0"/>
    <pivotField showAll="0"/>
    <pivotField numFmtId="164" showAll="0"/>
    <pivotField showAll="0">
      <items count="134">
        <item x="121"/>
        <item x="72"/>
        <item x="119"/>
        <item x="39"/>
        <item x="67"/>
        <item x="54"/>
        <item x="88"/>
        <item x="86"/>
        <item x="130"/>
        <item x="31"/>
        <item x="57"/>
        <item x="92"/>
        <item x="118"/>
        <item x="106"/>
        <item x="129"/>
        <item x="127"/>
        <item x="26"/>
        <item x="40"/>
        <item x="34"/>
        <item x="27"/>
        <item x="117"/>
        <item x="4"/>
        <item x="126"/>
        <item x="82"/>
        <item x="111"/>
        <item x="66"/>
        <item x="120"/>
        <item x="20"/>
        <item x="14"/>
        <item x="112"/>
        <item x="94"/>
        <item x="42"/>
        <item x="115"/>
        <item x="9"/>
        <item x="99"/>
        <item x="123"/>
        <item x="38"/>
        <item x="95"/>
        <item x="1"/>
        <item x="22"/>
        <item x="83"/>
        <item x="46"/>
        <item x="63"/>
        <item x="36"/>
        <item x="23"/>
        <item x="61"/>
        <item x="96"/>
        <item x="17"/>
        <item x="21"/>
        <item x="107"/>
        <item x="75"/>
        <item x="15"/>
        <item x="131"/>
        <item x="58"/>
        <item x="84"/>
        <item x="65"/>
        <item x="19"/>
        <item x="6"/>
        <item x="68"/>
        <item x="93"/>
        <item x="87"/>
        <item x="18"/>
        <item x="74"/>
        <item x="10"/>
        <item x="60"/>
        <item x="11"/>
        <item x="13"/>
        <item x="113"/>
        <item x="77"/>
        <item x="28"/>
        <item x="41"/>
        <item x="53"/>
        <item x="122"/>
        <item x="105"/>
        <item x="73"/>
        <item x="29"/>
        <item x="78"/>
        <item x="25"/>
        <item x="114"/>
        <item x="32"/>
        <item x="71"/>
        <item x="59"/>
        <item x="24"/>
        <item x="51"/>
        <item x="81"/>
        <item x="0"/>
        <item x="12"/>
        <item x="79"/>
        <item x="110"/>
        <item x="48"/>
        <item x="47"/>
        <item x="3"/>
        <item x="89"/>
        <item x="108"/>
        <item x="101"/>
        <item x="124"/>
        <item x="55"/>
        <item x="5"/>
        <item x="30"/>
        <item x="56"/>
        <item x="69"/>
        <item x="8"/>
        <item x="7"/>
        <item x="45"/>
        <item x="37"/>
        <item x="50"/>
        <item x="62"/>
        <item x="100"/>
        <item x="98"/>
        <item x="102"/>
        <item x="91"/>
        <item x="44"/>
        <item x="128"/>
        <item x="85"/>
        <item x="97"/>
        <item x="125"/>
        <item x="103"/>
        <item x="132"/>
        <item x="35"/>
        <item x="64"/>
        <item x="80"/>
        <item x="116"/>
        <item x="43"/>
        <item x="109"/>
        <item x="49"/>
        <item x="33"/>
        <item x="76"/>
        <item x="52"/>
        <item x="70"/>
        <item x="104"/>
        <item x="2"/>
        <item x="90"/>
        <item x="16"/>
        <item t="default"/>
      </items>
    </pivotField>
    <pivotField showAll="0">
      <items count="14">
        <item x="3"/>
        <item x="4"/>
        <item x="12"/>
        <item x="6"/>
        <item x="7"/>
        <item x="8"/>
        <item x="5"/>
        <item x="0"/>
        <item x="10"/>
        <item x="9"/>
        <item x="1"/>
        <item x="2"/>
        <item x="11"/>
        <item t="default"/>
      </items>
    </pivotField>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h="1" x="2"/>
        <item h="1" x="3"/>
        <item h="1" x="1"/>
        <item t="default"/>
      </items>
    </pivotField>
    <pivotField axis="axisRow" dataField="1" showAll="0" measureFilter="1">
      <items count="43">
        <item x="4"/>
        <item x="34"/>
        <item x="26"/>
        <item x="1"/>
        <item x="25"/>
        <item x="23"/>
        <item x="6"/>
        <item x="2"/>
        <item x="18"/>
        <item x="28"/>
        <item x="15"/>
        <item x="14"/>
        <item x="13"/>
        <item x="21"/>
        <item x="20"/>
        <item x="19"/>
        <item x="36"/>
        <item x="16"/>
        <item x="30"/>
        <item x="3"/>
        <item x="22"/>
        <item x="41"/>
        <item x="12"/>
        <item x="37"/>
        <item x="27"/>
        <item x="31"/>
        <item x="7"/>
        <item x="32"/>
        <item x="39"/>
        <item x="0"/>
        <item x="38"/>
        <item x="8"/>
        <item x="33"/>
        <item x="35"/>
        <item x="9"/>
        <item x="5"/>
        <item x="40"/>
        <item x="11"/>
        <item x="24"/>
        <item x="17"/>
        <item x="10"/>
        <item x="29"/>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9"/>
  </rowFields>
  <rowItems count="12">
    <i>
      <x/>
    </i>
    <i>
      <x v="1"/>
    </i>
    <i>
      <x v="2"/>
    </i>
    <i>
      <x v="3"/>
    </i>
    <i>
      <x v="4"/>
    </i>
    <i>
      <x v="5"/>
    </i>
    <i>
      <x v="7"/>
    </i>
    <i>
      <x v="8"/>
    </i>
    <i>
      <x v="10"/>
    </i>
    <i>
      <x v="12"/>
    </i>
    <i>
      <x v="13"/>
    </i>
    <i t="grand">
      <x/>
    </i>
  </rowItems>
  <colItems count="1">
    <i/>
  </colItems>
  <dataFields count="1">
    <dataField name="Count of Time to Close" fld="9"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3A0CD-5D61-4D22-8E6C-3C4DC0F3615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5" firstHeaderRow="1" firstDataRow="1" firstDataCol="1"/>
  <pivotFields count="12">
    <pivotField showAll="0"/>
    <pivotField showAll="0"/>
    <pivotField numFmtId="164" showAll="0"/>
    <pivotField showAll="0">
      <items count="134">
        <item x="121"/>
        <item x="72"/>
        <item x="119"/>
        <item x="39"/>
        <item x="67"/>
        <item x="54"/>
        <item x="88"/>
        <item x="86"/>
        <item x="130"/>
        <item x="31"/>
        <item x="57"/>
        <item x="92"/>
        <item x="118"/>
        <item x="106"/>
        <item x="129"/>
        <item x="127"/>
        <item x="26"/>
        <item x="40"/>
        <item x="34"/>
        <item x="27"/>
        <item x="117"/>
        <item x="4"/>
        <item x="126"/>
        <item x="82"/>
        <item x="111"/>
        <item x="66"/>
        <item x="120"/>
        <item x="20"/>
        <item x="14"/>
        <item x="112"/>
        <item x="94"/>
        <item x="42"/>
        <item x="115"/>
        <item x="9"/>
        <item x="99"/>
        <item x="123"/>
        <item x="38"/>
        <item x="95"/>
        <item x="1"/>
        <item x="22"/>
        <item x="83"/>
        <item x="46"/>
        <item x="63"/>
        <item x="36"/>
        <item x="23"/>
        <item x="61"/>
        <item x="96"/>
        <item x="17"/>
        <item x="21"/>
        <item x="107"/>
        <item x="75"/>
        <item x="15"/>
        <item x="131"/>
        <item x="58"/>
        <item x="84"/>
        <item x="65"/>
        <item x="19"/>
        <item x="6"/>
        <item x="68"/>
        <item x="93"/>
        <item x="87"/>
        <item x="18"/>
        <item x="74"/>
        <item x="10"/>
        <item x="60"/>
        <item x="11"/>
        <item x="13"/>
        <item x="113"/>
        <item x="77"/>
        <item x="28"/>
        <item x="41"/>
        <item x="53"/>
        <item x="122"/>
        <item x="105"/>
        <item x="73"/>
        <item x="29"/>
        <item x="78"/>
        <item x="25"/>
        <item x="114"/>
        <item x="32"/>
        <item x="71"/>
        <item x="59"/>
        <item x="24"/>
        <item x="51"/>
        <item x="81"/>
        <item x="0"/>
        <item x="12"/>
        <item x="79"/>
        <item x="110"/>
        <item x="48"/>
        <item x="47"/>
        <item x="3"/>
        <item x="89"/>
        <item x="108"/>
        <item x="101"/>
        <item x="124"/>
        <item x="55"/>
        <item x="5"/>
        <item x="30"/>
        <item x="56"/>
        <item x="69"/>
        <item x="8"/>
        <item x="7"/>
        <item x="45"/>
        <item x="37"/>
        <item x="50"/>
        <item x="62"/>
        <item x="100"/>
        <item x="98"/>
        <item x="102"/>
        <item x="91"/>
        <item x="44"/>
        <item x="128"/>
        <item x="85"/>
        <item x="97"/>
        <item x="125"/>
        <item x="103"/>
        <item x="132"/>
        <item x="35"/>
        <item x="64"/>
        <item x="80"/>
        <item x="116"/>
        <item x="43"/>
        <item x="109"/>
        <item x="49"/>
        <item x="33"/>
        <item x="76"/>
        <item x="52"/>
        <item x="70"/>
        <item x="104"/>
        <item x="2"/>
        <item x="90"/>
        <item x="16"/>
        <item t="default"/>
      </items>
    </pivotField>
    <pivotField showAll="0">
      <items count="14">
        <item x="3"/>
        <item x="4"/>
        <item x="12"/>
        <item x="6"/>
        <item x="7"/>
        <item x="8"/>
        <item x="5"/>
        <item x="0"/>
        <item x="10"/>
        <item x="9"/>
        <item x="1"/>
        <item x="2"/>
        <item x="11"/>
        <item t="default"/>
      </items>
    </pivotField>
    <pivotField axis="axisRow" showAll="0">
      <items count="12">
        <item x="5"/>
        <item x="10"/>
        <item x="0"/>
        <item x="6"/>
        <item x="3"/>
        <item x="1"/>
        <item x="7"/>
        <item x="9"/>
        <item x="8"/>
        <item x="4"/>
        <item x="2"/>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43">
        <item x="4"/>
        <item x="34"/>
        <item x="26"/>
        <item x="1"/>
        <item x="25"/>
        <item x="23"/>
        <item x="6"/>
        <item x="2"/>
        <item x="18"/>
        <item x="28"/>
        <item x="15"/>
        <item x="14"/>
        <item x="13"/>
        <item x="21"/>
        <item x="20"/>
        <item x="19"/>
        <item x="36"/>
        <item x="16"/>
        <item x="30"/>
        <item x="3"/>
        <item x="22"/>
        <item x="41"/>
        <item x="12"/>
        <item x="37"/>
        <item x="27"/>
        <item x="31"/>
        <item x="7"/>
        <item x="32"/>
        <item x="39"/>
        <item x="0"/>
        <item x="38"/>
        <item x="8"/>
        <item x="33"/>
        <item x="35"/>
        <item x="9"/>
        <item x="5"/>
        <item x="40"/>
        <item x="11"/>
        <item x="24"/>
        <item x="17"/>
        <item x="10"/>
        <item x="29"/>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5"/>
  </rowFields>
  <rowItems count="12">
    <i>
      <x/>
    </i>
    <i>
      <x v="1"/>
    </i>
    <i>
      <x v="2"/>
    </i>
    <i>
      <x v="3"/>
    </i>
    <i>
      <x v="4"/>
    </i>
    <i>
      <x v="5"/>
    </i>
    <i>
      <x v="6"/>
    </i>
    <i>
      <x v="7"/>
    </i>
    <i>
      <x v="8"/>
    </i>
    <i>
      <x v="9"/>
    </i>
    <i>
      <x v="10"/>
    </i>
    <i t="grand">
      <x/>
    </i>
  </rowItems>
  <colItems count="1">
    <i/>
  </colItems>
  <dataFields count="1">
    <dataField name="Count of Status" fld="8" subtotal="count" baseField="0" baseItem="0"/>
  </dataFields>
  <chartFormats count="2">
    <chartFormat chart="4"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3C409-619A-40BE-87BC-FFD69DF5896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A4" firstHeaderRow="1" firstDataRow="1" firstDataCol="0"/>
  <pivotFields count="12">
    <pivotField showAll="0"/>
    <pivotField showAll="0"/>
    <pivotField numFmtId="164" showAll="0"/>
    <pivotField showAll="0">
      <items count="134">
        <item x="121"/>
        <item x="72"/>
        <item x="119"/>
        <item x="39"/>
        <item x="67"/>
        <item x="54"/>
        <item x="88"/>
        <item x="86"/>
        <item x="130"/>
        <item x="31"/>
        <item x="57"/>
        <item x="92"/>
        <item x="118"/>
        <item x="106"/>
        <item x="129"/>
        <item x="127"/>
        <item x="26"/>
        <item x="40"/>
        <item x="34"/>
        <item x="27"/>
        <item x="117"/>
        <item x="4"/>
        <item x="126"/>
        <item x="82"/>
        <item x="111"/>
        <item x="66"/>
        <item x="120"/>
        <item x="20"/>
        <item x="14"/>
        <item x="112"/>
        <item x="94"/>
        <item x="42"/>
        <item x="115"/>
        <item x="9"/>
        <item x="99"/>
        <item x="123"/>
        <item x="38"/>
        <item x="95"/>
        <item x="1"/>
        <item x="22"/>
        <item x="83"/>
        <item x="46"/>
        <item x="63"/>
        <item x="36"/>
        <item x="23"/>
        <item x="61"/>
        <item x="96"/>
        <item x="17"/>
        <item x="21"/>
        <item x="107"/>
        <item x="75"/>
        <item x="15"/>
        <item x="131"/>
        <item x="58"/>
        <item x="84"/>
        <item x="65"/>
        <item x="19"/>
        <item x="6"/>
        <item x="68"/>
        <item x="93"/>
        <item x="87"/>
        <item x="18"/>
        <item x="74"/>
        <item x="10"/>
        <item x="60"/>
        <item x="11"/>
        <item x="13"/>
        <item x="113"/>
        <item x="77"/>
        <item x="28"/>
        <item x="41"/>
        <item x="53"/>
        <item x="122"/>
        <item x="105"/>
        <item x="73"/>
        <item x="29"/>
        <item x="78"/>
        <item x="25"/>
        <item x="114"/>
        <item x="32"/>
        <item x="71"/>
        <item x="59"/>
        <item x="24"/>
        <item x="51"/>
        <item x="81"/>
        <item x="0"/>
        <item x="12"/>
        <item x="79"/>
        <item x="110"/>
        <item x="48"/>
        <item x="47"/>
        <item x="3"/>
        <item x="89"/>
        <item x="108"/>
        <item x="101"/>
        <item x="124"/>
        <item x="55"/>
        <item x="5"/>
        <item x="30"/>
        <item x="56"/>
        <item x="69"/>
        <item x="8"/>
        <item x="7"/>
        <item x="45"/>
        <item x="37"/>
        <item x="50"/>
        <item x="62"/>
        <item x="100"/>
        <item x="98"/>
        <item x="102"/>
        <item x="91"/>
        <item x="44"/>
        <item x="128"/>
        <item x="85"/>
        <item x="97"/>
        <item x="125"/>
        <item x="103"/>
        <item x="132"/>
        <item x="35"/>
        <item x="64"/>
        <item x="80"/>
        <item x="116"/>
        <item x="43"/>
        <item x="109"/>
        <item x="49"/>
        <item x="33"/>
        <item x="76"/>
        <item x="52"/>
        <item x="70"/>
        <item x="104"/>
        <item x="2"/>
        <item x="90"/>
        <item x="16"/>
        <item t="default"/>
      </items>
    </pivotField>
    <pivotField showAll="0">
      <items count="14">
        <item x="3"/>
        <item x="4"/>
        <item x="12"/>
        <item x="6"/>
        <item x="7"/>
        <item x="8"/>
        <item x="5"/>
        <item x="0"/>
        <item x="10"/>
        <item x="9"/>
        <item x="1"/>
        <item x="2"/>
        <item x="11"/>
        <item t="default"/>
      </items>
    </pivotField>
    <pivotField showAll="0">
      <items count="12">
        <item x="5"/>
        <item x="10"/>
        <item x="0"/>
        <item x="6"/>
        <item x="3"/>
        <item x="1"/>
        <item x="7"/>
        <item x="9"/>
        <item x="8"/>
        <item x="4"/>
        <item x="2"/>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3">
        <item x="4"/>
        <item x="34"/>
        <item x="26"/>
        <item x="1"/>
        <item x="25"/>
        <item x="23"/>
        <item x="6"/>
        <item x="2"/>
        <item x="18"/>
        <item x="28"/>
        <item x="15"/>
        <item x="14"/>
        <item x="13"/>
        <item x="21"/>
        <item x="20"/>
        <item x="19"/>
        <item x="36"/>
        <item x="16"/>
        <item x="30"/>
        <item x="3"/>
        <item x="22"/>
        <item x="41"/>
        <item x="12"/>
        <item x="37"/>
        <item x="27"/>
        <item x="31"/>
        <item x="7"/>
        <item x="32"/>
        <item x="39"/>
        <item x="0"/>
        <item x="38"/>
        <item x="8"/>
        <item x="33"/>
        <item x="35"/>
        <item x="9"/>
        <item x="5"/>
        <item x="40"/>
        <item x="11"/>
        <item x="24"/>
        <item x="17"/>
        <item x="10"/>
        <item x="29"/>
        <item t="default"/>
      </items>
    </pivotField>
    <pivotField showAll="0">
      <items count="15">
        <item x="0"/>
        <item x="1"/>
        <item x="2"/>
        <item x="3"/>
        <item x="4"/>
        <item x="5"/>
        <item x="6"/>
        <item x="7"/>
        <item x="8"/>
        <item x="9"/>
        <item x="10"/>
        <item x="11"/>
        <item x="12"/>
        <item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ctual Close Date" fld="7" subtotal="count" baseField="0" baseItem="0"/>
  </dataFields>
  <chartFormats count="1">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6AD48-C445-45A9-B368-7155B8656EC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12">
    <pivotField showAll="0"/>
    <pivotField showAll="0"/>
    <pivotField numFmtId="164" showAll="0"/>
    <pivotField showAll="0">
      <items count="134">
        <item x="121"/>
        <item x="72"/>
        <item x="119"/>
        <item x="39"/>
        <item x="67"/>
        <item x="54"/>
        <item x="88"/>
        <item x="86"/>
        <item x="130"/>
        <item x="31"/>
        <item x="57"/>
        <item x="92"/>
        <item x="118"/>
        <item x="106"/>
        <item x="129"/>
        <item x="127"/>
        <item x="26"/>
        <item x="40"/>
        <item x="34"/>
        <item x="27"/>
        <item x="117"/>
        <item x="4"/>
        <item x="126"/>
        <item x="82"/>
        <item x="111"/>
        <item x="66"/>
        <item x="120"/>
        <item x="20"/>
        <item x="14"/>
        <item x="112"/>
        <item x="94"/>
        <item x="42"/>
        <item x="115"/>
        <item x="9"/>
        <item x="99"/>
        <item x="123"/>
        <item x="38"/>
        <item x="95"/>
        <item x="1"/>
        <item x="22"/>
        <item x="83"/>
        <item x="46"/>
        <item x="63"/>
        <item x="36"/>
        <item x="23"/>
        <item x="61"/>
        <item x="96"/>
        <item x="17"/>
        <item x="21"/>
        <item x="107"/>
        <item x="75"/>
        <item x="15"/>
        <item x="131"/>
        <item x="58"/>
        <item x="84"/>
        <item x="65"/>
        <item x="19"/>
        <item x="6"/>
        <item x="68"/>
        <item x="93"/>
        <item x="87"/>
        <item x="18"/>
        <item x="74"/>
        <item x="10"/>
        <item x="60"/>
        <item x="11"/>
        <item x="13"/>
        <item x="113"/>
        <item x="77"/>
        <item x="28"/>
        <item x="41"/>
        <item x="53"/>
        <item x="122"/>
        <item x="105"/>
        <item x="73"/>
        <item x="29"/>
        <item x="78"/>
        <item x="25"/>
        <item x="114"/>
        <item x="32"/>
        <item x="71"/>
        <item x="59"/>
        <item x="24"/>
        <item x="51"/>
        <item x="81"/>
        <item x="0"/>
        <item x="12"/>
        <item x="79"/>
        <item x="110"/>
        <item x="48"/>
        <item x="47"/>
        <item x="3"/>
        <item x="89"/>
        <item x="108"/>
        <item x="101"/>
        <item x="124"/>
        <item x="55"/>
        <item x="5"/>
        <item x="30"/>
        <item x="56"/>
        <item x="69"/>
        <item x="8"/>
        <item x="7"/>
        <item x="45"/>
        <item x="37"/>
        <item x="50"/>
        <item x="62"/>
        <item x="100"/>
        <item x="98"/>
        <item x="102"/>
        <item x="91"/>
        <item x="44"/>
        <item x="128"/>
        <item x="85"/>
        <item x="97"/>
        <item x="125"/>
        <item x="103"/>
        <item x="132"/>
        <item x="35"/>
        <item x="64"/>
        <item x="80"/>
        <item x="116"/>
        <item x="43"/>
        <item x="109"/>
        <item x="49"/>
        <item x="33"/>
        <item x="76"/>
        <item x="52"/>
        <item x="70"/>
        <item x="104"/>
        <item x="2"/>
        <item x="90"/>
        <item x="16"/>
        <item t="default"/>
      </items>
    </pivotField>
    <pivotField showAll="0">
      <items count="14">
        <item x="3"/>
        <item x="4"/>
        <item x="12"/>
        <item x="6"/>
        <item x="7"/>
        <item x="8"/>
        <item x="5"/>
        <item x="0"/>
        <item x="10"/>
        <item x="9"/>
        <item x="1"/>
        <item x="2"/>
        <item x="11"/>
        <item t="default"/>
      </items>
    </pivotField>
    <pivotField showAll="0">
      <items count="12">
        <item x="5"/>
        <item x="10"/>
        <item x="0"/>
        <item x="6"/>
        <item x="3"/>
        <item x="1"/>
        <item x="7"/>
        <item x="9"/>
        <item x="8"/>
        <item x="4"/>
        <item x="2"/>
        <item t="default"/>
      </items>
    </pivotField>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43">
        <item x="4"/>
        <item x="34"/>
        <item x="26"/>
        <item x="1"/>
        <item x="25"/>
        <item x="23"/>
        <item x="6"/>
        <item x="2"/>
        <item x="18"/>
        <item x="28"/>
        <item x="15"/>
        <item x="14"/>
        <item x="13"/>
        <item x="21"/>
        <item x="20"/>
        <item x="19"/>
        <item x="36"/>
        <item x="16"/>
        <item x="30"/>
        <item x="3"/>
        <item x="22"/>
        <item x="41"/>
        <item x="12"/>
        <item x="37"/>
        <item x="27"/>
        <item x="31"/>
        <item x="7"/>
        <item x="32"/>
        <item x="39"/>
        <item x="0"/>
        <item x="38"/>
        <item x="8"/>
        <item x="33"/>
        <item x="35"/>
        <item x="9"/>
        <item x="5"/>
        <item x="40"/>
        <item x="11"/>
        <item x="24"/>
        <item x="17"/>
        <item x="10"/>
        <item x="29"/>
        <item t="default"/>
      </items>
    </pivotField>
    <pivotField showAll="0">
      <items count="15">
        <item n="&lt;Jan" h="1" sd="0" x="0"/>
        <item h="1" sd="0" x="1"/>
        <item h="1" sd="0" x="2"/>
        <item h="1" sd="0" x="3"/>
        <item h="1" sd="0" x="4"/>
        <item h="1" sd="0" x="5"/>
        <item h="1" sd="0" x="6"/>
        <item h="1" sd="0" x="7"/>
        <item sd="0" x="8"/>
        <item sd="0" x="9"/>
        <item sd="0" x="10"/>
        <item h="1" sd="0" x="11"/>
        <item h="1" sd="0" x="12"/>
        <item h="1" sd="0" x="1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6"/>
  </rowFields>
  <rowItems count="6">
    <i>
      <x v="6"/>
    </i>
    <i>
      <x v="7"/>
    </i>
    <i>
      <x v="8"/>
    </i>
    <i>
      <x v="9"/>
    </i>
    <i>
      <x v="10"/>
    </i>
    <i t="grand">
      <x/>
    </i>
  </rowItems>
  <colItems count="1">
    <i/>
  </colItems>
  <dataFields count="1">
    <dataField name="Count of Status" fld="8" subtotal="count" baseField="0" baseItem="0"/>
  </dataFields>
  <chartFormats count="5">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E045E8-F088-4B41-9ABA-0E8BAFD4BCD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7" firstHeaderRow="1" firstDataRow="1" firstDataCol="1"/>
  <pivotFields count="12">
    <pivotField showAll="0"/>
    <pivotField showAll="0"/>
    <pivotField numFmtId="164" showAll="0"/>
    <pivotField showAll="0">
      <items count="134">
        <item x="121"/>
        <item x="72"/>
        <item x="119"/>
        <item x="39"/>
        <item x="67"/>
        <item x="54"/>
        <item x="88"/>
        <item x="86"/>
        <item x="130"/>
        <item x="31"/>
        <item x="57"/>
        <item x="92"/>
        <item x="118"/>
        <item x="106"/>
        <item x="129"/>
        <item x="127"/>
        <item x="26"/>
        <item x="40"/>
        <item x="34"/>
        <item x="27"/>
        <item x="117"/>
        <item x="4"/>
        <item x="126"/>
        <item x="82"/>
        <item x="111"/>
        <item x="66"/>
        <item x="120"/>
        <item x="20"/>
        <item x="14"/>
        <item x="112"/>
        <item x="94"/>
        <item x="42"/>
        <item x="115"/>
        <item x="9"/>
        <item x="99"/>
        <item x="123"/>
        <item x="38"/>
        <item x="95"/>
        <item x="1"/>
        <item x="22"/>
        <item x="83"/>
        <item x="46"/>
        <item x="63"/>
        <item x="36"/>
        <item x="23"/>
        <item x="61"/>
        <item x="96"/>
        <item x="17"/>
        <item x="21"/>
        <item x="107"/>
        <item x="75"/>
        <item x="15"/>
        <item x="131"/>
        <item x="58"/>
        <item x="84"/>
        <item x="65"/>
        <item x="19"/>
        <item x="6"/>
        <item x="68"/>
        <item x="93"/>
        <item x="87"/>
        <item x="18"/>
        <item x="74"/>
        <item x="10"/>
        <item x="60"/>
        <item x="11"/>
        <item x="13"/>
        <item x="113"/>
        <item x="77"/>
        <item x="28"/>
        <item x="41"/>
        <item x="53"/>
        <item x="122"/>
        <item x="105"/>
        <item x="73"/>
        <item x="29"/>
        <item x="78"/>
        <item x="25"/>
        <item x="114"/>
        <item x="32"/>
        <item x="71"/>
        <item x="59"/>
        <item x="24"/>
        <item x="51"/>
        <item x="81"/>
        <item x="0"/>
        <item x="12"/>
        <item x="79"/>
        <item x="110"/>
        <item x="48"/>
        <item x="47"/>
        <item x="3"/>
        <item x="89"/>
        <item x="108"/>
        <item x="101"/>
        <item x="124"/>
        <item x="55"/>
        <item x="5"/>
        <item x="30"/>
        <item x="56"/>
        <item x="69"/>
        <item x="8"/>
        <item x="7"/>
        <item x="45"/>
        <item x="37"/>
        <item x="50"/>
        <item x="62"/>
        <item x="100"/>
        <item x="98"/>
        <item x="102"/>
        <item x="91"/>
        <item x="44"/>
        <item x="128"/>
        <item x="85"/>
        <item x="97"/>
        <item x="125"/>
        <item x="103"/>
        <item x="132"/>
        <item x="35"/>
        <item x="64"/>
        <item x="80"/>
        <item x="116"/>
        <item x="43"/>
        <item x="109"/>
        <item x="49"/>
        <item x="33"/>
        <item x="76"/>
        <item x="52"/>
        <item x="70"/>
        <item x="104"/>
        <item x="2"/>
        <item x="90"/>
        <item x="16"/>
        <item t="default"/>
      </items>
    </pivotField>
    <pivotField axis="axisRow" showAll="0" sortType="ascending">
      <items count="14">
        <item x="3"/>
        <item x="4"/>
        <item x="12"/>
        <item x="6"/>
        <item x="7"/>
        <item x="8"/>
        <item x="5"/>
        <item x="0"/>
        <item x="10"/>
        <item x="9"/>
        <item x="1"/>
        <item x="2"/>
        <item x="11"/>
        <item t="default"/>
      </items>
      <autoSortScope>
        <pivotArea dataOnly="0" outline="0" fieldPosition="0">
          <references count="1">
            <reference field="4294967294" count="1" selected="0">
              <x v="0"/>
            </reference>
          </references>
        </pivotArea>
      </autoSortScope>
    </pivotField>
    <pivotField showAll="0">
      <items count="12">
        <item x="5"/>
        <item x="10"/>
        <item x="0"/>
        <item x="6"/>
        <item x="3"/>
        <item x="1"/>
        <item x="7"/>
        <item x="9"/>
        <item x="8"/>
        <item x="4"/>
        <item x="2"/>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43">
        <item x="4"/>
        <item x="34"/>
        <item x="26"/>
        <item x="1"/>
        <item x="25"/>
        <item x="23"/>
        <item x="6"/>
        <item x="2"/>
        <item x="18"/>
        <item x="28"/>
        <item x="15"/>
        <item x="14"/>
        <item x="13"/>
        <item x="21"/>
        <item x="20"/>
        <item x="19"/>
        <item x="36"/>
        <item x="16"/>
        <item x="30"/>
        <item x="3"/>
        <item x="22"/>
        <item x="41"/>
        <item x="12"/>
        <item x="37"/>
        <item x="27"/>
        <item x="31"/>
        <item x="7"/>
        <item x="32"/>
        <item x="39"/>
        <item x="0"/>
        <item x="38"/>
        <item x="8"/>
        <item x="33"/>
        <item x="35"/>
        <item x="9"/>
        <item x="5"/>
        <item x="40"/>
        <item x="11"/>
        <item x="24"/>
        <item x="17"/>
        <item x="10"/>
        <item x="29"/>
        <item t="default"/>
      </items>
    </pivotField>
    <pivotField showAll="0">
      <items count="15">
        <item n="&lt;Jan"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s>
  <rowFields count="1">
    <field x="4"/>
  </rowFields>
  <rowItems count="14">
    <i>
      <x v="5"/>
    </i>
    <i>
      <x v="12"/>
    </i>
    <i>
      <x v="8"/>
    </i>
    <i>
      <x v="3"/>
    </i>
    <i>
      <x v="2"/>
    </i>
    <i>
      <x v="11"/>
    </i>
    <i>
      <x v="1"/>
    </i>
    <i>
      <x v="10"/>
    </i>
    <i>
      <x v="4"/>
    </i>
    <i>
      <x v="9"/>
    </i>
    <i>
      <x v="7"/>
    </i>
    <i>
      <x v="6"/>
    </i>
    <i>
      <x/>
    </i>
    <i t="grand">
      <x/>
    </i>
  </rowItems>
  <colItems count="1">
    <i/>
  </colItems>
  <dataFields count="1">
    <dataField name="Count of Status" fld="8" subtotal="count" baseField="0" baseItem="0"/>
  </dataFields>
  <chartFormats count="8">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25155CF-34D2-4232-8240-9708623ADECC}" sourceName="Status">
  <pivotTables>
    <pivotTable tabId="14" name="PivotTable1"/>
  </pivotTables>
  <data>
    <tabular pivotCacheId="1702804671">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EC979695-D4AC-4253-8F8E-BF8F49558B96}" sourceName="Division">
  <pivotTables>
    <pivotTable tabId="18" name="PivotTable1"/>
  </pivotTables>
  <data>
    <tabular pivotCacheId="1702804671">
      <items count="13">
        <i x="3" s="1"/>
        <i x="4" s="1"/>
        <i x="12" s="1"/>
        <i x="6" s="1"/>
        <i x="7" s="1"/>
        <i x="8" s="1"/>
        <i x="5" s="1"/>
        <i x="0" s="1"/>
        <i x="10" s="1"/>
        <i x="9" s="1"/>
        <i x="1" s="1"/>
        <i x="2"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e_Type" xr10:uid="{06ECD750-EAE5-4F2D-B6D6-A8BE4647AB6B}" sourceName="Case Type">
  <pivotTables>
    <pivotTable tabId="16" name="PivotTable1"/>
  </pivotTables>
  <data>
    <tabular pivotCacheId="1702804671">
      <items count="11">
        <i x="5" s="1"/>
        <i x="10" s="1"/>
        <i x="0" s="1"/>
        <i x="6" s="1"/>
        <i x="3" s="1"/>
        <i x="1" s="1"/>
        <i x="7" s="1"/>
        <i x="9" s="1"/>
        <i x="8"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2A2D0D4-449E-4335-84B0-54F37386C5B5}" sourceName="Months">
  <pivotTables>
    <pivotTable tabId="17" name="PivotTable1"/>
  </pivotTables>
  <data>
    <tabular pivotCacheId="1702804671">
      <items count="14">
        <i x="1"/>
        <i x="2"/>
        <i x="3"/>
        <i x="4"/>
        <i x="5"/>
        <i x="6"/>
        <i x="7"/>
        <i x="8" s="1"/>
        <i x="9" s="1"/>
        <i x="10" s="1"/>
        <i x="0"/>
        <i x="11" nd="1"/>
        <i x="12"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48A03AB-27D0-4205-AC28-96B3FC1B63FA}" cache="Slicer_Status" caption="Status" rowHeight="225425"/>
  <slicer name="Division" xr10:uid="{06EEB918-27EA-49C1-8269-2597D87A4582}" cache="Slicer_Division" caption="Division" startItem="5" rowHeight="225425"/>
  <slicer name="Case Type" xr10:uid="{B862E2DC-D9A2-4701-8354-5198C55F09F6}" cache="Slicer_Case_Type" caption="Case Type" rowHeight="225425"/>
  <slicer name="Months" xr10:uid="{BDDF1368-D56A-408D-A400-AD960B477AB3}" cache="Slicer_Months" caption="Months" startItem="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7F6AB1-6FD6-4C13-ACED-45D1123355FF}" name="Table1" displayName="Table1" ref="A1:J225" totalsRowShown="0" headerRowDxfId="14" dataDxfId="12" headerRowBorderDxfId="13" tableBorderDxfId="11" totalsRowBorderDxfId="10">
  <autoFilter ref="A1:J225" xr:uid="{D9B44816-19C6-4F43-A26A-EA2396FBA21E}"/>
  <sortState xmlns:xlrd2="http://schemas.microsoft.com/office/spreadsheetml/2017/richdata2" ref="A2:J225">
    <sortCondition ref="G3:G225"/>
  </sortState>
  <tableColumns count="10">
    <tableColumn id="1" xr3:uid="{6B741516-A77D-4A4A-B924-B299ED065E35}" name="Client type" dataDxfId="9"/>
    <tableColumn id="2" xr3:uid="{80EFC817-01BD-4D80-92AD-C01352CA9155}" name="Company Name" dataDxfId="8"/>
    <tableColumn id="3" xr3:uid="{B5CED911-8011-4DF8-ACD8-FD2AB486FA79}" name="Case ID" dataDxfId="7"/>
    <tableColumn id="4" xr3:uid="{A1B838F9-5D0A-4EBB-B004-9E248CA3E5BF}" name="Manager" dataDxfId="6"/>
    <tableColumn id="5" xr3:uid="{11AFCD6B-A460-4B47-B905-F27560C70C04}" name="Division" dataDxfId="5"/>
    <tableColumn id="6" xr3:uid="{453CA140-0962-41F1-A17C-2ABE741D4651}" name="Case Type" dataDxfId="4"/>
    <tableColumn id="7" xr3:uid="{4C6C7414-C950-4CD4-B717-378B5673B3BD}" name="Case Start Date" dataDxfId="3"/>
    <tableColumn id="8" xr3:uid="{0A063C97-481C-44D1-B03C-91FBBA70D870}" name="Actual Close Date" dataDxfId="2"/>
    <tableColumn id="9" xr3:uid="{800AB3EC-7633-4E83-9837-032964A7A6FB}" name="Status" dataDxfId="1"/>
    <tableColumn id="10" xr3:uid="{19340E3F-8118-4CF6-9D15-795B863FDDE5}" name="Time to Close" dataDxfId="0">
      <calculatedColumnFormula>IF(Table1[[#This Row],[Status]]="Closed", NETWORKDAYS(Table1[[#This Row],[Case Start Date]], Table1[[#This Row],[Actual Close Date]], 'Bank Holidays'!$A$1:$A$40),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A435-F901-415E-970A-AD57D74E5C93}">
  <dimension ref="A3:B17"/>
  <sheetViews>
    <sheetView topLeftCell="A3" workbookViewId="0">
      <selection activeCell="B4" sqref="B4:B15"/>
    </sheetView>
  </sheetViews>
  <sheetFormatPr defaultRowHeight="12.75" x14ac:dyDescent="0.2"/>
  <cols>
    <col min="1" max="1" width="13.7109375" bestFit="1" customWidth="1"/>
    <col min="2" max="2" width="22" bestFit="1" customWidth="1"/>
  </cols>
  <sheetData>
    <row r="3" spans="1:2" x14ac:dyDescent="0.2">
      <c r="A3" s="12" t="s">
        <v>173</v>
      </c>
      <c r="B3" t="s">
        <v>175</v>
      </c>
    </row>
    <row r="4" spans="1:2" x14ac:dyDescent="0.2">
      <c r="A4" s="13">
        <v>1</v>
      </c>
      <c r="B4" s="14">
        <v>55</v>
      </c>
    </row>
    <row r="5" spans="1:2" x14ac:dyDescent="0.2">
      <c r="A5" s="13">
        <v>2</v>
      </c>
      <c r="B5" s="14">
        <v>37</v>
      </c>
    </row>
    <row r="6" spans="1:2" x14ac:dyDescent="0.2">
      <c r="A6" s="13">
        <v>3</v>
      </c>
      <c r="B6" s="14">
        <v>14</v>
      </c>
    </row>
    <row r="7" spans="1:2" x14ac:dyDescent="0.2">
      <c r="A7" s="13">
        <v>4</v>
      </c>
      <c r="B7" s="14">
        <v>7</v>
      </c>
    </row>
    <row r="8" spans="1:2" x14ac:dyDescent="0.2">
      <c r="A8" s="13">
        <v>5</v>
      </c>
      <c r="B8" s="14">
        <v>5</v>
      </c>
    </row>
    <row r="9" spans="1:2" x14ac:dyDescent="0.2">
      <c r="A9" s="13">
        <v>6</v>
      </c>
      <c r="B9" s="14">
        <v>6</v>
      </c>
    </row>
    <row r="10" spans="1:2" x14ac:dyDescent="0.2">
      <c r="A10" s="13">
        <v>8</v>
      </c>
      <c r="B10" s="14">
        <v>9</v>
      </c>
    </row>
    <row r="11" spans="1:2" x14ac:dyDescent="0.2">
      <c r="A11" s="13">
        <v>9</v>
      </c>
      <c r="B11" s="14">
        <v>5</v>
      </c>
    </row>
    <row r="12" spans="1:2" x14ac:dyDescent="0.2">
      <c r="A12" s="13">
        <v>11</v>
      </c>
      <c r="B12" s="14">
        <v>6</v>
      </c>
    </row>
    <row r="13" spans="1:2" x14ac:dyDescent="0.2">
      <c r="A13" s="13">
        <v>13</v>
      </c>
      <c r="B13" s="14">
        <v>5</v>
      </c>
    </row>
    <row r="14" spans="1:2" x14ac:dyDescent="0.2">
      <c r="A14" s="13">
        <v>14</v>
      </c>
      <c r="B14" s="14">
        <v>5</v>
      </c>
    </row>
    <row r="15" spans="1:2" x14ac:dyDescent="0.2">
      <c r="A15" s="13" t="s">
        <v>174</v>
      </c>
      <c r="B15" s="14">
        <v>154</v>
      </c>
    </row>
    <row r="17" spans="2:2" x14ac:dyDescent="0.2">
      <c r="B17">
        <f>SUM(B4:B14)</f>
        <v>154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5BF2A-6A73-4838-9E5D-C191D3395838}">
  <dimension ref="A3:B15"/>
  <sheetViews>
    <sheetView topLeftCell="A3" workbookViewId="0">
      <selection activeCell="B41" sqref="B41"/>
    </sheetView>
  </sheetViews>
  <sheetFormatPr defaultRowHeight="12.75" x14ac:dyDescent="0.2"/>
  <cols>
    <col min="1" max="1" width="24.7109375" bestFit="1" customWidth="1"/>
    <col min="2" max="2" width="15.7109375" bestFit="1" customWidth="1"/>
  </cols>
  <sheetData>
    <row r="3" spans="1:2" x14ac:dyDescent="0.2">
      <c r="A3" s="12" t="s">
        <v>173</v>
      </c>
      <c r="B3" t="s">
        <v>176</v>
      </c>
    </row>
    <row r="4" spans="1:2" x14ac:dyDescent="0.2">
      <c r="A4" s="13" t="s">
        <v>171</v>
      </c>
      <c r="B4" s="14">
        <v>55</v>
      </c>
    </row>
    <row r="5" spans="1:2" x14ac:dyDescent="0.2">
      <c r="A5" s="13" t="s">
        <v>104</v>
      </c>
      <c r="B5" s="14">
        <v>4</v>
      </c>
    </row>
    <row r="6" spans="1:2" x14ac:dyDescent="0.2">
      <c r="A6" s="13" t="s">
        <v>35</v>
      </c>
      <c r="B6" s="14">
        <v>26</v>
      </c>
    </row>
    <row r="7" spans="1:2" x14ac:dyDescent="0.2">
      <c r="A7" s="13" t="s">
        <v>24</v>
      </c>
      <c r="B7" s="14">
        <v>30</v>
      </c>
    </row>
    <row r="8" spans="1:2" x14ac:dyDescent="0.2">
      <c r="A8" s="13" t="s">
        <v>23</v>
      </c>
      <c r="B8" s="14">
        <v>16</v>
      </c>
    </row>
    <row r="9" spans="1:2" x14ac:dyDescent="0.2">
      <c r="A9" s="13" t="s">
        <v>19</v>
      </c>
      <c r="B9" s="14">
        <v>16</v>
      </c>
    </row>
    <row r="10" spans="1:2" x14ac:dyDescent="0.2">
      <c r="A10" s="13" t="s">
        <v>20</v>
      </c>
      <c r="B10" s="14">
        <v>4</v>
      </c>
    </row>
    <row r="11" spans="1:2" x14ac:dyDescent="0.2">
      <c r="A11" s="13" t="s">
        <v>25</v>
      </c>
      <c r="B11" s="14">
        <v>3</v>
      </c>
    </row>
    <row r="12" spans="1:2" x14ac:dyDescent="0.2">
      <c r="A12" s="13" t="s">
        <v>172</v>
      </c>
      <c r="B12" s="14">
        <v>18</v>
      </c>
    </row>
    <row r="13" spans="1:2" x14ac:dyDescent="0.2">
      <c r="A13" s="13" t="s">
        <v>105</v>
      </c>
      <c r="B13" s="14">
        <v>8</v>
      </c>
    </row>
    <row r="14" spans="1:2" x14ac:dyDescent="0.2">
      <c r="A14" s="13" t="s">
        <v>64</v>
      </c>
      <c r="B14" s="14">
        <v>44</v>
      </c>
    </row>
    <row r="15" spans="1:2" x14ac:dyDescent="0.2">
      <c r="A15" s="13" t="s">
        <v>174</v>
      </c>
      <c r="B15" s="14">
        <v>224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395DA-222B-451A-8A64-5789DAB8D5DC}">
  <dimension ref="A3:A4"/>
  <sheetViews>
    <sheetView topLeftCell="A3" workbookViewId="0">
      <selection activeCell="A3" sqref="A3"/>
    </sheetView>
  </sheetViews>
  <sheetFormatPr defaultRowHeight="12.75" x14ac:dyDescent="0.2"/>
  <cols>
    <col min="1" max="2" width="26.42578125" bestFit="1" customWidth="1"/>
  </cols>
  <sheetData>
    <row r="3" spans="1:1" x14ac:dyDescent="0.2">
      <c r="A3" t="s">
        <v>182</v>
      </c>
    </row>
    <row r="4" spans="1:1" x14ac:dyDescent="0.2">
      <c r="A4" s="14">
        <v>209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B81F-E510-4579-9C93-EE5FC0F9C42E}">
  <dimension ref="A1"/>
  <sheetViews>
    <sheetView tabSelected="1" zoomScale="80" zoomScaleNormal="80" workbookViewId="0">
      <selection activeCell="Z33" sqref="Z33"/>
    </sheetView>
  </sheetViews>
  <sheetFormatPr defaultRowHeight="12.75" x14ac:dyDescent="0.2"/>
  <cols>
    <col min="1"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5"/>
  <sheetViews>
    <sheetView topLeftCell="D184" workbookViewId="0">
      <selection activeCell="I226" sqref="I226"/>
    </sheetView>
  </sheetViews>
  <sheetFormatPr defaultRowHeight="12.75" customHeight="1" x14ac:dyDescent="0.2"/>
  <cols>
    <col min="1" max="1" width="14" bestFit="1" customWidth="1"/>
    <col min="2" max="2" width="18" style="4" bestFit="1" customWidth="1"/>
    <col min="3" max="3" width="11.42578125" style="4" bestFit="1" customWidth="1"/>
    <col min="4" max="4" width="18" style="4" customWidth="1"/>
    <col min="5" max="5" width="20.42578125" style="4" bestFit="1" customWidth="1"/>
    <col min="6" max="6" width="21" style="4" bestFit="1" customWidth="1"/>
    <col min="7" max="8" width="19.7109375" style="4" bestFit="1" customWidth="1"/>
    <col min="9" max="9" width="15.140625" style="4" bestFit="1" customWidth="1"/>
    <col min="10" max="10" width="16.5703125" bestFit="1" customWidth="1"/>
  </cols>
  <sheetData>
    <row r="1" spans="1:10" ht="12.75" customHeight="1" thickBot="1" x14ac:dyDescent="0.25">
      <c r="A1" s="2" t="s">
        <v>0</v>
      </c>
      <c r="B1" s="2" t="s">
        <v>1</v>
      </c>
      <c r="C1" s="2" t="s">
        <v>2</v>
      </c>
      <c r="D1" s="2" t="s">
        <v>3</v>
      </c>
      <c r="E1" s="2" t="s">
        <v>4</v>
      </c>
      <c r="F1" s="2" t="s">
        <v>5</v>
      </c>
      <c r="G1" s="2" t="s">
        <v>6</v>
      </c>
      <c r="H1" s="2" t="s">
        <v>118</v>
      </c>
      <c r="I1" s="2" t="s">
        <v>7</v>
      </c>
      <c r="J1" s="10" t="s">
        <v>156</v>
      </c>
    </row>
    <row r="2" spans="1:10" ht="12.75" customHeight="1" thickBot="1" x14ac:dyDescent="0.25">
      <c r="A2" s="1" t="s">
        <v>8</v>
      </c>
      <c r="B2" s="1" t="s">
        <v>157</v>
      </c>
      <c r="C2" s="5">
        <v>10511</v>
      </c>
      <c r="D2" s="1" t="s">
        <v>38</v>
      </c>
      <c r="E2" s="1" t="s">
        <v>161</v>
      </c>
      <c r="F2" s="1" t="s">
        <v>35</v>
      </c>
      <c r="G2" s="6">
        <v>43838</v>
      </c>
      <c r="H2" s="6">
        <v>43880.793749999997</v>
      </c>
      <c r="I2" s="1" t="s">
        <v>9</v>
      </c>
      <c r="J2" s="3">
        <f>IF(Table1[[#This Row],[Status]]="Closed", NETWORKDAYS(Table1[[#This Row],[Case Start Date]], Table1[[#This Row],[Actual Close Date]], 'Bank Holidays'!$A$1:$A$40), "")</f>
        <v>31</v>
      </c>
    </row>
    <row r="3" spans="1:10" ht="12.75" customHeight="1" thickBot="1" x14ac:dyDescent="0.25">
      <c r="A3" s="1" t="s">
        <v>8</v>
      </c>
      <c r="B3" s="1" t="s">
        <v>157</v>
      </c>
      <c r="C3" s="5">
        <v>10548</v>
      </c>
      <c r="D3" s="1" t="s">
        <v>69</v>
      </c>
      <c r="E3" s="1" t="s">
        <v>164</v>
      </c>
      <c r="F3" s="1" t="s">
        <v>19</v>
      </c>
      <c r="G3" s="6">
        <v>43843</v>
      </c>
      <c r="H3" s="6">
        <v>43846.793749999997</v>
      </c>
      <c r="I3" s="1" t="s">
        <v>9</v>
      </c>
      <c r="J3" s="3">
        <f>IF(Table1[[#This Row],[Status]]="Closed", NETWORKDAYS(Table1[[#This Row],[Case Start Date]], Table1[[#This Row],[Actual Close Date]], 'Bank Holidays'!$A$1:$A$40), "")</f>
        <v>4</v>
      </c>
    </row>
    <row r="4" spans="1:10" ht="12.75" customHeight="1" thickBot="1" x14ac:dyDescent="0.25">
      <c r="A4" s="1" t="s">
        <v>8</v>
      </c>
      <c r="B4" s="1" t="s">
        <v>157</v>
      </c>
      <c r="C4" s="5">
        <v>10549</v>
      </c>
      <c r="D4" s="1" t="s">
        <v>150</v>
      </c>
      <c r="E4" s="1" t="s">
        <v>165</v>
      </c>
      <c r="F4" s="1" t="s">
        <v>64</v>
      </c>
      <c r="G4" s="6">
        <v>43843</v>
      </c>
      <c r="H4" s="6">
        <v>43852.793749999997</v>
      </c>
      <c r="I4" s="1" t="s">
        <v>9</v>
      </c>
      <c r="J4" s="3">
        <f>IF(Table1[[#This Row],[Status]]="Closed", NETWORKDAYS(Table1[[#This Row],[Case Start Date]], Table1[[#This Row],[Actual Close Date]], 'Bank Holidays'!$A$1:$A$40), "")</f>
        <v>8</v>
      </c>
    </row>
    <row r="5" spans="1:10" ht="12.75" customHeight="1" thickBot="1" x14ac:dyDescent="0.25">
      <c r="A5" s="1" t="s">
        <v>8</v>
      </c>
      <c r="B5" s="1" t="s">
        <v>157</v>
      </c>
      <c r="C5" s="5">
        <v>10550</v>
      </c>
      <c r="D5" s="1" t="s">
        <v>103</v>
      </c>
      <c r="E5" s="1" t="s">
        <v>158</v>
      </c>
      <c r="F5" s="1" t="s">
        <v>23</v>
      </c>
      <c r="G5" s="6">
        <v>43843</v>
      </c>
      <c r="H5" s="6">
        <v>43868.793749999997</v>
      </c>
      <c r="I5" s="1" t="s">
        <v>9</v>
      </c>
      <c r="J5" s="3">
        <f>IF(Table1[[#This Row],[Status]]="Closed", NETWORKDAYS(Table1[[#This Row],[Case Start Date]], Table1[[#This Row],[Actual Close Date]], 'Bank Holidays'!$A$1:$A$40), "")</f>
        <v>20</v>
      </c>
    </row>
    <row r="6" spans="1:10" ht="12.75" customHeight="1" thickBot="1" x14ac:dyDescent="0.25">
      <c r="A6" s="1" t="s">
        <v>8</v>
      </c>
      <c r="B6" s="1" t="s">
        <v>157</v>
      </c>
      <c r="C6" s="5">
        <v>10551</v>
      </c>
      <c r="D6" s="1" t="s">
        <v>85</v>
      </c>
      <c r="E6" s="1" t="s">
        <v>167</v>
      </c>
      <c r="F6" s="1" t="s">
        <v>23</v>
      </c>
      <c r="G6" s="6">
        <v>43843</v>
      </c>
      <c r="H6" s="6">
        <v>43868.793749999997</v>
      </c>
      <c r="I6" s="1" t="s">
        <v>9</v>
      </c>
      <c r="J6" s="3">
        <f>IF(Table1[[#This Row],[Status]]="Closed", NETWORKDAYS(Table1[[#This Row],[Case Start Date]], Table1[[#This Row],[Actual Close Date]], 'Bank Holidays'!$A$1:$A$40), "")</f>
        <v>20</v>
      </c>
    </row>
    <row r="7" spans="1:10" ht="12.75" customHeight="1" thickBot="1" x14ac:dyDescent="0.25">
      <c r="A7" s="1" t="s">
        <v>8</v>
      </c>
      <c r="B7" s="1" t="s">
        <v>157</v>
      </c>
      <c r="C7" s="5">
        <v>10552</v>
      </c>
      <c r="D7" s="1" t="s">
        <v>151</v>
      </c>
      <c r="E7" s="1" t="s">
        <v>160</v>
      </c>
      <c r="F7" s="1" t="s">
        <v>19</v>
      </c>
      <c r="G7" s="6">
        <v>43843</v>
      </c>
      <c r="H7" s="6">
        <v>43843.793749999997</v>
      </c>
      <c r="I7" s="1" t="s">
        <v>9</v>
      </c>
      <c r="J7" s="3">
        <f>IF(Table1[[#This Row],[Status]]="Closed", NETWORKDAYS(Table1[[#This Row],[Case Start Date]], Table1[[#This Row],[Actual Close Date]], 'Bank Holidays'!$A$1:$A$40), "")</f>
        <v>1</v>
      </c>
    </row>
    <row r="8" spans="1:10" ht="12.75" customHeight="1" thickBot="1" x14ac:dyDescent="0.25">
      <c r="A8" s="1" t="s">
        <v>8</v>
      </c>
      <c r="B8" s="1" t="s">
        <v>157</v>
      </c>
      <c r="C8" s="5">
        <v>10553</v>
      </c>
      <c r="D8" s="1" t="s">
        <v>98</v>
      </c>
      <c r="E8" s="1" t="s">
        <v>161</v>
      </c>
      <c r="F8" s="1" t="s">
        <v>35</v>
      </c>
      <c r="G8" s="6">
        <v>43843</v>
      </c>
      <c r="H8" s="6">
        <v>43921.793749999997</v>
      </c>
      <c r="I8" s="1" t="s">
        <v>9</v>
      </c>
      <c r="J8" s="3">
        <f>IF(Table1[[#This Row],[Status]]="Closed", NETWORKDAYS(Table1[[#This Row],[Case Start Date]], Table1[[#This Row],[Actual Close Date]], 'Bank Holidays'!$A$1:$A$40), "")</f>
        <v>57</v>
      </c>
    </row>
    <row r="9" spans="1:10" ht="12.75" customHeight="1" thickBot="1" x14ac:dyDescent="0.25">
      <c r="A9" s="1" t="s">
        <v>8</v>
      </c>
      <c r="B9" s="1" t="s">
        <v>157</v>
      </c>
      <c r="C9" s="5">
        <v>10554</v>
      </c>
      <c r="D9" s="1" t="s">
        <v>47</v>
      </c>
      <c r="E9" s="1" t="s">
        <v>164</v>
      </c>
      <c r="F9" s="1" t="s">
        <v>105</v>
      </c>
      <c r="G9" s="6">
        <v>43843</v>
      </c>
      <c r="H9" s="6">
        <v>43852.793749999997</v>
      </c>
      <c r="I9" s="1" t="s">
        <v>9</v>
      </c>
      <c r="J9" s="3">
        <f>IF(Table1[[#This Row],[Status]]="Closed", NETWORKDAYS(Table1[[#This Row],[Case Start Date]], Table1[[#This Row],[Actual Close Date]], 'Bank Holidays'!$A$1:$A$40), "")</f>
        <v>8</v>
      </c>
    </row>
    <row r="10" spans="1:10" ht="12.75" customHeight="1" thickBot="1" x14ac:dyDescent="0.25">
      <c r="A10" s="1" t="s">
        <v>8</v>
      </c>
      <c r="B10" s="1" t="s">
        <v>157</v>
      </c>
      <c r="C10" s="5">
        <v>10555</v>
      </c>
      <c r="D10" s="1" t="s">
        <v>117</v>
      </c>
      <c r="E10" s="1" t="s">
        <v>161</v>
      </c>
      <c r="F10" s="1" t="s">
        <v>171</v>
      </c>
      <c r="G10" s="6">
        <v>43843</v>
      </c>
      <c r="H10" s="6">
        <v>43843.793749999997</v>
      </c>
      <c r="I10" s="1" t="s">
        <v>9</v>
      </c>
      <c r="J10" s="3">
        <f>IF(Table1[[#This Row],[Status]]="Closed", NETWORKDAYS(Table1[[#This Row],[Case Start Date]], Table1[[#This Row],[Actual Close Date]], 'Bank Holidays'!$A$1:$A$40), "")</f>
        <v>1</v>
      </c>
    </row>
    <row r="11" spans="1:10" ht="12.75" customHeight="1" thickBot="1" x14ac:dyDescent="0.25">
      <c r="A11" s="1" t="s">
        <v>8</v>
      </c>
      <c r="B11" s="1" t="s">
        <v>157</v>
      </c>
      <c r="C11" s="5">
        <v>10556</v>
      </c>
      <c r="D11" s="1" t="s">
        <v>60</v>
      </c>
      <c r="E11" s="1" t="s">
        <v>169</v>
      </c>
      <c r="F11" s="1" t="s">
        <v>171</v>
      </c>
      <c r="G11" s="6">
        <v>43843</v>
      </c>
      <c r="H11" s="6">
        <v>43843.793749999997</v>
      </c>
      <c r="I11" s="1" t="s">
        <v>9</v>
      </c>
      <c r="J11" s="3">
        <f>IF(Table1[[#This Row],[Status]]="Closed", NETWORKDAYS(Table1[[#This Row],[Case Start Date]], Table1[[#This Row],[Actual Close Date]], 'Bank Holidays'!$A$1:$A$40), "")</f>
        <v>1</v>
      </c>
    </row>
    <row r="12" spans="1:10" ht="12.75" customHeight="1" thickBot="1" x14ac:dyDescent="0.25">
      <c r="A12" s="1" t="s">
        <v>8</v>
      </c>
      <c r="B12" s="1" t="s">
        <v>157</v>
      </c>
      <c r="C12" s="5">
        <v>10558</v>
      </c>
      <c r="D12" s="1" t="s">
        <v>26</v>
      </c>
      <c r="E12" s="1" t="s">
        <v>160</v>
      </c>
      <c r="F12" s="1" t="s">
        <v>171</v>
      </c>
      <c r="G12" s="6">
        <v>43843</v>
      </c>
      <c r="H12" s="6">
        <v>43843.793749999997</v>
      </c>
      <c r="I12" s="1" t="s">
        <v>9</v>
      </c>
      <c r="J12" s="3">
        <f>IF(Table1[[#This Row],[Status]]="Closed", NETWORKDAYS(Table1[[#This Row],[Case Start Date]], Table1[[#This Row],[Actual Close Date]], 'Bank Holidays'!$A$1:$A$40), "")</f>
        <v>1</v>
      </c>
    </row>
    <row r="13" spans="1:10" ht="12.75" customHeight="1" thickBot="1" x14ac:dyDescent="0.25">
      <c r="A13" s="1" t="s">
        <v>8</v>
      </c>
      <c r="B13" s="1" t="s">
        <v>157</v>
      </c>
      <c r="C13" s="5">
        <v>10547</v>
      </c>
      <c r="D13" s="1" t="s">
        <v>110</v>
      </c>
      <c r="E13" s="1" t="s">
        <v>170</v>
      </c>
      <c r="F13" s="1" t="s">
        <v>171</v>
      </c>
      <c r="G13" s="6">
        <v>43844</v>
      </c>
      <c r="H13" s="6">
        <v>43852.793749999997</v>
      </c>
      <c r="I13" s="1" t="s">
        <v>9</v>
      </c>
      <c r="J13" s="3">
        <f>IF(Table1[[#This Row],[Status]]="Closed", NETWORKDAYS(Table1[[#This Row],[Case Start Date]], Table1[[#This Row],[Actual Close Date]], 'Bank Holidays'!$A$1:$A$40), "")</f>
        <v>7</v>
      </c>
    </row>
    <row r="14" spans="1:10" ht="12.75" customHeight="1" thickBot="1" x14ac:dyDescent="0.25">
      <c r="A14" s="1" t="s">
        <v>8</v>
      </c>
      <c r="B14" s="1" t="s">
        <v>157</v>
      </c>
      <c r="C14" s="5">
        <v>10532</v>
      </c>
      <c r="D14" s="1" t="s">
        <v>34</v>
      </c>
      <c r="E14" s="1" t="s">
        <v>159</v>
      </c>
      <c r="F14" s="1" t="s">
        <v>105</v>
      </c>
      <c r="G14" s="6">
        <v>43845</v>
      </c>
      <c r="H14" s="6">
        <v>43881.793749999997</v>
      </c>
      <c r="I14" s="1" t="s">
        <v>9</v>
      </c>
      <c r="J14" s="3">
        <f>IF(Table1[[#This Row],[Status]]="Closed", NETWORKDAYS(Table1[[#This Row],[Case Start Date]], Table1[[#This Row],[Actual Close Date]], 'Bank Holidays'!$A$1:$A$40), "")</f>
        <v>27</v>
      </c>
    </row>
    <row r="15" spans="1:10" ht="12.75" customHeight="1" thickBot="1" x14ac:dyDescent="0.25">
      <c r="A15" s="1" t="s">
        <v>8</v>
      </c>
      <c r="B15" s="1" t="s">
        <v>157</v>
      </c>
      <c r="C15" s="5">
        <v>10497</v>
      </c>
      <c r="D15" s="1" t="s">
        <v>59</v>
      </c>
      <c r="E15" s="1" t="s">
        <v>158</v>
      </c>
      <c r="F15" s="1" t="s">
        <v>171</v>
      </c>
      <c r="G15" s="6">
        <v>43846</v>
      </c>
      <c r="H15" s="6">
        <v>43873.793749999997</v>
      </c>
      <c r="I15" s="1" t="s">
        <v>9</v>
      </c>
      <c r="J15" s="3">
        <f>IF(Table1[[#This Row],[Status]]="Closed", NETWORKDAYS(Table1[[#This Row],[Case Start Date]], Table1[[#This Row],[Actual Close Date]], 'Bank Holidays'!$A$1:$A$40), "")</f>
        <v>20</v>
      </c>
    </row>
    <row r="16" spans="1:10" ht="12.75" customHeight="1" thickBot="1" x14ac:dyDescent="0.25">
      <c r="A16" s="1" t="s">
        <v>8</v>
      </c>
      <c r="B16" s="1" t="s">
        <v>157</v>
      </c>
      <c r="C16" s="5">
        <v>10544</v>
      </c>
      <c r="D16" s="1" t="s">
        <v>48</v>
      </c>
      <c r="E16" s="1" t="s">
        <v>163</v>
      </c>
      <c r="F16" s="1" t="s">
        <v>171</v>
      </c>
      <c r="G16" s="6">
        <v>43846</v>
      </c>
      <c r="H16" s="6">
        <v>43900.793749999997</v>
      </c>
      <c r="I16" s="1" t="s">
        <v>9</v>
      </c>
      <c r="J16" s="3">
        <f>IF(Table1[[#This Row],[Status]]="Closed", NETWORKDAYS(Table1[[#This Row],[Case Start Date]], Table1[[#This Row],[Actual Close Date]], 'Bank Holidays'!$A$1:$A$40), "")</f>
        <v>39</v>
      </c>
    </row>
    <row r="17" spans="1:10" ht="12.75" customHeight="1" thickBot="1" x14ac:dyDescent="0.25">
      <c r="A17" s="1" t="s">
        <v>8</v>
      </c>
      <c r="B17" s="1" t="s">
        <v>157</v>
      </c>
      <c r="C17" s="5">
        <v>10545</v>
      </c>
      <c r="D17" s="1" t="s">
        <v>98</v>
      </c>
      <c r="E17" s="1" t="s">
        <v>160</v>
      </c>
      <c r="F17" s="1" t="s">
        <v>171</v>
      </c>
      <c r="G17" s="6">
        <v>43846</v>
      </c>
      <c r="H17" s="6">
        <v>43846.793749999997</v>
      </c>
      <c r="I17" s="1" t="s">
        <v>9</v>
      </c>
      <c r="J17" s="3">
        <f>IF(Table1[[#This Row],[Status]]="Closed", NETWORKDAYS(Table1[[#This Row],[Case Start Date]], Table1[[#This Row],[Actual Close Date]], 'Bank Holidays'!$A$1:$A$40), "")</f>
        <v>1</v>
      </c>
    </row>
    <row r="18" spans="1:10" ht="12.75" customHeight="1" thickBot="1" x14ac:dyDescent="0.25">
      <c r="A18" s="1" t="s">
        <v>8</v>
      </c>
      <c r="B18" s="1" t="s">
        <v>157</v>
      </c>
      <c r="C18" s="5">
        <v>10546</v>
      </c>
      <c r="D18" s="1" t="s">
        <v>22</v>
      </c>
      <c r="E18" s="1" t="s">
        <v>164</v>
      </c>
      <c r="F18" s="1" t="s">
        <v>23</v>
      </c>
      <c r="G18" s="6">
        <v>43846</v>
      </c>
      <c r="H18" s="6">
        <v>43846.793749999997</v>
      </c>
      <c r="I18" s="1" t="s">
        <v>9</v>
      </c>
      <c r="J18" s="3">
        <f>IF(Table1[[#This Row],[Status]]="Closed", NETWORKDAYS(Table1[[#This Row],[Case Start Date]], Table1[[#This Row],[Actual Close Date]], 'Bank Holidays'!$A$1:$A$40), "")</f>
        <v>1</v>
      </c>
    </row>
    <row r="19" spans="1:10" ht="12.75" customHeight="1" thickBot="1" x14ac:dyDescent="0.25">
      <c r="A19" s="1" t="s">
        <v>8</v>
      </c>
      <c r="B19" s="1" t="s">
        <v>157</v>
      </c>
      <c r="C19" s="5">
        <v>10531</v>
      </c>
      <c r="D19" s="1" t="s">
        <v>82</v>
      </c>
      <c r="E19" s="1" t="s">
        <v>170</v>
      </c>
      <c r="F19" s="1" t="s">
        <v>35</v>
      </c>
      <c r="G19" s="6">
        <v>43847</v>
      </c>
      <c r="H19" s="6">
        <v>43921.793749999997</v>
      </c>
      <c r="I19" s="1" t="s">
        <v>9</v>
      </c>
      <c r="J19" s="3">
        <f>IF(Table1[[#This Row],[Status]]="Closed", NETWORKDAYS(Table1[[#This Row],[Case Start Date]], Table1[[#This Row],[Actual Close Date]], 'Bank Holidays'!$A$1:$A$40), "")</f>
        <v>53</v>
      </c>
    </row>
    <row r="20" spans="1:10" ht="12.75" customHeight="1" thickBot="1" x14ac:dyDescent="0.25">
      <c r="A20" s="1" t="s">
        <v>8</v>
      </c>
      <c r="B20" s="1" t="s">
        <v>157</v>
      </c>
      <c r="C20" s="5">
        <v>10536</v>
      </c>
      <c r="D20" s="1" t="s">
        <v>44</v>
      </c>
      <c r="E20" s="1" t="s">
        <v>160</v>
      </c>
      <c r="F20" s="1" t="s">
        <v>24</v>
      </c>
      <c r="G20" s="6">
        <v>43847</v>
      </c>
      <c r="H20" s="6">
        <v>43847.793749999997</v>
      </c>
      <c r="I20" s="1" t="s">
        <v>9</v>
      </c>
      <c r="J20" s="3">
        <f>IF(Table1[[#This Row],[Status]]="Closed", NETWORKDAYS(Table1[[#This Row],[Case Start Date]], Table1[[#This Row],[Actual Close Date]], 'Bank Holidays'!$A$1:$A$40), "")</f>
        <v>1</v>
      </c>
    </row>
    <row r="21" spans="1:10" ht="12.75" customHeight="1" thickBot="1" x14ac:dyDescent="0.25">
      <c r="A21" s="1" t="s">
        <v>8</v>
      </c>
      <c r="B21" s="1" t="s">
        <v>157</v>
      </c>
      <c r="C21" s="5">
        <v>10537</v>
      </c>
      <c r="D21" s="1" t="s">
        <v>63</v>
      </c>
      <c r="E21" s="1" t="s">
        <v>160</v>
      </c>
      <c r="F21" s="1" t="s">
        <v>105</v>
      </c>
      <c r="G21" s="6">
        <v>43847</v>
      </c>
      <c r="H21" s="6">
        <v>43847.793749999997</v>
      </c>
      <c r="I21" s="1" t="s">
        <v>9</v>
      </c>
      <c r="J21" s="3">
        <f>IF(Table1[[#This Row],[Status]]="Closed", NETWORKDAYS(Table1[[#This Row],[Case Start Date]], Table1[[#This Row],[Actual Close Date]], 'Bank Holidays'!$A$1:$A$40), "")</f>
        <v>1</v>
      </c>
    </row>
    <row r="22" spans="1:10" ht="12.75" customHeight="1" thickBot="1" x14ac:dyDescent="0.25">
      <c r="A22" s="1" t="s">
        <v>8</v>
      </c>
      <c r="B22" s="1" t="s">
        <v>157</v>
      </c>
      <c r="C22" s="5">
        <v>10539</v>
      </c>
      <c r="D22" s="1" t="s">
        <v>36</v>
      </c>
      <c r="E22" s="1" t="s">
        <v>161</v>
      </c>
      <c r="F22" s="1" t="s">
        <v>171</v>
      </c>
      <c r="G22" s="6">
        <v>43847</v>
      </c>
      <c r="H22" s="6">
        <v>43964.793749999997</v>
      </c>
      <c r="I22" s="1" t="s">
        <v>9</v>
      </c>
      <c r="J22" s="3">
        <f>IF(Table1[[#This Row],[Status]]="Closed", NETWORKDAYS(Table1[[#This Row],[Case Start Date]], Table1[[#This Row],[Actual Close Date]], 'Bank Holidays'!$A$1:$A$40), "")</f>
        <v>81</v>
      </c>
    </row>
    <row r="23" spans="1:10" ht="12.75" customHeight="1" thickBot="1" x14ac:dyDescent="0.25">
      <c r="A23" s="1" t="s">
        <v>8</v>
      </c>
      <c r="B23" s="1" t="s">
        <v>157</v>
      </c>
      <c r="C23" s="5">
        <v>10541</v>
      </c>
      <c r="D23" s="1" t="s">
        <v>34</v>
      </c>
      <c r="E23" s="1" t="s">
        <v>164</v>
      </c>
      <c r="F23" s="1" t="s">
        <v>19</v>
      </c>
      <c r="G23" s="6">
        <v>43847</v>
      </c>
      <c r="H23" s="6">
        <v>43847.793749999997</v>
      </c>
      <c r="I23" s="1" t="s">
        <v>9</v>
      </c>
      <c r="J23" s="3">
        <f>IF(Table1[[#This Row],[Status]]="Closed", NETWORKDAYS(Table1[[#This Row],[Case Start Date]], Table1[[#This Row],[Actual Close Date]], 'Bank Holidays'!$A$1:$A$40), "")</f>
        <v>1</v>
      </c>
    </row>
    <row r="24" spans="1:10" ht="12.75" customHeight="1" thickBot="1" x14ac:dyDescent="0.25">
      <c r="A24" s="1" t="s">
        <v>8</v>
      </c>
      <c r="B24" s="1" t="s">
        <v>157</v>
      </c>
      <c r="C24" s="5">
        <v>10542</v>
      </c>
      <c r="D24" s="1" t="s">
        <v>90</v>
      </c>
      <c r="E24" s="1" t="s">
        <v>163</v>
      </c>
      <c r="F24" s="1" t="s">
        <v>23</v>
      </c>
      <c r="G24" s="6">
        <v>43847</v>
      </c>
      <c r="H24" s="6">
        <v>43936.793749999997</v>
      </c>
      <c r="I24" s="1" t="s">
        <v>9</v>
      </c>
      <c r="J24" s="3">
        <f>IF(Table1[[#This Row],[Status]]="Closed", NETWORKDAYS(Table1[[#This Row],[Case Start Date]], Table1[[#This Row],[Actual Close Date]], 'Bank Holidays'!$A$1:$A$40), "")</f>
        <v>62</v>
      </c>
    </row>
    <row r="25" spans="1:10" ht="12.75" customHeight="1" thickBot="1" x14ac:dyDescent="0.25">
      <c r="A25" s="1" t="s">
        <v>8</v>
      </c>
      <c r="B25" s="1" t="s">
        <v>157</v>
      </c>
      <c r="C25" s="5">
        <v>10518</v>
      </c>
      <c r="D25" s="1" t="s">
        <v>92</v>
      </c>
      <c r="E25" s="1" t="s">
        <v>163</v>
      </c>
      <c r="F25" s="1" t="s">
        <v>20</v>
      </c>
      <c r="G25" s="6">
        <v>43851</v>
      </c>
      <c r="H25" s="6">
        <v>43881.793749999997</v>
      </c>
      <c r="I25" s="1" t="s">
        <v>9</v>
      </c>
      <c r="J25" s="3">
        <f>IF(Table1[[#This Row],[Status]]="Closed", NETWORKDAYS(Table1[[#This Row],[Case Start Date]], Table1[[#This Row],[Actual Close Date]], 'Bank Holidays'!$A$1:$A$40), "")</f>
        <v>23</v>
      </c>
    </row>
    <row r="26" spans="1:10" ht="12.75" customHeight="1" thickBot="1" x14ac:dyDescent="0.25">
      <c r="A26" s="1" t="s">
        <v>8</v>
      </c>
      <c r="B26" s="1" t="s">
        <v>157</v>
      </c>
      <c r="C26" s="5">
        <v>10515</v>
      </c>
      <c r="D26" s="1" t="s">
        <v>62</v>
      </c>
      <c r="E26" s="1" t="s">
        <v>170</v>
      </c>
      <c r="F26" s="1" t="s">
        <v>24</v>
      </c>
      <c r="G26" s="6">
        <v>43852</v>
      </c>
      <c r="H26" s="6">
        <v>43868.793749999997</v>
      </c>
      <c r="I26" s="1" t="s">
        <v>9</v>
      </c>
      <c r="J26" s="3">
        <f>IF(Table1[[#This Row],[Status]]="Closed", NETWORKDAYS(Table1[[#This Row],[Case Start Date]], Table1[[#This Row],[Actual Close Date]], 'Bank Holidays'!$A$1:$A$40), "")</f>
        <v>13</v>
      </c>
    </row>
    <row r="27" spans="1:10" ht="12.75" customHeight="1" thickBot="1" x14ac:dyDescent="0.25">
      <c r="A27" s="1" t="s">
        <v>8</v>
      </c>
      <c r="B27" s="1" t="s">
        <v>157</v>
      </c>
      <c r="C27" s="5">
        <v>10517</v>
      </c>
      <c r="D27" s="1" t="s">
        <v>115</v>
      </c>
      <c r="E27" s="1" t="s">
        <v>160</v>
      </c>
      <c r="F27" s="1" t="s">
        <v>172</v>
      </c>
      <c r="G27" s="6">
        <v>43852</v>
      </c>
      <c r="H27" s="6">
        <v>43868.793749999997</v>
      </c>
      <c r="I27" s="1" t="s">
        <v>9</v>
      </c>
      <c r="J27" s="3">
        <f>IF(Table1[[#This Row],[Status]]="Closed", NETWORKDAYS(Table1[[#This Row],[Case Start Date]], Table1[[#This Row],[Actual Close Date]], 'Bank Holidays'!$A$1:$A$40), "")</f>
        <v>13</v>
      </c>
    </row>
    <row r="28" spans="1:10" ht="12.75" customHeight="1" thickBot="1" x14ac:dyDescent="0.25">
      <c r="A28" s="1" t="s">
        <v>8</v>
      </c>
      <c r="B28" s="1" t="s">
        <v>157</v>
      </c>
      <c r="C28" s="5">
        <v>10516</v>
      </c>
      <c r="D28" s="1" t="s">
        <v>81</v>
      </c>
      <c r="E28" s="1" t="s">
        <v>163</v>
      </c>
      <c r="F28" s="1" t="s">
        <v>171</v>
      </c>
      <c r="G28" s="6">
        <v>43853</v>
      </c>
      <c r="H28" s="6">
        <v>43868.793749999997</v>
      </c>
      <c r="I28" s="1" t="s">
        <v>9</v>
      </c>
      <c r="J28" s="3">
        <f>IF(Table1[[#This Row],[Status]]="Closed", NETWORKDAYS(Table1[[#This Row],[Case Start Date]], Table1[[#This Row],[Actual Close Date]], 'Bank Holidays'!$A$1:$A$40), "")</f>
        <v>12</v>
      </c>
    </row>
    <row r="29" spans="1:10" ht="12.75" customHeight="1" thickBot="1" x14ac:dyDescent="0.25">
      <c r="A29" s="1" t="s">
        <v>8</v>
      </c>
      <c r="B29" s="1" t="s">
        <v>157</v>
      </c>
      <c r="C29" s="5">
        <v>10524</v>
      </c>
      <c r="D29" s="1" t="s">
        <v>77</v>
      </c>
      <c r="E29" s="1" t="s">
        <v>161</v>
      </c>
      <c r="F29" s="1" t="s">
        <v>64</v>
      </c>
      <c r="G29" s="6">
        <v>43853</v>
      </c>
      <c r="H29" s="6">
        <v>43868.793749999997</v>
      </c>
      <c r="I29" s="1" t="s">
        <v>9</v>
      </c>
      <c r="J29" s="3">
        <f>IF(Table1[[#This Row],[Status]]="Closed", NETWORKDAYS(Table1[[#This Row],[Case Start Date]], Table1[[#This Row],[Actual Close Date]], 'Bank Holidays'!$A$1:$A$40), "")</f>
        <v>12</v>
      </c>
    </row>
    <row r="30" spans="1:10" ht="12.75" customHeight="1" thickBot="1" x14ac:dyDescent="0.25">
      <c r="A30" s="1" t="s">
        <v>8</v>
      </c>
      <c r="B30" s="1" t="s">
        <v>157</v>
      </c>
      <c r="C30" s="5">
        <v>10559</v>
      </c>
      <c r="D30" s="1" t="s">
        <v>145</v>
      </c>
      <c r="E30" s="1" t="s">
        <v>163</v>
      </c>
      <c r="F30" s="1" t="s">
        <v>64</v>
      </c>
      <c r="G30" s="6">
        <v>43853</v>
      </c>
      <c r="H30" s="6">
        <v>43868.793749999997</v>
      </c>
      <c r="I30" s="1" t="s">
        <v>9</v>
      </c>
      <c r="J30" s="3">
        <f>IF(Table1[[#This Row],[Status]]="Closed", NETWORKDAYS(Table1[[#This Row],[Case Start Date]], Table1[[#This Row],[Actual Close Date]], 'Bank Holidays'!$A$1:$A$40), "")</f>
        <v>12</v>
      </c>
    </row>
    <row r="31" spans="1:10" ht="12.75" customHeight="1" thickBot="1" x14ac:dyDescent="0.25">
      <c r="A31" s="1" t="s">
        <v>8</v>
      </c>
      <c r="B31" s="1" t="s">
        <v>157</v>
      </c>
      <c r="C31" s="5">
        <v>10510</v>
      </c>
      <c r="D31" s="1" t="s">
        <v>40</v>
      </c>
      <c r="E31" s="1" t="s">
        <v>170</v>
      </c>
      <c r="F31" s="1" t="s">
        <v>24</v>
      </c>
      <c r="G31" s="6">
        <v>43857</v>
      </c>
      <c r="H31" s="6">
        <v>43871.793749999997</v>
      </c>
      <c r="I31" s="1" t="s">
        <v>9</v>
      </c>
      <c r="J31" s="3">
        <f>IF(Table1[[#This Row],[Status]]="Closed", NETWORKDAYS(Table1[[#This Row],[Case Start Date]], Table1[[#This Row],[Actual Close Date]], 'Bank Holidays'!$A$1:$A$40), "")</f>
        <v>11</v>
      </c>
    </row>
    <row r="32" spans="1:10" ht="12.75" customHeight="1" thickBot="1" x14ac:dyDescent="0.25">
      <c r="A32" s="1" t="s">
        <v>8</v>
      </c>
      <c r="B32" s="1" t="s">
        <v>157</v>
      </c>
      <c r="C32" s="5">
        <v>10525</v>
      </c>
      <c r="D32" s="1" t="s">
        <v>145</v>
      </c>
      <c r="E32" s="1" t="s">
        <v>163</v>
      </c>
      <c r="F32" s="1" t="s">
        <v>19</v>
      </c>
      <c r="G32" s="6">
        <v>43857</v>
      </c>
      <c r="H32" s="6">
        <v>43880.793749999997</v>
      </c>
      <c r="I32" s="1" t="s">
        <v>9</v>
      </c>
      <c r="J32" s="3">
        <f>IF(Table1[[#This Row],[Status]]="Closed", NETWORKDAYS(Table1[[#This Row],[Case Start Date]], Table1[[#This Row],[Actual Close Date]], 'Bank Holidays'!$A$1:$A$40), "")</f>
        <v>18</v>
      </c>
    </row>
    <row r="33" spans="1:10" ht="12.75" customHeight="1" thickBot="1" x14ac:dyDescent="0.25">
      <c r="A33" s="1" t="s">
        <v>8</v>
      </c>
      <c r="B33" s="1" t="s">
        <v>157</v>
      </c>
      <c r="C33" s="5">
        <v>10526</v>
      </c>
      <c r="D33" s="1" t="s">
        <v>15</v>
      </c>
      <c r="E33" s="1" t="s">
        <v>170</v>
      </c>
      <c r="F33" s="1" t="s">
        <v>24</v>
      </c>
      <c r="G33" s="6">
        <v>43857</v>
      </c>
      <c r="H33" s="6">
        <v>43857.793749999997</v>
      </c>
      <c r="I33" s="1" t="s">
        <v>9</v>
      </c>
      <c r="J33" s="3">
        <f>IF(Table1[[#This Row],[Status]]="Closed", NETWORKDAYS(Table1[[#This Row],[Case Start Date]], Table1[[#This Row],[Actual Close Date]], 'Bank Holidays'!$A$1:$A$40), "")</f>
        <v>1</v>
      </c>
    </row>
    <row r="34" spans="1:10" ht="12.75" customHeight="1" thickBot="1" x14ac:dyDescent="0.25">
      <c r="A34" s="1" t="s">
        <v>8</v>
      </c>
      <c r="B34" s="1" t="s">
        <v>157</v>
      </c>
      <c r="C34" s="5">
        <v>10527</v>
      </c>
      <c r="D34" s="1" t="s">
        <v>18</v>
      </c>
      <c r="E34" s="1" t="s">
        <v>160</v>
      </c>
      <c r="F34" s="1" t="s">
        <v>19</v>
      </c>
      <c r="G34" s="6">
        <v>43857</v>
      </c>
      <c r="H34" s="6">
        <v>43880.793749999997</v>
      </c>
      <c r="I34" s="1" t="s">
        <v>9</v>
      </c>
      <c r="J34" s="3">
        <f>IF(Table1[[#This Row],[Status]]="Closed", NETWORKDAYS(Table1[[#This Row],[Case Start Date]], Table1[[#This Row],[Actual Close Date]], 'Bank Holidays'!$A$1:$A$40), "")</f>
        <v>18</v>
      </c>
    </row>
    <row r="35" spans="1:10" ht="12.75" customHeight="1" thickBot="1" x14ac:dyDescent="0.25">
      <c r="A35" s="1" t="s">
        <v>8</v>
      </c>
      <c r="B35" s="1" t="s">
        <v>157</v>
      </c>
      <c r="C35" s="5">
        <v>10528</v>
      </c>
      <c r="D35" s="1" t="s">
        <v>124</v>
      </c>
      <c r="E35" s="1" t="s">
        <v>163</v>
      </c>
      <c r="F35" s="1" t="s">
        <v>35</v>
      </c>
      <c r="G35" s="6">
        <v>43857</v>
      </c>
      <c r="H35" s="6">
        <v>43857.793749999997</v>
      </c>
      <c r="I35" s="1" t="s">
        <v>9</v>
      </c>
      <c r="J35" s="3">
        <f>IF(Table1[[#This Row],[Status]]="Closed", NETWORKDAYS(Table1[[#This Row],[Case Start Date]], Table1[[#This Row],[Actual Close Date]], 'Bank Holidays'!$A$1:$A$40), "")</f>
        <v>1</v>
      </c>
    </row>
    <row r="36" spans="1:10" ht="12.75" customHeight="1" thickBot="1" x14ac:dyDescent="0.25">
      <c r="A36" s="1" t="s">
        <v>8</v>
      </c>
      <c r="B36" s="1" t="s">
        <v>157</v>
      </c>
      <c r="C36" s="5">
        <v>10529</v>
      </c>
      <c r="D36" s="1" t="s">
        <v>149</v>
      </c>
      <c r="E36" s="1" t="s">
        <v>159</v>
      </c>
      <c r="F36" s="1" t="s">
        <v>35</v>
      </c>
      <c r="G36" s="6">
        <v>43857</v>
      </c>
      <c r="H36" s="6">
        <v>43964.793749999997</v>
      </c>
      <c r="I36" s="1" t="s">
        <v>9</v>
      </c>
      <c r="J36" s="3">
        <f>IF(Table1[[#This Row],[Status]]="Closed", NETWORKDAYS(Table1[[#This Row],[Case Start Date]], Table1[[#This Row],[Actual Close Date]], 'Bank Holidays'!$A$1:$A$40), "")</f>
        <v>75</v>
      </c>
    </row>
    <row r="37" spans="1:10" ht="12.75" customHeight="1" thickBot="1" x14ac:dyDescent="0.25">
      <c r="A37" s="1" t="s">
        <v>8</v>
      </c>
      <c r="B37" s="1" t="s">
        <v>157</v>
      </c>
      <c r="C37" s="5">
        <v>10530</v>
      </c>
      <c r="D37" s="1" t="s">
        <v>40</v>
      </c>
      <c r="E37" s="1" t="s">
        <v>170</v>
      </c>
      <c r="F37" s="1" t="s">
        <v>24</v>
      </c>
      <c r="G37" s="6">
        <v>43857</v>
      </c>
      <c r="H37" s="6">
        <v>43857.793749999997</v>
      </c>
      <c r="I37" s="1" t="s">
        <v>9</v>
      </c>
      <c r="J37" s="3">
        <f>IF(Table1[[#This Row],[Status]]="Closed", NETWORKDAYS(Table1[[#This Row],[Case Start Date]], Table1[[#This Row],[Actual Close Date]], 'Bank Holidays'!$A$1:$A$40), "")</f>
        <v>1</v>
      </c>
    </row>
    <row r="38" spans="1:10" ht="12.75" customHeight="1" thickBot="1" x14ac:dyDescent="0.25">
      <c r="A38" s="1" t="s">
        <v>8</v>
      </c>
      <c r="B38" s="1" t="s">
        <v>157</v>
      </c>
      <c r="C38" s="5">
        <v>10514</v>
      </c>
      <c r="D38" s="1" t="s">
        <v>68</v>
      </c>
      <c r="E38" s="1" t="s">
        <v>170</v>
      </c>
      <c r="F38" s="1" t="s">
        <v>171</v>
      </c>
      <c r="G38" s="6">
        <v>43858</v>
      </c>
      <c r="H38" s="6">
        <v>43868.793749999997</v>
      </c>
      <c r="I38" s="1" t="s">
        <v>9</v>
      </c>
      <c r="J38" s="3">
        <f>IF(Table1[[#This Row],[Status]]="Closed", NETWORKDAYS(Table1[[#This Row],[Case Start Date]], Table1[[#This Row],[Actual Close Date]], 'Bank Holidays'!$A$1:$A$40), "")</f>
        <v>9</v>
      </c>
    </row>
    <row r="39" spans="1:10" ht="12.75" customHeight="1" thickBot="1" x14ac:dyDescent="0.25">
      <c r="A39" s="1" t="s">
        <v>8</v>
      </c>
      <c r="B39" s="1" t="s">
        <v>157</v>
      </c>
      <c r="C39" s="5">
        <v>10513</v>
      </c>
      <c r="D39" s="1" t="s">
        <v>53</v>
      </c>
      <c r="E39" s="1" t="s">
        <v>170</v>
      </c>
      <c r="F39" s="1" t="s">
        <v>24</v>
      </c>
      <c r="G39" s="6">
        <v>43859</v>
      </c>
      <c r="H39" s="6">
        <v>43868.793749999997</v>
      </c>
      <c r="I39" s="1" t="s">
        <v>9</v>
      </c>
      <c r="J39" s="3">
        <f>IF(Table1[[#This Row],[Status]]="Closed", NETWORKDAYS(Table1[[#This Row],[Case Start Date]], Table1[[#This Row],[Actual Close Date]], 'Bank Holidays'!$A$1:$A$40), "")</f>
        <v>8</v>
      </c>
    </row>
    <row r="40" spans="1:10" ht="12.75" customHeight="1" thickBot="1" x14ac:dyDescent="0.25">
      <c r="A40" s="1" t="s">
        <v>8</v>
      </c>
      <c r="B40" s="1" t="s">
        <v>157</v>
      </c>
      <c r="C40" s="5">
        <v>10504</v>
      </c>
      <c r="D40" s="1" t="s">
        <v>125</v>
      </c>
      <c r="E40" s="1" t="s">
        <v>167</v>
      </c>
      <c r="F40" s="1" t="s">
        <v>24</v>
      </c>
      <c r="G40" s="6">
        <v>43860</v>
      </c>
      <c r="H40" s="6">
        <v>43872.793749999997</v>
      </c>
      <c r="I40" s="1" t="s">
        <v>9</v>
      </c>
      <c r="J40" s="3">
        <f>IF(Table1[[#This Row],[Status]]="Closed", NETWORKDAYS(Table1[[#This Row],[Case Start Date]], Table1[[#This Row],[Actual Close Date]], 'Bank Holidays'!$A$1:$A$40), "")</f>
        <v>9</v>
      </c>
    </row>
    <row r="41" spans="1:10" ht="12.75" customHeight="1" thickBot="1" x14ac:dyDescent="0.25">
      <c r="A41" s="1" t="s">
        <v>8</v>
      </c>
      <c r="B41" s="1" t="s">
        <v>157</v>
      </c>
      <c r="C41" s="5">
        <v>10505</v>
      </c>
      <c r="D41" s="1" t="s">
        <v>73</v>
      </c>
      <c r="E41" s="1" t="s">
        <v>158</v>
      </c>
      <c r="F41" s="1" t="s">
        <v>23</v>
      </c>
      <c r="G41" s="6">
        <v>43860</v>
      </c>
      <c r="H41" s="6">
        <v>43872.793749999997</v>
      </c>
      <c r="I41" s="1" t="s">
        <v>9</v>
      </c>
      <c r="J41" s="3">
        <f>IF(Table1[[#This Row],[Status]]="Closed", NETWORKDAYS(Table1[[#This Row],[Case Start Date]], Table1[[#This Row],[Actual Close Date]], 'Bank Holidays'!$A$1:$A$40), "")</f>
        <v>9</v>
      </c>
    </row>
    <row r="42" spans="1:10" ht="12.75" customHeight="1" thickBot="1" x14ac:dyDescent="0.25">
      <c r="A42" s="1" t="s">
        <v>8</v>
      </c>
      <c r="B42" s="1" t="s">
        <v>157</v>
      </c>
      <c r="C42" s="5">
        <v>10512</v>
      </c>
      <c r="D42" s="1" t="s">
        <v>89</v>
      </c>
      <c r="E42" s="1" t="s">
        <v>163</v>
      </c>
      <c r="F42" s="1" t="s">
        <v>171</v>
      </c>
      <c r="G42" s="6">
        <v>43860</v>
      </c>
      <c r="H42" s="6">
        <v>43881.793749999997</v>
      </c>
      <c r="I42" s="1" t="s">
        <v>9</v>
      </c>
      <c r="J42" s="3">
        <f>IF(Table1[[#This Row],[Status]]="Closed", NETWORKDAYS(Table1[[#This Row],[Case Start Date]], Table1[[#This Row],[Actual Close Date]], 'Bank Holidays'!$A$1:$A$40), "")</f>
        <v>16</v>
      </c>
    </row>
    <row r="43" spans="1:10" ht="12.75" customHeight="1" thickBot="1" x14ac:dyDescent="0.25">
      <c r="A43" s="1" t="s">
        <v>8</v>
      </c>
      <c r="B43" s="1" t="s">
        <v>157</v>
      </c>
      <c r="C43" s="5">
        <v>10521</v>
      </c>
      <c r="D43" s="1" t="s">
        <v>119</v>
      </c>
      <c r="E43" s="1" t="s">
        <v>160</v>
      </c>
      <c r="F43" s="1" t="s">
        <v>171</v>
      </c>
      <c r="G43" s="6">
        <v>43860</v>
      </c>
      <c r="H43" s="6">
        <v>43880.793749999997</v>
      </c>
      <c r="I43" s="1" t="s">
        <v>9</v>
      </c>
      <c r="J43" s="3">
        <f>IF(Table1[[#This Row],[Status]]="Closed", NETWORKDAYS(Table1[[#This Row],[Case Start Date]], Table1[[#This Row],[Actual Close Date]], 'Bank Holidays'!$A$1:$A$40), "")</f>
        <v>15</v>
      </c>
    </row>
    <row r="44" spans="1:10" ht="12.75" customHeight="1" thickBot="1" x14ac:dyDescent="0.25">
      <c r="A44" s="1" t="s">
        <v>8</v>
      </c>
      <c r="B44" s="1" t="s">
        <v>157</v>
      </c>
      <c r="C44" s="5">
        <v>10494</v>
      </c>
      <c r="D44" s="1" t="s">
        <v>103</v>
      </c>
      <c r="E44" s="1" t="s">
        <v>158</v>
      </c>
      <c r="F44" s="1" t="s">
        <v>23</v>
      </c>
      <c r="G44" s="6">
        <v>43861</v>
      </c>
      <c r="H44" s="6">
        <v>43880.793749999997</v>
      </c>
      <c r="I44" s="1" t="s">
        <v>9</v>
      </c>
      <c r="J44" s="3">
        <f>IF(Table1[[#This Row],[Status]]="Closed", NETWORKDAYS(Table1[[#This Row],[Case Start Date]], Table1[[#This Row],[Actual Close Date]], 'Bank Holidays'!$A$1:$A$40), "")</f>
        <v>14</v>
      </c>
    </row>
    <row r="45" spans="1:10" ht="12.75" customHeight="1" thickBot="1" x14ac:dyDescent="0.25">
      <c r="A45" s="1" t="s">
        <v>8</v>
      </c>
      <c r="B45" s="1" t="s">
        <v>157</v>
      </c>
      <c r="C45" s="5">
        <v>10506</v>
      </c>
      <c r="D45" s="1" t="s">
        <v>87</v>
      </c>
      <c r="E45" s="1" t="s">
        <v>167</v>
      </c>
      <c r="F45" s="1" t="s">
        <v>172</v>
      </c>
      <c r="G45" s="6">
        <v>43861</v>
      </c>
      <c r="H45" s="6">
        <v>43880.793749999997</v>
      </c>
      <c r="I45" s="1" t="s">
        <v>9</v>
      </c>
      <c r="J45" s="3">
        <f>IF(Table1[[#This Row],[Status]]="Closed", NETWORKDAYS(Table1[[#This Row],[Case Start Date]], Table1[[#This Row],[Actual Close Date]], 'Bank Holidays'!$A$1:$A$40), "")</f>
        <v>14</v>
      </c>
    </row>
    <row r="46" spans="1:10" ht="12.75" customHeight="1" thickBot="1" x14ac:dyDescent="0.25">
      <c r="A46" s="1" t="s">
        <v>8</v>
      </c>
      <c r="B46" s="1" t="s">
        <v>157</v>
      </c>
      <c r="C46" s="5">
        <v>10520</v>
      </c>
      <c r="D46" s="1" t="s">
        <v>103</v>
      </c>
      <c r="E46" s="1" t="s">
        <v>169</v>
      </c>
      <c r="F46" s="1" t="s">
        <v>171</v>
      </c>
      <c r="G46" s="6">
        <v>43861</v>
      </c>
      <c r="H46" s="6">
        <v>43861.793749999997</v>
      </c>
      <c r="I46" s="1" t="s">
        <v>9</v>
      </c>
      <c r="J46" s="3">
        <f>IF(Table1[[#This Row],[Status]]="Closed", NETWORKDAYS(Table1[[#This Row],[Case Start Date]], Table1[[#This Row],[Actual Close Date]], 'Bank Holidays'!$A$1:$A$40), "")</f>
        <v>1</v>
      </c>
    </row>
    <row r="47" spans="1:10" ht="12.75" customHeight="1" thickBot="1" x14ac:dyDescent="0.25">
      <c r="A47" s="1" t="s">
        <v>8</v>
      </c>
      <c r="B47" s="1" t="s">
        <v>157</v>
      </c>
      <c r="C47" s="5">
        <v>10522</v>
      </c>
      <c r="D47" s="1" t="s">
        <v>68</v>
      </c>
      <c r="E47" s="1" t="s">
        <v>170</v>
      </c>
      <c r="F47" s="1" t="s">
        <v>19</v>
      </c>
      <c r="G47" s="6">
        <v>43861</v>
      </c>
      <c r="H47" s="6">
        <v>43889.793749999997</v>
      </c>
      <c r="I47" s="1" t="s">
        <v>9</v>
      </c>
      <c r="J47" s="3">
        <f>IF(Table1[[#This Row],[Status]]="Closed", NETWORKDAYS(Table1[[#This Row],[Case Start Date]], Table1[[#This Row],[Actual Close Date]], 'Bank Holidays'!$A$1:$A$40), "")</f>
        <v>21</v>
      </c>
    </row>
    <row r="48" spans="1:10" ht="12.75" customHeight="1" thickBot="1" x14ac:dyDescent="0.25">
      <c r="A48" s="1" t="s">
        <v>8</v>
      </c>
      <c r="B48" s="1" t="s">
        <v>157</v>
      </c>
      <c r="C48" s="5">
        <v>10523</v>
      </c>
      <c r="D48" s="1" t="s">
        <v>59</v>
      </c>
      <c r="E48" s="1" t="s">
        <v>160</v>
      </c>
      <c r="F48" s="1" t="s">
        <v>64</v>
      </c>
      <c r="G48" s="6">
        <v>43861</v>
      </c>
      <c r="H48" s="6">
        <v>43861.793749999997</v>
      </c>
      <c r="I48" s="1" t="s">
        <v>9</v>
      </c>
      <c r="J48" s="3">
        <f>IF(Table1[[#This Row],[Status]]="Closed", NETWORKDAYS(Table1[[#This Row],[Case Start Date]], Table1[[#This Row],[Actual Close Date]], 'Bank Holidays'!$A$1:$A$40), "")</f>
        <v>1</v>
      </c>
    </row>
    <row r="49" spans="1:10" ht="12.75" customHeight="1" thickBot="1" x14ac:dyDescent="0.25">
      <c r="A49" s="1" t="s">
        <v>8</v>
      </c>
      <c r="B49" s="1" t="s">
        <v>157</v>
      </c>
      <c r="C49" s="5">
        <v>10507</v>
      </c>
      <c r="D49" s="1" t="s">
        <v>115</v>
      </c>
      <c r="E49" s="1" t="s">
        <v>160</v>
      </c>
      <c r="F49" s="1" t="s">
        <v>172</v>
      </c>
      <c r="G49" s="6">
        <v>43864</v>
      </c>
      <c r="H49" s="6">
        <v>43880.793749999997</v>
      </c>
      <c r="I49" s="1" t="s">
        <v>9</v>
      </c>
      <c r="J49" s="3">
        <f>IF(Table1[[#This Row],[Status]]="Closed", NETWORKDAYS(Table1[[#This Row],[Case Start Date]], Table1[[#This Row],[Actual Close Date]], 'Bank Holidays'!$A$1:$A$40), "")</f>
        <v>13</v>
      </c>
    </row>
    <row r="50" spans="1:10" ht="12.75" customHeight="1" thickBot="1" x14ac:dyDescent="0.25">
      <c r="A50" s="1" t="s">
        <v>8</v>
      </c>
      <c r="B50" s="1" t="s">
        <v>157</v>
      </c>
      <c r="C50" s="5">
        <v>10502</v>
      </c>
      <c r="D50" s="1" t="s">
        <v>111</v>
      </c>
      <c r="E50" s="1" t="s">
        <v>170</v>
      </c>
      <c r="F50" s="1" t="s">
        <v>35</v>
      </c>
      <c r="G50" s="6">
        <v>43865</v>
      </c>
      <c r="H50" s="6">
        <v>43872.793749999997</v>
      </c>
      <c r="I50" s="1" t="s">
        <v>9</v>
      </c>
      <c r="J50" s="3">
        <f>IF(Table1[[#This Row],[Status]]="Closed", NETWORKDAYS(Table1[[#This Row],[Case Start Date]], Table1[[#This Row],[Actual Close Date]], 'Bank Holidays'!$A$1:$A$40), "")</f>
        <v>6</v>
      </c>
    </row>
    <row r="51" spans="1:10" ht="12.75" customHeight="1" thickBot="1" x14ac:dyDescent="0.25">
      <c r="A51" s="1" t="s">
        <v>8</v>
      </c>
      <c r="B51" s="1" t="s">
        <v>157</v>
      </c>
      <c r="C51" s="5">
        <v>10503</v>
      </c>
      <c r="D51" s="1" t="s">
        <v>18</v>
      </c>
      <c r="E51" s="1" t="s">
        <v>158</v>
      </c>
      <c r="F51" s="1" t="s">
        <v>24</v>
      </c>
      <c r="G51" s="6">
        <v>43865</v>
      </c>
      <c r="H51" s="6">
        <v>43872.793749999997</v>
      </c>
      <c r="I51" s="1" t="s">
        <v>9</v>
      </c>
      <c r="J51" s="3">
        <f>IF(Table1[[#This Row],[Status]]="Closed", NETWORKDAYS(Table1[[#This Row],[Case Start Date]], Table1[[#This Row],[Actual Close Date]], 'Bank Holidays'!$A$1:$A$40), "")</f>
        <v>6</v>
      </c>
    </row>
    <row r="52" spans="1:10" ht="12.75" customHeight="1" thickBot="1" x14ac:dyDescent="0.25">
      <c r="A52" s="1" t="s">
        <v>8</v>
      </c>
      <c r="B52" s="1" t="s">
        <v>157</v>
      </c>
      <c r="C52" s="5">
        <v>10473</v>
      </c>
      <c r="D52" s="1" t="s">
        <v>102</v>
      </c>
      <c r="E52" s="1" t="s">
        <v>161</v>
      </c>
      <c r="F52" s="1" t="s">
        <v>19</v>
      </c>
      <c r="G52" s="6">
        <v>43866</v>
      </c>
      <c r="H52" s="6">
        <v>43964</v>
      </c>
      <c r="I52" s="1" t="s">
        <v>9</v>
      </c>
      <c r="J52" s="3">
        <f>IF(Table1[[#This Row],[Status]]="Closed", NETWORKDAYS(Table1[[#This Row],[Case Start Date]], Table1[[#This Row],[Actual Close Date]], 'Bank Holidays'!$A$1:$A$40), "")</f>
        <v>68</v>
      </c>
    </row>
    <row r="53" spans="1:10" ht="12.75" customHeight="1" thickBot="1" x14ac:dyDescent="0.25">
      <c r="A53" s="1" t="s">
        <v>8</v>
      </c>
      <c r="B53" s="1" t="s">
        <v>157</v>
      </c>
      <c r="C53" s="5">
        <v>10498</v>
      </c>
      <c r="D53" s="1" t="s">
        <v>41</v>
      </c>
      <c r="E53" s="1" t="s">
        <v>158</v>
      </c>
      <c r="F53" s="1" t="s">
        <v>35</v>
      </c>
      <c r="G53" s="6">
        <v>43866</v>
      </c>
      <c r="H53" s="6">
        <v>43873.793749999997</v>
      </c>
      <c r="I53" s="1" t="s">
        <v>9</v>
      </c>
      <c r="J53" s="3">
        <f>IF(Table1[[#This Row],[Status]]="Closed", NETWORKDAYS(Table1[[#This Row],[Case Start Date]], Table1[[#This Row],[Actual Close Date]], 'Bank Holidays'!$A$1:$A$40), "")</f>
        <v>6</v>
      </c>
    </row>
    <row r="54" spans="1:10" ht="12.75" customHeight="1" thickBot="1" x14ac:dyDescent="0.25">
      <c r="A54" s="1" t="s">
        <v>8</v>
      </c>
      <c r="B54" s="1" t="s">
        <v>157</v>
      </c>
      <c r="C54" s="5">
        <v>10500</v>
      </c>
      <c r="D54" s="1" t="s">
        <v>82</v>
      </c>
      <c r="E54" s="1" t="s">
        <v>170</v>
      </c>
      <c r="F54" s="1" t="s">
        <v>64</v>
      </c>
      <c r="G54" s="6">
        <v>43866</v>
      </c>
      <c r="H54" s="6">
        <v>43880.793749999997</v>
      </c>
      <c r="I54" s="1" t="s">
        <v>9</v>
      </c>
      <c r="J54" s="3">
        <f>IF(Table1[[#This Row],[Status]]="Closed", NETWORKDAYS(Table1[[#This Row],[Case Start Date]], Table1[[#This Row],[Actual Close Date]], 'Bank Holidays'!$A$1:$A$40), "")</f>
        <v>11</v>
      </c>
    </row>
    <row r="55" spans="1:10" ht="12.75" customHeight="1" thickBot="1" x14ac:dyDescent="0.25">
      <c r="A55" s="1" t="s">
        <v>8</v>
      </c>
      <c r="B55" s="1" t="s">
        <v>157</v>
      </c>
      <c r="C55" s="5">
        <v>10501</v>
      </c>
      <c r="D55" s="1" t="s">
        <v>65</v>
      </c>
      <c r="E55" s="1" t="s">
        <v>163</v>
      </c>
      <c r="F55" s="1" t="s">
        <v>35</v>
      </c>
      <c r="G55" s="6">
        <v>43866</v>
      </c>
      <c r="H55" s="6">
        <v>43872.793749999997</v>
      </c>
      <c r="I55" s="1" t="s">
        <v>9</v>
      </c>
      <c r="J55" s="3">
        <f>IF(Table1[[#This Row],[Status]]="Closed", NETWORKDAYS(Table1[[#This Row],[Case Start Date]], Table1[[#This Row],[Actual Close Date]], 'Bank Holidays'!$A$1:$A$40), "")</f>
        <v>5</v>
      </c>
    </row>
    <row r="56" spans="1:10" ht="12.75" customHeight="1" thickBot="1" x14ac:dyDescent="0.25">
      <c r="A56" s="1" t="s">
        <v>8</v>
      </c>
      <c r="B56" s="1" t="s">
        <v>157</v>
      </c>
      <c r="C56" s="5">
        <v>10519</v>
      </c>
      <c r="D56" s="1" t="s">
        <v>13</v>
      </c>
      <c r="E56" s="1" t="s">
        <v>170</v>
      </c>
      <c r="F56" s="1" t="s">
        <v>19</v>
      </c>
      <c r="G56" s="6">
        <v>43866</v>
      </c>
      <c r="H56" s="6">
        <v>43866.793749999997</v>
      </c>
      <c r="I56" s="1" t="s">
        <v>9</v>
      </c>
      <c r="J56" s="3">
        <f>IF(Table1[[#This Row],[Status]]="Closed", NETWORKDAYS(Table1[[#This Row],[Case Start Date]], Table1[[#This Row],[Actual Close Date]], 'Bank Holidays'!$A$1:$A$40), "")</f>
        <v>1</v>
      </c>
    </row>
    <row r="57" spans="1:10" ht="12.75" customHeight="1" thickBot="1" x14ac:dyDescent="0.25">
      <c r="A57" s="1" t="s">
        <v>8</v>
      </c>
      <c r="B57" s="1" t="s">
        <v>157</v>
      </c>
      <c r="C57" s="5">
        <v>10509</v>
      </c>
      <c r="D57" s="1" t="s">
        <v>84</v>
      </c>
      <c r="E57" s="1" t="s">
        <v>170</v>
      </c>
      <c r="F57" s="1" t="s">
        <v>19</v>
      </c>
      <c r="G57" s="6">
        <v>43867</v>
      </c>
      <c r="H57" s="6">
        <v>43871.793749999997</v>
      </c>
      <c r="I57" s="1" t="s">
        <v>9</v>
      </c>
      <c r="J57" s="3">
        <f>IF(Table1[[#This Row],[Status]]="Closed", NETWORKDAYS(Table1[[#This Row],[Case Start Date]], Table1[[#This Row],[Actual Close Date]], 'Bank Holidays'!$A$1:$A$40), "")</f>
        <v>3</v>
      </c>
    </row>
    <row r="58" spans="1:10" ht="12.75" customHeight="1" thickBot="1" x14ac:dyDescent="0.25">
      <c r="A58" s="1" t="s">
        <v>8</v>
      </c>
      <c r="B58" s="1" t="s">
        <v>157</v>
      </c>
      <c r="C58" s="5">
        <v>10474</v>
      </c>
      <c r="D58" s="1" t="s">
        <v>11</v>
      </c>
      <c r="E58" s="1" t="s">
        <v>163</v>
      </c>
      <c r="F58" s="1" t="s">
        <v>24</v>
      </c>
      <c r="G58" s="6">
        <v>43868</v>
      </c>
      <c r="H58" s="6">
        <v>43902</v>
      </c>
      <c r="I58" s="1" t="s">
        <v>9</v>
      </c>
      <c r="J58" s="3">
        <f>IF(Table1[[#This Row],[Status]]="Closed", NETWORKDAYS(Table1[[#This Row],[Case Start Date]], Table1[[#This Row],[Actual Close Date]], 'Bank Holidays'!$A$1:$A$40), "")</f>
        <v>25</v>
      </c>
    </row>
    <row r="59" spans="1:10" ht="12.75" customHeight="1" thickBot="1" x14ac:dyDescent="0.25">
      <c r="A59" s="1" t="s">
        <v>8</v>
      </c>
      <c r="B59" s="1" t="s">
        <v>157</v>
      </c>
      <c r="C59" s="5">
        <v>10495</v>
      </c>
      <c r="D59" s="1" t="s">
        <v>93</v>
      </c>
      <c r="E59" s="1" t="s">
        <v>163</v>
      </c>
      <c r="F59" s="1" t="s">
        <v>20</v>
      </c>
      <c r="G59" s="6">
        <v>43868</v>
      </c>
      <c r="H59" s="6">
        <v>43881.793749999997</v>
      </c>
      <c r="I59" s="1" t="s">
        <v>9</v>
      </c>
      <c r="J59" s="3">
        <f>IF(Table1[[#This Row],[Status]]="Closed", NETWORKDAYS(Table1[[#This Row],[Case Start Date]], Table1[[#This Row],[Actual Close Date]], 'Bank Holidays'!$A$1:$A$40), "")</f>
        <v>10</v>
      </c>
    </row>
    <row r="60" spans="1:10" ht="12.75" customHeight="1" thickBot="1" x14ac:dyDescent="0.25">
      <c r="A60" s="1" t="s">
        <v>8</v>
      </c>
      <c r="B60" s="1" t="s">
        <v>157</v>
      </c>
      <c r="C60" s="5">
        <v>10496</v>
      </c>
      <c r="D60" s="1" t="s">
        <v>31</v>
      </c>
      <c r="E60" s="1" t="s">
        <v>158</v>
      </c>
      <c r="F60" s="1" t="s">
        <v>64</v>
      </c>
      <c r="G60" s="6">
        <v>43868</v>
      </c>
      <c r="H60" s="6">
        <v>43873.793749999997</v>
      </c>
      <c r="I60" s="1" t="s">
        <v>9</v>
      </c>
      <c r="J60" s="3">
        <f>IF(Table1[[#This Row],[Status]]="Closed", NETWORKDAYS(Table1[[#This Row],[Case Start Date]], Table1[[#This Row],[Actual Close Date]], 'Bank Holidays'!$A$1:$A$40), "")</f>
        <v>4</v>
      </c>
    </row>
    <row r="61" spans="1:10" ht="12.75" customHeight="1" thickBot="1" x14ac:dyDescent="0.25">
      <c r="A61" s="1" t="s">
        <v>8</v>
      </c>
      <c r="B61" s="1" t="s">
        <v>157</v>
      </c>
      <c r="C61" s="5">
        <v>10499</v>
      </c>
      <c r="D61" s="1" t="s">
        <v>145</v>
      </c>
      <c r="E61" s="1" t="s">
        <v>163</v>
      </c>
      <c r="F61" s="1" t="s">
        <v>172</v>
      </c>
      <c r="G61" s="6">
        <v>43868</v>
      </c>
      <c r="H61" s="6">
        <v>43902.793749999997</v>
      </c>
      <c r="I61" s="1" t="s">
        <v>9</v>
      </c>
      <c r="J61" s="3">
        <f>IF(Table1[[#This Row],[Status]]="Closed", NETWORKDAYS(Table1[[#This Row],[Case Start Date]], Table1[[#This Row],[Actual Close Date]], 'Bank Holidays'!$A$1:$A$40), "")</f>
        <v>25</v>
      </c>
    </row>
    <row r="62" spans="1:10" ht="12.75" customHeight="1" thickBot="1" x14ac:dyDescent="0.25">
      <c r="A62" s="1" t="s">
        <v>8</v>
      </c>
      <c r="B62" s="1" t="s">
        <v>157</v>
      </c>
      <c r="C62" s="5">
        <v>10475</v>
      </c>
      <c r="D62" s="1" t="s">
        <v>12</v>
      </c>
      <c r="E62" s="1" t="s">
        <v>161</v>
      </c>
      <c r="F62" s="1" t="s">
        <v>64</v>
      </c>
      <c r="G62" s="6">
        <v>43871</v>
      </c>
      <c r="H62" s="6">
        <v>43881</v>
      </c>
      <c r="I62" s="1" t="s">
        <v>9</v>
      </c>
      <c r="J62" s="3">
        <f>IF(Table1[[#This Row],[Status]]="Closed", NETWORKDAYS(Table1[[#This Row],[Case Start Date]], Table1[[#This Row],[Actual Close Date]], 'Bank Holidays'!$A$1:$A$40), "")</f>
        <v>9</v>
      </c>
    </row>
    <row r="63" spans="1:10" ht="12.75" customHeight="1" thickBot="1" x14ac:dyDescent="0.25">
      <c r="A63" s="1" t="s">
        <v>8</v>
      </c>
      <c r="B63" s="1" t="s">
        <v>157</v>
      </c>
      <c r="C63" s="5">
        <v>10492</v>
      </c>
      <c r="D63" s="1" t="s">
        <v>148</v>
      </c>
      <c r="E63" s="1" t="s">
        <v>158</v>
      </c>
      <c r="F63" s="1" t="s">
        <v>171</v>
      </c>
      <c r="G63" s="6">
        <v>43871</v>
      </c>
      <c r="H63" s="6">
        <v>43881.793749999997</v>
      </c>
      <c r="I63" s="1" t="s">
        <v>9</v>
      </c>
      <c r="J63" s="3">
        <f>IF(Table1[[#This Row],[Status]]="Closed", NETWORKDAYS(Table1[[#This Row],[Case Start Date]], Table1[[#This Row],[Actual Close Date]], 'Bank Holidays'!$A$1:$A$40), "")</f>
        <v>9</v>
      </c>
    </row>
    <row r="64" spans="1:10" ht="12.75" customHeight="1" thickBot="1" x14ac:dyDescent="0.25">
      <c r="A64" s="1" t="s">
        <v>8</v>
      </c>
      <c r="B64" s="1" t="s">
        <v>157</v>
      </c>
      <c r="C64" s="5">
        <v>10508</v>
      </c>
      <c r="D64" s="1" t="s">
        <v>88</v>
      </c>
      <c r="E64" s="1" t="s">
        <v>160</v>
      </c>
      <c r="F64" s="1" t="s">
        <v>64</v>
      </c>
      <c r="G64" s="6">
        <v>43871</v>
      </c>
      <c r="H64" s="6">
        <v>43871.793749999997</v>
      </c>
      <c r="I64" s="1" t="s">
        <v>9</v>
      </c>
      <c r="J64" s="3">
        <f>IF(Table1[[#This Row],[Status]]="Closed", NETWORKDAYS(Table1[[#This Row],[Case Start Date]], Table1[[#This Row],[Actual Close Date]], 'Bank Holidays'!$A$1:$A$40), "")</f>
        <v>1</v>
      </c>
    </row>
    <row r="65" spans="1:10" ht="12.75" customHeight="1" thickBot="1" x14ac:dyDescent="0.25">
      <c r="A65" s="1" t="s">
        <v>8</v>
      </c>
      <c r="B65" s="1" t="s">
        <v>157</v>
      </c>
      <c r="C65" s="5">
        <v>10477</v>
      </c>
      <c r="D65" s="1" t="s">
        <v>14</v>
      </c>
      <c r="E65" s="1" t="s">
        <v>158</v>
      </c>
      <c r="F65" s="1" t="s">
        <v>171</v>
      </c>
      <c r="G65" s="6">
        <v>43872</v>
      </c>
      <c r="H65" s="6">
        <v>43881</v>
      </c>
      <c r="I65" s="1" t="s">
        <v>9</v>
      </c>
      <c r="J65" s="3">
        <f>IF(Table1[[#This Row],[Status]]="Closed", NETWORKDAYS(Table1[[#This Row],[Case Start Date]], Table1[[#This Row],[Actual Close Date]], 'Bank Holidays'!$A$1:$A$40), "")</f>
        <v>8</v>
      </c>
    </row>
    <row r="66" spans="1:10" ht="12.75" customHeight="1" thickBot="1" x14ac:dyDescent="0.25">
      <c r="A66" s="1" t="s">
        <v>8</v>
      </c>
      <c r="B66" s="1" t="s">
        <v>157</v>
      </c>
      <c r="C66" s="5">
        <v>10478</v>
      </c>
      <c r="D66" s="1" t="s">
        <v>14</v>
      </c>
      <c r="E66" s="1" t="s">
        <v>158</v>
      </c>
      <c r="F66" s="1" t="s">
        <v>171</v>
      </c>
      <c r="G66" s="6">
        <v>43872</v>
      </c>
      <c r="H66" s="6">
        <v>43881</v>
      </c>
      <c r="I66" s="1" t="s">
        <v>9</v>
      </c>
      <c r="J66" s="3">
        <f>IF(Table1[[#This Row],[Status]]="Closed", NETWORKDAYS(Table1[[#This Row],[Case Start Date]], Table1[[#This Row],[Actual Close Date]], 'Bank Holidays'!$A$1:$A$40), "")</f>
        <v>8</v>
      </c>
    </row>
    <row r="67" spans="1:10" ht="12.75" customHeight="1" thickBot="1" x14ac:dyDescent="0.25">
      <c r="A67" s="1" t="s">
        <v>8</v>
      </c>
      <c r="B67" s="1" t="s">
        <v>157</v>
      </c>
      <c r="C67" s="5">
        <v>10480</v>
      </c>
      <c r="D67" s="1" t="s">
        <v>56</v>
      </c>
      <c r="E67" s="1" t="s">
        <v>165</v>
      </c>
      <c r="F67" s="1" t="s">
        <v>64</v>
      </c>
      <c r="G67" s="6">
        <v>43872</v>
      </c>
      <c r="H67" s="6">
        <v>43881</v>
      </c>
      <c r="I67" s="1" t="s">
        <v>9</v>
      </c>
      <c r="J67" s="3">
        <f>IF(Table1[[#This Row],[Status]]="Closed", NETWORKDAYS(Table1[[#This Row],[Case Start Date]], Table1[[#This Row],[Actual Close Date]], 'Bank Holidays'!$A$1:$A$40), "")</f>
        <v>8</v>
      </c>
    </row>
    <row r="68" spans="1:10" ht="12.75" customHeight="1" thickBot="1" x14ac:dyDescent="0.25">
      <c r="A68" s="1" t="s">
        <v>8</v>
      </c>
      <c r="B68" s="1" t="s">
        <v>157</v>
      </c>
      <c r="C68" s="5">
        <v>10482</v>
      </c>
      <c r="D68" s="1" t="s">
        <v>61</v>
      </c>
      <c r="E68" s="1" t="s">
        <v>158</v>
      </c>
      <c r="F68" s="1" t="s">
        <v>105</v>
      </c>
      <c r="G68" s="6">
        <v>43872</v>
      </c>
      <c r="H68" s="6">
        <v>43902</v>
      </c>
      <c r="I68" s="1" t="s">
        <v>9</v>
      </c>
      <c r="J68" s="3">
        <f>IF(Table1[[#This Row],[Status]]="Closed", NETWORKDAYS(Table1[[#This Row],[Case Start Date]], Table1[[#This Row],[Actual Close Date]], 'Bank Holidays'!$A$1:$A$40), "")</f>
        <v>23</v>
      </c>
    </row>
    <row r="69" spans="1:10" ht="12.75" customHeight="1" thickBot="1" x14ac:dyDescent="0.25">
      <c r="A69" s="1" t="s">
        <v>8</v>
      </c>
      <c r="B69" s="1" t="s">
        <v>157</v>
      </c>
      <c r="C69" s="5">
        <v>10485</v>
      </c>
      <c r="D69" s="1" t="s">
        <v>63</v>
      </c>
      <c r="E69" s="1" t="s">
        <v>160</v>
      </c>
      <c r="F69" s="1" t="s">
        <v>172</v>
      </c>
      <c r="G69" s="6">
        <v>43872</v>
      </c>
      <c r="H69" s="6">
        <v>43902</v>
      </c>
      <c r="I69" s="1" t="s">
        <v>9</v>
      </c>
      <c r="J69" s="3">
        <f>IF(Table1[[#This Row],[Status]]="Closed", NETWORKDAYS(Table1[[#This Row],[Case Start Date]], Table1[[#This Row],[Actual Close Date]], 'Bank Holidays'!$A$1:$A$40), "")</f>
        <v>23</v>
      </c>
    </row>
    <row r="70" spans="1:10" ht="12.75" customHeight="1" thickBot="1" x14ac:dyDescent="0.25">
      <c r="A70" s="1" t="s">
        <v>8</v>
      </c>
      <c r="B70" s="1" t="s">
        <v>157</v>
      </c>
      <c r="C70" s="5">
        <v>10488</v>
      </c>
      <c r="D70" s="1" t="s">
        <v>27</v>
      </c>
      <c r="E70" s="1" t="s">
        <v>170</v>
      </c>
      <c r="F70" s="1" t="s">
        <v>23</v>
      </c>
      <c r="G70" s="6">
        <v>43872</v>
      </c>
      <c r="H70" s="7"/>
      <c r="I70" s="1" t="s">
        <v>155</v>
      </c>
      <c r="J70" s="3" t="str">
        <f>IF(Table1[[#This Row],[Status]]="Closed", NETWORKDAYS(Table1[[#This Row],[Case Start Date]], Table1[[#This Row],[Actual Close Date]], 'Bank Holidays'!$A$1:$A$40), "")</f>
        <v/>
      </c>
    </row>
    <row r="71" spans="1:10" ht="12.75" customHeight="1" thickBot="1" x14ac:dyDescent="0.25">
      <c r="A71" s="1" t="s">
        <v>8</v>
      </c>
      <c r="B71" s="1" t="s">
        <v>157</v>
      </c>
      <c r="C71" s="5">
        <v>10479</v>
      </c>
      <c r="D71" s="1" t="s">
        <v>46</v>
      </c>
      <c r="E71" s="1" t="s">
        <v>158</v>
      </c>
      <c r="F71" s="1" t="s">
        <v>23</v>
      </c>
      <c r="G71" s="6">
        <v>43873</v>
      </c>
      <c r="H71" s="6">
        <v>43899</v>
      </c>
      <c r="I71" s="1" t="s">
        <v>9</v>
      </c>
      <c r="J71" s="3">
        <f>IF(Table1[[#This Row],[Status]]="Closed", NETWORKDAYS(Table1[[#This Row],[Case Start Date]], Table1[[#This Row],[Actual Close Date]], 'Bank Holidays'!$A$1:$A$40), "")</f>
        <v>19</v>
      </c>
    </row>
    <row r="72" spans="1:10" ht="12.75" customHeight="1" thickBot="1" x14ac:dyDescent="0.25">
      <c r="A72" s="1" t="s">
        <v>8</v>
      </c>
      <c r="B72" s="1" t="s">
        <v>157</v>
      </c>
      <c r="C72" s="5">
        <v>10489</v>
      </c>
      <c r="D72" s="1" t="s">
        <v>67</v>
      </c>
      <c r="E72" s="1" t="s">
        <v>160</v>
      </c>
      <c r="F72" s="1" t="s">
        <v>35</v>
      </c>
      <c r="G72" s="6">
        <v>43874</v>
      </c>
      <c r="H72" s="6">
        <v>43909.792361109998</v>
      </c>
      <c r="I72" s="1" t="s">
        <v>9</v>
      </c>
      <c r="J72" s="3">
        <f>IF(Table1[[#This Row],[Status]]="Closed", NETWORKDAYS(Table1[[#This Row],[Case Start Date]], Table1[[#This Row],[Actual Close Date]], 'Bank Holidays'!$A$1:$A$40), "")</f>
        <v>26</v>
      </c>
    </row>
    <row r="73" spans="1:10" ht="12.75" customHeight="1" thickBot="1" x14ac:dyDescent="0.25">
      <c r="A73" s="1" t="s">
        <v>8</v>
      </c>
      <c r="B73" s="1" t="s">
        <v>157</v>
      </c>
      <c r="C73" s="5">
        <v>10490</v>
      </c>
      <c r="D73" s="1" t="s">
        <v>130</v>
      </c>
      <c r="E73" s="1" t="s">
        <v>158</v>
      </c>
      <c r="F73" s="1" t="s">
        <v>105</v>
      </c>
      <c r="G73" s="6">
        <v>43874</v>
      </c>
      <c r="H73" s="6">
        <v>43881.793749999997</v>
      </c>
      <c r="I73" s="1" t="s">
        <v>9</v>
      </c>
      <c r="J73" s="3">
        <f>IF(Table1[[#This Row],[Status]]="Closed", NETWORKDAYS(Table1[[#This Row],[Case Start Date]], Table1[[#This Row],[Actual Close Date]], 'Bank Holidays'!$A$1:$A$40), "")</f>
        <v>6</v>
      </c>
    </row>
    <row r="74" spans="1:10" ht="12.75" customHeight="1" thickBot="1" x14ac:dyDescent="0.25">
      <c r="A74" s="1" t="s">
        <v>8</v>
      </c>
      <c r="B74" s="1" t="s">
        <v>157</v>
      </c>
      <c r="C74" s="5">
        <v>10487</v>
      </c>
      <c r="D74" s="1" t="s">
        <v>79</v>
      </c>
      <c r="E74" s="1" t="s">
        <v>160</v>
      </c>
      <c r="F74" s="1" t="s">
        <v>171</v>
      </c>
      <c r="G74" s="6">
        <v>43875</v>
      </c>
      <c r="H74" s="6">
        <v>43881</v>
      </c>
      <c r="I74" s="1" t="s">
        <v>9</v>
      </c>
      <c r="J74" s="3">
        <f>IF(Table1[[#This Row],[Status]]="Closed", NETWORKDAYS(Table1[[#This Row],[Case Start Date]], Table1[[#This Row],[Actual Close Date]], 'Bank Holidays'!$A$1:$A$40), "")</f>
        <v>5</v>
      </c>
    </row>
    <row r="75" spans="1:10" ht="12.75" customHeight="1" thickBot="1" x14ac:dyDescent="0.25">
      <c r="A75" s="1" t="s">
        <v>8</v>
      </c>
      <c r="B75" s="1" t="s">
        <v>157</v>
      </c>
      <c r="C75" s="5">
        <v>10491</v>
      </c>
      <c r="D75" s="1" t="s">
        <v>50</v>
      </c>
      <c r="E75" s="1" t="s">
        <v>170</v>
      </c>
      <c r="F75" s="1" t="s">
        <v>25</v>
      </c>
      <c r="G75" s="6">
        <v>43875</v>
      </c>
      <c r="H75" s="6">
        <v>43880.793749999997</v>
      </c>
      <c r="I75" s="1" t="s">
        <v>9</v>
      </c>
      <c r="J75" s="3">
        <f>IF(Table1[[#This Row],[Status]]="Closed", NETWORKDAYS(Table1[[#This Row],[Case Start Date]], Table1[[#This Row],[Actual Close Date]], 'Bank Holidays'!$A$1:$A$40), "")</f>
        <v>4</v>
      </c>
    </row>
    <row r="76" spans="1:10" ht="12.75" customHeight="1" thickBot="1" x14ac:dyDescent="0.25">
      <c r="A76" s="1" t="s">
        <v>8</v>
      </c>
      <c r="B76" s="1" t="s">
        <v>157</v>
      </c>
      <c r="C76" s="5">
        <v>10471</v>
      </c>
      <c r="D76" s="1" t="s">
        <v>28</v>
      </c>
      <c r="E76" s="1" t="s">
        <v>167</v>
      </c>
      <c r="F76" s="1" t="s">
        <v>35</v>
      </c>
      <c r="G76" s="6">
        <v>43878</v>
      </c>
      <c r="H76" s="6">
        <v>43895</v>
      </c>
      <c r="I76" s="1" t="s">
        <v>9</v>
      </c>
      <c r="J76" s="3">
        <f>IF(Table1[[#This Row],[Status]]="Closed", NETWORKDAYS(Table1[[#This Row],[Case Start Date]], Table1[[#This Row],[Actual Close Date]], 'Bank Holidays'!$A$1:$A$40), "")</f>
        <v>14</v>
      </c>
    </row>
    <row r="77" spans="1:10" ht="12.75" customHeight="1" thickBot="1" x14ac:dyDescent="0.25">
      <c r="A77" s="1" t="s">
        <v>8</v>
      </c>
      <c r="B77" s="1" t="s">
        <v>157</v>
      </c>
      <c r="C77" s="5">
        <v>10484</v>
      </c>
      <c r="D77" s="1" t="s">
        <v>76</v>
      </c>
      <c r="E77" s="1" t="s">
        <v>163</v>
      </c>
      <c r="F77" s="1" t="s">
        <v>35</v>
      </c>
      <c r="G77" s="6">
        <v>43878</v>
      </c>
      <c r="H77" s="6">
        <v>43916</v>
      </c>
      <c r="I77" s="1" t="s">
        <v>9</v>
      </c>
      <c r="J77" s="3">
        <f>IF(Table1[[#This Row],[Status]]="Closed", NETWORKDAYS(Table1[[#This Row],[Case Start Date]], Table1[[#This Row],[Actual Close Date]], 'Bank Holidays'!$A$1:$A$40), "")</f>
        <v>29</v>
      </c>
    </row>
    <row r="78" spans="1:10" ht="12.75" customHeight="1" thickBot="1" x14ac:dyDescent="0.25">
      <c r="A78" s="1" t="s">
        <v>8</v>
      </c>
      <c r="B78" s="1" t="s">
        <v>157</v>
      </c>
      <c r="C78" s="5">
        <v>10486</v>
      </c>
      <c r="D78" s="1" t="s">
        <v>114</v>
      </c>
      <c r="E78" s="1" t="s">
        <v>161</v>
      </c>
      <c r="F78" s="1" t="s">
        <v>24</v>
      </c>
      <c r="G78" s="6">
        <v>43878</v>
      </c>
      <c r="H78" s="6">
        <v>43881</v>
      </c>
      <c r="I78" s="1" t="s">
        <v>9</v>
      </c>
      <c r="J78" s="3">
        <f>IF(Table1[[#This Row],[Status]]="Closed", NETWORKDAYS(Table1[[#This Row],[Case Start Date]], Table1[[#This Row],[Actual Close Date]], 'Bank Holidays'!$A$1:$A$40), "")</f>
        <v>4</v>
      </c>
    </row>
    <row r="79" spans="1:10" ht="12.75" customHeight="1" thickBot="1" x14ac:dyDescent="0.25">
      <c r="A79" s="1" t="s">
        <v>8</v>
      </c>
      <c r="B79" s="1" t="s">
        <v>157</v>
      </c>
      <c r="C79" s="5">
        <v>10483</v>
      </c>
      <c r="D79" s="1" t="s">
        <v>43</v>
      </c>
      <c r="E79" s="1" t="s">
        <v>160</v>
      </c>
      <c r="F79" s="1" t="s">
        <v>23</v>
      </c>
      <c r="G79" s="6">
        <v>43879</v>
      </c>
      <c r="H79" s="6">
        <v>43948</v>
      </c>
      <c r="I79" s="1" t="s">
        <v>9</v>
      </c>
      <c r="J79" s="3">
        <f>IF(Table1[[#This Row],[Status]]="Closed", NETWORKDAYS(Table1[[#This Row],[Case Start Date]], Table1[[#This Row],[Actual Close Date]], 'Bank Holidays'!$A$1:$A$40), "")</f>
        <v>48</v>
      </c>
    </row>
    <row r="80" spans="1:10" ht="12.75" customHeight="1" thickBot="1" x14ac:dyDescent="0.25">
      <c r="A80" s="1" t="s">
        <v>8</v>
      </c>
      <c r="B80" s="1" t="s">
        <v>157</v>
      </c>
      <c r="C80" s="5">
        <v>10481</v>
      </c>
      <c r="D80" s="1" t="s">
        <v>82</v>
      </c>
      <c r="E80" s="1" t="s">
        <v>170</v>
      </c>
      <c r="F80" s="1" t="s">
        <v>24</v>
      </c>
      <c r="G80" s="6">
        <v>43880</v>
      </c>
      <c r="H80" s="6">
        <v>43881</v>
      </c>
      <c r="I80" s="1" t="s">
        <v>9</v>
      </c>
      <c r="J80" s="3">
        <f>IF(Table1[[#This Row],[Status]]="Closed", NETWORKDAYS(Table1[[#This Row],[Case Start Date]], Table1[[#This Row],[Actual Close Date]], 'Bank Holidays'!$A$1:$A$40), "")</f>
        <v>2</v>
      </c>
    </row>
    <row r="81" spans="1:10" ht="12.75" customHeight="1" thickBot="1" x14ac:dyDescent="0.25">
      <c r="A81" s="1" t="s">
        <v>8</v>
      </c>
      <c r="B81" s="1" t="s">
        <v>157</v>
      </c>
      <c r="C81" s="5">
        <v>10493</v>
      </c>
      <c r="D81" s="1" t="s">
        <v>83</v>
      </c>
      <c r="E81" s="1" t="s">
        <v>161</v>
      </c>
      <c r="F81" s="1" t="s">
        <v>24</v>
      </c>
      <c r="G81" s="6">
        <v>43880</v>
      </c>
      <c r="H81" s="6">
        <v>43881.793749999997</v>
      </c>
      <c r="I81" s="1" t="s">
        <v>9</v>
      </c>
      <c r="J81" s="3">
        <f>IF(Table1[[#This Row],[Status]]="Closed", NETWORKDAYS(Table1[[#This Row],[Case Start Date]], Table1[[#This Row],[Actual Close Date]], 'Bank Holidays'!$A$1:$A$40), "")</f>
        <v>2</v>
      </c>
    </row>
    <row r="82" spans="1:10" ht="12.75" customHeight="1" thickBot="1" x14ac:dyDescent="0.25">
      <c r="A82" s="1" t="s">
        <v>8</v>
      </c>
      <c r="B82" s="1" t="s">
        <v>157</v>
      </c>
      <c r="C82" s="5">
        <v>10463</v>
      </c>
      <c r="D82" s="1" t="s">
        <v>41</v>
      </c>
      <c r="E82" s="1" t="s">
        <v>158</v>
      </c>
      <c r="F82" s="1" t="s">
        <v>171</v>
      </c>
      <c r="G82" s="6">
        <v>43881</v>
      </c>
      <c r="H82" s="6">
        <v>43886.504166660001</v>
      </c>
      <c r="I82" s="1" t="s">
        <v>9</v>
      </c>
      <c r="J82" s="3">
        <f>IF(Table1[[#This Row],[Status]]="Closed", NETWORKDAYS(Table1[[#This Row],[Case Start Date]], Table1[[#This Row],[Actual Close Date]], 'Bank Holidays'!$A$1:$A$40), "")</f>
        <v>4</v>
      </c>
    </row>
    <row r="83" spans="1:10" ht="12.75" customHeight="1" thickBot="1" x14ac:dyDescent="0.25">
      <c r="A83" s="1" t="s">
        <v>8</v>
      </c>
      <c r="B83" s="1" t="s">
        <v>157</v>
      </c>
      <c r="C83" s="5">
        <v>10468</v>
      </c>
      <c r="D83" s="1" t="s">
        <v>96</v>
      </c>
      <c r="E83" s="1" t="s">
        <v>160</v>
      </c>
      <c r="F83" s="1" t="s">
        <v>64</v>
      </c>
      <c r="G83" s="6">
        <v>43881</v>
      </c>
      <c r="H83" s="6">
        <v>43901</v>
      </c>
      <c r="I83" s="1" t="s">
        <v>9</v>
      </c>
      <c r="J83" s="3">
        <f>IF(Table1[[#This Row],[Status]]="Closed", NETWORKDAYS(Table1[[#This Row],[Case Start Date]], Table1[[#This Row],[Actual Close Date]], 'Bank Holidays'!$A$1:$A$40), "")</f>
        <v>15</v>
      </c>
    </row>
    <row r="84" spans="1:10" ht="12.75" customHeight="1" thickBot="1" x14ac:dyDescent="0.25">
      <c r="A84" s="1" t="s">
        <v>8</v>
      </c>
      <c r="B84" s="1" t="s">
        <v>157</v>
      </c>
      <c r="C84" s="5">
        <v>10469</v>
      </c>
      <c r="D84" s="1" t="s">
        <v>45</v>
      </c>
      <c r="E84" s="1" t="s">
        <v>160</v>
      </c>
      <c r="F84" s="1" t="s">
        <v>171</v>
      </c>
      <c r="G84" s="6">
        <v>43885</v>
      </c>
      <c r="H84" s="6">
        <v>43886</v>
      </c>
      <c r="I84" s="1" t="s">
        <v>9</v>
      </c>
      <c r="J84" s="3">
        <f>IF(Table1[[#This Row],[Status]]="Closed", NETWORKDAYS(Table1[[#This Row],[Case Start Date]], Table1[[#This Row],[Actual Close Date]], 'Bank Holidays'!$A$1:$A$40), "")</f>
        <v>2</v>
      </c>
    </row>
    <row r="85" spans="1:10" ht="12.75" customHeight="1" thickBot="1" x14ac:dyDescent="0.25">
      <c r="A85" s="1" t="s">
        <v>8</v>
      </c>
      <c r="B85" s="1" t="s">
        <v>157</v>
      </c>
      <c r="C85" s="5">
        <v>10470</v>
      </c>
      <c r="D85" s="1" t="s">
        <v>147</v>
      </c>
      <c r="E85" s="1" t="s">
        <v>167</v>
      </c>
      <c r="F85" s="1" t="s">
        <v>35</v>
      </c>
      <c r="G85" s="6">
        <v>43885</v>
      </c>
      <c r="H85" s="6">
        <v>43903</v>
      </c>
      <c r="I85" s="1" t="s">
        <v>9</v>
      </c>
      <c r="J85" s="3">
        <f>IF(Table1[[#This Row],[Status]]="Closed", NETWORKDAYS(Table1[[#This Row],[Case Start Date]], Table1[[#This Row],[Actual Close Date]], 'Bank Holidays'!$A$1:$A$40), "")</f>
        <v>15</v>
      </c>
    </row>
    <row r="86" spans="1:10" ht="12.75" customHeight="1" thickBot="1" x14ac:dyDescent="0.25">
      <c r="A86" s="1" t="s">
        <v>8</v>
      </c>
      <c r="B86" s="1" t="s">
        <v>157</v>
      </c>
      <c r="C86" s="5">
        <v>10472</v>
      </c>
      <c r="D86" s="1" t="s">
        <v>52</v>
      </c>
      <c r="E86" s="1" t="s">
        <v>158</v>
      </c>
      <c r="F86" s="1" t="s">
        <v>171</v>
      </c>
      <c r="G86" s="6">
        <v>43885</v>
      </c>
      <c r="H86" s="6">
        <v>43886</v>
      </c>
      <c r="I86" s="1" t="s">
        <v>9</v>
      </c>
      <c r="J86" s="3">
        <f>IF(Table1[[#This Row],[Status]]="Closed", NETWORKDAYS(Table1[[#This Row],[Case Start Date]], Table1[[#This Row],[Actual Close Date]], 'Bank Holidays'!$A$1:$A$40), "")</f>
        <v>2</v>
      </c>
    </row>
    <row r="87" spans="1:10" ht="12.75" customHeight="1" thickBot="1" x14ac:dyDescent="0.25">
      <c r="A87" s="1" t="s">
        <v>8</v>
      </c>
      <c r="B87" s="1" t="s">
        <v>157</v>
      </c>
      <c r="C87" s="5">
        <v>10412</v>
      </c>
      <c r="D87" s="1" t="s">
        <v>63</v>
      </c>
      <c r="E87" s="1" t="s">
        <v>160</v>
      </c>
      <c r="F87" s="1" t="s">
        <v>171</v>
      </c>
      <c r="G87" s="6">
        <v>43886</v>
      </c>
      <c r="H87" s="6">
        <v>43902.450694439998</v>
      </c>
      <c r="I87" s="1" t="s">
        <v>9</v>
      </c>
      <c r="J87" s="3">
        <f>IF(Table1[[#This Row],[Status]]="Closed", NETWORKDAYS(Table1[[#This Row],[Case Start Date]], Table1[[#This Row],[Actual Close Date]], 'Bank Holidays'!$A$1:$A$40), "")</f>
        <v>13</v>
      </c>
    </row>
    <row r="88" spans="1:10" ht="12.75" customHeight="1" thickBot="1" x14ac:dyDescent="0.25">
      <c r="A88" s="1" t="s">
        <v>8</v>
      </c>
      <c r="B88" s="1" t="s">
        <v>157</v>
      </c>
      <c r="C88" s="5">
        <v>10465</v>
      </c>
      <c r="D88" s="1" t="s">
        <v>109</v>
      </c>
      <c r="E88" s="1" t="s">
        <v>163</v>
      </c>
      <c r="F88" s="1" t="s">
        <v>171</v>
      </c>
      <c r="G88" s="6">
        <v>43886</v>
      </c>
      <c r="H88" s="6">
        <v>43886</v>
      </c>
      <c r="I88" s="1" t="s">
        <v>9</v>
      </c>
      <c r="J88" s="3">
        <f>IF(Table1[[#This Row],[Status]]="Closed", NETWORKDAYS(Table1[[#This Row],[Case Start Date]], Table1[[#This Row],[Actual Close Date]], 'Bank Holidays'!$A$1:$A$40), "")</f>
        <v>1</v>
      </c>
    </row>
    <row r="89" spans="1:10" ht="12.75" customHeight="1" thickBot="1" x14ac:dyDescent="0.25">
      <c r="A89" s="1" t="s">
        <v>8</v>
      </c>
      <c r="B89" s="1" t="s">
        <v>157</v>
      </c>
      <c r="C89" s="5">
        <v>10466</v>
      </c>
      <c r="D89" s="1" t="s">
        <v>146</v>
      </c>
      <c r="E89" s="1" t="s">
        <v>165</v>
      </c>
      <c r="F89" s="1" t="s">
        <v>24</v>
      </c>
      <c r="G89" s="6">
        <v>43886</v>
      </c>
      <c r="H89" s="6">
        <v>43886</v>
      </c>
      <c r="I89" s="1" t="s">
        <v>9</v>
      </c>
      <c r="J89" s="3">
        <f>IF(Table1[[#This Row],[Status]]="Closed", NETWORKDAYS(Table1[[#This Row],[Case Start Date]], Table1[[#This Row],[Actual Close Date]], 'Bank Holidays'!$A$1:$A$40), "")</f>
        <v>1</v>
      </c>
    </row>
    <row r="90" spans="1:10" ht="12.75" customHeight="1" thickBot="1" x14ac:dyDescent="0.25">
      <c r="A90" s="1" t="s">
        <v>8</v>
      </c>
      <c r="B90" s="1" t="s">
        <v>157</v>
      </c>
      <c r="C90" s="5">
        <v>10455</v>
      </c>
      <c r="D90" s="1" t="s">
        <v>81</v>
      </c>
      <c r="E90" s="1" t="s">
        <v>163</v>
      </c>
      <c r="F90" s="1" t="s">
        <v>35</v>
      </c>
      <c r="G90" s="6">
        <v>43887</v>
      </c>
      <c r="H90" s="6">
        <v>43903.504166660001</v>
      </c>
      <c r="I90" s="1" t="s">
        <v>9</v>
      </c>
      <c r="J90" s="3">
        <f>IF(Table1[[#This Row],[Status]]="Closed", NETWORKDAYS(Table1[[#This Row],[Case Start Date]], Table1[[#This Row],[Actual Close Date]], 'Bank Holidays'!$A$1:$A$40), "")</f>
        <v>13</v>
      </c>
    </row>
    <row r="91" spans="1:10" ht="12.75" customHeight="1" thickBot="1" x14ac:dyDescent="0.25">
      <c r="A91" s="1" t="s">
        <v>8</v>
      </c>
      <c r="B91" s="1" t="s">
        <v>157</v>
      </c>
      <c r="C91" s="5">
        <v>10457</v>
      </c>
      <c r="D91" s="1" t="s">
        <v>83</v>
      </c>
      <c r="E91" s="1" t="s">
        <v>161</v>
      </c>
      <c r="F91" s="1" t="s">
        <v>171</v>
      </c>
      <c r="G91" s="6">
        <v>43887</v>
      </c>
      <c r="H91" s="6">
        <v>43889.504166660001</v>
      </c>
      <c r="I91" s="1" t="s">
        <v>9</v>
      </c>
      <c r="J91" s="3">
        <f>IF(Table1[[#This Row],[Status]]="Closed", NETWORKDAYS(Table1[[#This Row],[Case Start Date]], Table1[[#This Row],[Actual Close Date]], 'Bank Holidays'!$A$1:$A$40), "")</f>
        <v>3</v>
      </c>
    </row>
    <row r="92" spans="1:10" ht="12.75" customHeight="1" thickBot="1" x14ac:dyDescent="0.25">
      <c r="A92" s="1" t="s">
        <v>8</v>
      </c>
      <c r="B92" s="1" t="s">
        <v>157</v>
      </c>
      <c r="C92" s="5">
        <v>10458</v>
      </c>
      <c r="D92" s="1" t="s">
        <v>114</v>
      </c>
      <c r="E92" s="1" t="s">
        <v>161</v>
      </c>
      <c r="F92" s="1" t="s">
        <v>35</v>
      </c>
      <c r="G92" s="6">
        <v>43887</v>
      </c>
      <c r="H92" s="6">
        <v>43906.504166660001</v>
      </c>
      <c r="I92" s="1" t="s">
        <v>9</v>
      </c>
      <c r="J92" s="3">
        <f>IF(Table1[[#This Row],[Status]]="Closed", NETWORKDAYS(Table1[[#This Row],[Case Start Date]], Table1[[#This Row],[Actual Close Date]], 'Bank Holidays'!$A$1:$A$40), "")</f>
        <v>14</v>
      </c>
    </row>
    <row r="93" spans="1:10" ht="12.75" customHeight="1" thickBot="1" x14ac:dyDescent="0.25">
      <c r="A93" s="1" t="s">
        <v>8</v>
      </c>
      <c r="B93" s="1" t="s">
        <v>157</v>
      </c>
      <c r="C93" s="5">
        <v>10459</v>
      </c>
      <c r="D93" s="1" t="s">
        <v>34</v>
      </c>
      <c r="E93" s="1" t="s">
        <v>164</v>
      </c>
      <c r="F93" s="1" t="s">
        <v>24</v>
      </c>
      <c r="G93" s="6">
        <v>43887</v>
      </c>
      <c r="H93" s="6">
        <v>43888.504166660001</v>
      </c>
      <c r="I93" s="1" t="s">
        <v>9</v>
      </c>
      <c r="J93" s="3">
        <f>IF(Table1[[#This Row],[Status]]="Closed", NETWORKDAYS(Table1[[#This Row],[Case Start Date]], Table1[[#This Row],[Actual Close Date]], 'Bank Holidays'!$A$1:$A$40), "")</f>
        <v>2</v>
      </c>
    </row>
    <row r="94" spans="1:10" ht="12.75" customHeight="1" thickBot="1" x14ac:dyDescent="0.25">
      <c r="A94" s="1" t="s">
        <v>8</v>
      </c>
      <c r="B94" s="1" t="s">
        <v>157</v>
      </c>
      <c r="C94" s="5">
        <v>10460</v>
      </c>
      <c r="D94" s="1" t="s">
        <v>100</v>
      </c>
      <c r="E94" s="1" t="s">
        <v>167</v>
      </c>
      <c r="F94" s="1" t="s">
        <v>171</v>
      </c>
      <c r="G94" s="6">
        <v>43887</v>
      </c>
      <c r="H94" s="6">
        <v>43889.504166660001</v>
      </c>
      <c r="I94" s="1" t="s">
        <v>9</v>
      </c>
      <c r="J94" s="3">
        <f>IF(Table1[[#This Row],[Status]]="Closed", NETWORKDAYS(Table1[[#This Row],[Case Start Date]], Table1[[#This Row],[Actual Close Date]], 'Bank Holidays'!$A$1:$A$40), "")</f>
        <v>3</v>
      </c>
    </row>
    <row r="95" spans="1:10" ht="12.75" customHeight="1" thickBot="1" x14ac:dyDescent="0.25">
      <c r="A95" s="1" t="s">
        <v>8</v>
      </c>
      <c r="B95" s="1" t="s">
        <v>157</v>
      </c>
      <c r="C95" s="5">
        <v>10462</v>
      </c>
      <c r="D95" s="1" t="s">
        <v>30</v>
      </c>
      <c r="E95" s="1" t="s">
        <v>170</v>
      </c>
      <c r="F95" s="1" t="s">
        <v>24</v>
      </c>
      <c r="G95" s="6">
        <v>43887</v>
      </c>
      <c r="H95" s="6">
        <v>43888.504166660001</v>
      </c>
      <c r="I95" s="1" t="s">
        <v>9</v>
      </c>
      <c r="J95" s="3">
        <f>IF(Table1[[#This Row],[Status]]="Closed", NETWORKDAYS(Table1[[#This Row],[Case Start Date]], Table1[[#This Row],[Actual Close Date]], 'Bank Holidays'!$A$1:$A$40), "")</f>
        <v>2</v>
      </c>
    </row>
    <row r="96" spans="1:10" ht="12.75" customHeight="1" thickBot="1" x14ac:dyDescent="0.25">
      <c r="A96" s="1" t="s">
        <v>8</v>
      </c>
      <c r="B96" s="1" t="s">
        <v>157</v>
      </c>
      <c r="C96" s="5">
        <v>10452</v>
      </c>
      <c r="D96" s="1" t="s">
        <v>12</v>
      </c>
      <c r="E96" s="1" t="s">
        <v>161</v>
      </c>
      <c r="F96" s="1" t="s">
        <v>35</v>
      </c>
      <c r="G96" s="6">
        <v>43888</v>
      </c>
      <c r="H96" s="6">
        <v>43916.504166660001</v>
      </c>
      <c r="I96" s="1" t="s">
        <v>9</v>
      </c>
      <c r="J96" s="3">
        <f>IF(Table1[[#This Row],[Status]]="Closed", NETWORKDAYS(Table1[[#This Row],[Case Start Date]], Table1[[#This Row],[Actual Close Date]], 'Bank Holidays'!$A$1:$A$40), "")</f>
        <v>21</v>
      </c>
    </row>
    <row r="97" spans="1:10" ht="12.75" customHeight="1" thickBot="1" x14ac:dyDescent="0.25">
      <c r="A97" s="1" t="s">
        <v>8</v>
      </c>
      <c r="B97" s="1" t="s">
        <v>157</v>
      </c>
      <c r="C97" s="5">
        <v>10454</v>
      </c>
      <c r="D97" s="1" t="s">
        <v>81</v>
      </c>
      <c r="E97" s="1" t="s">
        <v>163</v>
      </c>
      <c r="F97" s="1" t="s">
        <v>35</v>
      </c>
      <c r="G97" s="6">
        <v>43888</v>
      </c>
      <c r="H97" s="6">
        <v>43888.504166660001</v>
      </c>
      <c r="I97" s="1" t="s">
        <v>9</v>
      </c>
      <c r="J97" s="3">
        <f>IF(Table1[[#This Row],[Status]]="Closed", NETWORKDAYS(Table1[[#This Row],[Case Start Date]], Table1[[#This Row],[Actual Close Date]], 'Bank Holidays'!$A$1:$A$40), "")</f>
        <v>1</v>
      </c>
    </row>
    <row r="98" spans="1:10" ht="12.75" customHeight="1" thickBot="1" x14ac:dyDescent="0.25">
      <c r="A98" s="1" t="s">
        <v>8</v>
      </c>
      <c r="B98" s="1" t="s">
        <v>157</v>
      </c>
      <c r="C98" s="5">
        <v>10449</v>
      </c>
      <c r="D98" s="1" t="s">
        <v>114</v>
      </c>
      <c r="E98" s="1" t="s">
        <v>161</v>
      </c>
      <c r="F98" s="1" t="s">
        <v>171</v>
      </c>
      <c r="G98" s="6">
        <v>43889</v>
      </c>
      <c r="H98" s="6">
        <v>43903.504166660001</v>
      </c>
      <c r="I98" s="1" t="s">
        <v>9</v>
      </c>
      <c r="J98" s="3">
        <f>IF(Table1[[#This Row],[Status]]="Closed", NETWORKDAYS(Table1[[#This Row],[Case Start Date]], Table1[[#This Row],[Actual Close Date]], 'Bank Holidays'!$A$1:$A$40), "")</f>
        <v>11</v>
      </c>
    </row>
    <row r="99" spans="1:10" ht="12.75" customHeight="1" thickBot="1" x14ac:dyDescent="0.25">
      <c r="A99" s="1" t="s">
        <v>8</v>
      </c>
      <c r="B99" s="1" t="s">
        <v>157</v>
      </c>
      <c r="C99" s="5">
        <v>10450</v>
      </c>
      <c r="D99" s="1" t="s">
        <v>145</v>
      </c>
      <c r="E99" s="1" t="s">
        <v>163</v>
      </c>
      <c r="F99" s="1" t="s">
        <v>19</v>
      </c>
      <c r="G99" s="6">
        <v>43889</v>
      </c>
      <c r="H99" s="6">
        <v>43903.504166660001</v>
      </c>
      <c r="I99" s="1" t="s">
        <v>9</v>
      </c>
      <c r="J99" s="3">
        <f>IF(Table1[[#This Row],[Status]]="Closed", NETWORKDAYS(Table1[[#This Row],[Case Start Date]], Table1[[#This Row],[Actual Close Date]], 'Bank Holidays'!$A$1:$A$40), "")</f>
        <v>11</v>
      </c>
    </row>
    <row r="100" spans="1:10" ht="12.75" customHeight="1" thickBot="1" x14ac:dyDescent="0.25">
      <c r="A100" s="1" t="s">
        <v>8</v>
      </c>
      <c r="B100" s="1" t="s">
        <v>157</v>
      </c>
      <c r="C100" s="5">
        <v>10451</v>
      </c>
      <c r="D100" s="1" t="s">
        <v>99</v>
      </c>
      <c r="E100" s="1" t="s">
        <v>169</v>
      </c>
      <c r="F100" s="1" t="s">
        <v>171</v>
      </c>
      <c r="G100" s="6">
        <v>43889</v>
      </c>
      <c r="H100" s="6">
        <v>43889.504166660001</v>
      </c>
      <c r="I100" s="1" t="s">
        <v>9</v>
      </c>
      <c r="J100" s="3">
        <f>IF(Table1[[#This Row],[Status]]="Closed", NETWORKDAYS(Table1[[#This Row],[Case Start Date]], Table1[[#This Row],[Actual Close Date]], 'Bank Holidays'!$A$1:$A$40), "")</f>
        <v>1</v>
      </c>
    </row>
    <row r="101" spans="1:10" ht="12.75" customHeight="1" thickBot="1" x14ac:dyDescent="0.25">
      <c r="A101" s="1" t="s">
        <v>8</v>
      </c>
      <c r="B101" s="1" t="s">
        <v>157</v>
      </c>
      <c r="C101" s="5">
        <v>10453</v>
      </c>
      <c r="D101" s="1" t="s">
        <v>55</v>
      </c>
      <c r="E101" s="1" t="s">
        <v>160</v>
      </c>
      <c r="F101" s="1" t="s">
        <v>171</v>
      </c>
      <c r="G101" s="6">
        <v>43889</v>
      </c>
      <c r="H101" s="6">
        <v>43889.504166660001</v>
      </c>
      <c r="I101" s="1" t="s">
        <v>9</v>
      </c>
      <c r="J101" s="3">
        <f>IF(Table1[[#This Row],[Status]]="Closed", NETWORKDAYS(Table1[[#This Row],[Case Start Date]], Table1[[#This Row],[Actual Close Date]], 'Bank Holidays'!$A$1:$A$40), "")</f>
        <v>1</v>
      </c>
    </row>
    <row r="102" spans="1:10" ht="12.75" customHeight="1" thickBot="1" x14ac:dyDescent="0.25">
      <c r="A102" s="1" t="s">
        <v>8</v>
      </c>
      <c r="B102" s="1" t="s">
        <v>157</v>
      </c>
      <c r="C102" s="5">
        <v>10436</v>
      </c>
      <c r="D102" s="1" t="s">
        <v>57</v>
      </c>
      <c r="E102" s="1" t="s">
        <v>167</v>
      </c>
      <c r="F102" s="1" t="s">
        <v>171</v>
      </c>
      <c r="G102" s="6">
        <v>43892</v>
      </c>
      <c r="H102" s="6">
        <v>43915</v>
      </c>
      <c r="I102" s="1" t="s">
        <v>9</v>
      </c>
      <c r="J102" s="3">
        <f>IF(Table1[[#This Row],[Status]]="Closed", NETWORKDAYS(Table1[[#This Row],[Case Start Date]], Table1[[#This Row],[Actual Close Date]], 'Bank Holidays'!$A$1:$A$40), "")</f>
        <v>18</v>
      </c>
    </row>
    <row r="103" spans="1:10" ht="12.75" customHeight="1" thickBot="1" x14ac:dyDescent="0.25">
      <c r="A103" s="1" t="s">
        <v>8</v>
      </c>
      <c r="B103" s="1" t="s">
        <v>157</v>
      </c>
      <c r="C103" s="5">
        <v>10437</v>
      </c>
      <c r="D103" s="1" t="s">
        <v>82</v>
      </c>
      <c r="E103" s="1" t="s">
        <v>170</v>
      </c>
      <c r="F103" s="1" t="s">
        <v>19</v>
      </c>
      <c r="G103" s="6">
        <v>43892</v>
      </c>
      <c r="H103" s="6">
        <v>43895</v>
      </c>
      <c r="I103" s="1" t="s">
        <v>9</v>
      </c>
      <c r="J103" s="3">
        <f>IF(Table1[[#This Row],[Status]]="Closed", NETWORKDAYS(Table1[[#This Row],[Case Start Date]], Table1[[#This Row],[Actual Close Date]], 'Bank Holidays'!$A$1:$A$40), "")</f>
        <v>4</v>
      </c>
    </row>
    <row r="104" spans="1:10" ht="12.75" customHeight="1" thickBot="1" x14ac:dyDescent="0.25">
      <c r="A104" s="1" t="s">
        <v>8</v>
      </c>
      <c r="B104" s="1" t="s">
        <v>157</v>
      </c>
      <c r="C104" s="5">
        <v>10446</v>
      </c>
      <c r="D104" s="1" t="s">
        <v>34</v>
      </c>
      <c r="E104" s="1" t="s">
        <v>162</v>
      </c>
      <c r="F104" s="1" t="s">
        <v>172</v>
      </c>
      <c r="G104" s="6">
        <v>43892</v>
      </c>
      <c r="H104" s="6">
        <v>43964.504166660001</v>
      </c>
      <c r="I104" s="1" t="s">
        <v>9</v>
      </c>
      <c r="J104" s="3">
        <f>IF(Table1[[#This Row],[Status]]="Closed", NETWORKDAYS(Table1[[#This Row],[Case Start Date]], Table1[[#This Row],[Actual Close Date]], 'Bank Holidays'!$A$1:$A$40), "")</f>
        <v>50</v>
      </c>
    </row>
    <row r="105" spans="1:10" ht="12.75" customHeight="1" thickBot="1" x14ac:dyDescent="0.25">
      <c r="A105" s="1" t="s">
        <v>8</v>
      </c>
      <c r="B105" s="1" t="s">
        <v>157</v>
      </c>
      <c r="C105" s="5">
        <v>10445</v>
      </c>
      <c r="D105" s="1" t="s">
        <v>53</v>
      </c>
      <c r="E105" s="1" t="s">
        <v>158</v>
      </c>
      <c r="F105" s="1" t="s">
        <v>105</v>
      </c>
      <c r="G105" s="6">
        <v>43892</v>
      </c>
      <c r="H105" s="7"/>
      <c r="I105" s="1" t="s">
        <v>155</v>
      </c>
      <c r="J105" s="3" t="str">
        <f>IF(Table1[[#This Row],[Status]]="Closed", NETWORKDAYS(Table1[[#This Row],[Case Start Date]], Table1[[#This Row],[Actual Close Date]], 'Bank Holidays'!$A$1:$A$40), "")</f>
        <v/>
      </c>
    </row>
    <row r="106" spans="1:10" ht="12.75" customHeight="1" thickBot="1" x14ac:dyDescent="0.25">
      <c r="A106" s="1" t="s">
        <v>8</v>
      </c>
      <c r="B106" s="1" t="s">
        <v>157</v>
      </c>
      <c r="C106" s="5">
        <v>10443</v>
      </c>
      <c r="D106" s="1" t="s">
        <v>107</v>
      </c>
      <c r="E106" s="1" t="s">
        <v>167</v>
      </c>
      <c r="F106" s="1" t="s">
        <v>105</v>
      </c>
      <c r="G106" s="6">
        <v>43893</v>
      </c>
      <c r="H106" s="6">
        <v>43915.498611110001</v>
      </c>
      <c r="I106" s="1" t="s">
        <v>9</v>
      </c>
      <c r="J106" s="3">
        <f>IF(Table1[[#This Row],[Status]]="Closed", NETWORKDAYS(Table1[[#This Row],[Case Start Date]], Table1[[#This Row],[Actual Close Date]], 'Bank Holidays'!$A$1:$A$40), "")</f>
        <v>17</v>
      </c>
    </row>
    <row r="107" spans="1:10" ht="12.75" customHeight="1" thickBot="1" x14ac:dyDescent="0.25">
      <c r="A107" s="1" t="s">
        <v>8</v>
      </c>
      <c r="B107" s="1" t="s">
        <v>157</v>
      </c>
      <c r="C107" s="5">
        <v>10444</v>
      </c>
      <c r="D107" s="1" t="s">
        <v>63</v>
      </c>
      <c r="E107" s="1" t="s">
        <v>160</v>
      </c>
      <c r="F107" s="1" t="s">
        <v>105</v>
      </c>
      <c r="G107" s="6">
        <v>43893</v>
      </c>
      <c r="H107" s="6">
        <v>43915.498611110001</v>
      </c>
      <c r="I107" s="1" t="s">
        <v>9</v>
      </c>
      <c r="J107" s="3">
        <f>IF(Table1[[#This Row],[Status]]="Closed", NETWORKDAYS(Table1[[#This Row],[Case Start Date]], Table1[[#This Row],[Actual Close Date]], 'Bank Holidays'!$A$1:$A$40), "")</f>
        <v>17</v>
      </c>
    </row>
    <row r="108" spans="1:10" ht="12.75" customHeight="1" thickBot="1" x14ac:dyDescent="0.25">
      <c r="A108" s="1" t="s">
        <v>8</v>
      </c>
      <c r="B108" s="1" t="s">
        <v>157</v>
      </c>
      <c r="C108" s="5">
        <v>10438</v>
      </c>
      <c r="D108" s="1" t="s">
        <v>37</v>
      </c>
      <c r="E108" s="1" t="s">
        <v>170</v>
      </c>
      <c r="F108" s="1" t="s">
        <v>171</v>
      </c>
      <c r="G108" s="6">
        <v>43894</v>
      </c>
      <c r="H108" s="6">
        <v>43895</v>
      </c>
      <c r="I108" s="1" t="s">
        <v>9</v>
      </c>
      <c r="J108" s="3">
        <f>IF(Table1[[#This Row],[Status]]="Closed", NETWORKDAYS(Table1[[#This Row],[Case Start Date]], Table1[[#This Row],[Actual Close Date]], 'Bank Holidays'!$A$1:$A$40), "")</f>
        <v>2</v>
      </c>
    </row>
    <row r="109" spans="1:10" ht="12.75" customHeight="1" thickBot="1" x14ac:dyDescent="0.25">
      <c r="A109" s="1" t="s">
        <v>8</v>
      </c>
      <c r="B109" s="1" t="s">
        <v>157</v>
      </c>
      <c r="C109" s="5">
        <v>10439</v>
      </c>
      <c r="D109" s="1" t="s">
        <v>121</v>
      </c>
      <c r="E109" s="1" t="s">
        <v>169</v>
      </c>
      <c r="F109" s="1" t="s">
        <v>24</v>
      </c>
      <c r="G109" s="6">
        <v>43894</v>
      </c>
      <c r="H109" s="6">
        <v>43903</v>
      </c>
      <c r="I109" s="1" t="s">
        <v>9</v>
      </c>
      <c r="J109" s="3">
        <f>IF(Table1[[#This Row],[Status]]="Closed", NETWORKDAYS(Table1[[#This Row],[Case Start Date]], Table1[[#This Row],[Actual Close Date]], 'Bank Holidays'!$A$1:$A$40), "")</f>
        <v>8</v>
      </c>
    </row>
    <row r="110" spans="1:10" ht="12.75" customHeight="1" thickBot="1" x14ac:dyDescent="0.25">
      <c r="A110" s="1" t="s">
        <v>8</v>
      </c>
      <c r="B110" s="1" t="s">
        <v>157</v>
      </c>
      <c r="C110" s="5">
        <v>10440</v>
      </c>
      <c r="D110" s="1" t="s">
        <v>121</v>
      </c>
      <c r="E110" s="1" t="s">
        <v>170</v>
      </c>
      <c r="F110" s="1" t="s">
        <v>24</v>
      </c>
      <c r="G110" s="6">
        <v>43894</v>
      </c>
      <c r="H110" s="6">
        <v>43903</v>
      </c>
      <c r="I110" s="1" t="s">
        <v>9</v>
      </c>
      <c r="J110" s="3">
        <f>IF(Table1[[#This Row],[Status]]="Closed", NETWORKDAYS(Table1[[#This Row],[Case Start Date]], Table1[[#This Row],[Actual Close Date]], 'Bank Holidays'!$A$1:$A$40), "")</f>
        <v>8</v>
      </c>
    </row>
    <row r="111" spans="1:10" ht="12.75" customHeight="1" thickBot="1" x14ac:dyDescent="0.25">
      <c r="A111" s="1" t="s">
        <v>8</v>
      </c>
      <c r="B111" s="1" t="s">
        <v>157</v>
      </c>
      <c r="C111" s="5">
        <v>10401</v>
      </c>
      <c r="D111" s="1" t="s">
        <v>27</v>
      </c>
      <c r="E111" s="1" t="s">
        <v>165</v>
      </c>
      <c r="F111" s="1" t="s">
        <v>35</v>
      </c>
      <c r="G111" s="6">
        <v>43895</v>
      </c>
      <c r="H111" s="6">
        <v>43906.398611110002</v>
      </c>
      <c r="I111" s="1" t="s">
        <v>9</v>
      </c>
      <c r="J111" s="3">
        <f>IF(Table1[[#This Row],[Status]]="Closed", NETWORKDAYS(Table1[[#This Row],[Case Start Date]], Table1[[#This Row],[Actual Close Date]], 'Bank Holidays'!$A$1:$A$40), "")</f>
        <v>8</v>
      </c>
    </row>
    <row r="112" spans="1:10" ht="12.75" customHeight="1" thickBot="1" x14ac:dyDescent="0.25">
      <c r="A112" s="1" t="s">
        <v>8</v>
      </c>
      <c r="B112" s="1" t="s">
        <v>157</v>
      </c>
      <c r="C112" s="5">
        <v>10426</v>
      </c>
      <c r="D112" s="1" t="s">
        <v>94</v>
      </c>
      <c r="E112" s="1" t="s">
        <v>164</v>
      </c>
      <c r="F112" s="1" t="s">
        <v>19</v>
      </c>
      <c r="G112" s="6">
        <v>43895</v>
      </c>
      <c r="H112" s="6">
        <v>43899</v>
      </c>
      <c r="I112" s="1" t="s">
        <v>9</v>
      </c>
      <c r="J112" s="3">
        <f>IF(Table1[[#This Row],[Status]]="Closed", NETWORKDAYS(Table1[[#This Row],[Case Start Date]], Table1[[#This Row],[Actual Close Date]], 'Bank Holidays'!$A$1:$A$40), "")</f>
        <v>3</v>
      </c>
    </row>
    <row r="113" spans="1:10" ht="12.75" customHeight="1" thickBot="1" x14ac:dyDescent="0.25">
      <c r="A113" s="1" t="s">
        <v>8</v>
      </c>
      <c r="B113" s="1" t="s">
        <v>157</v>
      </c>
      <c r="C113" s="5">
        <v>10427</v>
      </c>
      <c r="D113" s="1" t="s">
        <v>127</v>
      </c>
      <c r="E113" s="1" t="s">
        <v>164</v>
      </c>
      <c r="F113" s="1" t="s">
        <v>19</v>
      </c>
      <c r="G113" s="6">
        <v>43895</v>
      </c>
      <c r="H113" s="6">
        <v>43899</v>
      </c>
      <c r="I113" s="1" t="s">
        <v>9</v>
      </c>
      <c r="J113" s="3">
        <f>IF(Table1[[#This Row],[Status]]="Closed", NETWORKDAYS(Table1[[#This Row],[Case Start Date]], Table1[[#This Row],[Actual Close Date]], 'Bank Holidays'!$A$1:$A$40), "")</f>
        <v>3</v>
      </c>
    </row>
    <row r="114" spans="1:10" ht="12.75" customHeight="1" thickBot="1" x14ac:dyDescent="0.25">
      <c r="A114" s="1" t="s">
        <v>8</v>
      </c>
      <c r="B114" s="1" t="s">
        <v>157</v>
      </c>
      <c r="C114" s="5">
        <v>10435</v>
      </c>
      <c r="D114" s="1" t="s">
        <v>140</v>
      </c>
      <c r="E114" s="1" t="s">
        <v>163</v>
      </c>
      <c r="F114" s="1" t="s">
        <v>24</v>
      </c>
      <c r="G114" s="6">
        <v>43895</v>
      </c>
      <c r="H114" s="6">
        <v>43903</v>
      </c>
      <c r="I114" s="1" t="s">
        <v>9</v>
      </c>
      <c r="J114" s="3">
        <f>IF(Table1[[#This Row],[Status]]="Closed", NETWORKDAYS(Table1[[#This Row],[Case Start Date]], Table1[[#This Row],[Actual Close Date]], 'Bank Holidays'!$A$1:$A$40), "")</f>
        <v>7</v>
      </c>
    </row>
    <row r="115" spans="1:10" ht="12.75" customHeight="1" thickBot="1" x14ac:dyDescent="0.25">
      <c r="A115" s="1" t="s">
        <v>8</v>
      </c>
      <c r="B115" s="1" t="s">
        <v>157</v>
      </c>
      <c r="C115" s="5">
        <v>10428</v>
      </c>
      <c r="D115" s="1" t="s">
        <v>49</v>
      </c>
      <c r="E115" s="1" t="s">
        <v>167</v>
      </c>
      <c r="F115" s="1" t="s">
        <v>171</v>
      </c>
      <c r="G115" s="6">
        <v>43896</v>
      </c>
      <c r="H115" s="6">
        <v>43903</v>
      </c>
      <c r="I115" s="1" t="s">
        <v>9</v>
      </c>
      <c r="J115" s="3">
        <f>IF(Table1[[#This Row],[Status]]="Closed", NETWORKDAYS(Table1[[#This Row],[Case Start Date]], Table1[[#This Row],[Actual Close Date]], 'Bank Holidays'!$A$1:$A$40), "")</f>
        <v>6</v>
      </c>
    </row>
    <row r="116" spans="1:10" ht="12.75" customHeight="1" thickBot="1" x14ac:dyDescent="0.25">
      <c r="A116" s="1" t="s">
        <v>8</v>
      </c>
      <c r="B116" s="1" t="s">
        <v>157</v>
      </c>
      <c r="C116" s="5">
        <v>10430</v>
      </c>
      <c r="D116" s="1" t="s">
        <v>101</v>
      </c>
      <c r="E116" s="1" t="s">
        <v>160</v>
      </c>
      <c r="F116" s="1" t="s">
        <v>35</v>
      </c>
      <c r="G116" s="6">
        <v>43896</v>
      </c>
      <c r="H116" s="6">
        <v>43936</v>
      </c>
      <c r="I116" s="1" t="s">
        <v>9</v>
      </c>
      <c r="J116" s="3">
        <f>IF(Table1[[#This Row],[Status]]="Closed", NETWORKDAYS(Table1[[#This Row],[Case Start Date]], Table1[[#This Row],[Actual Close Date]], 'Bank Holidays'!$A$1:$A$40), "")</f>
        <v>27</v>
      </c>
    </row>
    <row r="117" spans="1:10" ht="12.75" customHeight="1" thickBot="1" x14ac:dyDescent="0.25">
      <c r="A117" s="1" t="s">
        <v>8</v>
      </c>
      <c r="B117" s="1" t="s">
        <v>157</v>
      </c>
      <c r="C117" s="5">
        <v>10431</v>
      </c>
      <c r="D117" s="1" t="s">
        <v>101</v>
      </c>
      <c r="E117" s="1" t="s">
        <v>160</v>
      </c>
      <c r="F117" s="1" t="s">
        <v>35</v>
      </c>
      <c r="G117" s="6">
        <v>43896</v>
      </c>
      <c r="H117" s="6">
        <v>43909</v>
      </c>
      <c r="I117" s="1" t="s">
        <v>9</v>
      </c>
      <c r="J117" s="3">
        <f>IF(Table1[[#This Row],[Status]]="Closed", NETWORKDAYS(Table1[[#This Row],[Case Start Date]], Table1[[#This Row],[Actual Close Date]], 'Bank Holidays'!$A$1:$A$40), "")</f>
        <v>10</v>
      </c>
    </row>
    <row r="118" spans="1:10" ht="12.75" customHeight="1" thickBot="1" x14ac:dyDescent="0.25">
      <c r="A118" s="1" t="s">
        <v>8</v>
      </c>
      <c r="B118" s="1" t="s">
        <v>157</v>
      </c>
      <c r="C118" s="5">
        <v>10432</v>
      </c>
      <c r="D118" s="1" t="s">
        <v>101</v>
      </c>
      <c r="E118" s="1" t="s">
        <v>160</v>
      </c>
      <c r="F118" s="1" t="s">
        <v>35</v>
      </c>
      <c r="G118" s="6">
        <v>43896</v>
      </c>
      <c r="H118" s="6">
        <v>43936</v>
      </c>
      <c r="I118" s="1" t="s">
        <v>9</v>
      </c>
      <c r="J118" s="3">
        <f>IF(Table1[[#This Row],[Status]]="Closed", NETWORKDAYS(Table1[[#This Row],[Case Start Date]], Table1[[#This Row],[Actual Close Date]], 'Bank Holidays'!$A$1:$A$40), "")</f>
        <v>27</v>
      </c>
    </row>
    <row r="119" spans="1:10" ht="12.75" customHeight="1" thickBot="1" x14ac:dyDescent="0.25">
      <c r="A119" s="1" t="s">
        <v>8</v>
      </c>
      <c r="B119" s="1" t="s">
        <v>157</v>
      </c>
      <c r="C119" s="5">
        <v>10385</v>
      </c>
      <c r="D119" s="1" t="s">
        <v>46</v>
      </c>
      <c r="E119" s="1" t="s">
        <v>158</v>
      </c>
      <c r="F119" s="1" t="s">
        <v>35</v>
      </c>
      <c r="G119" s="6">
        <v>43899</v>
      </c>
      <c r="H119" s="6">
        <v>43913.398611110002</v>
      </c>
      <c r="I119" s="1" t="s">
        <v>9</v>
      </c>
      <c r="J119" s="3">
        <f>IF(Table1[[#This Row],[Status]]="Closed", NETWORKDAYS(Table1[[#This Row],[Case Start Date]], Table1[[#This Row],[Actual Close Date]], 'Bank Holidays'!$A$1:$A$40), "")</f>
        <v>11</v>
      </c>
    </row>
    <row r="120" spans="1:10" ht="12.75" customHeight="1" thickBot="1" x14ac:dyDescent="0.25">
      <c r="A120" s="1" t="s">
        <v>8</v>
      </c>
      <c r="B120" s="1" t="s">
        <v>157</v>
      </c>
      <c r="C120" s="5">
        <v>10423</v>
      </c>
      <c r="D120" s="1" t="s">
        <v>10</v>
      </c>
      <c r="E120" s="1" t="s">
        <v>160</v>
      </c>
      <c r="F120" s="1" t="s">
        <v>171</v>
      </c>
      <c r="G120" s="6">
        <v>43899</v>
      </c>
      <c r="H120" s="6">
        <v>43900</v>
      </c>
      <c r="I120" s="1" t="s">
        <v>9</v>
      </c>
      <c r="J120" s="3">
        <f>IF(Table1[[#This Row],[Status]]="Closed", NETWORKDAYS(Table1[[#This Row],[Case Start Date]], Table1[[#This Row],[Actual Close Date]], 'Bank Holidays'!$A$1:$A$40), "")</f>
        <v>2</v>
      </c>
    </row>
    <row r="121" spans="1:10" ht="12.75" customHeight="1" thickBot="1" x14ac:dyDescent="0.25">
      <c r="A121" s="1" t="s">
        <v>8</v>
      </c>
      <c r="B121" s="1" t="s">
        <v>157</v>
      </c>
      <c r="C121" s="5">
        <v>10424</v>
      </c>
      <c r="D121" s="1" t="s">
        <v>144</v>
      </c>
      <c r="E121" s="1" t="s">
        <v>170</v>
      </c>
      <c r="F121" s="1" t="s">
        <v>24</v>
      </c>
      <c r="G121" s="6">
        <v>43899</v>
      </c>
      <c r="H121" s="6">
        <v>43899</v>
      </c>
      <c r="I121" s="1" t="s">
        <v>9</v>
      </c>
      <c r="J121" s="3">
        <f>IF(Table1[[#This Row],[Status]]="Closed", NETWORKDAYS(Table1[[#This Row],[Case Start Date]], Table1[[#This Row],[Actual Close Date]], 'Bank Holidays'!$A$1:$A$40), "")</f>
        <v>1</v>
      </c>
    </row>
    <row r="122" spans="1:10" ht="12.75" customHeight="1" thickBot="1" x14ac:dyDescent="0.25">
      <c r="A122" s="1" t="s">
        <v>8</v>
      </c>
      <c r="B122" s="1" t="s">
        <v>157</v>
      </c>
      <c r="C122" s="5">
        <v>10425</v>
      </c>
      <c r="D122" s="1" t="s">
        <v>123</v>
      </c>
      <c r="E122" s="1" t="s">
        <v>170</v>
      </c>
      <c r="F122" s="1" t="s">
        <v>20</v>
      </c>
      <c r="G122" s="6">
        <v>43899</v>
      </c>
      <c r="H122" s="6">
        <v>43903</v>
      </c>
      <c r="I122" s="1" t="s">
        <v>9</v>
      </c>
      <c r="J122" s="3">
        <f>IF(Table1[[#This Row],[Status]]="Closed", NETWORKDAYS(Table1[[#This Row],[Case Start Date]], Table1[[#This Row],[Actual Close Date]], 'Bank Holidays'!$A$1:$A$40), "")</f>
        <v>5</v>
      </c>
    </row>
    <row r="123" spans="1:10" ht="12.75" customHeight="1" thickBot="1" x14ac:dyDescent="0.25">
      <c r="A123" s="1" t="s">
        <v>8</v>
      </c>
      <c r="B123" s="1" t="s">
        <v>157</v>
      </c>
      <c r="C123" s="5">
        <v>10411</v>
      </c>
      <c r="D123" s="1" t="s">
        <v>71</v>
      </c>
      <c r="E123" s="1" t="s">
        <v>160</v>
      </c>
      <c r="F123" s="1" t="s">
        <v>172</v>
      </c>
      <c r="G123" s="6">
        <v>43899</v>
      </c>
      <c r="H123" s="7"/>
      <c r="I123" s="1" t="s">
        <v>155</v>
      </c>
      <c r="J123" s="3" t="str">
        <f>IF(Table1[[#This Row],[Status]]="Closed", NETWORKDAYS(Table1[[#This Row],[Case Start Date]], Table1[[#This Row],[Actual Close Date]], 'Bank Holidays'!$A$1:$A$40), "")</f>
        <v/>
      </c>
    </row>
    <row r="124" spans="1:10" ht="12.75" customHeight="1" thickBot="1" x14ac:dyDescent="0.25">
      <c r="A124" s="1" t="s">
        <v>8</v>
      </c>
      <c r="B124" s="1" t="s">
        <v>157</v>
      </c>
      <c r="C124" s="5">
        <v>10415</v>
      </c>
      <c r="D124" s="1" t="s">
        <v>143</v>
      </c>
      <c r="E124" s="1" t="s">
        <v>167</v>
      </c>
      <c r="F124" s="1" t="s">
        <v>171</v>
      </c>
      <c r="G124" s="6">
        <v>43900</v>
      </c>
      <c r="H124" s="6">
        <v>43901.450694439998</v>
      </c>
      <c r="I124" s="1" t="s">
        <v>9</v>
      </c>
      <c r="J124" s="3">
        <f>IF(Table1[[#This Row],[Status]]="Closed", NETWORKDAYS(Table1[[#This Row],[Case Start Date]], Table1[[#This Row],[Actual Close Date]], 'Bank Holidays'!$A$1:$A$40), "")</f>
        <v>2</v>
      </c>
    </row>
    <row r="125" spans="1:10" ht="12.75" customHeight="1" thickBot="1" x14ac:dyDescent="0.25">
      <c r="A125" s="1" t="s">
        <v>8</v>
      </c>
      <c r="B125" s="1" t="s">
        <v>157</v>
      </c>
      <c r="C125" s="5">
        <v>10416</v>
      </c>
      <c r="D125" s="1" t="s">
        <v>102</v>
      </c>
      <c r="E125" s="1" t="s">
        <v>163</v>
      </c>
      <c r="F125" s="1" t="s">
        <v>24</v>
      </c>
      <c r="G125" s="6">
        <v>43900</v>
      </c>
      <c r="H125" s="6">
        <v>43900.450694439998</v>
      </c>
      <c r="I125" s="1" t="s">
        <v>9</v>
      </c>
      <c r="J125" s="3">
        <f>IF(Table1[[#This Row],[Status]]="Closed", NETWORKDAYS(Table1[[#This Row],[Case Start Date]], Table1[[#This Row],[Actual Close Date]], 'Bank Holidays'!$A$1:$A$40), "")</f>
        <v>1</v>
      </c>
    </row>
    <row r="126" spans="1:10" ht="12.75" customHeight="1" thickBot="1" x14ac:dyDescent="0.25">
      <c r="A126" s="1" t="s">
        <v>8</v>
      </c>
      <c r="B126" s="1" t="s">
        <v>157</v>
      </c>
      <c r="C126" s="5">
        <v>10417</v>
      </c>
      <c r="D126" s="1" t="s">
        <v>21</v>
      </c>
      <c r="E126" s="1" t="s">
        <v>158</v>
      </c>
      <c r="F126" s="1" t="s">
        <v>172</v>
      </c>
      <c r="G126" s="6">
        <v>43900</v>
      </c>
      <c r="H126" s="6">
        <v>43900.450694439998</v>
      </c>
      <c r="I126" s="1" t="s">
        <v>9</v>
      </c>
      <c r="J126" s="3">
        <f>IF(Table1[[#This Row],[Status]]="Closed", NETWORKDAYS(Table1[[#This Row],[Case Start Date]], Table1[[#This Row],[Actual Close Date]], 'Bank Holidays'!$A$1:$A$40), "")</f>
        <v>1</v>
      </c>
    </row>
    <row r="127" spans="1:10" ht="12.75" customHeight="1" thickBot="1" x14ac:dyDescent="0.25">
      <c r="A127" s="1" t="s">
        <v>8</v>
      </c>
      <c r="B127" s="1" t="s">
        <v>157</v>
      </c>
      <c r="C127" s="5">
        <v>10414</v>
      </c>
      <c r="D127" s="1" t="s">
        <v>137</v>
      </c>
      <c r="E127" s="1" t="s">
        <v>167</v>
      </c>
      <c r="F127" s="1" t="s">
        <v>35</v>
      </c>
      <c r="G127" s="6">
        <v>43901</v>
      </c>
      <c r="H127" s="6">
        <v>43901.450694439998</v>
      </c>
      <c r="I127" s="1" t="s">
        <v>9</v>
      </c>
      <c r="J127" s="3">
        <f>IF(Table1[[#This Row],[Status]]="Closed", NETWORKDAYS(Table1[[#This Row],[Case Start Date]], Table1[[#This Row],[Actual Close Date]], 'Bank Holidays'!$A$1:$A$40), "")</f>
        <v>1</v>
      </c>
    </row>
    <row r="128" spans="1:10" ht="12.75" customHeight="1" thickBot="1" x14ac:dyDescent="0.25">
      <c r="A128" s="1" t="s">
        <v>8</v>
      </c>
      <c r="B128" s="1" t="s">
        <v>157</v>
      </c>
      <c r="C128" s="5">
        <v>10406</v>
      </c>
      <c r="D128" s="1" t="s">
        <v>113</v>
      </c>
      <c r="E128" s="1" t="s">
        <v>164</v>
      </c>
      <c r="F128" s="1" t="s">
        <v>171</v>
      </c>
      <c r="G128" s="6">
        <v>43902</v>
      </c>
      <c r="H128" s="6">
        <v>43906.398611110002</v>
      </c>
      <c r="I128" s="1" t="s">
        <v>9</v>
      </c>
      <c r="J128" s="3">
        <f>IF(Table1[[#This Row],[Status]]="Closed", NETWORKDAYS(Table1[[#This Row],[Case Start Date]], Table1[[#This Row],[Actual Close Date]], 'Bank Holidays'!$A$1:$A$40), "")</f>
        <v>3</v>
      </c>
    </row>
    <row r="129" spans="1:10" ht="12.75" customHeight="1" thickBot="1" x14ac:dyDescent="0.25">
      <c r="A129" s="1" t="s">
        <v>8</v>
      </c>
      <c r="B129" s="1" t="s">
        <v>157</v>
      </c>
      <c r="C129" s="5">
        <v>10408</v>
      </c>
      <c r="D129" s="1" t="s">
        <v>103</v>
      </c>
      <c r="E129" s="1" t="s">
        <v>158</v>
      </c>
      <c r="F129" s="1" t="s">
        <v>23</v>
      </c>
      <c r="G129" s="6">
        <v>43902</v>
      </c>
      <c r="H129" s="6">
        <v>43903.447916659999</v>
      </c>
      <c r="I129" s="1" t="s">
        <v>9</v>
      </c>
      <c r="J129" s="3">
        <f>IF(Table1[[#This Row],[Status]]="Closed", NETWORKDAYS(Table1[[#This Row],[Case Start Date]], Table1[[#This Row],[Actual Close Date]], 'Bank Holidays'!$A$1:$A$40), "")</f>
        <v>2</v>
      </c>
    </row>
    <row r="130" spans="1:10" ht="12.75" customHeight="1" thickBot="1" x14ac:dyDescent="0.25">
      <c r="A130" s="1" t="s">
        <v>8</v>
      </c>
      <c r="B130" s="1" t="s">
        <v>157</v>
      </c>
      <c r="C130" s="5">
        <v>10409</v>
      </c>
      <c r="D130" s="1" t="s">
        <v>142</v>
      </c>
      <c r="E130" s="1" t="s">
        <v>158</v>
      </c>
      <c r="F130" s="1" t="s">
        <v>172</v>
      </c>
      <c r="G130" s="6">
        <v>43902</v>
      </c>
      <c r="H130" s="6">
        <v>43903.447916659999</v>
      </c>
      <c r="I130" s="1" t="s">
        <v>9</v>
      </c>
      <c r="J130" s="3">
        <f>IF(Table1[[#This Row],[Status]]="Closed", NETWORKDAYS(Table1[[#This Row],[Case Start Date]], Table1[[#This Row],[Actual Close Date]], 'Bank Holidays'!$A$1:$A$40), "")</f>
        <v>2</v>
      </c>
    </row>
    <row r="131" spans="1:10" ht="12.75" customHeight="1" thickBot="1" x14ac:dyDescent="0.25">
      <c r="A131" s="1" t="s">
        <v>8</v>
      </c>
      <c r="B131" s="1" t="s">
        <v>157</v>
      </c>
      <c r="C131" s="5">
        <v>10413</v>
      </c>
      <c r="D131" s="1" t="s">
        <v>58</v>
      </c>
      <c r="E131" s="1" t="s">
        <v>160</v>
      </c>
      <c r="F131" s="1" t="s">
        <v>24</v>
      </c>
      <c r="G131" s="6">
        <v>43902</v>
      </c>
      <c r="H131" s="6">
        <v>43915.450694439998</v>
      </c>
      <c r="I131" s="1" t="s">
        <v>9</v>
      </c>
      <c r="J131" s="3">
        <f>IF(Table1[[#This Row],[Status]]="Closed", NETWORKDAYS(Table1[[#This Row],[Case Start Date]], Table1[[#This Row],[Actual Close Date]], 'Bank Holidays'!$A$1:$A$40), "")</f>
        <v>10</v>
      </c>
    </row>
    <row r="132" spans="1:10" ht="12.75" customHeight="1" thickBot="1" x14ac:dyDescent="0.25">
      <c r="A132" s="1" t="s">
        <v>8</v>
      </c>
      <c r="B132" s="1" t="s">
        <v>157</v>
      </c>
      <c r="C132" s="5">
        <v>10407</v>
      </c>
      <c r="D132" s="1" t="s">
        <v>113</v>
      </c>
      <c r="E132" s="1" t="s">
        <v>164</v>
      </c>
      <c r="F132" s="1" t="s">
        <v>35</v>
      </c>
      <c r="G132" s="6">
        <v>43902</v>
      </c>
      <c r="H132" s="7"/>
      <c r="I132" s="1" t="s">
        <v>155</v>
      </c>
      <c r="J132" s="3" t="str">
        <f>IF(Table1[[#This Row],[Status]]="Closed", NETWORKDAYS(Table1[[#This Row],[Case Start Date]], Table1[[#This Row],[Actual Close Date]], 'Bank Holidays'!$A$1:$A$40), "")</f>
        <v/>
      </c>
    </row>
    <row r="133" spans="1:10" ht="12.75" customHeight="1" thickBot="1" x14ac:dyDescent="0.25">
      <c r="A133" s="1" t="s">
        <v>8</v>
      </c>
      <c r="B133" s="1" t="s">
        <v>157</v>
      </c>
      <c r="C133" s="5">
        <v>10405</v>
      </c>
      <c r="D133" s="1" t="s">
        <v>11</v>
      </c>
      <c r="E133" s="1" t="s">
        <v>163</v>
      </c>
      <c r="F133" s="1" t="s">
        <v>24</v>
      </c>
      <c r="G133" s="6">
        <v>43903</v>
      </c>
      <c r="H133" s="6">
        <v>43903.398611110002</v>
      </c>
      <c r="I133" s="1" t="s">
        <v>9</v>
      </c>
      <c r="J133" s="3">
        <f>IF(Table1[[#This Row],[Status]]="Closed", NETWORKDAYS(Table1[[#This Row],[Case Start Date]], Table1[[#This Row],[Actual Close Date]], 'Bank Holidays'!$A$1:$A$40), "")</f>
        <v>1</v>
      </c>
    </row>
    <row r="134" spans="1:10" ht="12.75" customHeight="1" thickBot="1" x14ac:dyDescent="0.25">
      <c r="A134" s="1" t="s">
        <v>8</v>
      </c>
      <c r="B134" s="1" t="s">
        <v>157</v>
      </c>
      <c r="C134" s="5">
        <v>10402</v>
      </c>
      <c r="D134" s="1" t="s">
        <v>141</v>
      </c>
      <c r="E134" s="1" t="s">
        <v>161</v>
      </c>
      <c r="F134" s="1" t="s">
        <v>24</v>
      </c>
      <c r="G134" s="6">
        <v>43906</v>
      </c>
      <c r="H134" s="6">
        <v>43906.398611110002</v>
      </c>
      <c r="I134" s="1" t="s">
        <v>9</v>
      </c>
      <c r="J134" s="3">
        <f>IF(Table1[[#This Row],[Status]]="Closed", NETWORKDAYS(Table1[[#This Row],[Case Start Date]], Table1[[#This Row],[Actual Close Date]], 'Bank Holidays'!$A$1:$A$40), "")</f>
        <v>1</v>
      </c>
    </row>
    <row r="135" spans="1:10" ht="12.75" customHeight="1" thickBot="1" x14ac:dyDescent="0.25">
      <c r="A135" s="1" t="s">
        <v>8</v>
      </c>
      <c r="B135" s="1" t="s">
        <v>157</v>
      </c>
      <c r="C135" s="5">
        <v>10403</v>
      </c>
      <c r="D135" s="1" t="s">
        <v>12</v>
      </c>
      <c r="E135" s="1" t="s">
        <v>161</v>
      </c>
      <c r="F135" s="1" t="s">
        <v>171</v>
      </c>
      <c r="G135" s="6">
        <v>43906</v>
      </c>
      <c r="H135" s="6">
        <v>43906.398611110002</v>
      </c>
      <c r="I135" s="1" t="s">
        <v>9</v>
      </c>
      <c r="J135" s="3">
        <f>IF(Table1[[#This Row],[Status]]="Closed", NETWORKDAYS(Table1[[#This Row],[Case Start Date]], Table1[[#This Row],[Actual Close Date]], 'Bank Holidays'!$A$1:$A$40), "")</f>
        <v>1</v>
      </c>
    </row>
    <row r="136" spans="1:10" ht="12.75" customHeight="1" thickBot="1" x14ac:dyDescent="0.25">
      <c r="A136" s="1" t="s">
        <v>8</v>
      </c>
      <c r="B136" s="1" t="s">
        <v>157</v>
      </c>
      <c r="C136" s="5">
        <v>10404</v>
      </c>
      <c r="D136" s="1" t="s">
        <v>70</v>
      </c>
      <c r="E136" s="1" t="s">
        <v>158</v>
      </c>
      <c r="F136" s="1" t="s">
        <v>171</v>
      </c>
      <c r="G136" s="6">
        <v>43906</v>
      </c>
      <c r="H136" s="6">
        <v>43906.398611110002</v>
      </c>
      <c r="I136" s="1" t="s">
        <v>9</v>
      </c>
      <c r="J136" s="3">
        <f>IF(Table1[[#This Row],[Status]]="Closed", NETWORKDAYS(Table1[[#This Row],[Case Start Date]], Table1[[#This Row],[Actual Close Date]], 'Bank Holidays'!$A$1:$A$40), "")</f>
        <v>1</v>
      </c>
    </row>
    <row r="137" spans="1:10" ht="12.75" customHeight="1" thickBot="1" x14ac:dyDescent="0.25">
      <c r="A137" s="1" t="s">
        <v>8</v>
      </c>
      <c r="B137" s="1" t="s">
        <v>157</v>
      </c>
      <c r="C137" s="5">
        <v>10399</v>
      </c>
      <c r="D137" s="1" t="s">
        <v>120</v>
      </c>
      <c r="E137" s="1" t="s">
        <v>160</v>
      </c>
      <c r="F137" s="1" t="s">
        <v>24</v>
      </c>
      <c r="G137" s="6">
        <v>43907</v>
      </c>
      <c r="H137" s="6">
        <v>43915.398611110002</v>
      </c>
      <c r="I137" s="1" t="s">
        <v>9</v>
      </c>
      <c r="J137" s="3">
        <f>IF(Table1[[#This Row],[Status]]="Closed", NETWORKDAYS(Table1[[#This Row],[Case Start Date]], Table1[[#This Row],[Actual Close Date]], 'Bank Holidays'!$A$1:$A$40), "")</f>
        <v>7</v>
      </c>
    </row>
    <row r="138" spans="1:10" ht="12.75" customHeight="1" thickBot="1" x14ac:dyDescent="0.25">
      <c r="A138" s="1" t="s">
        <v>8</v>
      </c>
      <c r="B138" s="1" t="s">
        <v>157</v>
      </c>
      <c r="C138" s="5">
        <v>10400</v>
      </c>
      <c r="D138" s="1" t="s">
        <v>59</v>
      </c>
      <c r="E138" s="1" t="s">
        <v>158</v>
      </c>
      <c r="F138" s="1" t="s">
        <v>171</v>
      </c>
      <c r="G138" s="6">
        <v>43907</v>
      </c>
      <c r="H138" s="6">
        <v>43908.398611110002</v>
      </c>
      <c r="I138" s="1" t="s">
        <v>9</v>
      </c>
      <c r="J138" s="3">
        <f>IF(Table1[[#This Row],[Status]]="Closed", NETWORKDAYS(Table1[[#This Row],[Case Start Date]], Table1[[#This Row],[Actual Close Date]], 'Bank Holidays'!$A$1:$A$40), "")</f>
        <v>2</v>
      </c>
    </row>
    <row r="139" spans="1:10" ht="12.75" customHeight="1" thickBot="1" x14ac:dyDescent="0.25">
      <c r="A139" s="1" t="s">
        <v>8</v>
      </c>
      <c r="B139" s="1" t="s">
        <v>157</v>
      </c>
      <c r="C139" s="5">
        <v>10393</v>
      </c>
      <c r="D139" s="1" t="s">
        <v>139</v>
      </c>
      <c r="E139" s="1" t="s">
        <v>158</v>
      </c>
      <c r="F139" s="1" t="s">
        <v>25</v>
      </c>
      <c r="G139" s="6">
        <v>43908</v>
      </c>
      <c r="H139" s="6">
        <v>43914.398611110002</v>
      </c>
      <c r="I139" s="1" t="s">
        <v>9</v>
      </c>
      <c r="J139" s="3">
        <f>IF(Table1[[#This Row],[Status]]="Closed", NETWORKDAYS(Table1[[#This Row],[Case Start Date]], Table1[[#This Row],[Actual Close Date]], 'Bank Holidays'!$A$1:$A$40), "")</f>
        <v>5</v>
      </c>
    </row>
    <row r="140" spans="1:10" ht="12.75" customHeight="1" thickBot="1" x14ac:dyDescent="0.25">
      <c r="A140" s="1" t="s">
        <v>8</v>
      </c>
      <c r="B140" s="1" t="s">
        <v>157</v>
      </c>
      <c r="C140" s="5">
        <v>10394</v>
      </c>
      <c r="D140" s="1" t="s">
        <v>140</v>
      </c>
      <c r="E140" s="1" t="s">
        <v>163</v>
      </c>
      <c r="F140" s="1" t="s">
        <v>24</v>
      </c>
      <c r="G140" s="6">
        <v>43908</v>
      </c>
      <c r="H140" s="6">
        <v>43908.398611110002</v>
      </c>
      <c r="I140" s="1" t="s">
        <v>9</v>
      </c>
      <c r="J140" s="3">
        <f>IF(Table1[[#This Row],[Status]]="Closed", NETWORKDAYS(Table1[[#This Row],[Case Start Date]], Table1[[#This Row],[Actual Close Date]], 'Bank Holidays'!$A$1:$A$40), "")</f>
        <v>1</v>
      </c>
    </row>
    <row r="141" spans="1:10" ht="12.75" customHeight="1" thickBot="1" x14ac:dyDescent="0.25">
      <c r="A141" s="1" t="s">
        <v>8</v>
      </c>
      <c r="B141" s="1" t="s">
        <v>157</v>
      </c>
      <c r="C141" s="5">
        <v>10395</v>
      </c>
      <c r="D141" s="1" t="s">
        <v>49</v>
      </c>
      <c r="E141" s="1" t="s">
        <v>163</v>
      </c>
      <c r="F141" s="1" t="s">
        <v>171</v>
      </c>
      <c r="G141" s="6">
        <v>43908</v>
      </c>
      <c r="H141" s="6">
        <v>43908.398611110002</v>
      </c>
      <c r="I141" s="1" t="s">
        <v>9</v>
      </c>
      <c r="J141" s="3">
        <f>IF(Table1[[#This Row],[Status]]="Closed", NETWORKDAYS(Table1[[#This Row],[Case Start Date]], Table1[[#This Row],[Actual Close Date]], 'Bank Holidays'!$A$1:$A$40), "")</f>
        <v>1</v>
      </c>
    </row>
    <row r="142" spans="1:10" ht="12.75" customHeight="1" thickBot="1" x14ac:dyDescent="0.25">
      <c r="A142" s="1" t="s">
        <v>8</v>
      </c>
      <c r="B142" s="1" t="s">
        <v>157</v>
      </c>
      <c r="C142" s="5">
        <v>10396</v>
      </c>
      <c r="D142" s="1" t="s">
        <v>100</v>
      </c>
      <c r="E142" s="1" t="s">
        <v>158</v>
      </c>
      <c r="F142" s="1" t="s">
        <v>64</v>
      </c>
      <c r="G142" s="6">
        <v>43908</v>
      </c>
      <c r="H142" s="6">
        <v>43943.398611110002</v>
      </c>
      <c r="I142" s="1" t="s">
        <v>9</v>
      </c>
      <c r="J142" s="3">
        <f>IF(Table1[[#This Row],[Status]]="Closed", NETWORKDAYS(Table1[[#This Row],[Case Start Date]], Table1[[#This Row],[Actual Close Date]], 'Bank Holidays'!$A$1:$A$40), "")</f>
        <v>24</v>
      </c>
    </row>
    <row r="143" spans="1:10" ht="12.75" customHeight="1" thickBot="1" x14ac:dyDescent="0.25">
      <c r="A143" s="1" t="s">
        <v>8</v>
      </c>
      <c r="B143" s="1" t="s">
        <v>157</v>
      </c>
      <c r="C143" s="5">
        <v>10397</v>
      </c>
      <c r="D143" s="1" t="s">
        <v>61</v>
      </c>
      <c r="E143" s="1" t="s">
        <v>158</v>
      </c>
      <c r="F143" s="1" t="s">
        <v>171</v>
      </c>
      <c r="G143" s="6">
        <v>43908</v>
      </c>
      <c r="H143" s="6">
        <v>43915.398611110002</v>
      </c>
      <c r="I143" s="1" t="s">
        <v>9</v>
      </c>
      <c r="J143" s="3">
        <f>IF(Table1[[#This Row],[Status]]="Closed", NETWORKDAYS(Table1[[#This Row],[Case Start Date]], Table1[[#This Row],[Actual Close Date]], 'Bank Holidays'!$A$1:$A$40), "")</f>
        <v>6</v>
      </c>
    </row>
    <row r="144" spans="1:10" ht="12.75" customHeight="1" thickBot="1" x14ac:dyDescent="0.25">
      <c r="A144" s="1" t="s">
        <v>8</v>
      </c>
      <c r="B144" s="1" t="s">
        <v>157</v>
      </c>
      <c r="C144" s="5">
        <v>10398</v>
      </c>
      <c r="D144" s="1" t="s">
        <v>122</v>
      </c>
      <c r="E144" s="1" t="s">
        <v>163</v>
      </c>
      <c r="F144" s="1" t="s">
        <v>24</v>
      </c>
      <c r="G144" s="6">
        <v>43908</v>
      </c>
      <c r="H144" s="6">
        <v>43908.398611110002</v>
      </c>
      <c r="I144" s="1" t="s">
        <v>9</v>
      </c>
      <c r="J144" s="3">
        <f>IF(Table1[[#This Row],[Status]]="Closed", NETWORKDAYS(Table1[[#This Row],[Case Start Date]], Table1[[#This Row],[Actual Close Date]], 'Bank Holidays'!$A$1:$A$40), "")</f>
        <v>1</v>
      </c>
    </row>
    <row r="145" spans="1:10" ht="12.75" customHeight="1" thickBot="1" x14ac:dyDescent="0.25">
      <c r="A145" s="1" t="s">
        <v>8</v>
      </c>
      <c r="B145" s="1" t="s">
        <v>157</v>
      </c>
      <c r="C145" s="5">
        <v>10391</v>
      </c>
      <c r="D145" s="1" t="s">
        <v>126</v>
      </c>
      <c r="E145" s="1" t="s">
        <v>164</v>
      </c>
      <c r="F145" s="1" t="s">
        <v>64</v>
      </c>
      <c r="G145" s="6">
        <v>43909</v>
      </c>
      <c r="H145" s="6">
        <v>43964.398611110002</v>
      </c>
      <c r="I145" s="1" t="s">
        <v>9</v>
      </c>
      <c r="J145" s="3">
        <f>IF(Table1[[#This Row],[Status]]="Closed", NETWORKDAYS(Table1[[#This Row],[Case Start Date]], Table1[[#This Row],[Actual Close Date]], 'Bank Holidays'!$A$1:$A$40), "")</f>
        <v>37</v>
      </c>
    </row>
    <row r="146" spans="1:10" ht="12.75" customHeight="1" thickBot="1" x14ac:dyDescent="0.25">
      <c r="A146" s="1" t="s">
        <v>8</v>
      </c>
      <c r="B146" s="1" t="s">
        <v>157</v>
      </c>
      <c r="C146" s="5">
        <v>10392</v>
      </c>
      <c r="D146" s="1" t="s">
        <v>34</v>
      </c>
      <c r="E146" s="1" t="s">
        <v>164</v>
      </c>
      <c r="F146" s="1" t="s">
        <v>24</v>
      </c>
      <c r="G146" s="6">
        <v>43909</v>
      </c>
      <c r="H146" s="6">
        <v>43914.398611110002</v>
      </c>
      <c r="I146" s="1" t="s">
        <v>9</v>
      </c>
      <c r="J146" s="3">
        <f>IF(Table1[[#This Row],[Status]]="Closed", NETWORKDAYS(Table1[[#This Row],[Case Start Date]], Table1[[#This Row],[Actual Close Date]], 'Bank Holidays'!$A$1:$A$40), "")</f>
        <v>4</v>
      </c>
    </row>
    <row r="147" spans="1:10" ht="12.75" customHeight="1" thickBot="1" x14ac:dyDescent="0.25">
      <c r="A147" s="1" t="s">
        <v>8</v>
      </c>
      <c r="B147" s="1" t="s">
        <v>157</v>
      </c>
      <c r="C147" s="5">
        <v>10389</v>
      </c>
      <c r="D147" s="1" t="s">
        <v>59</v>
      </c>
      <c r="E147" s="1" t="s">
        <v>158</v>
      </c>
      <c r="F147" s="1" t="s">
        <v>171</v>
      </c>
      <c r="G147" s="6">
        <v>43910</v>
      </c>
      <c r="H147" s="6">
        <v>43910.398611110002</v>
      </c>
      <c r="I147" s="1" t="s">
        <v>9</v>
      </c>
      <c r="J147" s="3">
        <f>IF(Table1[[#This Row],[Status]]="Closed", NETWORKDAYS(Table1[[#This Row],[Case Start Date]], Table1[[#This Row],[Actual Close Date]], 'Bank Holidays'!$A$1:$A$40), "")</f>
        <v>1</v>
      </c>
    </row>
    <row r="148" spans="1:10" ht="12.75" customHeight="1" thickBot="1" x14ac:dyDescent="0.25">
      <c r="A148" s="1" t="s">
        <v>8</v>
      </c>
      <c r="B148" s="1" t="s">
        <v>157</v>
      </c>
      <c r="C148" s="5">
        <v>10390</v>
      </c>
      <c r="D148" s="1" t="s">
        <v>63</v>
      </c>
      <c r="E148" s="1" t="s">
        <v>160</v>
      </c>
      <c r="F148" s="1" t="s">
        <v>171</v>
      </c>
      <c r="G148" s="6">
        <v>43910</v>
      </c>
      <c r="H148" s="6">
        <v>43910.398611110002</v>
      </c>
      <c r="I148" s="1" t="s">
        <v>9</v>
      </c>
      <c r="J148" s="3">
        <f>IF(Table1[[#This Row],[Status]]="Closed", NETWORKDAYS(Table1[[#This Row],[Case Start Date]], Table1[[#This Row],[Actual Close Date]], 'Bank Holidays'!$A$1:$A$40), "")</f>
        <v>1</v>
      </c>
    </row>
    <row r="149" spans="1:10" ht="12.75" customHeight="1" thickBot="1" x14ac:dyDescent="0.25">
      <c r="A149" s="1" t="s">
        <v>8</v>
      </c>
      <c r="B149" s="1" t="s">
        <v>157</v>
      </c>
      <c r="C149" s="5">
        <v>10387</v>
      </c>
      <c r="D149" s="1" t="s">
        <v>32</v>
      </c>
      <c r="E149" s="1" t="s">
        <v>158</v>
      </c>
      <c r="F149" s="1" t="s">
        <v>172</v>
      </c>
      <c r="G149" s="6">
        <v>43911</v>
      </c>
      <c r="H149" s="6">
        <v>43915.398611110002</v>
      </c>
      <c r="I149" s="1" t="s">
        <v>9</v>
      </c>
      <c r="J149" s="3">
        <f>IF(Table1[[#This Row],[Status]]="Closed", NETWORKDAYS(Table1[[#This Row],[Case Start Date]], Table1[[#This Row],[Actual Close Date]], 'Bank Holidays'!$A$1:$A$40), "")</f>
        <v>3</v>
      </c>
    </row>
    <row r="150" spans="1:10" ht="12.75" customHeight="1" thickBot="1" x14ac:dyDescent="0.25">
      <c r="A150" s="1" t="s">
        <v>8</v>
      </c>
      <c r="B150" s="1" t="s">
        <v>157</v>
      </c>
      <c r="C150" s="5">
        <v>10381</v>
      </c>
      <c r="D150" s="1" t="s">
        <v>39</v>
      </c>
      <c r="E150" s="1" t="s">
        <v>163</v>
      </c>
      <c r="F150" s="1" t="s">
        <v>171</v>
      </c>
      <c r="G150" s="6">
        <v>43913</v>
      </c>
      <c r="H150" s="6">
        <v>43914.398611110002</v>
      </c>
      <c r="I150" s="1" t="s">
        <v>9</v>
      </c>
      <c r="J150" s="3">
        <f>IF(Table1[[#This Row],[Status]]="Closed", NETWORKDAYS(Table1[[#This Row],[Case Start Date]], Table1[[#This Row],[Actual Close Date]], 'Bank Holidays'!$A$1:$A$40), "")</f>
        <v>2</v>
      </c>
    </row>
    <row r="151" spans="1:10" ht="12.75" customHeight="1" thickBot="1" x14ac:dyDescent="0.25">
      <c r="A151" s="1" t="s">
        <v>8</v>
      </c>
      <c r="B151" s="1" t="s">
        <v>157</v>
      </c>
      <c r="C151" s="5">
        <v>10382</v>
      </c>
      <c r="D151" s="1" t="s">
        <v>73</v>
      </c>
      <c r="E151" s="1" t="s">
        <v>158</v>
      </c>
      <c r="F151" s="1" t="s">
        <v>171</v>
      </c>
      <c r="G151" s="6">
        <v>43913</v>
      </c>
      <c r="H151" s="6">
        <v>43913.398611110002</v>
      </c>
      <c r="I151" s="1" t="s">
        <v>9</v>
      </c>
      <c r="J151" s="3">
        <f>IF(Table1[[#This Row],[Status]]="Closed", NETWORKDAYS(Table1[[#This Row],[Case Start Date]], Table1[[#This Row],[Actual Close Date]], 'Bank Holidays'!$A$1:$A$40), "")</f>
        <v>1</v>
      </c>
    </row>
    <row r="152" spans="1:10" ht="12.75" customHeight="1" thickBot="1" x14ac:dyDescent="0.25">
      <c r="A152" s="1" t="s">
        <v>8</v>
      </c>
      <c r="B152" s="1" t="s">
        <v>157</v>
      </c>
      <c r="C152" s="5">
        <v>10383</v>
      </c>
      <c r="D152" s="1" t="s">
        <v>83</v>
      </c>
      <c r="E152" s="1" t="s">
        <v>161</v>
      </c>
      <c r="F152" s="1" t="s">
        <v>24</v>
      </c>
      <c r="G152" s="6">
        <v>43913</v>
      </c>
      <c r="H152" s="6">
        <v>43915.398611110002</v>
      </c>
      <c r="I152" s="1" t="s">
        <v>9</v>
      </c>
      <c r="J152" s="3">
        <f>IF(Table1[[#This Row],[Status]]="Closed", NETWORKDAYS(Table1[[#This Row],[Case Start Date]], Table1[[#This Row],[Actual Close Date]], 'Bank Holidays'!$A$1:$A$40), "")</f>
        <v>3</v>
      </c>
    </row>
    <row r="153" spans="1:10" ht="12.75" customHeight="1" thickBot="1" x14ac:dyDescent="0.25">
      <c r="A153" s="1" t="s">
        <v>8</v>
      </c>
      <c r="B153" s="1" t="s">
        <v>157</v>
      </c>
      <c r="C153" s="5">
        <v>10386</v>
      </c>
      <c r="D153" s="1" t="s">
        <v>78</v>
      </c>
      <c r="E153" s="1" t="s">
        <v>161</v>
      </c>
      <c r="F153" s="1" t="s">
        <v>171</v>
      </c>
      <c r="G153" s="6">
        <v>43913</v>
      </c>
      <c r="H153" s="6">
        <v>43913.398611110002</v>
      </c>
      <c r="I153" s="1" t="s">
        <v>9</v>
      </c>
      <c r="J153" s="3">
        <f>IF(Table1[[#This Row],[Status]]="Closed", NETWORKDAYS(Table1[[#This Row],[Case Start Date]], Table1[[#This Row],[Actual Close Date]], 'Bank Holidays'!$A$1:$A$40), "")</f>
        <v>1</v>
      </c>
    </row>
    <row r="154" spans="1:10" ht="12.75" customHeight="1" thickBot="1" x14ac:dyDescent="0.25">
      <c r="A154" s="1" t="s">
        <v>8</v>
      </c>
      <c r="B154" s="1" t="s">
        <v>157</v>
      </c>
      <c r="C154" s="5">
        <v>10376</v>
      </c>
      <c r="D154" s="1" t="s">
        <v>137</v>
      </c>
      <c r="E154" s="1" t="s">
        <v>166</v>
      </c>
      <c r="F154" s="1" t="s">
        <v>172</v>
      </c>
      <c r="G154" s="6">
        <v>43914</v>
      </c>
      <c r="H154" s="6">
        <v>43914.398611110002</v>
      </c>
      <c r="I154" s="1" t="s">
        <v>9</v>
      </c>
      <c r="J154" s="3">
        <f>IF(Table1[[#This Row],[Status]]="Closed", NETWORKDAYS(Table1[[#This Row],[Case Start Date]], Table1[[#This Row],[Actual Close Date]], 'Bank Holidays'!$A$1:$A$40), "")</f>
        <v>1</v>
      </c>
    </row>
    <row r="155" spans="1:10" ht="12.75" customHeight="1" thickBot="1" x14ac:dyDescent="0.25">
      <c r="A155" s="1" t="s">
        <v>8</v>
      </c>
      <c r="B155" s="1" t="s">
        <v>157</v>
      </c>
      <c r="C155" s="5">
        <v>10377</v>
      </c>
      <c r="D155" s="1" t="s">
        <v>30</v>
      </c>
      <c r="E155" s="1" t="s">
        <v>170</v>
      </c>
      <c r="F155" s="1" t="s">
        <v>25</v>
      </c>
      <c r="G155" s="6">
        <v>43914</v>
      </c>
      <c r="H155" s="6">
        <v>43914.398611110002</v>
      </c>
      <c r="I155" s="1" t="s">
        <v>9</v>
      </c>
      <c r="J155" s="3">
        <f>IF(Table1[[#This Row],[Status]]="Closed", NETWORKDAYS(Table1[[#This Row],[Case Start Date]], Table1[[#This Row],[Actual Close Date]], 'Bank Holidays'!$A$1:$A$40), "")</f>
        <v>1</v>
      </c>
    </row>
    <row r="156" spans="1:10" ht="12.75" customHeight="1" thickBot="1" x14ac:dyDescent="0.25">
      <c r="A156" s="1" t="s">
        <v>8</v>
      </c>
      <c r="B156" s="1" t="s">
        <v>157</v>
      </c>
      <c r="C156" s="5">
        <v>10378</v>
      </c>
      <c r="D156" s="1" t="s">
        <v>106</v>
      </c>
      <c r="E156" s="1" t="s">
        <v>164</v>
      </c>
      <c r="F156" s="1" t="s">
        <v>64</v>
      </c>
      <c r="G156" s="6">
        <v>43914</v>
      </c>
      <c r="H156" s="6">
        <v>43914.398611110002</v>
      </c>
      <c r="I156" s="1" t="s">
        <v>9</v>
      </c>
      <c r="J156" s="3">
        <f>IF(Table1[[#This Row],[Status]]="Closed", NETWORKDAYS(Table1[[#This Row],[Case Start Date]], Table1[[#This Row],[Actual Close Date]], 'Bank Holidays'!$A$1:$A$40), "")</f>
        <v>1</v>
      </c>
    </row>
    <row r="157" spans="1:10" ht="12.75" customHeight="1" thickBot="1" x14ac:dyDescent="0.25">
      <c r="A157" s="1" t="s">
        <v>8</v>
      </c>
      <c r="B157" s="1" t="s">
        <v>157</v>
      </c>
      <c r="C157" s="5">
        <v>10379</v>
      </c>
      <c r="D157" s="1" t="s">
        <v>138</v>
      </c>
      <c r="E157" s="1" t="s">
        <v>165</v>
      </c>
      <c r="F157" s="1" t="s">
        <v>64</v>
      </c>
      <c r="G157" s="6">
        <v>43914</v>
      </c>
      <c r="H157" s="6">
        <v>43914.398611110002</v>
      </c>
      <c r="I157" s="1" t="s">
        <v>9</v>
      </c>
      <c r="J157" s="3">
        <f>IF(Table1[[#This Row],[Status]]="Closed", NETWORKDAYS(Table1[[#This Row],[Case Start Date]], Table1[[#This Row],[Actual Close Date]], 'Bank Holidays'!$A$1:$A$40), "")</f>
        <v>1</v>
      </c>
    </row>
    <row r="158" spans="1:10" ht="12.75" customHeight="1" thickBot="1" x14ac:dyDescent="0.25">
      <c r="A158" s="1" t="s">
        <v>8</v>
      </c>
      <c r="B158" s="1" t="s">
        <v>157</v>
      </c>
      <c r="C158" s="5">
        <v>10380</v>
      </c>
      <c r="D158" s="1" t="s">
        <v>108</v>
      </c>
      <c r="E158" s="1" t="s">
        <v>161</v>
      </c>
      <c r="F158" s="1" t="s">
        <v>24</v>
      </c>
      <c r="G158" s="6">
        <v>43914</v>
      </c>
      <c r="H158" s="6">
        <v>43914.398611110002</v>
      </c>
      <c r="I158" s="1" t="s">
        <v>9</v>
      </c>
      <c r="J158" s="3">
        <f>IF(Table1[[#This Row],[Status]]="Closed", NETWORKDAYS(Table1[[#This Row],[Case Start Date]], Table1[[#This Row],[Actual Close Date]], 'Bank Holidays'!$A$1:$A$40), "")</f>
        <v>1</v>
      </c>
    </row>
    <row r="159" spans="1:10" ht="12.75" customHeight="1" thickBot="1" x14ac:dyDescent="0.25">
      <c r="A159" s="1" t="s">
        <v>8</v>
      </c>
      <c r="B159" s="1" t="s">
        <v>157</v>
      </c>
      <c r="C159" s="5">
        <v>10374</v>
      </c>
      <c r="D159" s="1" t="s">
        <v>136</v>
      </c>
      <c r="E159" s="1" t="s">
        <v>161</v>
      </c>
      <c r="F159" s="1" t="s">
        <v>171</v>
      </c>
      <c r="G159" s="6">
        <v>43915</v>
      </c>
      <c r="H159" s="7"/>
      <c r="I159" s="1" t="s">
        <v>155</v>
      </c>
      <c r="J159" s="3" t="str">
        <f>IF(Table1[[#This Row],[Status]]="Closed", NETWORKDAYS(Table1[[#This Row],[Case Start Date]], Table1[[#This Row],[Actual Close Date]], 'Bank Holidays'!$A$1:$A$40), "")</f>
        <v/>
      </c>
    </row>
    <row r="160" spans="1:10" ht="12.75" customHeight="1" thickBot="1" x14ac:dyDescent="0.25">
      <c r="A160" s="1" t="s">
        <v>8</v>
      </c>
      <c r="B160" s="1" t="s">
        <v>157</v>
      </c>
      <c r="C160" s="5">
        <v>10371</v>
      </c>
      <c r="D160" s="1" t="s">
        <v>61</v>
      </c>
      <c r="E160" s="1" t="s">
        <v>158</v>
      </c>
      <c r="F160" s="1" t="s">
        <v>171</v>
      </c>
      <c r="G160" s="6">
        <v>43916</v>
      </c>
      <c r="H160" s="6">
        <v>43916</v>
      </c>
      <c r="I160" s="1" t="s">
        <v>9</v>
      </c>
      <c r="J160" s="3">
        <f>IF(Table1[[#This Row],[Status]]="Closed", NETWORKDAYS(Table1[[#This Row],[Case Start Date]], Table1[[#This Row],[Actual Close Date]], 'Bank Holidays'!$A$1:$A$40), "")</f>
        <v>1</v>
      </c>
    </row>
    <row r="161" spans="1:10" ht="12.75" customHeight="1" thickBot="1" x14ac:dyDescent="0.25">
      <c r="A161" s="1" t="s">
        <v>8</v>
      </c>
      <c r="B161" s="1" t="s">
        <v>157</v>
      </c>
      <c r="C161" s="5">
        <v>10354</v>
      </c>
      <c r="D161" s="1" t="s">
        <v>46</v>
      </c>
      <c r="E161" s="1" t="s">
        <v>158</v>
      </c>
      <c r="F161" s="1" t="s">
        <v>171</v>
      </c>
      <c r="G161" s="6">
        <v>43921</v>
      </c>
      <c r="H161" s="6">
        <v>43965</v>
      </c>
      <c r="I161" s="1" t="s">
        <v>9</v>
      </c>
      <c r="J161" s="3">
        <f>IF(Table1[[#This Row],[Status]]="Closed", NETWORKDAYS(Table1[[#This Row],[Case Start Date]], Table1[[#This Row],[Actual Close Date]], 'Bank Holidays'!$A$1:$A$40), "")</f>
        <v>30</v>
      </c>
    </row>
    <row r="162" spans="1:10" ht="12.75" customHeight="1" thickBot="1" x14ac:dyDescent="0.25">
      <c r="A162" s="1" t="s">
        <v>8</v>
      </c>
      <c r="B162" s="1" t="s">
        <v>157</v>
      </c>
      <c r="C162" s="5">
        <v>10368</v>
      </c>
      <c r="D162" s="1" t="s">
        <v>63</v>
      </c>
      <c r="E162" s="1" t="s">
        <v>160</v>
      </c>
      <c r="F162" s="1" t="s">
        <v>24</v>
      </c>
      <c r="G162" s="6">
        <v>43921</v>
      </c>
      <c r="H162" s="6">
        <v>43922.838888879996</v>
      </c>
      <c r="I162" s="1" t="s">
        <v>9</v>
      </c>
      <c r="J162" s="3">
        <f>IF(Table1[[#This Row],[Status]]="Closed", NETWORKDAYS(Table1[[#This Row],[Case Start Date]], Table1[[#This Row],[Actual Close Date]], 'Bank Holidays'!$A$1:$A$40), "")</f>
        <v>2</v>
      </c>
    </row>
    <row r="163" spans="1:10" ht="12.75" customHeight="1" thickBot="1" x14ac:dyDescent="0.25">
      <c r="A163" s="1" t="s">
        <v>8</v>
      </c>
      <c r="B163" s="1" t="s">
        <v>157</v>
      </c>
      <c r="C163" s="5">
        <v>10369</v>
      </c>
      <c r="D163" s="1" t="s">
        <v>59</v>
      </c>
      <c r="E163" s="1" t="s">
        <v>158</v>
      </c>
      <c r="F163" s="1" t="s">
        <v>171</v>
      </c>
      <c r="G163" s="6">
        <v>43921</v>
      </c>
      <c r="H163" s="6">
        <v>43922.838888879996</v>
      </c>
      <c r="I163" s="1" t="s">
        <v>9</v>
      </c>
      <c r="J163" s="3">
        <f>IF(Table1[[#This Row],[Status]]="Closed", NETWORKDAYS(Table1[[#This Row],[Case Start Date]], Table1[[#This Row],[Actual Close Date]], 'Bank Holidays'!$A$1:$A$40), "")</f>
        <v>2</v>
      </c>
    </row>
    <row r="164" spans="1:10" ht="12.75" customHeight="1" thickBot="1" x14ac:dyDescent="0.25">
      <c r="A164" s="1" t="s">
        <v>8</v>
      </c>
      <c r="B164" s="1" t="s">
        <v>157</v>
      </c>
      <c r="C164" s="5">
        <v>10370</v>
      </c>
      <c r="D164" s="1" t="s">
        <v>74</v>
      </c>
      <c r="E164" s="1" t="s">
        <v>170</v>
      </c>
      <c r="F164" s="1" t="s">
        <v>19</v>
      </c>
      <c r="G164" s="6">
        <v>43921</v>
      </c>
      <c r="H164" s="6">
        <v>43938</v>
      </c>
      <c r="I164" s="1" t="s">
        <v>9</v>
      </c>
      <c r="J164" s="3">
        <f>IF(Table1[[#This Row],[Status]]="Closed", NETWORKDAYS(Table1[[#This Row],[Case Start Date]], Table1[[#This Row],[Actual Close Date]], 'Bank Holidays'!$A$1:$A$40), "")</f>
        <v>12</v>
      </c>
    </row>
    <row r="165" spans="1:10" ht="12.75" customHeight="1" thickBot="1" x14ac:dyDescent="0.25">
      <c r="A165" s="1" t="s">
        <v>8</v>
      </c>
      <c r="B165" s="1" t="s">
        <v>157</v>
      </c>
      <c r="C165" s="5">
        <v>10366</v>
      </c>
      <c r="D165" s="1" t="s">
        <v>128</v>
      </c>
      <c r="E165" s="1" t="s">
        <v>164</v>
      </c>
      <c r="F165" s="1" t="s">
        <v>104</v>
      </c>
      <c r="G165" s="6">
        <v>43922</v>
      </c>
      <c r="H165" s="6">
        <v>43923.838888879996</v>
      </c>
      <c r="I165" s="1" t="s">
        <v>9</v>
      </c>
      <c r="J165" s="3">
        <f>IF(Table1[[#This Row],[Status]]="Closed", NETWORKDAYS(Table1[[#This Row],[Case Start Date]], Table1[[#This Row],[Actual Close Date]], 'Bank Holidays'!$A$1:$A$40), "")</f>
        <v>2</v>
      </c>
    </row>
    <row r="166" spans="1:10" ht="12.75" customHeight="1" thickBot="1" x14ac:dyDescent="0.25">
      <c r="A166" s="1" t="s">
        <v>8</v>
      </c>
      <c r="B166" s="1" t="s">
        <v>157</v>
      </c>
      <c r="C166" s="5">
        <v>10367</v>
      </c>
      <c r="D166" s="1" t="s">
        <v>61</v>
      </c>
      <c r="E166" s="1" t="s">
        <v>158</v>
      </c>
      <c r="F166" s="1" t="s">
        <v>35</v>
      </c>
      <c r="G166" s="6">
        <v>43922</v>
      </c>
      <c r="H166" s="6">
        <v>43922.838888879996</v>
      </c>
      <c r="I166" s="1" t="s">
        <v>9</v>
      </c>
      <c r="J166" s="3">
        <f>IF(Table1[[#This Row],[Status]]="Closed", NETWORKDAYS(Table1[[#This Row],[Case Start Date]], Table1[[#This Row],[Actual Close Date]], 'Bank Holidays'!$A$1:$A$40), "")</f>
        <v>1</v>
      </c>
    </row>
    <row r="167" spans="1:10" ht="12.75" customHeight="1" thickBot="1" x14ac:dyDescent="0.25">
      <c r="A167" s="1" t="s">
        <v>8</v>
      </c>
      <c r="B167" s="1" t="s">
        <v>157</v>
      </c>
      <c r="C167" s="5">
        <v>10365</v>
      </c>
      <c r="D167" s="1" t="s">
        <v>14</v>
      </c>
      <c r="E167" s="1" t="s">
        <v>158</v>
      </c>
      <c r="F167" s="1" t="s">
        <v>171</v>
      </c>
      <c r="G167" s="6">
        <v>43924</v>
      </c>
      <c r="H167" s="6">
        <v>43927.838888879996</v>
      </c>
      <c r="I167" s="1" t="s">
        <v>9</v>
      </c>
      <c r="J167" s="3">
        <f>IF(Table1[[#This Row],[Status]]="Closed", NETWORKDAYS(Table1[[#This Row],[Case Start Date]], Table1[[#This Row],[Actual Close Date]], 'Bank Holidays'!$A$1:$A$40), "")</f>
        <v>2</v>
      </c>
    </row>
    <row r="168" spans="1:10" ht="12.75" customHeight="1" thickBot="1" x14ac:dyDescent="0.25">
      <c r="A168" s="1" t="s">
        <v>8</v>
      </c>
      <c r="B168" s="1" t="s">
        <v>157</v>
      </c>
      <c r="C168" s="5">
        <v>10364</v>
      </c>
      <c r="D168" s="1" t="s">
        <v>82</v>
      </c>
      <c r="E168" s="1" t="s">
        <v>170</v>
      </c>
      <c r="F168" s="1" t="s">
        <v>19</v>
      </c>
      <c r="G168" s="6">
        <v>43927</v>
      </c>
      <c r="H168" s="6">
        <v>43928.838888879996</v>
      </c>
      <c r="I168" s="1" t="s">
        <v>9</v>
      </c>
      <c r="J168" s="3">
        <f>IF(Table1[[#This Row],[Status]]="Closed", NETWORKDAYS(Table1[[#This Row],[Case Start Date]], Table1[[#This Row],[Actual Close Date]], 'Bank Holidays'!$A$1:$A$40), "")</f>
        <v>2</v>
      </c>
    </row>
    <row r="169" spans="1:10" ht="12.75" customHeight="1" thickBot="1" x14ac:dyDescent="0.25">
      <c r="A169" s="1" t="s">
        <v>8</v>
      </c>
      <c r="B169" s="1" t="s">
        <v>157</v>
      </c>
      <c r="C169" s="5">
        <v>10362</v>
      </c>
      <c r="D169" s="1" t="s">
        <v>135</v>
      </c>
      <c r="E169" s="1" t="s">
        <v>158</v>
      </c>
      <c r="F169" s="1" t="s">
        <v>171</v>
      </c>
      <c r="G169" s="6">
        <v>43928</v>
      </c>
      <c r="H169" s="6">
        <v>43929.838888879996</v>
      </c>
      <c r="I169" s="1" t="s">
        <v>9</v>
      </c>
      <c r="J169" s="3">
        <f>IF(Table1[[#This Row],[Status]]="Closed", NETWORKDAYS(Table1[[#This Row],[Case Start Date]], Table1[[#This Row],[Actual Close Date]], 'Bank Holidays'!$A$1:$A$40), "")</f>
        <v>2</v>
      </c>
    </row>
    <row r="170" spans="1:10" ht="12.75" customHeight="1" thickBot="1" x14ac:dyDescent="0.25">
      <c r="A170" s="1" t="s">
        <v>8</v>
      </c>
      <c r="B170" s="1" t="s">
        <v>157</v>
      </c>
      <c r="C170" s="5">
        <v>10360</v>
      </c>
      <c r="D170" s="1" t="s">
        <v>130</v>
      </c>
      <c r="E170" s="1" t="s">
        <v>158</v>
      </c>
      <c r="F170" s="1" t="s">
        <v>171</v>
      </c>
      <c r="G170" s="6">
        <v>43938</v>
      </c>
      <c r="H170" s="6">
        <v>43941.838888879996</v>
      </c>
      <c r="I170" s="1" t="s">
        <v>9</v>
      </c>
      <c r="J170" s="3">
        <f>IF(Table1[[#This Row],[Status]]="Closed", NETWORKDAYS(Table1[[#This Row],[Case Start Date]], Table1[[#This Row],[Actual Close Date]], 'Bank Holidays'!$A$1:$A$40), "")</f>
        <v>2</v>
      </c>
    </row>
    <row r="171" spans="1:10" ht="12.75" customHeight="1" thickBot="1" x14ac:dyDescent="0.25">
      <c r="A171" s="1" t="s">
        <v>8</v>
      </c>
      <c r="B171" s="1" t="s">
        <v>157</v>
      </c>
      <c r="C171" s="5">
        <v>10361</v>
      </c>
      <c r="D171" s="1" t="s">
        <v>80</v>
      </c>
      <c r="E171" s="1" t="s">
        <v>160</v>
      </c>
      <c r="F171" s="1" t="s">
        <v>171</v>
      </c>
      <c r="G171" s="6">
        <v>43938</v>
      </c>
      <c r="H171" s="6">
        <v>43965.838888879996</v>
      </c>
      <c r="I171" s="1" t="s">
        <v>9</v>
      </c>
      <c r="J171" s="3">
        <f>IF(Table1[[#This Row],[Status]]="Closed", NETWORKDAYS(Table1[[#This Row],[Case Start Date]], Table1[[#This Row],[Actual Close Date]], 'Bank Holidays'!$A$1:$A$40), "")</f>
        <v>19</v>
      </c>
    </row>
    <row r="172" spans="1:10" ht="12.75" customHeight="1" thickBot="1" x14ac:dyDescent="0.25">
      <c r="A172" s="1" t="s">
        <v>8</v>
      </c>
      <c r="B172" s="1" t="s">
        <v>157</v>
      </c>
      <c r="C172" s="5">
        <v>10357</v>
      </c>
      <c r="D172" s="1" t="s">
        <v>107</v>
      </c>
      <c r="E172" s="1" t="s">
        <v>165</v>
      </c>
      <c r="F172" s="1" t="s">
        <v>172</v>
      </c>
      <c r="G172" s="6">
        <v>43940</v>
      </c>
      <c r="H172" s="6">
        <v>43969</v>
      </c>
      <c r="I172" s="1" t="s">
        <v>9</v>
      </c>
      <c r="J172" s="3">
        <f>IF(Table1[[#This Row],[Status]]="Closed", NETWORKDAYS(Table1[[#This Row],[Case Start Date]], Table1[[#This Row],[Actual Close Date]], 'Bank Holidays'!$A$1:$A$40), "")</f>
        <v>20</v>
      </c>
    </row>
    <row r="173" spans="1:10" ht="12.75" customHeight="1" thickBot="1" x14ac:dyDescent="0.25">
      <c r="A173" s="1" t="s">
        <v>8</v>
      </c>
      <c r="B173" s="1" t="s">
        <v>157</v>
      </c>
      <c r="C173" s="5">
        <v>10359</v>
      </c>
      <c r="D173" s="1" t="s">
        <v>66</v>
      </c>
      <c r="E173" s="1" t="s">
        <v>158</v>
      </c>
      <c r="F173" s="1" t="s">
        <v>64</v>
      </c>
      <c r="G173" s="6">
        <v>43942</v>
      </c>
      <c r="H173" s="6">
        <v>43969.838888879996</v>
      </c>
      <c r="I173" s="1" t="s">
        <v>9</v>
      </c>
      <c r="J173" s="3">
        <f>IF(Table1[[#This Row],[Status]]="Closed", NETWORKDAYS(Table1[[#This Row],[Case Start Date]], Table1[[#This Row],[Actual Close Date]], 'Bank Holidays'!$A$1:$A$40), "")</f>
        <v>19</v>
      </c>
    </row>
    <row r="174" spans="1:10" ht="12.75" customHeight="1" thickBot="1" x14ac:dyDescent="0.25">
      <c r="A174" s="1" t="s">
        <v>8</v>
      </c>
      <c r="B174" s="1" t="s">
        <v>157</v>
      </c>
      <c r="C174" s="5">
        <v>10356</v>
      </c>
      <c r="D174" s="1" t="s">
        <v>54</v>
      </c>
      <c r="E174" s="1" t="s">
        <v>163</v>
      </c>
      <c r="F174" s="1" t="s">
        <v>64</v>
      </c>
      <c r="G174" s="6">
        <v>43944</v>
      </c>
      <c r="H174" s="6">
        <v>43948</v>
      </c>
      <c r="I174" s="1" t="s">
        <v>9</v>
      </c>
      <c r="J174" s="3">
        <f>IF(Table1[[#This Row],[Status]]="Closed", NETWORKDAYS(Table1[[#This Row],[Case Start Date]], Table1[[#This Row],[Actual Close Date]], 'Bank Holidays'!$A$1:$A$40), "")</f>
        <v>3</v>
      </c>
    </row>
    <row r="175" spans="1:10" ht="12.75" customHeight="1" thickBot="1" x14ac:dyDescent="0.25">
      <c r="A175" s="1" t="s">
        <v>8</v>
      </c>
      <c r="B175" s="1" t="s">
        <v>157</v>
      </c>
      <c r="C175" s="5">
        <v>10353</v>
      </c>
      <c r="D175" s="1" t="s">
        <v>17</v>
      </c>
      <c r="E175" s="1" t="s">
        <v>158</v>
      </c>
      <c r="F175" s="1" t="s">
        <v>172</v>
      </c>
      <c r="G175" s="6">
        <v>43945</v>
      </c>
      <c r="H175" s="6">
        <v>43965</v>
      </c>
      <c r="I175" s="1" t="s">
        <v>9</v>
      </c>
      <c r="J175" s="3">
        <f>IF(Table1[[#This Row],[Status]]="Closed", NETWORKDAYS(Table1[[#This Row],[Case Start Date]], Table1[[#This Row],[Actual Close Date]], 'Bank Holidays'!$A$1:$A$40), "")</f>
        <v>14</v>
      </c>
    </row>
    <row r="176" spans="1:10" ht="12.75" customHeight="1" thickBot="1" x14ac:dyDescent="0.25">
      <c r="A176" s="1" t="s">
        <v>8</v>
      </c>
      <c r="B176" s="1" t="s">
        <v>157</v>
      </c>
      <c r="C176" s="5">
        <v>10352</v>
      </c>
      <c r="D176" s="1" t="s">
        <v>29</v>
      </c>
      <c r="E176" s="1" t="s">
        <v>168</v>
      </c>
      <c r="F176" s="1" t="s">
        <v>64</v>
      </c>
      <c r="G176" s="6">
        <v>43948</v>
      </c>
      <c r="H176" s="6">
        <v>43984</v>
      </c>
      <c r="I176" s="1" t="s">
        <v>9</v>
      </c>
      <c r="J176" s="3">
        <f>IF(Table1[[#This Row],[Status]]="Closed", NETWORKDAYS(Table1[[#This Row],[Case Start Date]], Table1[[#This Row],[Actual Close Date]], 'Bank Holidays'!$A$1:$A$40), "")</f>
        <v>25</v>
      </c>
    </row>
    <row r="177" spans="1:10" ht="12.75" customHeight="1" thickBot="1" x14ac:dyDescent="0.25">
      <c r="A177" s="1" t="s">
        <v>8</v>
      </c>
      <c r="B177" s="1" t="s">
        <v>157</v>
      </c>
      <c r="C177" s="5">
        <v>10350</v>
      </c>
      <c r="D177" s="1" t="s">
        <v>86</v>
      </c>
      <c r="E177" s="1" t="s">
        <v>158</v>
      </c>
      <c r="F177" s="1" t="s">
        <v>104</v>
      </c>
      <c r="G177" s="6">
        <v>43949</v>
      </c>
      <c r="H177" s="6">
        <v>43964</v>
      </c>
      <c r="I177" s="1" t="s">
        <v>9</v>
      </c>
      <c r="J177" s="3">
        <f>IF(Table1[[#This Row],[Status]]="Closed", NETWORKDAYS(Table1[[#This Row],[Case Start Date]], Table1[[#This Row],[Actual Close Date]], 'Bank Holidays'!$A$1:$A$40), "")</f>
        <v>11</v>
      </c>
    </row>
    <row r="178" spans="1:10" ht="12.75" customHeight="1" thickBot="1" x14ac:dyDescent="0.25">
      <c r="A178" s="1" t="s">
        <v>8</v>
      </c>
      <c r="B178" s="1" t="s">
        <v>157</v>
      </c>
      <c r="C178" s="5">
        <v>10348</v>
      </c>
      <c r="D178" s="1" t="s">
        <v>106</v>
      </c>
      <c r="E178" s="1" t="s">
        <v>164</v>
      </c>
      <c r="F178" s="1" t="s">
        <v>64</v>
      </c>
      <c r="G178" s="6">
        <v>43951</v>
      </c>
      <c r="H178" s="6">
        <v>43951</v>
      </c>
      <c r="I178" s="1" t="s">
        <v>9</v>
      </c>
      <c r="J178" s="3">
        <f>IF(Table1[[#This Row],[Status]]="Closed", NETWORKDAYS(Table1[[#This Row],[Case Start Date]], Table1[[#This Row],[Actual Close Date]], 'Bank Holidays'!$A$1:$A$40), "")</f>
        <v>1</v>
      </c>
    </row>
    <row r="179" spans="1:10" ht="12.75" customHeight="1" thickBot="1" x14ac:dyDescent="0.25">
      <c r="A179" s="1" t="s">
        <v>8</v>
      </c>
      <c r="B179" s="1" t="s">
        <v>157</v>
      </c>
      <c r="C179" s="5">
        <v>10344</v>
      </c>
      <c r="D179" s="1" t="s">
        <v>91</v>
      </c>
      <c r="E179" s="1" t="s">
        <v>160</v>
      </c>
      <c r="F179" s="1" t="s">
        <v>64</v>
      </c>
      <c r="G179" s="6">
        <v>43956</v>
      </c>
      <c r="H179" s="6">
        <v>43956</v>
      </c>
      <c r="I179" s="1" t="s">
        <v>9</v>
      </c>
      <c r="J179" s="3">
        <f>IF(Table1[[#This Row],[Status]]="Closed", NETWORKDAYS(Table1[[#This Row],[Case Start Date]], Table1[[#This Row],[Actual Close Date]], 'Bank Holidays'!$A$1:$A$40), "")</f>
        <v>1</v>
      </c>
    </row>
    <row r="180" spans="1:10" ht="12.75" customHeight="1" thickBot="1" x14ac:dyDescent="0.25">
      <c r="A180" s="1" t="s">
        <v>8</v>
      </c>
      <c r="B180" s="1" t="s">
        <v>157</v>
      </c>
      <c r="C180" s="5">
        <v>10345</v>
      </c>
      <c r="D180" s="1" t="s">
        <v>91</v>
      </c>
      <c r="E180" s="1" t="s">
        <v>160</v>
      </c>
      <c r="F180" s="1" t="s">
        <v>64</v>
      </c>
      <c r="G180" s="6">
        <v>43956</v>
      </c>
      <c r="H180" s="6">
        <v>43956</v>
      </c>
      <c r="I180" s="1" t="s">
        <v>9</v>
      </c>
      <c r="J180" s="3">
        <f>IF(Table1[[#This Row],[Status]]="Closed", NETWORKDAYS(Table1[[#This Row],[Case Start Date]], Table1[[#This Row],[Actual Close Date]], 'Bank Holidays'!$A$1:$A$40), "")</f>
        <v>1</v>
      </c>
    </row>
    <row r="181" spans="1:10" ht="12.75" customHeight="1" thickBot="1" x14ac:dyDescent="0.25">
      <c r="A181" s="1" t="s">
        <v>8</v>
      </c>
      <c r="B181" s="1" t="s">
        <v>157</v>
      </c>
      <c r="C181" s="5">
        <v>10346</v>
      </c>
      <c r="D181" s="1" t="s">
        <v>91</v>
      </c>
      <c r="E181" s="1" t="s">
        <v>160</v>
      </c>
      <c r="F181" s="1" t="s">
        <v>64</v>
      </c>
      <c r="G181" s="6">
        <v>43956</v>
      </c>
      <c r="H181" s="6">
        <v>43958</v>
      </c>
      <c r="I181" s="1" t="s">
        <v>9</v>
      </c>
      <c r="J181" s="3">
        <f>IF(Table1[[#This Row],[Status]]="Closed", NETWORKDAYS(Table1[[#This Row],[Case Start Date]], Table1[[#This Row],[Actual Close Date]], 'Bank Holidays'!$A$1:$A$40), "")</f>
        <v>3</v>
      </c>
    </row>
    <row r="182" spans="1:10" ht="12.75" customHeight="1" thickBot="1" x14ac:dyDescent="0.25">
      <c r="A182" s="1" t="s">
        <v>8</v>
      </c>
      <c r="B182" s="1" t="s">
        <v>157</v>
      </c>
      <c r="C182" s="5">
        <v>10347</v>
      </c>
      <c r="D182" s="1" t="s">
        <v>11</v>
      </c>
      <c r="E182" s="1" t="s">
        <v>161</v>
      </c>
      <c r="F182" s="1" t="s">
        <v>64</v>
      </c>
      <c r="G182" s="6">
        <v>43956</v>
      </c>
      <c r="H182" s="6">
        <v>43956</v>
      </c>
      <c r="I182" s="1" t="s">
        <v>9</v>
      </c>
      <c r="J182" s="3">
        <f>IF(Table1[[#This Row],[Status]]="Closed", NETWORKDAYS(Table1[[#This Row],[Case Start Date]], Table1[[#This Row],[Actual Close Date]], 'Bank Holidays'!$A$1:$A$40), "")</f>
        <v>1</v>
      </c>
    </row>
    <row r="183" spans="1:10" ht="12.75" customHeight="1" thickBot="1" x14ac:dyDescent="0.25">
      <c r="A183" s="1" t="s">
        <v>8</v>
      </c>
      <c r="B183" s="1" t="s">
        <v>157</v>
      </c>
      <c r="C183" s="5">
        <v>10342</v>
      </c>
      <c r="D183" s="1" t="s">
        <v>51</v>
      </c>
      <c r="E183" s="1" t="s">
        <v>158</v>
      </c>
      <c r="F183" s="1" t="s">
        <v>64</v>
      </c>
      <c r="G183" s="6">
        <v>43962</v>
      </c>
      <c r="H183" s="6">
        <v>43963</v>
      </c>
      <c r="I183" s="1" t="s">
        <v>9</v>
      </c>
      <c r="J183" s="3">
        <f>IF(Table1[[#This Row],[Status]]="Closed", NETWORKDAYS(Table1[[#This Row],[Case Start Date]], Table1[[#This Row],[Actual Close Date]], 'Bank Holidays'!$A$1:$A$40), "")</f>
        <v>2</v>
      </c>
    </row>
    <row r="184" spans="1:10" ht="12.75" customHeight="1" thickBot="1" x14ac:dyDescent="0.25">
      <c r="A184" s="1" t="s">
        <v>8</v>
      </c>
      <c r="B184" s="1" t="s">
        <v>157</v>
      </c>
      <c r="C184" s="5">
        <v>10343</v>
      </c>
      <c r="D184" s="1" t="s">
        <v>51</v>
      </c>
      <c r="E184" s="1" t="s">
        <v>158</v>
      </c>
      <c r="F184" s="1" t="s">
        <v>64</v>
      </c>
      <c r="G184" s="6">
        <v>43962</v>
      </c>
      <c r="H184" s="6">
        <v>43963</v>
      </c>
      <c r="I184" s="1" t="s">
        <v>9</v>
      </c>
      <c r="J184" s="3">
        <f>IF(Table1[[#This Row],[Status]]="Closed", NETWORKDAYS(Table1[[#This Row],[Case Start Date]], Table1[[#This Row],[Actual Close Date]], 'Bank Holidays'!$A$1:$A$40), "")</f>
        <v>2</v>
      </c>
    </row>
    <row r="185" spans="1:10" ht="12.75" customHeight="1" thickBot="1" x14ac:dyDescent="0.25">
      <c r="A185" s="1" t="s">
        <v>8</v>
      </c>
      <c r="B185" s="1" t="s">
        <v>157</v>
      </c>
      <c r="C185" s="5">
        <v>10341</v>
      </c>
      <c r="D185" s="1" t="s">
        <v>51</v>
      </c>
      <c r="E185" s="1" t="s">
        <v>158</v>
      </c>
      <c r="F185" s="1" t="s">
        <v>64</v>
      </c>
      <c r="G185" s="6">
        <v>43963</v>
      </c>
      <c r="H185" s="6">
        <v>43964</v>
      </c>
      <c r="I185" s="1" t="s">
        <v>9</v>
      </c>
      <c r="J185" s="3">
        <f>IF(Table1[[#This Row],[Status]]="Closed", NETWORKDAYS(Table1[[#This Row],[Case Start Date]], Table1[[#This Row],[Actual Close Date]], 'Bank Holidays'!$A$1:$A$40), "")</f>
        <v>2</v>
      </c>
    </row>
    <row r="186" spans="1:10" ht="12.75" customHeight="1" thickBot="1" x14ac:dyDescent="0.25">
      <c r="A186" s="1" t="s">
        <v>8</v>
      </c>
      <c r="B186" s="1" t="s">
        <v>157</v>
      </c>
      <c r="C186" s="5">
        <v>10340</v>
      </c>
      <c r="D186" s="1" t="s">
        <v>131</v>
      </c>
      <c r="E186" s="1" t="s">
        <v>165</v>
      </c>
      <c r="F186" s="1" t="s">
        <v>171</v>
      </c>
      <c r="G186" s="6">
        <v>43971</v>
      </c>
      <c r="H186" s="6">
        <v>43972</v>
      </c>
      <c r="I186" s="1" t="s">
        <v>9</v>
      </c>
      <c r="J186" s="3">
        <f>IF(Table1[[#This Row],[Status]]="Closed", NETWORKDAYS(Table1[[#This Row],[Case Start Date]], Table1[[#This Row],[Actual Close Date]], 'Bank Holidays'!$A$1:$A$40), "")</f>
        <v>2</v>
      </c>
    </row>
    <row r="187" spans="1:10" ht="12.75" customHeight="1" thickBot="1" x14ac:dyDescent="0.25">
      <c r="A187" s="1" t="s">
        <v>8</v>
      </c>
      <c r="B187" s="1" t="s">
        <v>157</v>
      </c>
      <c r="C187" s="5">
        <v>10339</v>
      </c>
      <c r="D187" s="1" t="s">
        <v>97</v>
      </c>
      <c r="E187" s="1" t="s">
        <v>168</v>
      </c>
      <c r="F187" s="1" t="s">
        <v>19</v>
      </c>
      <c r="G187" s="6">
        <v>43977</v>
      </c>
      <c r="H187" s="6">
        <v>43979</v>
      </c>
      <c r="I187" s="1" t="s">
        <v>9</v>
      </c>
      <c r="J187" s="3">
        <f>IF(Table1[[#This Row],[Status]]="Closed", NETWORKDAYS(Table1[[#This Row],[Case Start Date]], Table1[[#This Row],[Actual Close Date]], 'Bank Holidays'!$A$1:$A$40), "")</f>
        <v>3</v>
      </c>
    </row>
    <row r="188" spans="1:10" ht="12.75" customHeight="1" thickBot="1" x14ac:dyDescent="0.25">
      <c r="A188" s="1" t="s">
        <v>8</v>
      </c>
      <c r="B188" s="1" t="s">
        <v>157</v>
      </c>
      <c r="C188" s="5">
        <v>10336</v>
      </c>
      <c r="D188" s="1" t="s">
        <v>134</v>
      </c>
      <c r="E188" s="1" t="s">
        <v>161</v>
      </c>
      <c r="F188" s="1" t="s">
        <v>64</v>
      </c>
      <c r="G188" s="6">
        <v>43979</v>
      </c>
      <c r="H188" s="6">
        <v>43980</v>
      </c>
      <c r="I188" s="1" t="s">
        <v>9</v>
      </c>
      <c r="J188" s="3">
        <f>IF(Table1[[#This Row],[Status]]="Closed", NETWORKDAYS(Table1[[#This Row],[Case Start Date]], Table1[[#This Row],[Actual Close Date]], 'Bank Holidays'!$A$1:$A$40), "")</f>
        <v>2</v>
      </c>
    </row>
    <row r="189" spans="1:10" ht="12.75" customHeight="1" thickBot="1" x14ac:dyDescent="0.25">
      <c r="A189" s="1" t="s">
        <v>8</v>
      </c>
      <c r="B189" s="1" t="s">
        <v>157</v>
      </c>
      <c r="C189" s="5">
        <v>10337</v>
      </c>
      <c r="D189" s="1" t="s">
        <v>131</v>
      </c>
      <c r="E189" s="1" t="s">
        <v>165</v>
      </c>
      <c r="F189" s="1" t="s">
        <v>64</v>
      </c>
      <c r="G189" s="6">
        <v>43979</v>
      </c>
      <c r="H189" s="6">
        <v>43979.759722219998</v>
      </c>
      <c r="I189" s="1" t="s">
        <v>9</v>
      </c>
      <c r="J189" s="3">
        <f>IF(Table1[[#This Row],[Status]]="Closed", NETWORKDAYS(Table1[[#This Row],[Case Start Date]], Table1[[#This Row],[Actual Close Date]], 'Bank Holidays'!$A$1:$A$40), "")</f>
        <v>1</v>
      </c>
    </row>
    <row r="190" spans="1:10" ht="12.75" customHeight="1" thickBot="1" x14ac:dyDescent="0.25">
      <c r="A190" s="1" t="s">
        <v>8</v>
      </c>
      <c r="B190" s="1" t="s">
        <v>157</v>
      </c>
      <c r="C190" s="5">
        <v>10332</v>
      </c>
      <c r="D190" s="1" t="s">
        <v>112</v>
      </c>
      <c r="E190" s="1" t="s">
        <v>165</v>
      </c>
      <c r="F190" s="1" t="s">
        <v>64</v>
      </c>
      <c r="G190" s="6">
        <v>43984</v>
      </c>
      <c r="H190" s="6">
        <v>43985</v>
      </c>
      <c r="I190" s="1" t="s">
        <v>9</v>
      </c>
      <c r="J190" s="3">
        <f>IF(Table1[[#This Row],[Status]]="Closed", NETWORKDAYS(Table1[[#This Row],[Case Start Date]], Table1[[#This Row],[Actual Close Date]], 'Bank Holidays'!$A$1:$A$40), "")</f>
        <v>2</v>
      </c>
    </row>
    <row r="191" spans="1:10" ht="12.75" customHeight="1" thickBot="1" x14ac:dyDescent="0.25">
      <c r="A191" s="1" t="s">
        <v>8</v>
      </c>
      <c r="B191" s="1" t="s">
        <v>157</v>
      </c>
      <c r="C191" s="5">
        <v>10329</v>
      </c>
      <c r="D191" s="1" t="s">
        <v>133</v>
      </c>
      <c r="E191" s="1" t="s">
        <v>158</v>
      </c>
      <c r="F191" s="1" t="s">
        <v>172</v>
      </c>
      <c r="G191" s="6">
        <v>43985</v>
      </c>
      <c r="H191" s="6">
        <v>43985</v>
      </c>
      <c r="I191" s="1" t="s">
        <v>9</v>
      </c>
      <c r="J191" s="3">
        <f>IF(Table1[[#This Row],[Status]]="Closed", NETWORKDAYS(Table1[[#This Row],[Case Start Date]], Table1[[#This Row],[Actual Close Date]], 'Bank Holidays'!$A$1:$A$40), "")</f>
        <v>1</v>
      </c>
    </row>
    <row r="192" spans="1:10" ht="12.75" customHeight="1" thickBot="1" x14ac:dyDescent="0.25">
      <c r="A192" s="1" t="s">
        <v>8</v>
      </c>
      <c r="B192" s="1" t="s">
        <v>157</v>
      </c>
      <c r="C192" s="5">
        <v>10330</v>
      </c>
      <c r="D192" s="1" t="s">
        <v>42</v>
      </c>
      <c r="E192" s="1" t="s">
        <v>163</v>
      </c>
      <c r="F192" s="1" t="s">
        <v>64</v>
      </c>
      <c r="G192" s="6">
        <v>43985</v>
      </c>
      <c r="H192" s="6">
        <v>43985</v>
      </c>
      <c r="I192" s="1" t="s">
        <v>9</v>
      </c>
      <c r="J192" s="3">
        <f>IF(Table1[[#This Row],[Status]]="Closed", NETWORKDAYS(Table1[[#This Row],[Case Start Date]], Table1[[#This Row],[Actual Close Date]], 'Bank Holidays'!$A$1:$A$40), "")</f>
        <v>1</v>
      </c>
    </row>
    <row r="193" spans="1:10" ht="12.75" customHeight="1" thickBot="1" x14ac:dyDescent="0.25">
      <c r="A193" s="1" t="s">
        <v>8</v>
      </c>
      <c r="B193" s="1" t="s">
        <v>157</v>
      </c>
      <c r="C193" s="5">
        <v>10331</v>
      </c>
      <c r="D193" s="1" t="s">
        <v>92</v>
      </c>
      <c r="E193" s="1" t="s">
        <v>161</v>
      </c>
      <c r="F193" s="1" t="s">
        <v>23</v>
      </c>
      <c r="G193" s="6">
        <v>43985</v>
      </c>
      <c r="H193" s="6">
        <v>43985</v>
      </c>
      <c r="I193" s="1" t="s">
        <v>9</v>
      </c>
      <c r="J193" s="3">
        <f>IF(Table1[[#This Row],[Status]]="Closed", NETWORKDAYS(Table1[[#This Row],[Case Start Date]], Table1[[#This Row],[Actual Close Date]], 'Bank Holidays'!$A$1:$A$40), "")</f>
        <v>1</v>
      </c>
    </row>
    <row r="194" spans="1:10" ht="12.75" customHeight="1" thickBot="1" x14ac:dyDescent="0.25">
      <c r="A194" s="1" t="s">
        <v>8</v>
      </c>
      <c r="B194" s="1" t="s">
        <v>157</v>
      </c>
      <c r="C194" s="5">
        <v>10326</v>
      </c>
      <c r="D194" s="1" t="s">
        <v>77</v>
      </c>
      <c r="E194" s="1" t="s">
        <v>160</v>
      </c>
      <c r="F194" s="1" t="s">
        <v>64</v>
      </c>
      <c r="G194" s="6">
        <v>43986</v>
      </c>
      <c r="H194" s="6">
        <v>43987</v>
      </c>
      <c r="I194" s="1" t="s">
        <v>9</v>
      </c>
      <c r="J194" s="3">
        <f>IF(Table1[[#This Row],[Status]]="Closed", NETWORKDAYS(Table1[[#This Row],[Case Start Date]], Table1[[#This Row],[Actual Close Date]], 'Bank Holidays'!$A$1:$A$40), "")</f>
        <v>2</v>
      </c>
    </row>
    <row r="195" spans="1:10" ht="12.75" customHeight="1" thickBot="1" x14ac:dyDescent="0.25">
      <c r="A195" s="1" t="s">
        <v>8</v>
      </c>
      <c r="B195" s="1" t="s">
        <v>157</v>
      </c>
      <c r="C195" s="5">
        <v>10327</v>
      </c>
      <c r="D195" s="1" t="s">
        <v>132</v>
      </c>
      <c r="E195" s="1" t="s">
        <v>161</v>
      </c>
      <c r="F195" s="1" t="s">
        <v>64</v>
      </c>
      <c r="G195" s="6">
        <v>43986</v>
      </c>
      <c r="H195" s="6">
        <v>43987</v>
      </c>
      <c r="I195" s="1" t="s">
        <v>9</v>
      </c>
      <c r="J195" s="3">
        <f>IF(Table1[[#This Row],[Status]]="Closed", NETWORKDAYS(Table1[[#This Row],[Case Start Date]], Table1[[#This Row],[Actual Close Date]], 'Bank Holidays'!$A$1:$A$40), "")</f>
        <v>2</v>
      </c>
    </row>
    <row r="196" spans="1:10" ht="12.75" customHeight="1" thickBot="1" x14ac:dyDescent="0.25">
      <c r="A196" s="1" t="s">
        <v>8</v>
      </c>
      <c r="B196" s="1" t="s">
        <v>157</v>
      </c>
      <c r="C196" s="5">
        <v>10328</v>
      </c>
      <c r="D196" s="1" t="s">
        <v>132</v>
      </c>
      <c r="E196" s="1" t="s">
        <v>161</v>
      </c>
      <c r="F196" s="1" t="s">
        <v>64</v>
      </c>
      <c r="G196" s="6">
        <v>43986</v>
      </c>
      <c r="H196" s="6">
        <v>43987</v>
      </c>
      <c r="I196" s="1" t="s">
        <v>9</v>
      </c>
      <c r="J196" s="3">
        <f>IF(Table1[[#This Row],[Status]]="Closed", NETWORKDAYS(Table1[[#This Row],[Case Start Date]], Table1[[#This Row],[Actual Close Date]], 'Bank Holidays'!$A$1:$A$40), "")</f>
        <v>2</v>
      </c>
    </row>
    <row r="197" spans="1:10" ht="12.75" customHeight="1" thickBot="1" x14ac:dyDescent="0.25">
      <c r="A197" s="1" t="s">
        <v>8</v>
      </c>
      <c r="B197" s="1" t="s">
        <v>157</v>
      </c>
      <c r="C197" s="5">
        <v>10322</v>
      </c>
      <c r="D197" s="1" t="s">
        <v>131</v>
      </c>
      <c r="E197" s="1" t="s">
        <v>165</v>
      </c>
      <c r="F197" s="1" t="s">
        <v>64</v>
      </c>
      <c r="G197" s="6">
        <v>43987</v>
      </c>
      <c r="H197" s="6">
        <v>43993</v>
      </c>
      <c r="I197" s="1" t="s">
        <v>9</v>
      </c>
      <c r="J197" s="3">
        <f>IF(Table1[[#This Row],[Status]]="Closed", NETWORKDAYS(Table1[[#This Row],[Case Start Date]], Table1[[#This Row],[Actual Close Date]], 'Bank Holidays'!$A$1:$A$40), "")</f>
        <v>5</v>
      </c>
    </row>
    <row r="198" spans="1:10" ht="12.75" customHeight="1" thickBot="1" x14ac:dyDescent="0.25">
      <c r="A198" s="1" t="s">
        <v>8</v>
      </c>
      <c r="B198" s="1" t="s">
        <v>157</v>
      </c>
      <c r="C198" s="5">
        <v>10325</v>
      </c>
      <c r="D198" s="1" t="s">
        <v>59</v>
      </c>
      <c r="E198" s="1" t="s">
        <v>158</v>
      </c>
      <c r="F198" s="1" t="s">
        <v>64</v>
      </c>
      <c r="G198" s="6">
        <v>43987</v>
      </c>
      <c r="H198" s="7"/>
      <c r="I198" s="1" t="s">
        <v>154</v>
      </c>
      <c r="J198" s="3" t="str">
        <f>IF(Table1[[#This Row],[Status]]="Closed", NETWORKDAYS(Table1[[#This Row],[Case Start Date]], Table1[[#This Row],[Actual Close Date]], 'Bank Holidays'!$A$1:$A$40), "")</f>
        <v/>
      </c>
    </row>
    <row r="199" spans="1:10" ht="12.75" customHeight="1" thickBot="1" x14ac:dyDescent="0.25">
      <c r="A199" s="1" t="s">
        <v>8</v>
      </c>
      <c r="B199" s="1" t="s">
        <v>157</v>
      </c>
      <c r="C199" s="5">
        <v>10323</v>
      </c>
      <c r="D199" s="1" t="s">
        <v>125</v>
      </c>
      <c r="E199" s="1" t="s">
        <v>166</v>
      </c>
      <c r="F199" s="1" t="s">
        <v>104</v>
      </c>
      <c r="G199" s="6">
        <v>43992</v>
      </c>
      <c r="H199" s="6">
        <v>43993</v>
      </c>
      <c r="I199" s="1" t="s">
        <v>9</v>
      </c>
      <c r="J199" s="3">
        <f>IF(Table1[[#This Row],[Status]]="Closed", NETWORKDAYS(Table1[[#This Row],[Case Start Date]], Table1[[#This Row],[Actual Close Date]], 'Bank Holidays'!$A$1:$A$40), "")</f>
        <v>2</v>
      </c>
    </row>
    <row r="200" spans="1:10" ht="12.75" customHeight="1" thickBot="1" x14ac:dyDescent="0.25">
      <c r="A200" s="1" t="s">
        <v>8</v>
      </c>
      <c r="B200" s="1" t="s">
        <v>157</v>
      </c>
      <c r="C200" s="5">
        <v>10324</v>
      </c>
      <c r="D200" s="1" t="s">
        <v>125</v>
      </c>
      <c r="E200" s="1" t="s">
        <v>166</v>
      </c>
      <c r="F200" s="1" t="s">
        <v>104</v>
      </c>
      <c r="G200" s="6">
        <v>43992</v>
      </c>
      <c r="H200" s="6">
        <v>43993</v>
      </c>
      <c r="I200" s="1" t="s">
        <v>9</v>
      </c>
      <c r="J200" s="3">
        <f>IF(Table1[[#This Row],[Status]]="Closed", NETWORKDAYS(Table1[[#This Row],[Case Start Date]], Table1[[#This Row],[Actual Close Date]], 'Bank Holidays'!$A$1:$A$40), "")</f>
        <v>2</v>
      </c>
    </row>
    <row r="201" spans="1:10" ht="12.75" customHeight="1" thickBot="1" x14ac:dyDescent="0.25">
      <c r="A201" s="1" t="s">
        <v>8</v>
      </c>
      <c r="B201" s="1" t="s">
        <v>157</v>
      </c>
      <c r="C201" s="5">
        <v>10314</v>
      </c>
      <c r="D201" s="1" t="s">
        <v>39</v>
      </c>
      <c r="E201" s="1" t="s">
        <v>161</v>
      </c>
      <c r="F201" s="1" t="s">
        <v>64</v>
      </c>
      <c r="G201" s="6">
        <v>44006</v>
      </c>
      <c r="H201" s="6">
        <v>44014</v>
      </c>
      <c r="I201" s="1" t="s">
        <v>9</v>
      </c>
      <c r="J201" s="3">
        <f>IF(Table1[[#This Row],[Status]]="Closed", NETWORKDAYS(Table1[[#This Row],[Case Start Date]], Table1[[#This Row],[Actual Close Date]], 'Bank Holidays'!$A$1:$A$40), "")</f>
        <v>7</v>
      </c>
    </row>
    <row r="202" spans="1:10" ht="12.75" customHeight="1" thickBot="1" x14ac:dyDescent="0.25">
      <c r="A202" s="1" t="s">
        <v>8</v>
      </c>
      <c r="B202" s="1" t="s">
        <v>157</v>
      </c>
      <c r="C202" s="5">
        <v>10315</v>
      </c>
      <c r="D202" s="1" t="s">
        <v>16</v>
      </c>
      <c r="E202" s="1" t="s">
        <v>168</v>
      </c>
      <c r="F202" s="1" t="s">
        <v>172</v>
      </c>
      <c r="G202" s="6">
        <v>44006</v>
      </c>
      <c r="H202" s="6">
        <v>44007</v>
      </c>
      <c r="I202" s="1" t="s">
        <v>9</v>
      </c>
      <c r="J202" s="3">
        <f>IF(Table1[[#This Row],[Status]]="Closed", NETWORKDAYS(Table1[[#This Row],[Case Start Date]], Table1[[#This Row],[Actual Close Date]], 'Bank Holidays'!$A$1:$A$40), "")</f>
        <v>2</v>
      </c>
    </row>
    <row r="203" spans="1:10" ht="12.75" customHeight="1" thickBot="1" x14ac:dyDescent="0.25">
      <c r="A203" s="1" t="s">
        <v>8</v>
      </c>
      <c r="B203" s="1" t="s">
        <v>157</v>
      </c>
      <c r="C203" s="5">
        <v>10316</v>
      </c>
      <c r="D203" s="1" t="s">
        <v>75</v>
      </c>
      <c r="E203" s="1" t="s">
        <v>162</v>
      </c>
      <c r="F203" s="1" t="s">
        <v>64</v>
      </c>
      <c r="G203" s="6">
        <v>44006</v>
      </c>
      <c r="H203" s="6">
        <v>44007</v>
      </c>
      <c r="I203" s="1" t="s">
        <v>9</v>
      </c>
      <c r="J203" s="3">
        <f>IF(Table1[[#This Row],[Status]]="Closed", NETWORKDAYS(Table1[[#This Row],[Case Start Date]], Table1[[#This Row],[Actual Close Date]], 'Bank Holidays'!$A$1:$A$40), "")</f>
        <v>2</v>
      </c>
    </row>
    <row r="204" spans="1:10" ht="12.75" customHeight="1" thickBot="1" x14ac:dyDescent="0.25">
      <c r="A204" s="1" t="s">
        <v>8</v>
      </c>
      <c r="B204" s="1" t="s">
        <v>157</v>
      </c>
      <c r="C204" s="5">
        <v>10312</v>
      </c>
      <c r="D204" s="1" t="s">
        <v>129</v>
      </c>
      <c r="E204" s="1" t="s">
        <v>160</v>
      </c>
      <c r="F204" s="1" t="s">
        <v>64</v>
      </c>
      <c r="G204" s="6">
        <v>44008</v>
      </c>
      <c r="H204" s="7"/>
      <c r="I204" s="1" t="s">
        <v>155</v>
      </c>
      <c r="J204" s="3" t="str">
        <f>IF(Table1[[#This Row],[Status]]="Closed", NETWORKDAYS(Table1[[#This Row],[Case Start Date]], Table1[[#This Row],[Actual Close Date]], 'Bank Holidays'!$A$1:$A$40), "")</f>
        <v/>
      </c>
    </row>
    <row r="205" spans="1:10" ht="12.75" customHeight="1" thickBot="1" x14ac:dyDescent="0.25">
      <c r="A205" s="1" t="s">
        <v>8</v>
      </c>
      <c r="B205" s="1" t="s">
        <v>157</v>
      </c>
      <c r="C205" s="5">
        <v>10310</v>
      </c>
      <c r="D205" s="1" t="s">
        <v>116</v>
      </c>
      <c r="E205" s="1" t="s">
        <v>168</v>
      </c>
      <c r="F205" s="1" t="s">
        <v>172</v>
      </c>
      <c r="G205" s="6">
        <v>44012</v>
      </c>
      <c r="H205" s="6">
        <v>44014</v>
      </c>
      <c r="I205" s="1" t="s">
        <v>9</v>
      </c>
      <c r="J205" s="3">
        <f>IF(Table1[[#This Row],[Status]]="Closed", NETWORKDAYS(Table1[[#This Row],[Case Start Date]], Table1[[#This Row],[Actual Close Date]], 'Bank Holidays'!$A$1:$A$40), "")</f>
        <v>3</v>
      </c>
    </row>
    <row r="206" spans="1:10" ht="12.75" customHeight="1" thickBot="1" x14ac:dyDescent="0.25">
      <c r="A206" s="1" t="s">
        <v>8</v>
      </c>
      <c r="B206" s="1" t="s">
        <v>157</v>
      </c>
      <c r="C206" s="5">
        <v>10311</v>
      </c>
      <c r="D206" s="1" t="s">
        <v>54</v>
      </c>
      <c r="E206" s="1" t="s">
        <v>161</v>
      </c>
      <c r="F206" s="1" t="s">
        <v>64</v>
      </c>
      <c r="G206" s="6">
        <v>44012</v>
      </c>
      <c r="H206" s="6">
        <v>44014</v>
      </c>
      <c r="I206" s="1" t="s">
        <v>9</v>
      </c>
      <c r="J206" s="3">
        <f>IF(Table1[[#This Row],[Status]]="Closed", NETWORKDAYS(Table1[[#This Row],[Case Start Date]], Table1[[#This Row],[Actual Close Date]], 'Bank Holidays'!$A$1:$A$40), "")</f>
        <v>3</v>
      </c>
    </row>
    <row r="207" spans="1:10" ht="12.75" customHeight="1" thickBot="1" x14ac:dyDescent="0.25">
      <c r="A207" s="1" t="s">
        <v>8</v>
      </c>
      <c r="B207" s="1" t="s">
        <v>157</v>
      </c>
      <c r="C207" s="5">
        <v>10611</v>
      </c>
      <c r="D207" s="1" t="s">
        <v>103</v>
      </c>
      <c r="E207" s="1" t="s">
        <v>167</v>
      </c>
      <c r="F207" s="1" t="s">
        <v>35</v>
      </c>
      <c r="G207" s="6">
        <v>44012</v>
      </c>
      <c r="H207" s="6">
        <v>44012</v>
      </c>
      <c r="I207" s="1" t="s">
        <v>9</v>
      </c>
      <c r="J207" s="3">
        <f>IF(Table1[[#This Row],[Status]]="Closed", NETWORKDAYS(Table1[[#This Row],[Case Start Date]], Table1[[#This Row],[Actual Close Date]], 'Bank Holidays'!$A$1:$A$40), "")</f>
        <v>1</v>
      </c>
    </row>
    <row r="208" spans="1:10" ht="12.75" customHeight="1" thickBot="1" x14ac:dyDescent="0.25">
      <c r="A208" s="1" t="s">
        <v>8</v>
      </c>
      <c r="B208" s="1" t="s">
        <v>157</v>
      </c>
      <c r="C208" s="5">
        <v>10625</v>
      </c>
      <c r="D208" s="1" t="s">
        <v>92</v>
      </c>
      <c r="E208" s="1" t="s">
        <v>161</v>
      </c>
      <c r="F208" s="1" t="s">
        <v>23</v>
      </c>
      <c r="G208" s="6">
        <v>44012</v>
      </c>
      <c r="H208" s="6">
        <v>44092</v>
      </c>
      <c r="I208" s="1" t="s">
        <v>9</v>
      </c>
      <c r="J208" s="3">
        <f>IF(Table1[[#This Row],[Status]]="Closed", NETWORKDAYS(Table1[[#This Row],[Case Start Date]], Table1[[#This Row],[Actual Close Date]], 'Bank Holidays'!$A$1:$A$40), "")</f>
        <v>58</v>
      </c>
    </row>
    <row r="209" spans="1:10" ht="12.75" customHeight="1" thickBot="1" x14ac:dyDescent="0.25">
      <c r="A209" s="1" t="s">
        <v>8</v>
      </c>
      <c r="B209" s="1" t="s">
        <v>157</v>
      </c>
      <c r="C209" s="5">
        <v>10600</v>
      </c>
      <c r="D209" s="1" t="s">
        <v>152</v>
      </c>
      <c r="E209" s="1" t="s">
        <v>164</v>
      </c>
      <c r="F209" s="1" t="s">
        <v>23</v>
      </c>
      <c r="G209" s="6">
        <v>44014</v>
      </c>
      <c r="H209" s="7"/>
      <c r="I209" s="1" t="s">
        <v>33</v>
      </c>
      <c r="J209" s="3" t="str">
        <f>IF(Table1[[#This Row],[Status]]="Closed", NETWORKDAYS(Table1[[#This Row],[Case Start Date]], Table1[[#This Row],[Actual Close Date]], 'Bank Holidays'!$A$1:$A$40), "")</f>
        <v/>
      </c>
    </row>
    <row r="210" spans="1:10" ht="12.75" customHeight="1" thickBot="1" x14ac:dyDescent="0.25">
      <c r="A210" s="1" t="s">
        <v>8</v>
      </c>
      <c r="B210" s="1" t="s">
        <v>157</v>
      </c>
      <c r="C210" s="5">
        <v>10643</v>
      </c>
      <c r="D210" s="1" t="s">
        <v>153</v>
      </c>
      <c r="E210" s="1" t="s">
        <v>158</v>
      </c>
      <c r="F210" s="1" t="s">
        <v>23</v>
      </c>
      <c r="G210" s="6">
        <v>44015</v>
      </c>
      <c r="H210" s="6">
        <v>44046.695509249999</v>
      </c>
      <c r="I210" s="1" t="s">
        <v>9</v>
      </c>
      <c r="J210" s="3">
        <f>IF(Table1[[#This Row],[Status]]="Closed", NETWORKDAYS(Table1[[#This Row],[Case Start Date]], Table1[[#This Row],[Actual Close Date]], 'Bank Holidays'!$A$1:$A$40), "")</f>
        <v>22</v>
      </c>
    </row>
    <row r="211" spans="1:10" ht="12.75" customHeight="1" thickBot="1" x14ac:dyDescent="0.25">
      <c r="A211" s="1" t="s">
        <v>8</v>
      </c>
      <c r="B211" s="1" t="s">
        <v>157</v>
      </c>
      <c r="C211" s="5">
        <v>10747</v>
      </c>
      <c r="D211" s="1" t="s">
        <v>73</v>
      </c>
      <c r="E211" s="1" t="s">
        <v>158</v>
      </c>
      <c r="F211" s="1" t="s">
        <v>64</v>
      </c>
      <c r="G211" s="6">
        <v>44069</v>
      </c>
      <c r="H211" s="6">
        <v>44070.739016200001</v>
      </c>
      <c r="I211" s="1" t="s">
        <v>9</v>
      </c>
      <c r="J211" s="3">
        <f>IF(Table1[[#This Row],[Status]]="Closed", NETWORKDAYS(Table1[[#This Row],[Case Start Date]], Table1[[#This Row],[Actual Close Date]], 'Bank Holidays'!$A$1:$A$40), "")</f>
        <v>2</v>
      </c>
    </row>
    <row r="212" spans="1:10" ht="12.75" customHeight="1" thickBot="1" x14ac:dyDescent="0.25">
      <c r="A212" s="1" t="s">
        <v>8</v>
      </c>
      <c r="B212" s="1" t="s">
        <v>157</v>
      </c>
      <c r="C212" s="5">
        <v>10748</v>
      </c>
      <c r="D212" s="1" t="s">
        <v>73</v>
      </c>
      <c r="E212" s="1" t="s">
        <v>158</v>
      </c>
      <c r="F212" s="1" t="s">
        <v>64</v>
      </c>
      <c r="G212" s="6">
        <v>44069</v>
      </c>
      <c r="H212" s="6">
        <v>44070.739016200001</v>
      </c>
      <c r="I212" s="1" t="s">
        <v>9</v>
      </c>
      <c r="J212" s="3">
        <f>IF(Table1[[#This Row],[Status]]="Closed", NETWORKDAYS(Table1[[#This Row],[Case Start Date]], Table1[[#This Row],[Actual Close Date]], 'Bank Holidays'!$A$1:$A$40), "")</f>
        <v>2</v>
      </c>
    </row>
    <row r="213" spans="1:10" ht="12.75" customHeight="1" thickBot="1" x14ac:dyDescent="0.25">
      <c r="A213" s="1" t="s">
        <v>8</v>
      </c>
      <c r="B213" s="1" t="s">
        <v>157</v>
      </c>
      <c r="C213" s="5">
        <v>10749</v>
      </c>
      <c r="D213" s="1" t="s">
        <v>73</v>
      </c>
      <c r="E213" s="1" t="s">
        <v>158</v>
      </c>
      <c r="F213" s="1" t="s">
        <v>64</v>
      </c>
      <c r="G213" s="6">
        <v>44069</v>
      </c>
      <c r="H213" s="6">
        <v>44070.739016200001</v>
      </c>
      <c r="I213" s="1" t="s">
        <v>9</v>
      </c>
      <c r="J213" s="3">
        <f>IF(Table1[[#This Row],[Status]]="Closed", NETWORKDAYS(Table1[[#This Row],[Case Start Date]], Table1[[#This Row],[Actual Close Date]], 'Bank Holidays'!$A$1:$A$40), "")</f>
        <v>2</v>
      </c>
    </row>
    <row r="214" spans="1:10" ht="12.75" customHeight="1" thickBot="1" x14ac:dyDescent="0.25">
      <c r="A214" s="1" t="s">
        <v>8</v>
      </c>
      <c r="B214" s="1" t="s">
        <v>157</v>
      </c>
      <c r="C214" s="5">
        <v>10750</v>
      </c>
      <c r="D214" s="1" t="s">
        <v>73</v>
      </c>
      <c r="E214" s="1" t="s">
        <v>158</v>
      </c>
      <c r="F214" s="1" t="s">
        <v>64</v>
      </c>
      <c r="G214" s="6">
        <v>44069</v>
      </c>
      <c r="H214" s="6">
        <v>44070.739016200001</v>
      </c>
      <c r="I214" s="1" t="s">
        <v>9</v>
      </c>
      <c r="J214" s="3">
        <f>IF(Table1[[#This Row],[Status]]="Closed", NETWORKDAYS(Table1[[#This Row],[Case Start Date]], Table1[[#This Row],[Actual Close Date]], 'Bank Holidays'!$A$1:$A$40), "")</f>
        <v>2</v>
      </c>
    </row>
    <row r="215" spans="1:10" ht="12.75" customHeight="1" thickBot="1" x14ac:dyDescent="0.25">
      <c r="A215" s="1" t="s">
        <v>8</v>
      </c>
      <c r="B215" s="1" t="s">
        <v>157</v>
      </c>
      <c r="C215" s="5">
        <v>10797</v>
      </c>
      <c r="D215" s="1" t="s">
        <v>106</v>
      </c>
      <c r="E215" s="1" t="s">
        <v>162</v>
      </c>
      <c r="F215" s="1" t="s">
        <v>64</v>
      </c>
      <c r="G215" s="6">
        <v>44075</v>
      </c>
      <c r="H215" s="6">
        <v>44077</v>
      </c>
      <c r="I215" s="1" t="s">
        <v>9</v>
      </c>
      <c r="J215" s="3">
        <f>IF(Table1[[#This Row],[Status]]="Closed", NETWORKDAYS(Table1[[#This Row],[Case Start Date]], Table1[[#This Row],[Actual Close Date]], 'Bank Holidays'!$A$1:$A$40), "")</f>
        <v>3</v>
      </c>
    </row>
    <row r="216" spans="1:10" ht="12.75" customHeight="1" thickBot="1" x14ac:dyDescent="0.25">
      <c r="A216" s="1" t="s">
        <v>8</v>
      </c>
      <c r="B216" s="1" t="s">
        <v>157</v>
      </c>
      <c r="C216" s="5">
        <v>10798</v>
      </c>
      <c r="D216" s="1" t="s">
        <v>29</v>
      </c>
      <c r="E216" s="1" t="s">
        <v>168</v>
      </c>
      <c r="F216" s="1" t="s">
        <v>35</v>
      </c>
      <c r="G216" s="6">
        <v>44077</v>
      </c>
      <c r="H216" s="6">
        <v>44077</v>
      </c>
      <c r="I216" s="1" t="s">
        <v>9</v>
      </c>
      <c r="J216" s="3">
        <f>IF(Table1[[#This Row],[Status]]="Closed", NETWORKDAYS(Table1[[#This Row],[Case Start Date]], Table1[[#This Row],[Actual Close Date]], 'Bank Holidays'!$A$1:$A$40), "")</f>
        <v>1</v>
      </c>
    </row>
    <row r="217" spans="1:10" ht="12.75" customHeight="1" thickBot="1" x14ac:dyDescent="0.25">
      <c r="A217" s="1" t="s">
        <v>8</v>
      </c>
      <c r="B217" s="1" t="s">
        <v>157</v>
      </c>
      <c r="C217" s="5">
        <v>10862</v>
      </c>
      <c r="D217" s="1" t="s">
        <v>129</v>
      </c>
      <c r="E217" s="1" t="s">
        <v>160</v>
      </c>
      <c r="F217" s="1" t="s">
        <v>20</v>
      </c>
      <c r="G217" s="6">
        <v>44097</v>
      </c>
      <c r="H217" s="7"/>
      <c r="I217" s="1" t="s">
        <v>33</v>
      </c>
      <c r="J217" s="3" t="str">
        <f>IF(Table1[[#This Row],[Status]]="Closed", NETWORKDAYS(Table1[[#This Row],[Case Start Date]], Table1[[#This Row],[Actual Close Date]], 'Bank Holidays'!$A$1:$A$40), "")</f>
        <v/>
      </c>
    </row>
    <row r="218" spans="1:10" ht="12.75" customHeight="1" thickBot="1" x14ac:dyDescent="0.25">
      <c r="A218" s="1" t="s">
        <v>8</v>
      </c>
      <c r="B218" s="1" t="s">
        <v>157</v>
      </c>
      <c r="C218" s="5">
        <v>10916</v>
      </c>
      <c r="D218" s="1" t="s">
        <v>72</v>
      </c>
      <c r="E218" s="1" t="s">
        <v>158</v>
      </c>
      <c r="F218" s="1" t="s">
        <v>172</v>
      </c>
      <c r="G218" s="6">
        <v>44106</v>
      </c>
      <c r="H218" s="7"/>
      <c r="I218" s="1" t="s">
        <v>33</v>
      </c>
      <c r="J218" s="3" t="str">
        <f>IF(Table1[[#This Row],[Status]]="Closed", NETWORKDAYS(Table1[[#This Row],[Case Start Date]], Table1[[#This Row],[Actual Close Date]], 'Bank Holidays'!$A$1:$A$40), "")</f>
        <v/>
      </c>
    </row>
    <row r="219" spans="1:10" ht="12.75" customHeight="1" thickBot="1" x14ac:dyDescent="0.25">
      <c r="A219" s="1" t="s">
        <v>8</v>
      </c>
      <c r="B219" s="1" t="s">
        <v>157</v>
      </c>
      <c r="C219" s="5">
        <v>10936</v>
      </c>
      <c r="D219" s="1" t="s">
        <v>95</v>
      </c>
      <c r="E219" s="1" t="s">
        <v>168</v>
      </c>
      <c r="F219" s="1" t="s">
        <v>171</v>
      </c>
      <c r="G219" s="6">
        <v>44117</v>
      </c>
      <c r="H219" s="6">
        <v>44117.741585639997</v>
      </c>
      <c r="I219" s="1" t="s">
        <v>9</v>
      </c>
      <c r="J219" s="3">
        <f>IF(Table1[[#This Row],[Status]]="Closed", NETWORKDAYS(Table1[[#This Row],[Case Start Date]], Table1[[#This Row],[Actual Close Date]], 'Bank Holidays'!$A$1:$A$40), "")</f>
        <v>1</v>
      </c>
    </row>
    <row r="220" spans="1:10" ht="12.75" customHeight="1" thickBot="1" x14ac:dyDescent="0.25">
      <c r="A220" s="1" t="s">
        <v>8</v>
      </c>
      <c r="B220" s="1" t="s">
        <v>157</v>
      </c>
      <c r="C220" s="5">
        <v>10937</v>
      </c>
      <c r="D220" s="1" t="s">
        <v>46</v>
      </c>
      <c r="E220" s="1" t="s">
        <v>158</v>
      </c>
      <c r="F220" s="1" t="s">
        <v>23</v>
      </c>
      <c r="G220" s="6">
        <v>44117</v>
      </c>
      <c r="H220" s="6"/>
      <c r="I220" s="1" t="s">
        <v>33</v>
      </c>
      <c r="J220" s="3" t="str">
        <f>IF(Table1[[#This Row],[Status]]="Closed", NETWORKDAYS(Table1[[#This Row],[Case Start Date]], Table1[[#This Row],[Actual Close Date]], 'Bank Holidays'!$A$1:$A$40), "")</f>
        <v/>
      </c>
    </row>
    <row r="221" spans="1:10" ht="12.75" customHeight="1" thickBot="1" x14ac:dyDescent="0.25">
      <c r="A221" s="1" t="s">
        <v>8</v>
      </c>
      <c r="B221" s="1" t="s">
        <v>157</v>
      </c>
      <c r="C221" s="5">
        <v>10961</v>
      </c>
      <c r="D221" s="1" t="s">
        <v>131</v>
      </c>
      <c r="E221" s="1" t="s">
        <v>165</v>
      </c>
      <c r="F221" s="1" t="s">
        <v>171</v>
      </c>
      <c r="G221" s="11">
        <v>44123</v>
      </c>
      <c r="H221" s="11">
        <v>44123</v>
      </c>
      <c r="I221" s="1" t="s">
        <v>9</v>
      </c>
      <c r="J221" s="3">
        <f>IF(Table1[[#This Row],[Status]]="Closed", NETWORKDAYS(Table1[[#This Row],[Case Start Date]], Table1[[#This Row],[Actual Close Date]], 'Bank Holidays'!$A$1:$A$40), "")</f>
        <v>1</v>
      </c>
    </row>
    <row r="222" spans="1:10" ht="12.75" customHeight="1" thickBot="1" x14ac:dyDescent="0.25">
      <c r="A222" s="1" t="s">
        <v>8</v>
      </c>
      <c r="B222" s="1" t="s">
        <v>157</v>
      </c>
      <c r="C222" s="5">
        <v>10962</v>
      </c>
      <c r="D222" s="1" t="s">
        <v>79</v>
      </c>
      <c r="E222" s="1" t="s">
        <v>160</v>
      </c>
      <c r="F222" s="1" t="s">
        <v>172</v>
      </c>
      <c r="G222" s="6">
        <v>44123</v>
      </c>
      <c r="H222" s="7"/>
      <c r="I222" s="1" t="s">
        <v>33</v>
      </c>
      <c r="J222" s="3" t="str">
        <f>IF(Table1[[#This Row],[Status]]="Closed", NETWORKDAYS(Table1[[#This Row],[Case Start Date]], Table1[[#This Row],[Actual Close Date]], 'Bank Holidays'!$A$1:$A$40), "")</f>
        <v/>
      </c>
    </row>
    <row r="223" spans="1:10" ht="12.75" customHeight="1" thickBot="1" x14ac:dyDescent="0.25">
      <c r="A223" s="1" t="s">
        <v>8</v>
      </c>
      <c r="B223" s="1" t="s">
        <v>157</v>
      </c>
      <c r="C223" s="5">
        <v>10983</v>
      </c>
      <c r="D223" s="1" t="s">
        <v>106</v>
      </c>
      <c r="E223" s="1" t="s">
        <v>164</v>
      </c>
      <c r="F223" s="1" t="s">
        <v>64</v>
      </c>
      <c r="G223" s="6">
        <v>44127</v>
      </c>
      <c r="H223" s="7"/>
      <c r="I223" s="1" t="s">
        <v>33</v>
      </c>
      <c r="J223" s="3" t="str">
        <f>IF(Table1[[#This Row],[Status]]="Closed", NETWORKDAYS(Table1[[#This Row],[Case Start Date]], Table1[[#This Row],[Actual Close Date]], 'Bank Holidays'!$A$1:$A$40), "")</f>
        <v/>
      </c>
    </row>
    <row r="224" spans="1:10" ht="12.75" customHeight="1" thickBot="1" x14ac:dyDescent="0.25">
      <c r="A224" s="1" t="s">
        <v>8</v>
      </c>
      <c r="B224" s="1" t="s">
        <v>157</v>
      </c>
      <c r="C224" s="5">
        <v>10999</v>
      </c>
      <c r="D224" s="1" t="s">
        <v>133</v>
      </c>
      <c r="E224" s="1" t="s">
        <v>158</v>
      </c>
      <c r="F224" s="1" t="s">
        <v>171</v>
      </c>
      <c r="G224" s="6">
        <v>44131</v>
      </c>
      <c r="H224" s="7"/>
      <c r="I224" s="1" t="s">
        <v>33</v>
      </c>
      <c r="J224" s="3" t="str">
        <f>IF(Table1[[#This Row],[Status]]="Closed", NETWORKDAYS(Table1[[#This Row],[Case Start Date]], Table1[[#This Row],[Actual Close Date]], 'Bank Holidays'!$A$1:$A$40), "")</f>
        <v/>
      </c>
    </row>
    <row r="225" spans="1:10" ht="12.75" customHeight="1" thickBot="1" x14ac:dyDescent="0.25">
      <c r="A225" s="1" t="s">
        <v>8</v>
      </c>
      <c r="B225" s="1" t="s">
        <v>157</v>
      </c>
      <c r="C225" s="5">
        <v>11013</v>
      </c>
      <c r="D225" s="1" t="s">
        <v>44</v>
      </c>
      <c r="E225" s="1" t="s">
        <v>160</v>
      </c>
      <c r="F225" s="1" t="s">
        <v>23</v>
      </c>
      <c r="G225" s="6">
        <v>44132</v>
      </c>
      <c r="H225" s="7"/>
      <c r="I225" s="1" t="s">
        <v>33</v>
      </c>
      <c r="J225" s="9" t="str">
        <f>IF(Table1[[#This Row],[Status]]="Closed", NETWORKDAYS(Table1[[#This Row],[Case Start Date]], Table1[[#This Row],[Actual Close Date]], 'Bank Holidays'!$A$1:$A$40), "")</f>
        <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1D57C-7AC8-4B24-AD72-EEE9081ACB7C}">
  <dimension ref="A3:B9"/>
  <sheetViews>
    <sheetView workbookViewId="0">
      <selection activeCell="V35" sqref="V35"/>
    </sheetView>
  </sheetViews>
  <sheetFormatPr defaultRowHeight="12.75" x14ac:dyDescent="0.2"/>
  <cols>
    <col min="1" max="1" width="13.7109375" bestFit="1" customWidth="1"/>
    <col min="2" max="2" width="15.7109375" bestFit="1" customWidth="1"/>
  </cols>
  <sheetData>
    <row r="3" spans="1:2" x14ac:dyDescent="0.2">
      <c r="A3" s="12" t="s">
        <v>173</v>
      </c>
      <c r="B3" t="s">
        <v>176</v>
      </c>
    </row>
    <row r="4" spans="1:2" x14ac:dyDescent="0.2">
      <c r="A4" s="13" t="s">
        <v>178</v>
      </c>
      <c r="B4" s="14">
        <v>1</v>
      </c>
    </row>
    <row r="5" spans="1:2" x14ac:dyDescent="0.2">
      <c r="A5" s="13" t="s">
        <v>181</v>
      </c>
      <c r="B5" s="14">
        <v>1</v>
      </c>
    </row>
    <row r="6" spans="1:2" x14ac:dyDescent="0.2">
      <c r="A6" s="13" t="s">
        <v>180</v>
      </c>
      <c r="B6" s="14">
        <v>4</v>
      </c>
    </row>
    <row r="7" spans="1:2" x14ac:dyDescent="0.2">
      <c r="A7" s="13" t="s">
        <v>179</v>
      </c>
      <c r="B7" s="14">
        <v>2</v>
      </c>
    </row>
    <row r="8" spans="1:2" x14ac:dyDescent="0.2">
      <c r="A8" s="13" t="s">
        <v>177</v>
      </c>
      <c r="B8" s="14">
        <v>2</v>
      </c>
    </row>
    <row r="9" spans="1:2" x14ac:dyDescent="0.2">
      <c r="A9" s="13" t="s">
        <v>174</v>
      </c>
      <c r="B9" s="14">
        <v>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68046-B651-4234-A5A6-088E45B9F367}">
  <dimension ref="A3:B17"/>
  <sheetViews>
    <sheetView workbookViewId="0">
      <selection activeCell="I34" sqref="I34"/>
    </sheetView>
  </sheetViews>
  <sheetFormatPr defaultRowHeight="12.75" x14ac:dyDescent="0.2"/>
  <cols>
    <col min="1" max="1" width="13.7109375" bestFit="1" customWidth="1"/>
    <col min="2" max="2" width="15.7109375" bestFit="1" customWidth="1"/>
  </cols>
  <sheetData>
    <row r="3" spans="1:2" x14ac:dyDescent="0.2">
      <c r="A3" s="12" t="s">
        <v>173</v>
      </c>
      <c r="B3" t="s">
        <v>176</v>
      </c>
    </row>
    <row r="4" spans="1:2" x14ac:dyDescent="0.2">
      <c r="A4" s="13" t="s">
        <v>159</v>
      </c>
      <c r="B4" s="14">
        <v>2</v>
      </c>
    </row>
    <row r="5" spans="1:2" x14ac:dyDescent="0.2">
      <c r="A5" s="13" t="s">
        <v>166</v>
      </c>
      <c r="B5" s="14">
        <v>3</v>
      </c>
    </row>
    <row r="6" spans="1:2" x14ac:dyDescent="0.2">
      <c r="A6" s="13" t="s">
        <v>162</v>
      </c>
      <c r="B6" s="14">
        <v>3</v>
      </c>
    </row>
    <row r="7" spans="1:2" x14ac:dyDescent="0.2">
      <c r="A7" s="13" t="s">
        <v>169</v>
      </c>
      <c r="B7" s="14">
        <v>4</v>
      </c>
    </row>
    <row r="8" spans="1:2" x14ac:dyDescent="0.2">
      <c r="A8" s="13" t="s">
        <v>168</v>
      </c>
      <c r="B8" s="14">
        <v>6</v>
      </c>
    </row>
    <row r="9" spans="1:2" x14ac:dyDescent="0.2">
      <c r="A9" s="13" t="s">
        <v>165</v>
      </c>
      <c r="B9" s="14">
        <v>11</v>
      </c>
    </row>
    <row r="10" spans="1:2" x14ac:dyDescent="0.2">
      <c r="A10" s="13" t="s">
        <v>167</v>
      </c>
      <c r="B10" s="14">
        <v>12</v>
      </c>
    </row>
    <row r="11" spans="1:2" x14ac:dyDescent="0.2">
      <c r="A11" s="13" t="s">
        <v>164</v>
      </c>
      <c r="B11" s="14">
        <v>16</v>
      </c>
    </row>
    <row r="12" spans="1:2" x14ac:dyDescent="0.2">
      <c r="A12" s="13" t="s">
        <v>170</v>
      </c>
      <c r="B12" s="14">
        <v>25</v>
      </c>
    </row>
    <row r="13" spans="1:2" x14ac:dyDescent="0.2">
      <c r="A13" s="13" t="s">
        <v>163</v>
      </c>
      <c r="B13" s="14">
        <v>26</v>
      </c>
    </row>
    <row r="14" spans="1:2" x14ac:dyDescent="0.2">
      <c r="A14" s="13" t="s">
        <v>161</v>
      </c>
      <c r="B14" s="14">
        <v>27</v>
      </c>
    </row>
    <row r="15" spans="1:2" x14ac:dyDescent="0.2">
      <c r="A15" s="13" t="s">
        <v>160</v>
      </c>
      <c r="B15" s="14">
        <v>38</v>
      </c>
    </row>
    <row r="16" spans="1:2" x14ac:dyDescent="0.2">
      <c r="A16" s="13" t="s">
        <v>158</v>
      </c>
      <c r="B16" s="14">
        <v>51</v>
      </c>
    </row>
    <row r="17" spans="1:2" x14ac:dyDescent="0.2">
      <c r="A17" s="13" t="s">
        <v>174</v>
      </c>
      <c r="B17" s="14">
        <v>224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7469-32C9-4B76-855C-493F6BF9F002}">
  <dimension ref="A1:A40"/>
  <sheetViews>
    <sheetView workbookViewId="0">
      <selection activeCell="A41" sqref="A41"/>
    </sheetView>
  </sheetViews>
  <sheetFormatPr defaultRowHeight="12.75" x14ac:dyDescent="0.2"/>
  <cols>
    <col min="1" max="1" width="10.42578125" bestFit="1" customWidth="1"/>
  </cols>
  <sheetData>
    <row r="1" spans="1:1" x14ac:dyDescent="0.2">
      <c r="A1" s="8">
        <v>42737</v>
      </c>
    </row>
    <row r="2" spans="1:1" x14ac:dyDescent="0.2">
      <c r="A2" s="8">
        <v>42839</v>
      </c>
    </row>
    <row r="3" spans="1:1" x14ac:dyDescent="0.2">
      <c r="A3" s="8">
        <v>42842</v>
      </c>
    </row>
    <row r="4" spans="1:1" x14ac:dyDescent="0.2">
      <c r="A4" s="8">
        <v>42856</v>
      </c>
    </row>
    <row r="5" spans="1:1" x14ac:dyDescent="0.2">
      <c r="A5" s="8">
        <v>42884</v>
      </c>
    </row>
    <row r="6" spans="1:1" x14ac:dyDescent="0.2">
      <c r="A6" s="8">
        <v>42975</v>
      </c>
    </row>
    <row r="7" spans="1:1" x14ac:dyDescent="0.2">
      <c r="A7" s="8">
        <v>43094</v>
      </c>
    </row>
    <row r="8" spans="1:1" x14ac:dyDescent="0.2">
      <c r="A8" s="8">
        <v>43095</v>
      </c>
    </row>
    <row r="9" spans="1:1" x14ac:dyDescent="0.2">
      <c r="A9" s="8">
        <v>43101</v>
      </c>
    </row>
    <row r="10" spans="1:1" x14ac:dyDescent="0.2">
      <c r="A10" s="8">
        <v>43189</v>
      </c>
    </row>
    <row r="11" spans="1:1" x14ac:dyDescent="0.2">
      <c r="A11" s="8">
        <v>43192</v>
      </c>
    </row>
    <row r="12" spans="1:1" x14ac:dyDescent="0.2">
      <c r="A12" s="8">
        <v>43227</v>
      </c>
    </row>
    <row r="13" spans="1:1" x14ac:dyDescent="0.2">
      <c r="A13" s="8">
        <v>43248</v>
      </c>
    </row>
    <row r="14" spans="1:1" x14ac:dyDescent="0.2">
      <c r="A14" s="8">
        <v>43339</v>
      </c>
    </row>
    <row r="15" spans="1:1" x14ac:dyDescent="0.2">
      <c r="A15" s="8">
        <v>43459</v>
      </c>
    </row>
    <row r="16" spans="1:1" x14ac:dyDescent="0.2">
      <c r="A16" s="8">
        <v>43460</v>
      </c>
    </row>
    <row r="17" spans="1:1" x14ac:dyDescent="0.2">
      <c r="A17" s="8">
        <v>43466</v>
      </c>
    </row>
    <row r="18" spans="1:1" x14ac:dyDescent="0.2">
      <c r="A18" s="8">
        <v>43574</v>
      </c>
    </row>
    <row r="19" spans="1:1" x14ac:dyDescent="0.2">
      <c r="A19" s="8">
        <v>43577</v>
      </c>
    </row>
    <row r="20" spans="1:1" x14ac:dyDescent="0.2">
      <c r="A20" s="8">
        <v>43591</v>
      </c>
    </row>
    <row r="21" spans="1:1" x14ac:dyDescent="0.2">
      <c r="A21" s="8">
        <v>43612</v>
      </c>
    </row>
    <row r="22" spans="1:1" x14ac:dyDescent="0.2">
      <c r="A22" s="8">
        <v>43703</v>
      </c>
    </row>
    <row r="23" spans="1:1" x14ac:dyDescent="0.2">
      <c r="A23" s="8">
        <v>43824</v>
      </c>
    </row>
    <row r="24" spans="1:1" x14ac:dyDescent="0.2">
      <c r="A24" s="8">
        <v>43825</v>
      </c>
    </row>
    <row r="25" spans="1:1" x14ac:dyDescent="0.2">
      <c r="A25" s="8">
        <v>43831</v>
      </c>
    </row>
    <row r="26" spans="1:1" x14ac:dyDescent="0.2">
      <c r="A26" s="8">
        <v>43931</v>
      </c>
    </row>
    <row r="27" spans="1:1" x14ac:dyDescent="0.2">
      <c r="A27" s="8">
        <v>43934</v>
      </c>
    </row>
    <row r="28" spans="1:1" x14ac:dyDescent="0.2">
      <c r="A28" s="8">
        <v>43959</v>
      </c>
    </row>
    <row r="29" spans="1:1" x14ac:dyDescent="0.2">
      <c r="A29" s="8">
        <v>43976</v>
      </c>
    </row>
    <row r="30" spans="1:1" x14ac:dyDescent="0.2">
      <c r="A30" s="8">
        <v>44074</v>
      </c>
    </row>
    <row r="31" spans="1:1" x14ac:dyDescent="0.2">
      <c r="A31" s="8">
        <v>44190</v>
      </c>
    </row>
    <row r="32" spans="1:1" x14ac:dyDescent="0.2">
      <c r="A32" s="8">
        <v>44193</v>
      </c>
    </row>
    <row r="33" spans="1:1" x14ac:dyDescent="0.2">
      <c r="A33" s="8">
        <v>44197</v>
      </c>
    </row>
    <row r="34" spans="1:1" x14ac:dyDescent="0.2">
      <c r="A34" s="8">
        <v>44288</v>
      </c>
    </row>
    <row r="35" spans="1:1" x14ac:dyDescent="0.2">
      <c r="A35" s="8">
        <v>44291</v>
      </c>
    </row>
    <row r="36" spans="1:1" x14ac:dyDescent="0.2">
      <c r="A36" s="8">
        <v>44319</v>
      </c>
    </row>
    <row r="37" spans="1:1" x14ac:dyDescent="0.2">
      <c r="A37" s="8">
        <v>44347</v>
      </c>
    </row>
    <row r="38" spans="1:1" x14ac:dyDescent="0.2">
      <c r="A38" s="8">
        <v>44438</v>
      </c>
    </row>
    <row r="39" spans="1:1" x14ac:dyDescent="0.2">
      <c r="A39" s="8">
        <v>44557</v>
      </c>
    </row>
    <row r="40" spans="1:1" x14ac:dyDescent="0.2">
      <c r="A40" s="8">
        <v>44558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ba1136cc-7109-4a87-8089-5a40990dfa37" ContentTypeId="0x010100CE98F4B7712A5446A02829A1B672D31C" PreviousValue="false"/>
</file>

<file path=customXml/item2.xml><?xml version="1.0" encoding="utf-8"?>
<ct:contentTypeSchema xmlns:ct="http://schemas.microsoft.com/office/2006/metadata/contentType" xmlns:ma="http://schemas.microsoft.com/office/2006/metadata/properties/metaAttributes" ct:_="" ma:_="" ma:contentTypeName="TCG Document" ma:contentTypeID="0x010100CE98F4B7712A5446A02829A1B672D31C007AE25B4F31A8564B849B7B3EFBD937FD" ma:contentTypeVersion="4" ma:contentTypeDescription="" ma:contentTypeScope="" ma:versionID="cad8d5358b6bd29a5c70ad5cb8ddf4a7">
  <xsd:schema xmlns:xsd="http://www.w3.org/2001/XMLSchema" xmlns:xs="http://www.w3.org/2001/XMLSchema" xmlns:p="http://schemas.microsoft.com/office/2006/metadata/properties" xmlns:ns2="68c15a4a-ec0a-4e6b-a66d-3716baeaeec4" targetNamespace="http://schemas.microsoft.com/office/2006/metadata/properties" ma:root="true" ma:fieldsID="6fa08c63be1c1af04996a6a146cdff2b" ns2:_="">
    <xsd:import namespace="68c15a4a-ec0a-4e6b-a66d-3716baeaeec4"/>
    <xsd:element name="properties">
      <xsd:complexType>
        <xsd:sequence>
          <xsd:element name="documentManagement">
            <xsd:complexType>
              <xsd:all>
                <xsd:element ref="ns2:d86cc38313f44dfb84770dbf7e6c2d3d" minOccurs="0"/>
                <xsd:element ref="ns2:TaxCatchAll" minOccurs="0"/>
                <xsd:element ref="ns2:TaxCatchAllLabel" minOccurs="0"/>
                <xsd:element ref="ns2:Sensitivity" minOccurs="0"/>
                <xsd:element ref="ns2:f918e4efc21141ce980773d7e380e668" minOccurs="0"/>
                <xsd:element ref="ns2:oa5f4df2ff9b4e3d829140a8016dc43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c15a4a-ec0a-4e6b-a66d-3716baeaeec4" elementFormDefault="qualified">
    <xsd:import namespace="http://schemas.microsoft.com/office/2006/documentManagement/types"/>
    <xsd:import namespace="http://schemas.microsoft.com/office/infopath/2007/PartnerControls"/>
    <xsd:element name="d86cc38313f44dfb84770dbf7e6c2d3d" ma:index="8" nillable="true" ma:taxonomy="true" ma:internalName="d86cc38313f44dfb84770dbf7e6c2d3d" ma:taxonomyFieldName="DocumentType" ma:displayName="DocumentType" ma:default="" ma:fieldId="{d86cc383-13f4-4dfb-8477-0dbf7e6c2d3d}" ma:sspId="ba1136cc-7109-4a87-8089-5a40990dfa37" ma:termSetId="1afd2adb-c624-4d63-a919-6e611d2724f6"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1a102faf-9cd0-4953-8a0b-26571e836eb7}" ma:internalName="TaxCatchAll" ma:showField="CatchAllData" ma:web="36ce983a-127b-4c96-8522-d9c1462973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1a102faf-9cd0-4953-8a0b-26571e836eb7}" ma:internalName="TaxCatchAllLabel" ma:readOnly="true" ma:showField="CatchAllDataLabel" ma:web="36ce983a-127b-4c96-8522-d9c14629733d">
      <xsd:complexType>
        <xsd:complexContent>
          <xsd:extension base="dms:MultiChoiceLookup">
            <xsd:sequence>
              <xsd:element name="Value" type="dms:Lookup" maxOccurs="unbounded" minOccurs="0" nillable="true"/>
            </xsd:sequence>
          </xsd:extension>
        </xsd:complexContent>
      </xsd:complexType>
    </xsd:element>
    <xsd:element name="Sensitivity" ma:index="12" nillable="true" ma:displayName="Sensitivity" ma:default="Internal use" ma:format="Dropdown" ma:internalName="Sensitivity">
      <xsd:simpleType>
        <xsd:restriction base="dms:Choice">
          <xsd:enumeration value="Confidential"/>
          <xsd:enumeration value="Restricted"/>
          <xsd:enumeration value="Internal use"/>
          <xsd:enumeration value="Public"/>
        </xsd:restriction>
      </xsd:simpleType>
    </xsd:element>
    <xsd:element name="f918e4efc21141ce980773d7e380e668" ma:index="13" nillable="true" ma:taxonomy="true" ma:internalName="f918e4efc21141ce980773d7e380e668" ma:taxonomyFieldName="BusinessArea" ma:displayName="BusinessArea" ma:default="" ma:fieldId="{f918e4ef-c211-41ce-9807-73d7e380e668}" ma:sspId="ba1136cc-7109-4a87-8089-5a40990dfa37" ma:termSetId="83836c05-e287-4e8e-8fd2-42b7fb6b0e8e" ma:anchorId="00000000-0000-0000-0000-000000000000" ma:open="false" ma:isKeyword="false">
      <xsd:complexType>
        <xsd:sequence>
          <xsd:element ref="pc:Terms" minOccurs="0" maxOccurs="1"/>
        </xsd:sequence>
      </xsd:complexType>
    </xsd:element>
    <xsd:element name="oa5f4df2ff9b4e3d829140a8016dc43d" ma:index="15" nillable="true" ma:taxonomy="true" ma:internalName="oa5f4df2ff9b4e3d829140a8016dc43d" ma:taxonomyFieldName="Team" ma:displayName="Team" ma:default="" ma:fieldId="{8a5f4df2-ff9b-4e3d-8291-40a8016dc43d}" ma:sspId="ba1136cc-7109-4a87-8089-5a40990dfa37" ma:termSetId="83836c05-e287-4e8e-8fd2-42b7fb6b0e8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86cc38313f44dfb84770dbf7e6c2d3d xmlns="68c15a4a-ec0a-4e6b-a66d-3716baeaeec4">
      <Terms xmlns="http://schemas.microsoft.com/office/infopath/2007/PartnerControls"/>
    </d86cc38313f44dfb84770dbf7e6c2d3d>
    <f918e4efc21141ce980773d7e380e668 xmlns="68c15a4a-ec0a-4e6b-a66d-3716baeaeec4">
      <Terms xmlns="http://schemas.microsoft.com/office/infopath/2007/PartnerControls">
        <TermInfo xmlns="http://schemas.microsoft.com/office/infopath/2007/PartnerControls">
          <TermName xmlns="http://schemas.microsoft.com/office/infopath/2007/PartnerControls">Back Office</TermName>
          <TermId xmlns="http://schemas.microsoft.com/office/infopath/2007/PartnerControls">d1045950-1f19-49cc-8479-e2036756e3e8</TermId>
        </TermInfo>
      </Terms>
    </f918e4efc21141ce980773d7e380e668>
    <oa5f4df2ff9b4e3d829140a8016dc43d xmlns="68c15a4a-ec0a-4e6b-a66d-3716baeaeec4">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31aff59f-48fa-400a-b254-d97e75fd8cb9</TermId>
        </TermInfo>
      </Terms>
    </oa5f4df2ff9b4e3d829140a8016dc43d>
    <Sensitivity xmlns="68c15a4a-ec0a-4e6b-a66d-3716baeaeec4">Internal use</Sensitivity>
    <TaxCatchAll xmlns="68c15a4a-ec0a-4e6b-a66d-3716baeaeec4">
      <Value>2</Value>
      <Value>1</Value>
    </TaxCatchAl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DE0851-FFF5-484C-B18A-99B986F4C528}">
  <ds:schemaRefs>
    <ds:schemaRef ds:uri="Microsoft.SharePoint.Taxonomy.ContentTypeSync"/>
  </ds:schemaRefs>
</ds:datastoreItem>
</file>

<file path=customXml/itemProps2.xml><?xml version="1.0" encoding="utf-8"?>
<ds:datastoreItem xmlns:ds="http://schemas.openxmlformats.org/officeDocument/2006/customXml" ds:itemID="{F914EA7A-4B7E-4AEC-98BC-95975260A1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c15a4a-ec0a-4e6b-a66d-3716baeae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9C2D9C-935F-4234-9A26-679B3A2C1912}">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68c15a4a-ec0a-4e6b-a66d-3716baeaeec4"/>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44326878-3C9B-4AC1-BBBC-ED9CA7E16C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Closing Time </vt:lpstr>
      <vt:lpstr>Types of Cases Closed </vt:lpstr>
      <vt:lpstr>Types of Cases Closed  (2)</vt:lpstr>
      <vt:lpstr>Dashboard</vt:lpstr>
      <vt:lpstr>Data Sheet</vt:lpstr>
      <vt:lpstr>Trend</vt:lpstr>
      <vt:lpstr>Best Division</vt:lpstr>
      <vt:lpstr>Bank Holidays</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Edwards</dc:creator>
  <cp:lastModifiedBy>oddie jami</cp:lastModifiedBy>
  <dcterms:created xsi:type="dcterms:W3CDTF">2019-06-26T16:38:53Z</dcterms:created>
  <dcterms:modified xsi:type="dcterms:W3CDTF">2022-01-23T09:47:49Z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0x010100CE98F4B7712A5446A02829A1B672D31C007AE25B4F31A8564B849B7B3EFBD937FD</vt:lpwstr>
  </property>
  <property fmtid="{D5CDD505-2E9C-101B-9397-08002B2CF9AE}" pid="3" name="BusinessArea">
    <vt:lpwstr>1;#Back Office|d1045950-1f19-49cc-8479-e2036756e3e8</vt:lpwstr>
  </property>
  <property fmtid="{D5CDD505-2E9C-101B-9397-08002B2CF9AE}" pid="4" name="Team">
    <vt:lpwstr>2;#Data|31aff59f-48fa-400a-b254-d97e75fd8cb9</vt:lpwstr>
  </property>
  <property fmtid="{D5CDD505-2E9C-101B-9397-08002B2CF9AE}" pid="5" name="DocumentType">
    <vt:lpwstr/>
  </property>
  <property fmtid="{D5CDD505-2E9C-101B-9397-08002B2CF9AE}" pid="6" name="SharedWithUsers">
    <vt:lpwstr>28;#Simon Pridgeon</vt:lpwstr>
  </property>
</Properties>
</file>