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d\_DESCARGASLM\Capacitacion\"/>
    </mc:Choice>
  </mc:AlternateContent>
  <xr:revisionPtr revIDLastSave="0" documentId="13_ncr:40009_{6351456E-25E2-440D-A7F2-3B9A21E6B9F6}" xr6:coauthVersionLast="47" xr6:coauthVersionMax="47" xr10:uidLastSave="{00000000-0000-0000-0000-000000000000}"/>
  <bookViews>
    <workbookView xWindow="-120" yWindow="-120" windowWidth="20640" windowHeight="11160"/>
  </bookViews>
  <sheets>
    <sheet name="Hoja1" sheetId="3" r:id="rId1"/>
    <sheet name="Log" sheetId="4" r:id="rId2"/>
  </sheets>
  <definedNames>
    <definedName name="RPeriod">Log!$A$1:$A$5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B19" i="3"/>
  <c r="B4" i="3"/>
  <c r="C12" i="3"/>
  <c r="B6" i="3"/>
  <c r="D9" i="3"/>
  <c r="E9" i="3"/>
  <c r="C9" i="3"/>
  <c r="B26" i="3"/>
  <c r="B25" i="3"/>
  <c r="B22" i="3"/>
  <c r="B18" i="3"/>
  <c r="B30" i="3"/>
  <c r="B21" i="3"/>
  <c r="B14" i="3"/>
  <c r="B28" i="3"/>
  <c r="B24" i="3"/>
  <c r="B17" i="3"/>
  <c r="D12" i="3"/>
  <c r="F12" i="3"/>
  <c r="B20" i="3"/>
  <c r="B15" i="3"/>
  <c r="B29" i="3"/>
  <c r="B16" i="3"/>
  <c r="B27" i="3"/>
  <c r="B23" i="3"/>
  <c r="B13" i="3"/>
  <c r="B12" i="3"/>
  <c r="B31" i="3"/>
  <c r="C13" i="3"/>
  <c r="E12" i="3"/>
  <c r="D13" i="3"/>
  <c r="F13" i="3"/>
  <c r="C14" i="3"/>
  <c r="E13" i="3"/>
  <c r="D14" i="3"/>
  <c r="F14" i="3"/>
  <c r="C15" i="3"/>
  <c r="E14" i="3"/>
  <c r="D15" i="3"/>
  <c r="F15" i="3"/>
  <c r="C16" i="3"/>
  <c r="E15" i="3"/>
  <c r="D16" i="3"/>
  <c r="F16" i="3"/>
  <c r="C17" i="3"/>
  <c r="E16" i="3"/>
  <c r="D17" i="3"/>
  <c r="F17" i="3"/>
  <c r="C18" i="3"/>
  <c r="E17" i="3"/>
  <c r="D18" i="3"/>
  <c r="F18" i="3"/>
  <c r="C19" i="3"/>
  <c r="E18" i="3"/>
  <c r="D19" i="3"/>
  <c r="F19" i="3"/>
  <c r="C20" i="3"/>
  <c r="E19" i="3"/>
  <c r="D20" i="3"/>
  <c r="F20" i="3"/>
  <c r="C21" i="3"/>
  <c r="E20" i="3"/>
  <c r="D21" i="3"/>
  <c r="F21" i="3"/>
  <c r="C22" i="3"/>
  <c r="E21" i="3"/>
  <c r="D22" i="3"/>
  <c r="F22" i="3"/>
  <c r="C23" i="3"/>
  <c r="E22" i="3"/>
  <c r="D23" i="3"/>
  <c r="F23" i="3"/>
  <c r="C24" i="3"/>
  <c r="E23" i="3"/>
  <c r="D24" i="3"/>
  <c r="F24" i="3"/>
  <c r="C25" i="3"/>
  <c r="E24" i="3"/>
  <c r="D25" i="3"/>
  <c r="F25" i="3"/>
  <c r="C26" i="3"/>
  <c r="E25" i="3"/>
  <c r="D26" i="3"/>
  <c r="F26" i="3"/>
  <c r="C27" i="3"/>
  <c r="E26" i="3"/>
  <c r="D27" i="3"/>
  <c r="F27" i="3"/>
  <c r="C28" i="3"/>
  <c r="E27" i="3"/>
  <c r="D28" i="3"/>
  <c r="F28" i="3"/>
  <c r="C29" i="3"/>
  <c r="E28" i="3"/>
  <c r="D29" i="3"/>
  <c r="F29" i="3"/>
  <c r="C30" i="3"/>
  <c r="E29" i="3"/>
  <c r="D30" i="3"/>
  <c r="F30" i="3"/>
  <c r="C31" i="3"/>
  <c r="E30" i="3"/>
  <c r="D31" i="3"/>
  <c r="F31" i="3"/>
  <c r="E31" i="3"/>
</calcChain>
</file>

<file path=xl/sharedStrings.xml><?xml version="1.0" encoding="utf-8"?>
<sst xmlns="http://schemas.openxmlformats.org/spreadsheetml/2006/main" count="19" uniqueCount="18">
  <si>
    <t>VALOR PRESTAMO</t>
  </si>
  <si>
    <t>NUMERO DE CUOTAS</t>
  </si>
  <si>
    <t>MENSUAL</t>
  </si>
  <si>
    <t>BIMESTRAL</t>
  </si>
  <si>
    <t>TRIMESTRAL</t>
  </si>
  <si>
    <t>CUATRIMESTRAL</t>
  </si>
  <si>
    <t>SEMESTRAL</t>
  </si>
  <si>
    <t>VALOR CUOTA FIJA</t>
  </si>
  <si>
    <t>FECHA DESEMBOLSO</t>
  </si>
  <si>
    <t>PERIODICIDAD DE PAGO</t>
  </si>
  <si>
    <t>Cuotas Número</t>
  </si>
  <si>
    <t>Fecha Pago</t>
  </si>
  <si>
    <t>Intereses</t>
  </si>
  <si>
    <t>Capital</t>
  </si>
  <si>
    <t>Total Pago</t>
  </si>
  <si>
    <t>Saldo</t>
  </si>
  <si>
    <t>TASA DE INTERES mes</t>
  </si>
  <si>
    <t>PLAN DE AMORTIZACIÓN DE PRÉSTAMO EN CUOTAS FIJAS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</si>
</sst>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 * #,##0.00_ ;_ * \-#,##0.00_ ;_ * &quot;-&quot;??_ ;_ @_ "/>
    <numFmt numFmtId="173" formatCode="_ * #,##0_ ;_ * \-#,##0_ ;_ * &quot;-&quot;??_ ;_ @_ "/>
  </numFmts>
  <fonts count="5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i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73" fontId="2" fillId="0" borderId="0" xfId="1" applyNumberFormat="1" applyFont="1"/>
    <xf numFmtId="15" fontId="2" fillId="0" borderId="0" xfId="1" applyNumberFormat="1" applyFont="1"/>
    <xf numFmtId="173" fontId="2" fillId="2" borderId="1" xfId="1" applyNumberFormat="1" applyFont="1" applyFill="1" applyBorder="1"/>
    <xf numFmtId="9" fontId="2" fillId="2" borderId="1" xfId="2" applyFont="1" applyFill="1" applyBorder="1"/>
    <xf numFmtId="173" fontId="2" fillId="0" borderId="1" xfId="1" applyNumberFormat="1" applyFont="1" applyBorder="1"/>
    <xf numFmtId="173" fontId="3" fillId="3" borderId="0" xfId="1" applyNumberFormat="1" applyFont="1" applyFill="1"/>
    <xf numFmtId="173" fontId="3" fillId="0" borderId="0" xfId="1" applyNumberFormat="1" applyFont="1"/>
    <xf numFmtId="173" fontId="2" fillId="0" borderId="0" xfId="1" applyNumberFormat="1" applyFont="1" applyAlignment="1">
      <alignment horizontal="centerContinuous"/>
    </xf>
    <xf numFmtId="173" fontId="4" fillId="0" borderId="0" xfId="1" applyNumberFormat="1" applyFont="1" applyAlignment="1">
      <alignment horizontal="centerContinuous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0</xdr:colOff>
      <xdr:row>0</xdr:row>
      <xdr:rowOff>0</xdr:rowOff>
    </xdr:from>
    <xdr:to>
      <xdr:col>9</xdr:col>
      <xdr:colOff>704850</xdr:colOff>
      <xdr:row>2</xdr:row>
      <xdr:rowOff>0</xdr:rowOff>
    </xdr:to>
    <xdr:grpSp>
      <xdr:nvGrpSpPr>
        <xdr:cNvPr id="3127" name="Grupo 5">
          <a:extLst>
            <a:ext uri="{FF2B5EF4-FFF2-40B4-BE49-F238E27FC236}">
              <a16:creationId xmlns:a16="http://schemas.microsoft.com/office/drawing/2014/main" id="{C4D954C2-BBF4-47A0-B1B0-810D607A3EB7}"/>
            </a:ext>
          </a:extLst>
        </xdr:cNvPr>
        <xdr:cNvGrpSpPr>
          <a:grpSpLocks/>
        </xdr:cNvGrpSpPr>
      </xdr:nvGrpSpPr>
      <xdr:grpSpPr bwMode="auto">
        <a:xfrm>
          <a:off x="8439150" y="0"/>
          <a:ext cx="3505200" cy="466725"/>
          <a:chOff x="6153150" y="0"/>
          <a:chExt cx="3501471" cy="457200"/>
        </a:xfrm>
      </xdr:grpSpPr>
      <xdr:sp macro="" textlink="">
        <xdr:nvSpPr>
          <xdr:cNvPr id="3" name="Rectángulo: esquinas redondeadas 2">
            <a:extLst>
              <a:ext uri="{FF2B5EF4-FFF2-40B4-BE49-F238E27FC236}">
                <a16:creationId xmlns:a16="http://schemas.microsoft.com/office/drawing/2014/main" id="{5074166A-F6BD-4D6E-B8A4-22AABA0D1252}"/>
              </a:ext>
            </a:extLst>
          </xdr:cNvPr>
          <xdr:cNvSpPr/>
        </xdr:nvSpPr>
        <xdr:spPr>
          <a:xfrm>
            <a:off x="6153150" y="0"/>
            <a:ext cx="3044757" cy="4572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s-CO" sz="1400">
                <a:ln>
                  <a:noFill/>
                </a:ln>
              </a:rPr>
              <a:t>Cortesía de OFISPOT - Luis Medina</a:t>
            </a:r>
          </a:p>
        </xdr:txBody>
      </xdr:sp>
      <xdr:pic>
        <xdr:nvPicPr>
          <xdr:cNvPr id="3129" name="Imagen 4">
            <a:extLst>
              <a:ext uri="{FF2B5EF4-FFF2-40B4-BE49-F238E27FC236}">
                <a16:creationId xmlns:a16="http://schemas.microsoft.com/office/drawing/2014/main" id="{AC1B2AA1-6B9E-400C-89B6-B94326AA999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201150" y="0"/>
            <a:ext cx="453471" cy="45719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31"/>
  <sheetViews>
    <sheetView tabSelected="1" workbookViewId="0">
      <selection activeCell="D6" sqref="D6"/>
    </sheetView>
  </sheetViews>
  <sheetFormatPr baseColWidth="10" defaultRowHeight="18" x14ac:dyDescent="0.25"/>
  <cols>
    <col min="1" max="1" width="37" style="1" bestFit="1" customWidth="1"/>
    <col min="2" max="2" width="20.42578125" style="1" bestFit="1" customWidth="1"/>
    <col min="3" max="5" width="17.42578125" style="1" customWidth="1"/>
    <col min="6" max="6" width="16.85546875" style="1" bestFit="1" customWidth="1"/>
    <col min="7" max="7" width="11.42578125" style="1"/>
    <col min="8" max="9" width="15.28515625" style="1" bestFit="1" customWidth="1"/>
    <col min="10" max="16384" width="11.42578125" style="1"/>
  </cols>
  <sheetData>
    <row r="1" spans="1:6" ht="18.75" x14ac:dyDescent="0.3">
      <c r="B1" s="9" t="s">
        <v>17</v>
      </c>
      <c r="C1" s="8"/>
      <c r="D1" s="8"/>
      <c r="E1" s="8"/>
    </row>
    <row r="2" spans="1:6" x14ac:dyDescent="0.25">
      <c r="A2" s="1" t="s">
        <v>0</v>
      </c>
      <c r="B2" s="3">
        <v>60000000</v>
      </c>
    </row>
    <row r="3" spans="1:6" x14ac:dyDescent="0.25">
      <c r="A3" s="1" t="s">
        <v>1</v>
      </c>
      <c r="B3" s="3">
        <v>2</v>
      </c>
    </row>
    <row r="4" spans="1:6" x14ac:dyDescent="0.25">
      <c r="A4" s="1" t="s">
        <v>16</v>
      </c>
      <c r="B4" s="4">
        <f>24%/12</f>
        <v>0.02</v>
      </c>
    </row>
    <row r="6" spans="1:6" x14ac:dyDescent="0.25">
      <c r="A6" s="1" t="s">
        <v>7</v>
      </c>
      <c r="B6" s="5">
        <f>+PMT(B4,B3,B2)</f>
        <v>-30902970.2970297</v>
      </c>
    </row>
    <row r="8" spans="1:6" x14ac:dyDescent="0.25">
      <c r="A8" s="1" t="s">
        <v>9</v>
      </c>
      <c r="B8" s="1" t="s">
        <v>2</v>
      </c>
      <c r="C8" s="6">
        <f>+MATCH(B8,RPeriod,0)</f>
        <v>1</v>
      </c>
      <c r="D8" s="7"/>
      <c r="E8" s="7"/>
    </row>
    <row r="9" spans="1:6" x14ac:dyDescent="0.25">
      <c r="A9" s="1" t="s">
        <v>8</v>
      </c>
      <c r="B9" s="2">
        <v>45721</v>
      </c>
      <c r="C9" s="6">
        <f>+YEAR(B9)</f>
        <v>2025</v>
      </c>
      <c r="D9" s="6">
        <f>+MONTH(B9)</f>
        <v>3</v>
      </c>
      <c r="E9" s="6">
        <f>+DAY(B9)</f>
        <v>5</v>
      </c>
    </row>
    <row r="11" spans="1:6" x14ac:dyDescent="0.25">
      <c r="A11" s="1" t="s">
        <v>10</v>
      </c>
      <c r="B11" s="5" t="s">
        <v>11</v>
      </c>
      <c r="C11" s="5" t="s">
        <v>12</v>
      </c>
      <c r="D11" s="5" t="s">
        <v>13</v>
      </c>
      <c r="E11" s="5" t="s">
        <v>14</v>
      </c>
      <c r="F11" s="5" t="s">
        <v>15</v>
      </c>
    </row>
    <row r="12" spans="1:6" x14ac:dyDescent="0.25">
      <c r="A12" s="1">
        <v>1</v>
      </c>
      <c r="B12" s="2">
        <f t="shared" ref="B12:B31" si="0">+DATE($C$9,$D$9+A12*$C$8,$E$9)</f>
        <v>45752</v>
      </c>
      <c r="C12" s="1">
        <f>+B2*B4</f>
        <v>1200000</v>
      </c>
      <c r="D12" s="1">
        <f>-B6-C12</f>
        <v>29702970.2970297</v>
      </c>
      <c r="E12" s="1">
        <f>+C12+D12</f>
        <v>30902970.2970297</v>
      </c>
      <c r="F12" s="1">
        <f>+B2-D12</f>
        <v>30297029.7029703</v>
      </c>
    </row>
    <row r="13" spans="1:6" x14ac:dyDescent="0.25">
      <c r="A13" s="1">
        <v>2</v>
      </c>
      <c r="B13" s="2">
        <f t="shared" si="0"/>
        <v>45782</v>
      </c>
      <c r="C13" s="1">
        <f>+F12*$B$4</f>
        <v>605940.59405940596</v>
      </c>
      <c r="D13" s="1">
        <f>(-$B$6-C13)*(C13&gt;=1)</f>
        <v>30297029.702970292</v>
      </c>
      <c r="E13" s="1">
        <f>+C13+D13</f>
        <v>30902970.2970297</v>
      </c>
      <c r="F13" s="1">
        <f>+F12-D13</f>
        <v>0</v>
      </c>
    </row>
    <row r="14" spans="1:6" x14ac:dyDescent="0.25">
      <c r="A14" s="1">
        <v>3</v>
      </c>
      <c r="B14" s="2">
        <f t="shared" si="0"/>
        <v>45813</v>
      </c>
      <c r="C14" s="1">
        <f t="shared" ref="C14:C23" si="1">+F13*$B$4</f>
        <v>0</v>
      </c>
      <c r="D14" s="1">
        <f>(-$B$6-C14)*(C14&gt;=1)</f>
        <v>0</v>
      </c>
      <c r="E14" s="1">
        <f t="shared" ref="E14:E23" si="2">+C14+D14</f>
        <v>0</v>
      </c>
      <c r="F14" s="1">
        <f t="shared" ref="F14:F23" si="3">+F13-D14</f>
        <v>0</v>
      </c>
    </row>
    <row r="15" spans="1:6" x14ac:dyDescent="0.25">
      <c r="A15" s="1">
        <v>4</v>
      </c>
      <c r="B15" s="2">
        <f t="shared" si="0"/>
        <v>45843</v>
      </c>
      <c r="C15" s="1">
        <f t="shared" si="1"/>
        <v>0</v>
      </c>
      <c r="D15" s="1">
        <f>(-$B$6-C15)*(C15&gt;=1)</f>
        <v>0</v>
      </c>
      <c r="E15" s="1">
        <f t="shared" si="2"/>
        <v>0</v>
      </c>
      <c r="F15" s="1">
        <f t="shared" si="3"/>
        <v>0</v>
      </c>
    </row>
    <row r="16" spans="1:6" x14ac:dyDescent="0.25">
      <c r="A16" s="1">
        <v>5</v>
      </c>
      <c r="B16" s="2">
        <f t="shared" si="0"/>
        <v>45874</v>
      </c>
      <c r="C16" s="1">
        <f t="shared" si="1"/>
        <v>0</v>
      </c>
      <c r="D16" s="1">
        <f>(-$B$6-C16)*(C16&gt;=1)</f>
        <v>0</v>
      </c>
      <c r="E16" s="1">
        <f t="shared" si="2"/>
        <v>0</v>
      </c>
      <c r="F16" s="1">
        <f t="shared" si="3"/>
        <v>0</v>
      </c>
    </row>
    <row r="17" spans="1:6" x14ac:dyDescent="0.25">
      <c r="A17" s="1">
        <v>6</v>
      </c>
      <c r="B17" s="2">
        <f t="shared" si="0"/>
        <v>45905</v>
      </c>
      <c r="C17" s="1">
        <f t="shared" si="1"/>
        <v>0</v>
      </c>
      <c r="D17" s="1">
        <f>(-$B$6-C17)*(C17&gt;=1)</f>
        <v>0</v>
      </c>
      <c r="E17" s="1">
        <f t="shared" si="2"/>
        <v>0</v>
      </c>
      <c r="F17" s="1">
        <f t="shared" si="3"/>
        <v>0</v>
      </c>
    </row>
    <row r="18" spans="1:6" x14ac:dyDescent="0.25">
      <c r="A18" s="1">
        <v>7</v>
      </c>
      <c r="B18" s="2">
        <f t="shared" si="0"/>
        <v>45935</v>
      </c>
      <c r="C18" s="1">
        <f t="shared" si="1"/>
        <v>0</v>
      </c>
      <c r="D18" s="1">
        <f t="shared" ref="D18:D31" si="4">(-$B$6-C18)*(C18&gt;=1)</f>
        <v>0</v>
      </c>
      <c r="E18" s="1">
        <f t="shared" si="2"/>
        <v>0</v>
      </c>
      <c r="F18" s="1">
        <f t="shared" si="3"/>
        <v>0</v>
      </c>
    </row>
    <row r="19" spans="1:6" x14ac:dyDescent="0.25">
      <c r="A19" s="1">
        <v>8</v>
      </c>
      <c r="B19" s="2">
        <f t="shared" si="0"/>
        <v>45966</v>
      </c>
      <c r="C19" s="1">
        <f t="shared" si="1"/>
        <v>0</v>
      </c>
      <c r="D19" s="1">
        <f t="shared" si="4"/>
        <v>0</v>
      </c>
      <c r="E19" s="1">
        <f t="shared" si="2"/>
        <v>0</v>
      </c>
      <c r="F19" s="1">
        <f t="shared" si="3"/>
        <v>0</v>
      </c>
    </row>
    <row r="20" spans="1:6" x14ac:dyDescent="0.25">
      <c r="A20" s="1">
        <v>9</v>
      </c>
      <c r="B20" s="2">
        <f t="shared" si="0"/>
        <v>45996</v>
      </c>
      <c r="C20" s="1">
        <f t="shared" si="1"/>
        <v>0</v>
      </c>
      <c r="D20" s="1">
        <f t="shared" si="4"/>
        <v>0</v>
      </c>
      <c r="E20" s="1">
        <f t="shared" si="2"/>
        <v>0</v>
      </c>
      <c r="F20" s="1">
        <f t="shared" si="3"/>
        <v>0</v>
      </c>
    </row>
    <row r="21" spans="1:6" x14ac:dyDescent="0.25">
      <c r="A21" s="1">
        <v>10</v>
      </c>
      <c r="B21" s="2">
        <f t="shared" si="0"/>
        <v>46027</v>
      </c>
      <c r="C21" s="1">
        <f t="shared" si="1"/>
        <v>0</v>
      </c>
      <c r="D21" s="1">
        <f t="shared" si="4"/>
        <v>0</v>
      </c>
      <c r="E21" s="1">
        <f t="shared" si="2"/>
        <v>0</v>
      </c>
      <c r="F21" s="1">
        <f t="shared" si="3"/>
        <v>0</v>
      </c>
    </row>
    <row r="22" spans="1:6" x14ac:dyDescent="0.25">
      <c r="A22" s="1">
        <v>11</v>
      </c>
      <c r="B22" s="2">
        <f t="shared" si="0"/>
        <v>46058</v>
      </c>
      <c r="C22" s="1">
        <f t="shared" si="1"/>
        <v>0</v>
      </c>
      <c r="D22" s="1">
        <f t="shared" si="4"/>
        <v>0</v>
      </c>
      <c r="E22" s="1">
        <f t="shared" si="2"/>
        <v>0</v>
      </c>
      <c r="F22" s="1">
        <f t="shared" si="3"/>
        <v>0</v>
      </c>
    </row>
    <row r="23" spans="1:6" x14ac:dyDescent="0.25">
      <c r="A23" s="1">
        <v>12</v>
      </c>
      <c r="B23" s="2">
        <f t="shared" si="0"/>
        <v>46086</v>
      </c>
      <c r="C23" s="1">
        <f t="shared" si="1"/>
        <v>0</v>
      </c>
      <c r="D23" s="1">
        <f t="shared" si="4"/>
        <v>0</v>
      </c>
      <c r="E23" s="1">
        <f t="shared" si="2"/>
        <v>0</v>
      </c>
      <c r="F23" s="1">
        <f t="shared" si="3"/>
        <v>0</v>
      </c>
    </row>
    <row r="24" spans="1:6" x14ac:dyDescent="0.25">
      <c r="A24" s="1">
        <v>13</v>
      </c>
      <c r="B24" s="2">
        <f t="shared" si="0"/>
        <v>46117</v>
      </c>
      <c r="C24" s="1">
        <f>+F23*$B$4</f>
        <v>0</v>
      </c>
      <c r="D24" s="1">
        <f t="shared" si="4"/>
        <v>0</v>
      </c>
      <c r="E24" s="1">
        <f>+C24+D24</f>
        <v>0</v>
      </c>
      <c r="F24" s="1">
        <f>+F23-D24</f>
        <v>0</v>
      </c>
    </row>
    <row r="25" spans="1:6" x14ac:dyDescent="0.25">
      <c r="A25" s="1">
        <v>14</v>
      </c>
      <c r="B25" s="2">
        <f t="shared" si="0"/>
        <v>46147</v>
      </c>
      <c r="C25" s="1">
        <f t="shared" ref="C25:C31" si="5">+F24*$B$4</f>
        <v>0</v>
      </c>
      <c r="D25" s="1">
        <f t="shared" si="4"/>
        <v>0</v>
      </c>
      <c r="E25" s="1">
        <f t="shared" ref="E25:E31" si="6">+C25+D25</f>
        <v>0</v>
      </c>
      <c r="F25" s="1">
        <f t="shared" ref="F25:F31" si="7">+F24-D25</f>
        <v>0</v>
      </c>
    </row>
    <row r="26" spans="1:6" x14ac:dyDescent="0.25">
      <c r="A26" s="1">
        <v>15</v>
      </c>
      <c r="B26" s="2">
        <f t="shared" si="0"/>
        <v>46178</v>
      </c>
      <c r="C26" s="1">
        <f t="shared" si="5"/>
        <v>0</v>
      </c>
      <c r="D26" s="1">
        <f t="shared" si="4"/>
        <v>0</v>
      </c>
      <c r="E26" s="1">
        <f t="shared" si="6"/>
        <v>0</v>
      </c>
      <c r="F26" s="1">
        <f t="shared" si="7"/>
        <v>0</v>
      </c>
    </row>
    <row r="27" spans="1:6" x14ac:dyDescent="0.25">
      <c r="A27" s="1">
        <v>16</v>
      </c>
      <c r="B27" s="2">
        <f t="shared" si="0"/>
        <v>46208</v>
      </c>
      <c r="C27" s="1">
        <f t="shared" si="5"/>
        <v>0</v>
      </c>
      <c r="D27" s="1">
        <f t="shared" si="4"/>
        <v>0</v>
      </c>
      <c r="E27" s="1">
        <f t="shared" si="6"/>
        <v>0</v>
      </c>
      <c r="F27" s="1">
        <f t="shared" si="7"/>
        <v>0</v>
      </c>
    </row>
    <row r="28" spans="1:6" x14ac:dyDescent="0.25">
      <c r="A28" s="1">
        <v>17</v>
      </c>
      <c r="B28" s="2">
        <f t="shared" si="0"/>
        <v>46239</v>
      </c>
      <c r="C28" s="1">
        <f t="shared" si="5"/>
        <v>0</v>
      </c>
      <c r="D28" s="1">
        <f t="shared" si="4"/>
        <v>0</v>
      </c>
      <c r="E28" s="1">
        <f t="shared" si="6"/>
        <v>0</v>
      </c>
      <c r="F28" s="1">
        <f t="shared" si="7"/>
        <v>0</v>
      </c>
    </row>
    <row r="29" spans="1:6" x14ac:dyDescent="0.25">
      <c r="A29" s="1">
        <v>18</v>
      </c>
      <c r="B29" s="2">
        <f t="shared" si="0"/>
        <v>46270</v>
      </c>
      <c r="C29" s="1">
        <f t="shared" si="5"/>
        <v>0</v>
      </c>
      <c r="D29" s="1">
        <f t="shared" si="4"/>
        <v>0</v>
      </c>
      <c r="E29" s="1">
        <f t="shared" si="6"/>
        <v>0</v>
      </c>
      <c r="F29" s="1">
        <f t="shared" si="7"/>
        <v>0</v>
      </c>
    </row>
    <row r="30" spans="1:6" x14ac:dyDescent="0.25">
      <c r="A30" s="1">
        <v>19</v>
      </c>
      <c r="B30" s="2">
        <f t="shared" si="0"/>
        <v>46300</v>
      </c>
      <c r="C30" s="1">
        <f t="shared" si="5"/>
        <v>0</v>
      </c>
      <c r="D30" s="1">
        <f t="shared" si="4"/>
        <v>0</v>
      </c>
      <c r="E30" s="1">
        <f t="shared" si="6"/>
        <v>0</v>
      </c>
      <c r="F30" s="1">
        <f t="shared" si="7"/>
        <v>0</v>
      </c>
    </row>
    <row r="31" spans="1:6" x14ac:dyDescent="0.25">
      <c r="A31" s="1">
        <v>20</v>
      </c>
      <c r="B31" s="2">
        <f t="shared" si="0"/>
        <v>46331</v>
      </c>
      <c r="C31" s="1">
        <f t="shared" si="5"/>
        <v>0</v>
      </c>
      <c r="D31" s="1">
        <f t="shared" si="4"/>
        <v>0</v>
      </c>
      <c r="E31" s="1">
        <f t="shared" si="6"/>
        <v>0</v>
      </c>
      <c r="F31" s="1">
        <f t="shared" si="7"/>
        <v>0</v>
      </c>
    </row>
  </sheetData>
  <dataValidations count="1">
    <dataValidation type="list" allowBlank="1" showInputMessage="1" showErrorMessage="1" sqref="B8">
      <formula1>RPeriod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5"/>
  <sheetViews>
    <sheetView workbookViewId="0">
      <selection activeCell="A9" sqref="A9"/>
    </sheetView>
  </sheetViews>
  <sheetFormatPr baseColWidth="10" defaultRowHeight="12.75" x14ac:dyDescent="0.2"/>
  <cols>
    <col min="1" max="1" width="26.28515625" bestFit="1" customWidth="1"/>
  </cols>
  <sheetData>
    <row r="1" spans="1:2" ht="18" x14ac:dyDescent="0.25">
      <c r="A1" s="1" t="s">
        <v>2</v>
      </c>
      <c r="B1" s="1">
        <v>1</v>
      </c>
    </row>
    <row r="2" spans="1:2" ht="18" x14ac:dyDescent="0.25">
      <c r="A2" s="1" t="s">
        <v>3</v>
      </c>
      <c r="B2" s="1">
        <v>2</v>
      </c>
    </row>
    <row r="3" spans="1:2" ht="18" x14ac:dyDescent="0.25">
      <c r="A3" s="1" t="s">
        <v>4</v>
      </c>
      <c r="B3" s="1">
        <v>3</v>
      </c>
    </row>
    <row r="4" spans="1:2" ht="18" x14ac:dyDescent="0.25">
      <c r="A4" s="1" t="s">
        <v>5</v>
      </c>
      <c r="B4" s="1">
        <v>4</v>
      </c>
    </row>
    <row r="5" spans="1:2" ht="18" x14ac:dyDescent="0.25">
      <c r="A5" s="1" t="s">
        <v>6</v>
      </c>
      <c r="B5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Log</vt:lpstr>
      <vt:lpstr>RPeriod</vt:lpstr>
    </vt:vector>
  </TitlesOfParts>
  <Company>PERSONAL EN MISION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EN MISION</dc:creator>
  <cp:lastModifiedBy>LUIS MEDINA</cp:lastModifiedBy>
  <dcterms:created xsi:type="dcterms:W3CDTF">2008-10-07T20:45:28Z</dcterms:created>
  <dcterms:modified xsi:type="dcterms:W3CDTF">2025-03-09T17:02:43Z</dcterms:modified>
</cp:coreProperties>
</file>