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njiklub\Documents\GitHub\CollisionDetectionComparison\build_Windows\"/>
    </mc:Choice>
  </mc:AlternateContent>
  <xr:revisionPtr revIDLastSave="0" documentId="8_{C3DB5CBE-2BA9-48E5-85CA-F448C1A791A6}" xr6:coauthVersionLast="45" xr6:coauthVersionMax="45" xr10:uidLastSave="{00000000-0000-0000-0000-000000000000}"/>
  <bookViews>
    <workbookView xWindow="-120" yWindow="-120" windowWidth="38640" windowHeight="21240" activeTab="2" xr2:uid="{A3DFBAF8-C55C-4C09-AC04-CEAFEEF3C92E}"/>
  </bookViews>
  <sheets>
    <sheet name="AABB" sheetId="1" r:id="rId1"/>
    <sheet name="OBB" sheetId="2" r:id="rId2"/>
    <sheet name="Metoda dokładn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3" l="1"/>
  <c r="C20" i="3"/>
  <c r="C21" i="3"/>
  <c r="C22" i="3"/>
  <c r="D22" i="3" s="1"/>
  <c r="C23" i="3"/>
  <c r="C24" i="3"/>
  <c r="D24" i="3" s="1"/>
  <c r="C25" i="3"/>
  <c r="C26" i="3"/>
  <c r="D26" i="3" s="1"/>
  <c r="C27" i="3"/>
  <c r="C28" i="3"/>
  <c r="C18" i="3"/>
  <c r="D18" i="3" s="1"/>
  <c r="C13" i="3"/>
  <c r="C19" i="2"/>
  <c r="C20" i="2"/>
  <c r="C21" i="2"/>
  <c r="C22" i="2"/>
  <c r="C23" i="2"/>
  <c r="D23" i="2" s="1"/>
  <c r="C24" i="2"/>
  <c r="C25" i="2"/>
  <c r="C29" i="2" s="1"/>
  <c r="C26" i="2"/>
  <c r="C27" i="2"/>
  <c r="C28" i="2"/>
  <c r="C18" i="2"/>
  <c r="C13" i="2"/>
  <c r="D22" i="2"/>
  <c r="C19" i="1"/>
  <c r="C20" i="1"/>
  <c r="C21" i="1"/>
  <c r="C22" i="1"/>
  <c r="C23" i="1"/>
  <c r="C24" i="1"/>
  <c r="C25" i="1"/>
  <c r="C26" i="1"/>
  <c r="C27" i="1"/>
  <c r="C28" i="1"/>
  <c r="C18" i="1"/>
  <c r="C13" i="1"/>
  <c r="B28" i="3"/>
  <c r="B27" i="3"/>
  <c r="B26" i="3"/>
  <c r="B25" i="3"/>
  <c r="B24" i="3"/>
  <c r="B23" i="3"/>
  <c r="B22" i="3"/>
  <c r="B21" i="3"/>
  <c r="B20" i="3"/>
  <c r="B19" i="3"/>
  <c r="B18" i="3"/>
  <c r="M13" i="3"/>
  <c r="M11" i="3"/>
  <c r="B28" i="2"/>
  <c r="B27" i="2"/>
  <c r="D27" i="2" s="1"/>
  <c r="B26" i="2"/>
  <c r="D26" i="2" s="1"/>
  <c r="B25" i="2"/>
  <c r="B24" i="2"/>
  <c r="B23" i="2"/>
  <c r="B22" i="2"/>
  <c r="B21" i="2"/>
  <c r="B20" i="2"/>
  <c r="B19" i="2"/>
  <c r="D19" i="2" s="1"/>
  <c r="D18" i="2"/>
  <c r="B18" i="2"/>
  <c r="M13" i="2"/>
  <c r="M11" i="2"/>
  <c r="M11" i="1"/>
  <c r="M13" i="1" s="1"/>
  <c r="C29" i="3" l="1"/>
  <c r="D25" i="3"/>
  <c r="D25" i="2"/>
  <c r="D19" i="3"/>
  <c r="D27" i="3"/>
  <c r="D21" i="3"/>
  <c r="D23" i="3"/>
  <c r="D20" i="3"/>
  <c r="D28" i="3"/>
  <c r="D24" i="2"/>
  <c r="D21" i="2"/>
  <c r="D20" i="2"/>
  <c r="D28" i="2"/>
  <c r="D29" i="3" l="1"/>
  <c r="D33" i="3" s="1"/>
  <c r="E23" i="3" s="1"/>
  <c r="F23" i="3" s="1"/>
  <c r="G23" i="3" s="1"/>
  <c r="D29" i="2"/>
  <c r="D33" i="2" s="1"/>
  <c r="E27" i="2" s="1"/>
  <c r="F27" i="2" s="1"/>
  <c r="G27" i="2" s="1"/>
  <c r="E25" i="3"/>
  <c r="F25" i="3" s="1"/>
  <c r="G25" i="3" s="1"/>
  <c r="E22" i="3"/>
  <c r="F22" i="3" s="1"/>
  <c r="G22" i="3" s="1"/>
  <c r="E18" i="3"/>
  <c r="F18" i="3" s="1"/>
  <c r="G18" i="3" s="1"/>
  <c r="E28" i="3"/>
  <c r="F28" i="3" s="1"/>
  <c r="G28" i="3" s="1"/>
  <c r="E20" i="3"/>
  <c r="F20" i="3" s="1"/>
  <c r="G20" i="3" s="1"/>
  <c r="E27" i="3"/>
  <c r="F27" i="3" s="1"/>
  <c r="G27" i="3" s="1"/>
  <c r="E24" i="3"/>
  <c r="F24" i="3" s="1"/>
  <c r="G24" i="3" s="1"/>
  <c r="E26" i="3"/>
  <c r="F26" i="3" s="1"/>
  <c r="G26" i="3" s="1"/>
  <c r="E21" i="3"/>
  <c r="F21" i="3" s="1"/>
  <c r="G21" i="3" s="1"/>
  <c r="E25" i="2"/>
  <c r="F25" i="2" s="1"/>
  <c r="G25" i="2" s="1"/>
  <c r="E26" i="2"/>
  <c r="F26" i="2" s="1"/>
  <c r="G26" i="2" s="1"/>
  <c r="E18" i="2"/>
  <c r="F18" i="2" s="1"/>
  <c r="G18" i="2" s="1"/>
  <c r="E22" i="2"/>
  <c r="F22" i="2" s="1"/>
  <c r="G22" i="2" s="1"/>
  <c r="E21" i="2"/>
  <c r="F21" i="2" s="1"/>
  <c r="G21" i="2" s="1"/>
  <c r="E19" i="3" l="1"/>
  <c r="F19" i="3" s="1"/>
  <c r="G19" i="3" s="1"/>
  <c r="E19" i="2"/>
  <c r="F19" i="2" s="1"/>
  <c r="G19" i="2" s="1"/>
  <c r="E20" i="2"/>
  <c r="F20" i="2" s="1"/>
  <c r="G20" i="2" s="1"/>
  <c r="E24" i="2"/>
  <c r="F24" i="2" s="1"/>
  <c r="G24" i="2" s="1"/>
  <c r="E23" i="2"/>
  <c r="F23" i="2" s="1"/>
  <c r="G23" i="2" s="1"/>
  <c r="E28" i="2"/>
  <c r="F28" i="2" s="1"/>
  <c r="G28" i="2" s="1"/>
  <c r="G29" i="2" s="1"/>
  <c r="D34" i="2" s="1"/>
  <c r="D35" i="2" s="1"/>
  <c r="G29" i="3"/>
  <c r="D34" i="3" s="1"/>
  <c r="D35" i="3" s="1"/>
  <c r="D4" i="3" l="1"/>
  <c r="E4" i="3" s="1"/>
  <c r="D12" i="3"/>
  <c r="E12" i="3" s="1"/>
  <c r="D11" i="3"/>
  <c r="E11" i="3" s="1"/>
  <c r="D7" i="3"/>
  <c r="E7" i="3" s="1"/>
  <c r="F7" i="3" s="1"/>
  <c r="G7" i="3" s="1"/>
  <c r="H7" i="3" s="1"/>
  <c r="I7" i="3" s="1"/>
  <c r="J7" i="3" s="1"/>
  <c r="D9" i="3"/>
  <c r="E9" i="3" s="1"/>
  <c r="D3" i="3"/>
  <c r="E3" i="3" s="1"/>
  <c r="F3" i="3" s="1"/>
  <c r="G3" i="3" s="1"/>
  <c r="H3" i="3" s="1"/>
  <c r="I3" i="3" s="1"/>
  <c r="J3" i="3" s="1"/>
  <c r="D5" i="3"/>
  <c r="E5" i="3" s="1"/>
  <c r="F5" i="3" s="1"/>
  <c r="G5" i="3" s="1"/>
  <c r="H5" i="3" s="1"/>
  <c r="I5" i="3" s="1"/>
  <c r="J5" i="3" s="1"/>
  <c r="D10" i="3"/>
  <c r="E10" i="3" s="1"/>
  <c r="D6" i="3"/>
  <c r="E6" i="3" s="1"/>
  <c r="D2" i="3"/>
  <c r="E2" i="3" s="1"/>
  <c r="F2" i="3" s="1"/>
  <c r="D8" i="3"/>
  <c r="E8" i="3" s="1"/>
  <c r="D4" i="2"/>
  <c r="E4" i="2" s="1"/>
  <c r="D6" i="2"/>
  <c r="E6" i="2" s="1"/>
  <c r="D7" i="2"/>
  <c r="E7" i="2" s="1"/>
  <c r="D10" i="2"/>
  <c r="E10" i="2" s="1"/>
  <c r="F10" i="2" s="1"/>
  <c r="G10" i="2" s="1"/>
  <c r="H10" i="2" s="1"/>
  <c r="I10" i="2" s="1"/>
  <c r="J10" i="2" s="1"/>
  <c r="D11" i="2"/>
  <c r="E11" i="2" s="1"/>
  <c r="D5" i="2"/>
  <c r="E5" i="2" s="1"/>
  <c r="D8" i="2"/>
  <c r="E8" i="2" s="1"/>
  <c r="D2" i="2"/>
  <c r="E2" i="2" s="1"/>
  <c r="F2" i="2" s="1"/>
  <c r="D9" i="2"/>
  <c r="E9" i="2" s="1"/>
  <c r="D12" i="2"/>
  <c r="E12" i="2" s="1"/>
  <c r="D3" i="2"/>
  <c r="E3" i="2" s="1"/>
  <c r="F9" i="3" l="1"/>
  <c r="G9" i="3" s="1"/>
  <c r="H9" i="3" s="1"/>
  <c r="I9" i="3" s="1"/>
  <c r="J9" i="3" s="1"/>
  <c r="F10" i="3"/>
  <c r="G10" i="3" s="1"/>
  <c r="H10" i="3" s="1"/>
  <c r="I10" i="3" s="1"/>
  <c r="J10" i="3" s="1"/>
  <c r="F12" i="3"/>
  <c r="G12" i="3" s="1"/>
  <c r="H12" i="3" s="1"/>
  <c r="I12" i="3" s="1"/>
  <c r="J12" i="3" s="1"/>
  <c r="F7" i="2"/>
  <c r="G7" i="2" s="1"/>
  <c r="H7" i="2" s="1"/>
  <c r="I7" i="2" s="1"/>
  <c r="J7" i="2" s="1"/>
  <c r="F11" i="2"/>
  <c r="G11" i="2" s="1"/>
  <c r="H11" i="2" s="1"/>
  <c r="I11" i="2" s="1"/>
  <c r="J11" i="2" s="1"/>
  <c r="F8" i="2"/>
  <c r="G8" i="2" s="1"/>
  <c r="H8" i="2" s="1"/>
  <c r="I8" i="2" s="1"/>
  <c r="J8" i="2" s="1"/>
  <c r="F5" i="2"/>
  <c r="G5" i="2" s="1"/>
  <c r="H5" i="2" s="1"/>
  <c r="I5" i="2" s="1"/>
  <c r="J5" i="2" s="1"/>
  <c r="F8" i="3"/>
  <c r="G8" i="3" s="1"/>
  <c r="H8" i="3" s="1"/>
  <c r="I8" i="3" s="1"/>
  <c r="J8" i="3" s="1"/>
  <c r="F11" i="3"/>
  <c r="G11" i="3" s="1"/>
  <c r="H11" i="3" s="1"/>
  <c r="I11" i="3" s="1"/>
  <c r="J11" i="3" s="1"/>
  <c r="G2" i="3"/>
  <c r="F6" i="3"/>
  <c r="G6" i="3" s="1"/>
  <c r="H6" i="3" s="1"/>
  <c r="I6" i="3" s="1"/>
  <c r="J6" i="3" s="1"/>
  <c r="F4" i="3"/>
  <c r="G4" i="3" s="1"/>
  <c r="H4" i="3" s="1"/>
  <c r="I4" i="3" s="1"/>
  <c r="J4" i="3" s="1"/>
  <c r="G2" i="2"/>
  <c r="F3" i="2"/>
  <c r="G3" i="2" s="1"/>
  <c r="H3" i="2" s="1"/>
  <c r="I3" i="2" s="1"/>
  <c r="J3" i="2" s="1"/>
  <c r="F12" i="2"/>
  <c r="G12" i="2" s="1"/>
  <c r="H12" i="2" s="1"/>
  <c r="I12" i="2" s="1"/>
  <c r="J12" i="2" s="1"/>
  <c r="F6" i="2"/>
  <c r="G6" i="2" s="1"/>
  <c r="H6" i="2" s="1"/>
  <c r="I6" i="2" s="1"/>
  <c r="J6" i="2" s="1"/>
  <c r="F9" i="2"/>
  <c r="G9" i="2" s="1"/>
  <c r="H9" i="2" s="1"/>
  <c r="I9" i="2" s="1"/>
  <c r="J9" i="2" s="1"/>
  <c r="F4" i="2"/>
  <c r="G4" i="2" s="1"/>
  <c r="H4" i="2" s="1"/>
  <c r="I4" i="2" s="1"/>
  <c r="J4" i="2" s="1"/>
  <c r="F13" i="3" l="1"/>
  <c r="G13" i="3"/>
  <c r="H2" i="3"/>
  <c r="I2" i="3" s="1"/>
  <c r="J2" i="3" s="1"/>
  <c r="J13" i="3" s="1"/>
  <c r="H2" i="2"/>
  <c r="I2" i="2" s="1"/>
  <c r="J2" i="2" s="1"/>
  <c r="J13" i="2" s="1"/>
  <c r="G13" i="2"/>
  <c r="F13" i="2"/>
  <c r="C29" i="1" l="1"/>
  <c r="D19" i="1"/>
  <c r="D29" i="1" s="1"/>
  <c r="D33" i="1" s="1"/>
  <c r="D20" i="1"/>
  <c r="D21" i="1"/>
  <c r="D22" i="1"/>
  <c r="D23" i="1"/>
  <c r="D24" i="1"/>
  <c r="D25" i="1"/>
  <c r="D26" i="1"/>
  <c r="D27" i="1"/>
  <c r="D28" i="1"/>
  <c r="D18" i="1"/>
  <c r="B19" i="1"/>
  <c r="B20" i="1"/>
  <c r="B21" i="1"/>
  <c r="B22" i="1"/>
  <c r="B23" i="1"/>
  <c r="B24" i="1"/>
  <c r="B25" i="1"/>
  <c r="B26" i="1"/>
  <c r="B27" i="1"/>
  <c r="B28" i="1"/>
  <c r="B18" i="1"/>
  <c r="E25" i="1" l="1"/>
  <c r="F25" i="1" s="1"/>
  <c r="G25" i="1" s="1"/>
  <c r="E28" i="1"/>
  <c r="F28" i="1" s="1"/>
  <c r="G28" i="1" s="1"/>
  <c r="E26" i="1"/>
  <c r="F26" i="1" s="1"/>
  <c r="G26" i="1" s="1"/>
  <c r="E27" i="1"/>
  <c r="F27" i="1" s="1"/>
  <c r="G27" i="1" s="1"/>
  <c r="E19" i="1"/>
  <c r="F19" i="1" s="1"/>
  <c r="G19" i="1" s="1"/>
  <c r="E22" i="1"/>
  <c r="F22" i="1" s="1"/>
  <c r="G22" i="1" s="1"/>
  <c r="E24" i="1"/>
  <c r="F24" i="1" s="1"/>
  <c r="G24" i="1" s="1"/>
  <c r="E20" i="1"/>
  <c r="F20" i="1" s="1"/>
  <c r="G20" i="1" s="1"/>
  <c r="E21" i="1"/>
  <c r="F21" i="1" s="1"/>
  <c r="G21" i="1" s="1"/>
  <c r="E18" i="1"/>
  <c r="F18" i="1" s="1"/>
  <c r="G18" i="1" s="1"/>
  <c r="E23" i="1"/>
  <c r="F23" i="1" s="1"/>
  <c r="G23" i="1" s="1"/>
  <c r="G29" i="1" l="1"/>
  <c r="D34" i="1" s="1"/>
  <c r="D35" i="1" s="1"/>
  <c r="D5" i="1" l="1"/>
  <c r="E5" i="1" s="1"/>
  <c r="D3" i="1"/>
  <c r="E3" i="1" s="1"/>
  <c r="D4" i="1"/>
  <c r="E4" i="1" s="1"/>
  <c r="F4" i="1" s="1"/>
  <c r="G4" i="1" s="1"/>
  <c r="H4" i="1" s="1"/>
  <c r="I4" i="1" s="1"/>
  <c r="J4" i="1" s="1"/>
  <c r="D7" i="1"/>
  <c r="E7" i="1" s="1"/>
  <c r="D9" i="1"/>
  <c r="E9" i="1" s="1"/>
  <c r="F9" i="1" s="1"/>
  <c r="G9" i="1" s="1"/>
  <c r="H9" i="1" s="1"/>
  <c r="I9" i="1" s="1"/>
  <c r="J9" i="1" s="1"/>
  <c r="D6" i="1"/>
  <c r="E6" i="1" s="1"/>
  <c r="F6" i="1" s="1"/>
  <c r="G6" i="1" s="1"/>
  <c r="H6" i="1" s="1"/>
  <c r="I6" i="1" s="1"/>
  <c r="J6" i="1" s="1"/>
  <c r="D2" i="1"/>
  <c r="E2" i="1" s="1"/>
  <c r="F2" i="1" s="1"/>
  <c r="D10" i="1"/>
  <c r="E10" i="1" s="1"/>
  <c r="F10" i="1" s="1"/>
  <c r="G10" i="1" s="1"/>
  <c r="H10" i="1" s="1"/>
  <c r="I10" i="1" s="1"/>
  <c r="J10" i="1" s="1"/>
  <c r="D8" i="1"/>
  <c r="E8" i="1" s="1"/>
  <c r="D12" i="1"/>
  <c r="E12" i="1" s="1"/>
  <c r="D11" i="1"/>
  <c r="E11" i="1" s="1"/>
  <c r="F8" i="1" l="1"/>
  <c r="G8" i="1" s="1"/>
  <c r="H8" i="1" s="1"/>
  <c r="I8" i="1" s="1"/>
  <c r="J8" i="1" s="1"/>
  <c r="G2" i="1"/>
  <c r="F7" i="1"/>
  <c r="G7" i="1" s="1"/>
  <c r="H7" i="1" s="1"/>
  <c r="I7" i="1" s="1"/>
  <c r="J7" i="1" s="1"/>
  <c r="F11" i="1"/>
  <c r="G11" i="1" s="1"/>
  <c r="H11" i="1" s="1"/>
  <c r="I11" i="1" s="1"/>
  <c r="J11" i="1" s="1"/>
  <c r="F12" i="1"/>
  <c r="G12" i="1" s="1"/>
  <c r="H12" i="1" s="1"/>
  <c r="I12" i="1" s="1"/>
  <c r="J12" i="1" s="1"/>
  <c r="F3" i="1"/>
  <c r="G3" i="1" s="1"/>
  <c r="H3" i="1" s="1"/>
  <c r="I3" i="1" s="1"/>
  <c r="J3" i="1" s="1"/>
  <c r="F5" i="1"/>
  <c r="G5" i="1" s="1"/>
  <c r="H5" i="1" s="1"/>
  <c r="I5" i="1" s="1"/>
  <c r="J5" i="1" s="1"/>
  <c r="H2" i="1" l="1"/>
  <c r="I2" i="1" s="1"/>
  <c r="J2" i="1" s="1"/>
  <c r="J13" i="1" s="1"/>
  <c r="G13" i="1"/>
  <c r="F13" i="1"/>
</calcChain>
</file>

<file path=xl/sharedStrings.xml><?xml version="1.0" encoding="utf-8"?>
<sst xmlns="http://schemas.openxmlformats.org/spreadsheetml/2006/main" count="105" uniqueCount="35">
  <si>
    <t>Liczba piłeczek</t>
  </si>
  <si>
    <t>Standaryzowane</t>
  </si>
  <si>
    <t>Dystrybuanta</t>
  </si>
  <si>
    <t>Teoretyczne prawdopodobieństwo</t>
  </si>
  <si>
    <t>Teoretyczne liczebności</t>
  </si>
  <si>
    <t>O - E</t>
  </si>
  <si>
    <t>(O - E) ^ 2</t>
  </si>
  <si>
    <t>((O - E) ^ 2) / E</t>
  </si>
  <si>
    <t>ni</t>
  </si>
  <si>
    <t>X * ni</t>
  </si>
  <si>
    <t>X - śrX</t>
  </si>
  <si>
    <t>(X-śrX)^2</t>
  </si>
  <si>
    <t>(x - śrX) ^ 2 * Ni</t>
  </si>
  <si>
    <t>Średnia</t>
  </si>
  <si>
    <t>wariancja</t>
  </si>
  <si>
    <t>odchylenie stand</t>
  </si>
  <si>
    <t>Przedziały</t>
  </si>
  <si>
    <t>(-5,5;-4.5]</t>
  </si>
  <si>
    <t>(-4,5;-3.5]</t>
  </si>
  <si>
    <t>(-3,5;-2.5]</t>
  </si>
  <si>
    <t>(-2,5;-1.5]</t>
  </si>
  <si>
    <t>(-1,5;-0.5]</t>
  </si>
  <si>
    <t>(0,5;1.5]</t>
  </si>
  <si>
    <t>(1,5;2.5]</t>
  </si>
  <si>
    <t>(2,5;3.5]</t>
  </si>
  <si>
    <t>(3,5;4.5]</t>
  </si>
  <si>
    <t>(4,5;5.5]</t>
  </si>
  <si>
    <t>(-0,5;0.5]</t>
  </si>
  <si>
    <t>Koniec przedziału</t>
  </si>
  <si>
    <t>Środek przedziału</t>
  </si>
  <si>
    <t>r</t>
  </si>
  <si>
    <t>k</t>
  </si>
  <si>
    <t>s=k-r-1</t>
  </si>
  <si>
    <t>alfa</t>
  </si>
  <si>
    <t>chi2 kryt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</si>
</sst>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10"/>
      <color rgb="FF1155CC"/>
      <name val="Arial"/>
      <family val="2"/>
      <charset val="238"/>
    </font>
    <font>
      <sz val="10"/>
      <color rgb="FF4285F4"/>
      <name val="Arial"/>
      <family val="2"/>
      <charset val="238"/>
    </font>
    <font>
      <b/>
      <sz val="12"/>
      <color rgb="FFC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2742-2FBC-4470-BC08-D326BB669599}">
  <dimension ref="A1:M35"/>
  <sheetViews>
    <sheetView zoomScale="160" zoomScaleNormal="160" workbookViewId="0">
      <selection activeCell="C1" sqref="C1:C1048576"/>
    </sheetView>
  </sheetViews>
  <sheetFormatPr defaultRowHeight="15" x14ac:dyDescent="0.25"/>
  <cols>
    <col min="1" max="1" width="15.5703125" style="2" customWidth="1"/>
    <col min="2" max="2" width="19.42578125" customWidth="1"/>
    <col min="3" max="3" width="13.42578125" customWidth="1"/>
    <col min="4" max="4" width="19.28515625" customWidth="1"/>
    <col min="5" max="5" width="22.5703125" customWidth="1"/>
    <col min="6" max="6" width="23.28515625" customWidth="1"/>
    <col min="7" max="7" width="19.85546875" customWidth="1"/>
    <col min="8" max="8" width="19.7109375" customWidth="1"/>
    <col min="9" max="9" width="20" customWidth="1"/>
    <col min="10" max="10" width="27.28515625" customWidth="1"/>
    <col min="12" max="12" width="12.28515625" customWidth="1"/>
    <col min="13" max="13" width="14.42578125" customWidth="1"/>
  </cols>
  <sheetData>
    <row r="1" spans="1:13" ht="41.25" customHeight="1" x14ac:dyDescent="0.25">
      <c r="A1" s="3" t="s">
        <v>16</v>
      </c>
      <c r="B1" s="5" t="s">
        <v>28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3" x14ac:dyDescent="0.25">
      <c r="A2" s="4" t="s">
        <v>17</v>
      </c>
      <c r="B2" s="6">
        <v>-4.5</v>
      </c>
      <c r="C2" s="7">
        <v>0</v>
      </c>
      <c r="D2" s="6" t="e">
        <f>(B2-$D$33)/$D$35</f>
        <v>#DIV/0!</v>
      </c>
      <c r="E2" s="6" t="e">
        <f>_xlfn.NORM.DIST(D2,0,1,1)</f>
        <v>#DIV/0!</v>
      </c>
      <c r="F2" s="6" t="e">
        <f>E2</f>
        <v>#DIV/0!</v>
      </c>
      <c r="G2" s="6" t="e">
        <f>F2*$C$13</f>
        <v>#DIV/0!</v>
      </c>
      <c r="H2" s="6" t="e">
        <f>C2-G2</f>
        <v>#DIV/0!</v>
      </c>
      <c r="I2" s="6" t="e">
        <f>H2^2</f>
        <v>#DIV/0!</v>
      </c>
      <c r="J2" s="6" t="e">
        <f>I2/G2</f>
        <v>#DIV/0!</v>
      </c>
    </row>
    <row r="3" spans="1:13" x14ac:dyDescent="0.25">
      <c r="A3" s="4" t="s">
        <v>18</v>
      </c>
      <c r="B3" s="6">
        <v>-3.5</v>
      </c>
      <c r="C3" s="7">
        <v>0</v>
      </c>
      <c r="D3" s="6" t="e">
        <f t="shared" ref="D3:D12" si="0">(B3-$D$33)/$D$35</f>
        <v>#DIV/0!</v>
      </c>
      <c r="E3" s="6" t="e">
        <f t="shared" ref="E3:E12" si="1">_xlfn.NORM.DIST(D3,0,1,1)</f>
        <v>#DIV/0!</v>
      </c>
      <c r="F3" s="6" t="e">
        <f>E3-E2</f>
        <v>#DIV/0!</v>
      </c>
      <c r="G3" s="6" t="e">
        <f t="shared" ref="G3:G12" si="2">F3*$C$13</f>
        <v>#DIV/0!</v>
      </c>
      <c r="H3" s="6" t="e">
        <f t="shared" ref="H3:H12" si="3">C3-G3</f>
        <v>#DIV/0!</v>
      </c>
      <c r="I3" s="6" t="e">
        <f t="shared" ref="I3:I12" si="4">H3^2</f>
        <v>#DIV/0!</v>
      </c>
      <c r="J3" s="6" t="e">
        <f t="shared" ref="J3:J12" si="5">I3/G3</f>
        <v>#DIV/0!</v>
      </c>
    </row>
    <row r="4" spans="1:13" x14ac:dyDescent="0.25">
      <c r="A4" s="4" t="s">
        <v>19</v>
      </c>
      <c r="B4" s="6">
        <v>-2.5</v>
      </c>
      <c r="C4" s="7">
        <v>0</v>
      </c>
      <c r="D4" s="6" t="e">
        <f t="shared" si="0"/>
        <v>#DIV/0!</v>
      </c>
      <c r="E4" s="6" t="e">
        <f t="shared" si="1"/>
        <v>#DIV/0!</v>
      </c>
      <c r="F4" s="6" t="e">
        <f t="shared" ref="F4:F12" si="6">E4-E3</f>
        <v>#DIV/0!</v>
      </c>
      <c r="G4" s="6" t="e">
        <f t="shared" si="2"/>
        <v>#DIV/0!</v>
      </c>
      <c r="H4" s="6" t="e">
        <f t="shared" si="3"/>
        <v>#DIV/0!</v>
      </c>
      <c r="I4" s="6" t="e">
        <f t="shared" si="4"/>
        <v>#DIV/0!</v>
      </c>
      <c r="J4" s="6" t="e">
        <f t="shared" si="5"/>
        <v>#DIV/0!</v>
      </c>
    </row>
    <row r="5" spans="1:13" x14ac:dyDescent="0.25">
      <c r="A5" s="4" t="s">
        <v>20</v>
      </c>
      <c r="B5" s="6">
        <v>-1.5</v>
      </c>
      <c r="C5" s="7">
        <v>0</v>
      </c>
      <c r="D5" s="6" t="e">
        <f t="shared" si="0"/>
        <v>#DIV/0!</v>
      </c>
      <c r="E5" s="6" t="e">
        <f t="shared" si="1"/>
        <v>#DIV/0!</v>
      </c>
      <c r="F5" s="6" t="e">
        <f t="shared" si="6"/>
        <v>#DIV/0!</v>
      </c>
      <c r="G5" s="6" t="e">
        <f t="shared" si="2"/>
        <v>#DIV/0!</v>
      </c>
      <c r="H5" s="6" t="e">
        <f t="shared" si="3"/>
        <v>#DIV/0!</v>
      </c>
      <c r="I5" s="6" t="e">
        <f t="shared" si="4"/>
        <v>#DIV/0!</v>
      </c>
      <c r="J5" s="6" t="e">
        <f t="shared" si="5"/>
        <v>#DIV/0!</v>
      </c>
    </row>
    <row r="6" spans="1:13" x14ac:dyDescent="0.25">
      <c r="A6" s="4" t="s">
        <v>21</v>
      </c>
      <c r="B6" s="6">
        <v>-0.5</v>
      </c>
      <c r="C6" s="7">
        <v>0</v>
      </c>
      <c r="D6" s="6" t="e">
        <f t="shared" si="0"/>
        <v>#DIV/0!</v>
      </c>
      <c r="E6" s="6" t="e">
        <f t="shared" si="1"/>
        <v>#DIV/0!</v>
      </c>
      <c r="F6" s="6" t="e">
        <f t="shared" si="6"/>
        <v>#DIV/0!</v>
      </c>
      <c r="G6" s="6" t="e">
        <f t="shared" si="2"/>
        <v>#DIV/0!</v>
      </c>
      <c r="H6" s="6" t="e">
        <f t="shared" si="3"/>
        <v>#DIV/0!</v>
      </c>
      <c r="I6" s="6" t="e">
        <f t="shared" si="4"/>
        <v>#DIV/0!</v>
      </c>
      <c r="J6" s="6" t="e">
        <f t="shared" si="5"/>
        <v>#DIV/0!</v>
      </c>
    </row>
    <row r="7" spans="1:13" x14ac:dyDescent="0.25">
      <c r="A7" s="4" t="s">
        <v>27</v>
      </c>
      <c r="B7" s="6">
        <v>0.5</v>
      </c>
      <c r="C7" s="7">
        <v>0</v>
      </c>
      <c r="D7" s="6" t="e">
        <f t="shared" si="0"/>
        <v>#DIV/0!</v>
      </c>
      <c r="E7" s="6" t="e">
        <f t="shared" si="1"/>
        <v>#DIV/0!</v>
      </c>
      <c r="F7" s="6" t="e">
        <f t="shared" si="6"/>
        <v>#DIV/0!</v>
      </c>
      <c r="G7" s="6" t="e">
        <f t="shared" si="2"/>
        <v>#DIV/0!</v>
      </c>
      <c r="H7" s="6" t="e">
        <f t="shared" si="3"/>
        <v>#DIV/0!</v>
      </c>
      <c r="I7" s="6" t="e">
        <f t="shared" si="4"/>
        <v>#DIV/0!</v>
      </c>
      <c r="J7" s="6" t="e">
        <f t="shared" si="5"/>
        <v>#DIV/0!</v>
      </c>
    </row>
    <row r="8" spans="1:13" x14ac:dyDescent="0.25">
      <c r="A8" s="4" t="s">
        <v>22</v>
      </c>
      <c r="B8" s="6">
        <v>1.5</v>
      </c>
      <c r="C8" s="7">
        <v>0</v>
      </c>
      <c r="D8" s="6" t="e">
        <f t="shared" si="0"/>
        <v>#DIV/0!</v>
      </c>
      <c r="E8" s="6" t="e">
        <f t="shared" si="1"/>
        <v>#DIV/0!</v>
      </c>
      <c r="F8" s="6" t="e">
        <f t="shared" si="6"/>
        <v>#DIV/0!</v>
      </c>
      <c r="G8" s="6" t="e">
        <f t="shared" si="2"/>
        <v>#DIV/0!</v>
      </c>
      <c r="H8" s="6" t="e">
        <f t="shared" si="3"/>
        <v>#DIV/0!</v>
      </c>
      <c r="I8" s="6" t="e">
        <f t="shared" si="4"/>
        <v>#DIV/0!</v>
      </c>
      <c r="J8" s="6" t="e">
        <f t="shared" si="5"/>
        <v>#DIV/0!</v>
      </c>
    </row>
    <row r="9" spans="1:13" x14ac:dyDescent="0.25">
      <c r="A9" s="4" t="s">
        <v>23</v>
      </c>
      <c r="B9" s="6">
        <v>2.5</v>
      </c>
      <c r="C9" s="7">
        <v>0</v>
      </c>
      <c r="D9" s="6" t="e">
        <f t="shared" si="0"/>
        <v>#DIV/0!</v>
      </c>
      <c r="E9" s="6" t="e">
        <f t="shared" si="1"/>
        <v>#DIV/0!</v>
      </c>
      <c r="F9" s="6" t="e">
        <f t="shared" si="6"/>
        <v>#DIV/0!</v>
      </c>
      <c r="G9" s="6" t="e">
        <f t="shared" si="2"/>
        <v>#DIV/0!</v>
      </c>
      <c r="H9" s="6" t="e">
        <f t="shared" si="3"/>
        <v>#DIV/0!</v>
      </c>
      <c r="I9" s="6" t="e">
        <f t="shared" si="4"/>
        <v>#DIV/0!</v>
      </c>
      <c r="J9" s="6" t="e">
        <f t="shared" si="5"/>
        <v>#DIV/0!</v>
      </c>
      <c r="L9" s="3" t="s">
        <v>30</v>
      </c>
      <c r="M9" s="4">
        <v>2</v>
      </c>
    </row>
    <row r="10" spans="1:13" x14ac:dyDescent="0.25">
      <c r="A10" s="4" t="s">
        <v>24</v>
      </c>
      <c r="B10" s="6">
        <v>3.5</v>
      </c>
      <c r="C10" s="7">
        <v>0</v>
      </c>
      <c r="D10" s="6" t="e">
        <f t="shared" si="0"/>
        <v>#DIV/0!</v>
      </c>
      <c r="E10" s="6" t="e">
        <f t="shared" si="1"/>
        <v>#DIV/0!</v>
      </c>
      <c r="F10" s="6" t="e">
        <f t="shared" si="6"/>
        <v>#DIV/0!</v>
      </c>
      <c r="G10" s="6" t="e">
        <f t="shared" si="2"/>
        <v>#DIV/0!</v>
      </c>
      <c r="H10" s="6" t="e">
        <f t="shared" si="3"/>
        <v>#DIV/0!</v>
      </c>
      <c r="I10" s="6" t="e">
        <f t="shared" si="4"/>
        <v>#DIV/0!</v>
      </c>
      <c r="J10" s="6" t="e">
        <f t="shared" si="5"/>
        <v>#DIV/0!</v>
      </c>
      <c r="L10" s="3" t="s">
        <v>31</v>
      </c>
      <c r="M10" s="4">
        <v>11</v>
      </c>
    </row>
    <row r="11" spans="1:13" x14ac:dyDescent="0.25">
      <c r="A11" s="4" t="s">
        <v>25</v>
      </c>
      <c r="B11" s="6">
        <v>4.5</v>
      </c>
      <c r="C11" s="7">
        <v>0</v>
      </c>
      <c r="D11" s="6" t="e">
        <f t="shared" si="0"/>
        <v>#DIV/0!</v>
      </c>
      <c r="E11" s="6" t="e">
        <f t="shared" si="1"/>
        <v>#DIV/0!</v>
      </c>
      <c r="F11" s="6" t="e">
        <f t="shared" si="6"/>
        <v>#DIV/0!</v>
      </c>
      <c r="G11" s="6" t="e">
        <f t="shared" si="2"/>
        <v>#DIV/0!</v>
      </c>
      <c r="H11" s="6" t="e">
        <f t="shared" si="3"/>
        <v>#DIV/0!</v>
      </c>
      <c r="I11" s="6" t="e">
        <f t="shared" si="4"/>
        <v>#DIV/0!</v>
      </c>
      <c r="J11" s="6" t="e">
        <f t="shared" si="5"/>
        <v>#DIV/0!</v>
      </c>
      <c r="L11" s="3" t="s">
        <v>32</v>
      </c>
      <c r="M11" s="4">
        <f>M10-M9-1</f>
        <v>8</v>
      </c>
    </row>
    <row r="12" spans="1:13" x14ac:dyDescent="0.25">
      <c r="A12" s="4" t="s">
        <v>26</v>
      </c>
      <c r="B12" s="6">
        <v>5.5</v>
      </c>
      <c r="C12" s="7">
        <v>0</v>
      </c>
      <c r="D12" s="6" t="e">
        <f t="shared" si="0"/>
        <v>#DIV/0!</v>
      </c>
      <c r="E12" s="6" t="e">
        <f t="shared" si="1"/>
        <v>#DIV/0!</v>
      </c>
      <c r="F12" s="6" t="e">
        <f t="shared" si="6"/>
        <v>#DIV/0!</v>
      </c>
      <c r="G12" s="6" t="e">
        <f t="shared" si="2"/>
        <v>#DIV/0!</v>
      </c>
      <c r="H12" s="6" t="e">
        <f t="shared" si="3"/>
        <v>#DIV/0!</v>
      </c>
      <c r="I12" s="6" t="e">
        <f t="shared" si="4"/>
        <v>#DIV/0!</v>
      </c>
      <c r="J12" s="6" t="e">
        <f t="shared" si="5"/>
        <v>#DIV/0!</v>
      </c>
      <c r="L12" s="3" t="s">
        <v>33</v>
      </c>
      <c r="M12" s="4">
        <v>0.05</v>
      </c>
    </row>
    <row r="13" spans="1:13" ht="16.5" thickBot="1" x14ac:dyDescent="0.3">
      <c r="B13" s="12"/>
      <c r="C13" s="15">
        <f>SUM(C2:C12)</f>
        <v>0</v>
      </c>
      <c r="D13" s="14"/>
      <c r="E13" s="12"/>
      <c r="F13" s="16" t="e">
        <f>SUM(F2:F12)</f>
        <v>#DIV/0!</v>
      </c>
      <c r="G13" s="16" t="e">
        <f>SUM(G2:G12)</f>
        <v>#DIV/0!</v>
      </c>
      <c r="H13" s="14"/>
      <c r="I13" s="12"/>
      <c r="J13" s="17" t="e">
        <f>SUM(J2:J12)</f>
        <v>#DIV/0!</v>
      </c>
      <c r="L13" s="3" t="s">
        <v>34</v>
      </c>
      <c r="M13" s="4">
        <f>CHIINV(M12,M11)</f>
        <v>15.507313055865453</v>
      </c>
    </row>
    <row r="14" spans="1:13" ht="15.75" thickBot="1" x14ac:dyDescent="0.3">
      <c r="B14" s="1"/>
      <c r="C14" s="13"/>
      <c r="D14" s="1"/>
      <c r="E14" s="1"/>
      <c r="F14" s="13"/>
      <c r="G14" s="13"/>
      <c r="H14" s="1"/>
      <c r="I14" s="1"/>
      <c r="J14" s="13"/>
    </row>
    <row r="15" spans="1:13" ht="15.75" thickBot="1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1:13" ht="15.75" thickBot="1" x14ac:dyDescent="0.3">
      <c r="B16" s="9"/>
      <c r="C16" s="9"/>
      <c r="D16" s="9"/>
      <c r="E16" s="9"/>
      <c r="F16" s="9"/>
      <c r="G16" s="9"/>
      <c r="H16" s="1"/>
      <c r="I16" s="1"/>
      <c r="J16" s="1"/>
    </row>
    <row r="17" spans="2:10" ht="35.25" customHeight="1" thickBot="1" x14ac:dyDescent="0.3">
      <c r="B17" s="5" t="s">
        <v>29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8"/>
      <c r="I17" s="1"/>
      <c r="J17" s="1"/>
    </row>
    <row r="18" spans="2:10" ht="15.75" thickBot="1" x14ac:dyDescent="0.3">
      <c r="B18" s="6">
        <f>B2-0.5</f>
        <v>-5</v>
      </c>
      <c r="C18" s="7">
        <f>C2</f>
        <v>0</v>
      </c>
      <c r="D18" s="6">
        <f>C18*B18</f>
        <v>0</v>
      </c>
      <c r="E18" s="6" t="e">
        <f>B18-$D$33</f>
        <v>#DIV/0!</v>
      </c>
      <c r="F18" s="6" t="e">
        <f>E18^2</f>
        <v>#DIV/0!</v>
      </c>
      <c r="G18" s="6" t="e">
        <f>F18*C18</f>
        <v>#DIV/0!</v>
      </c>
      <c r="H18" s="8"/>
      <c r="I18" s="1"/>
      <c r="J18" s="1"/>
    </row>
    <row r="19" spans="2:10" ht="15.75" thickBot="1" x14ac:dyDescent="0.3">
      <c r="B19" s="6">
        <f t="shared" ref="B19:B28" si="7">B3-0.5</f>
        <v>-4</v>
      </c>
      <c r="C19" s="7">
        <f t="shared" ref="C19:C28" si="8">C3</f>
        <v>0</v>
      </c>
      <c r="D19" s="6">
        <f t="shared" ref="D19:D28" si="9">C19*B19</f>
        <v>0</v>
      </c>
      <c r="E19" s="6" t="e">
        <f t="shared" ref="E19:E28" si="10">B19-$D$33</f>
        <v>#DIV/0!</v>
      </c>
      <c r="F19" s="6" t="e">
        <f t="shared" ref="F19:F28" si="11">E19^2</f>
        <v>#DIV/0!</v>
      </c>
      <c r="G19" s="6" t="e">
        <f t="shared" ref="G19:G28" si="12">F19*C19</f>
        <v>#DIV/0!</v>
      </c>
      <c r="H19" s="8"/>
      <c r="I19" s="1"/>
      <c r="J19" s="1"/>
    </row>
    <row r="20" spans="2:10" ht="15.75" thickBot="1" x14ac:dyDescent="0.3">
      <c r="B20" s="6">
        <f t="shared" si="7"/>
        <v>-3</v>
      </c>
      <c r="C20" s="7">
        <f t="shared" si="8"/>
        <v>0</v>
      </c>
      <c r="D20" s="6">
        <f t="shared" si="9"/>
        <v>0</v>
      </c>
      <c r="E20" s="6" t="e">
        <f t="shared" si="10"/>
        <v>#DIV/0!</v>
      </c>
      <c r="F20" s="6" t="e">
        <f t="shared" si="11"/>
        <v>#DIV/0!</v>
      </c>
      <c r="G20" s="6" t="e">
        <f t="shared" si="12"/>
        <v>#DIV/0!</v>
      </c>
      <c r="H20" s="8"/>
      <c r="I20" s="1"/>
      <c r="J20" s="1"/>
    </row>
    <row r="21" spans="2:10" ht="15.75" thickBot="1" x14ac:dyDescent="0.3">
      <c r="B21" s="6">
        <f t="shared" si="7"/>
        <v>-2</v>
      </c>
      <c r="C21" s="7">
        <f t="shared" si="8"/>
        <v>0</v>
      </c>
      <c r="D21" s="6">
        <f t="shared" si="9"/>
        <v>0</v>
      </c>
      <c r="E21" s="6" t="e">
        <f t="shared" si="10"/>
        <v>#DIV/0!</v>
      </c>
      <c r="F21" s="6" t="e">
        <f t="shared" si="11"/>
        <v>#DIV/0!</v>
      </c>
      <c r="G21" s="6" t="e">
        <f t="shared" si="12"/>
        <v>#DIV/0!</v>
      </c>
      <c r="H21" s="8"/>
      <c r="I21" s="1"/>
      <c r="J21" s="1"/>
    </row>
    <row r="22" spans="2:10" ht="15.75" thickBot="1" x14ac:dyDescent="0.3">
      <c r="B22" s="6">
        <f t="shared" si="7"/>
        <v>-1</v>
      </c>
      <c r="C22" s="7">
        <f t="shared" si="8"/>
        <v>0</v>
      </c>
      <c r="D22" s="6">
        <f t="shared" si="9"/>
        <v>0</v>
      </c>
      <c r="E22" s="6" t="e">
        <f t="shared" si="10"/>
        <v>#DIV/0!</v>
      </c>
      <c r="F22" s="6" t="e">
        <f t="shared" si="11"/>
        <v>#DIV/0!</v>
      </c>
      <c r="G22" s="6" t="e">
        <f t="shared" si="12"/>
        <v>#DIV/0!</v>
      </c>
      <c r="H22" s="8"/>
      <c r="I22" s="1"/>
      <c r="J22" s="1"/>
    </row>
    <row r="23" spans="2:10" ht="15.75" thickBot="1" x14ac:dyDescent="0.3">
      <c r="B23" s="6">
        <f t="shared" si="7"/>
        <v>0</v>
      </c>
      <c r="C23" s="7">
        <f t="shared" si="8"/>
        <v>0</v>
      </c>
      <c r="D23" s="6">
        <f t="shared" si="9"/>
        <v>0</v>
      </c>
      <c r="E23" s="6" t="e">
        <f t="shared" si="10"/>
        <v>#DIV/0!</v>
      </c>
      <c r="F23" s="6" t="e">
        <f t="shared" si="11"/>
        <v>#DIV/0!</v>
      </c>
      <c r="G23" s="6" t="e">
        <f t="shared" si="12"/>
        <v>#DIV/0!</v>
      </c>
      <c r="H23" s="8"/>
      <c r="I23" s="1"/>
      <c r="J23" s="1"/>
    </row>
    <row r="24" spans="2:10" ht="15.75" thickBot="1" x14ac:dyDescent="0.3">
      <c r="B24" s="6">
        <f t="shared" si="7"/>
        <v>1</v>
      </c>
      <c r="C24" s="7">
        <f t="shared" si="8"/>
        <v>0</v>
      </c>
      <c r="D24" s="6">
        <f t="shared" si="9"/>
        <v>0</v>
      </c>
      <c r="E24" s="6" t="e">
        <f t="shared" si="10"/>
        <v>#DIV/0!</v>
      </c>
      <c r="F24" s="6" t="e">
        <f t="shared" si="11"/>
        <v>#DIV/0!</v>
      </c>
      <c r="G24" s="6" t="e">
        <f t="shared" si="12"/>
        <v>#DIV/0!</v>
      </c>
      <c r="H24" s="8"/>
      <c r="I24" s="1"/>
      <c r="J24" s="1"/>
    </row>
    <row r="25" spans="2:10" ht="15.75" thickBot="1" x14ac:dyDescent="0.3">
      <c r="B25" s="6">
        <f t="shared" si="7"/>
        <v>2</v>
      </c>
      <c r="C25" s="7">
        <f t="shared" si="8"/>
        <v>0</v>
      </c>
      <c r="D25" s="6">
        <f t="shared" si="9"/>
        <v>0</v>
      </c>
      <c r="E25" s="6" t="e">
        <f t="shared" si="10"/>
        <v>#DIV/0!</v>
      </c>
      <c r="F25" s="6" t="e">
        <f t="shared" si="11"/>
        <v>#DIV/0!</v>
      </c>
      <c r="G25" s="6" t="e">
        <f t="shared" si="12"/>
        <v>#DIV/0!</v>
      </c>
      <c r="H25" s="8"/>
      <c r="I25" s="1"/>
      <c r="J25" s="1"/>
    </row>
    <row r="26" spans="2:10" ht="15.75" thickBot="1" x14ac:dyDescent="0.3">
      <c r="B26" s="6">
        <f t="shared" si="7"/>
        <v>3</v>
      </c>
      <c r="C26" s="7">
        <f t="shared" si="8"/>
        <v>0</v>
      </c>
      <c r="D26" s="6">
        <f t="shared" si="9"/>
        <v>0</v>
      </c>
      <c r="E26" s="6" t="e">
        <f t="shared" si="10"/>
        <v>#DIV/0!</v>
      </c>
      <c r="F26" s="6" t="e">
        <f t="shared" si="11"/>
        <v>#DIV/0!</v>
      </c>
      <c r="G26" s="6" t="e">
        <f t="shared" si="12"/>
        <v>#DIV/0!</v>
      </c>
      <c r="H26" s="8"/>
      <c r="I26" s="1"/>
      <c r="J26" s="1"/>
    </row>
    <row r="27" spans="2:10" ht="15.75" thickBot="1" x14ac:dyDescent="0.3">
      <c r="B27" s="6">
        <f t="shared" si="7"/>
        <v>4</v>
      </c>
      <c r="C27" s="7">
        <f t="shared" si="8"/>
        <v>0</v>
      </c>
      <c r="D27" s="6">
        <f t="shared" si="9"/>
        <v>0</v>
      </c>
      <c r="E27" s="6" t="e">
        <f t="shared" si="10"/>
        <v>#DIV/0!</v>
      </c>
      <c r="F27" s="6" t="e">
        <f t="shared" si="11"/>
        <v>#DIV/0!</v>
      </c>
      <c r="G27" s="6" t="e">
        <f t="shared" si="12"/>
        <v>#DIV/0!</v>
      </c>
      <c r="H27" s="8"/>
      <c r="I27" s="1"/>
      <c r="J27" s="1"/>
    </row>
    <row r="28" spans="2:10" ht="15.75" thickBot="1" x14ac:dyDescent="0.3">
      <c r="B28" s="6">
        <f t="shared" si="7"/>
        <v>5</v>
      </c>
      <c r="C28" s="7">
        <f t="shared" si="8"/>
        <v>0</v>
      </c>
      <c r="D28" s="6">
        <f t="shared" si="9"/>
        <v>0</v>
      </c>
      <c r="E28" s="6" t="e">
        <f t="shared" si="10"/>
        <v>#DIV/0!</v>
      </c>
      <c r="F28" s="6" t="e">
        <f t="shared" si="11"/>
        <v>#DIV/0!</v>
      </c>
      <c r="G28" s="6" t="e">
        <f t="shared" si="12"/>
        <v>#DIV/0!</v>
      </c>
      <c r="H28" s="8"/>
      <c r="I28" s="1"/>
      <c r="J28" s="1"/>
    </row>
    <row r="29" spans="2:10" ht="15.75" thickBot="1" x14ac:dyDescent="0.3">
      <c r="B29" s="12"/>
      <c r="C29" s="5">
        <f>SUM(C18:C28)</f>
        <v>0</v>
      </c>
      <c r="D29" s="5">
        <f>SUM(D18:D28)</f>
        <v>0</v>
      </c>
      <c r="E29" s="14"/>
      <c r="F29" s="12"/>
      <c r="G29" s="5" t="e">
        <f>SUM(G18:G28)</f>
        <v>#DIV/0!</v>
      </c>
      <c r="H29" s="8"/>
      <c r="I29" s="1"/>
      <c r="J29" s="1"/>
    </row>
    <row r="30" spans="2:10" ht="15.75" thickBot="1" x14ac:dyDescent="0.3">
      <c r="B30" s="1"/>
      <c r="C30" s="13"/>
      <c r="D30" s="13"/>
      <c r="E30" s="1"/>
      <c r="F30" s="1"/>
      <c r="G30" s="13"/>
      <c r="H30" s="1"/>
      <c r="I30" s="1"/>
      <c r="J30" s="1"/>
    </row>
    <row r="31" spans="2:10" ht="15.75" thickBot="1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2:10" ht="15.75" thickBot="1" x14ac:dyDescent="0.3">
      <c r="B32" s="1"/>
      <c r="C32" s="9"/>
      <c r="D32" s="9"/>
      <c r="E32" s="1"/>
      <c r="F32" s="1"/>
      <c r="G32" s="1"/>
      <c r="H32" s="1"/>
      <c r="I32" s="1"/>
      <c r="J32" s="1"/>
    </row>
    <row r="33" spans="2:10" ht="15.75" thickBot="1" x14ac:dyDescent="0.3">
      <c r="B33" s="10"/>
      <c r="C33" s="5" t="s">
        <v>13</v>
      </c>
      <c r="D33" s="6" t="e">
        <f>D29/C29</f>
        <v>#DIV/0!</v>
      </c>
      <c r="E33" s="11"/>
      <c r="F33" s="1"/>
      <c r="G33" s="1"/>
      <c r="H33" s="1"/>
      <c r="I33" s="1"/>
      <c r="J33" s="1"/>
    </row>
    <row r="34" spans="2:10" ht="15.75" thickBot="1" x14ac:dyDescent="0.3">
      <c r="B34" s="10"/>
      <c r="C34" s="5" t="s">
        <v>14</v>
      </c>
      <c r="D34" s="6" t="e">
        <f>G29/C29</f>
        <v>#DIV/0!</v>
      </c>
      <c r="E34" s="11"/>
      <c r="F34" s="1"/>
      <c r="G34" s="1"/>
      <c r="H34" s="1"/>
      <c r="I34" s="1"/>
      <c r="J34" s="1"/>
    </row>
    <row r="35" spans="2:10" ht="26.25" thickBot="1" x14ac:dyDescent="0.3">
      <c r="B35" s="10"/>
      <c r="C35" s="5" t="s">
        <v>15</v>
      </c>
      <c r="D35" s="6" t="e">
        <f>SQRT(D34)</f>
        <v>#DIV/0!</v>
      </c>
      <c r="E35" s="11"/>
      <c r="F35" s="1"/>
      <c r="G35" s="1"/>
      <c r="H35" s="1"/>
      <c r="I35" s="1"/>
      <c r="J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201-C491-418E-9356-2E604BF49263}">
  <dimension ref="A1:M35"/>
  <sheetViews>
    <sheetView workbookViewId="0">
      <selection activeCell="J27" sqref="J27"/>
    </sheetView>
  </sheetViews>
  <sheetFormatPr defaultRowHeight="15" x14ac:dyDescent="0.25"/>
  <cols>
    <col min="1" max="1" width="15.5703125" style="2" customWidth="1"/>
    <col min="2" max="2" width="19.42578125" customWidth="1"/>
    <col min="3" max="3" width="13.42578125" customWidth="1"/>
    <col min="4" max="4" width="19.28515625" customWidth="1"/>
    <col min="5" max="5" width="22.5703125" customWidth="1"/>
    <col min="6" max="6" width="23.28515625" customWidth="1"/>
    <col min="7" max="7" width="19.85546875" customWidth="1"/>
    <col min="8" max="8" width="19.7109375" customWidth="1"/>
    <col min="9" max="9" width="20" customWidth="1"/>
    <col min="10" max="10" width="27.28515625" customWidth="1"/>
    <col min="12" max="12" width="12.28515625" customWidth="1"/>
    <col min="13" max="13" width="14.42578125" customWidth="1"/>
  </cols>
  <sheetData>
    <row r="1" spans="1:13" ht="66" customHeight="1" x14ac:dyDescent="0.25">
      <c r="A1" s="3" t="s">
        <v>16</v>
      </c>
      <c r="B1" s="5" t="s">
        <v>28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3" x14ac:dyDescent="0.25">
      <c r="A2" s="4" t="s">
        <v>17</v>
      </c>
      <c r="B2" s="6">
        <v>-4.5</v>
      </c>
      <c r="C2" s="7">
        <v>0</v>
      </c>
      <c r="D2" s="6">
        <f>(B2-$D$33)/$D$35</f>
        <v>-3.741464913602587</v>
      </c>
      <c r="E2" s="6">
        <f>_xlfn.NORM.DIST(D2,0,1,1)</f>
        <v>9.1475361191638489E-5</v>
      </c>
      <c r="F2" s="6">
        <f>E2</f>
        <v>9.1475361191638489E-5</v>
      </c>
      <c r="G2" s="6">
        <f>F2*$C$13</f>
        <v>6.8057668726579035E-2</v>
      </c>
      <c r="H2" s="6">
        <f>C2-G2</f>
        <v>-6.8057668726579035E-2</v>
      </c>
      <c r="I2" s="6">
        <f>H2^2</f>
        <v>4.6318462724967736E-3</v>
      </c>
      <c r="J2" s="6">
        <f>I2/G2</f>
        <v>6.8057668726579035E-2</v>
      </c>
    </row>
    <row r="3" spans="1:13" x14ac:dyDescent="0.25">
      <c r="A3" s="4" t="s">
        <v>18</v>
      </c>
      <c r="B3" s="6">
        <v>-3.5</v>
      </c>
      <c r="C3" s="7">
        <v>0</v>
      </c>
      <c r="D3" s="6">
        <f t="shared" ref="D3:D12" si="0">(B3-$D$33)/$D$35</f>
        <v>-2.9222624722487542</v>
      </c>
      <c r="E3" s="6">
        <f t="shared" ref="E3:E12" si="1">_xlfn.NORM.DIST(D3,0,1,1)</f>
        <v>1.7374928107572634E-3</v>
      </c>
      <c r="F3" s="6">
        <f>E3-E2</f>
        <v>1.6460174495656248E-3</v>
      </c>
      <c r="G3" s="6">
        <f t="shared" ref="G3:G12" si="2">F3*$C$13</f>
        <v>1.2246369824768248</v>
      </c>
      <c r="H3" s="6">
        <f t="shared" ref="H3:H12" si="3">C3-G3</f>
        <v>-1.2246369824768248</v>
      </c>
      <c r="I3" s="6">
        <f t="shared" ref="I3:I12" si="4">H3^2</f>
        <v>1.499735738849943</v>
      </c>
      <c r="J3" s="6">
        <f t="shared" ref="J3:J12" si="5">I3/G3</f>
        <v>1.2246369824768248</v>
      </c>
    </row>
    <row r="4" spans="1:13" x14ac:dyDescent="0.25">
      <c r="A4" s="4" t="s">
        <v>19</v>
      </c>
      <c r="B4" s="6">
        <v>-2.5</v>
      </c>
      <c r="C4" s="7">
        <v>5</v>
      </c>
      <c r="D4" s="6">
        <f t="shared" si="0"/>
        <v>-2.103060030894921</v>
      </c>
      <c r="E4" s="6">
        <f t="shared" si="1"/>
        <v>1.7730261130233349E-2</v>
      </c>
      <c r="F4" s="6">
        <f t="shared" ref="F4:F12" si="6">E4-E3</f>
        <v>1.5992768319476085E-2</v>
      </c>
      <c r="G4" s="6">
        <f t="shared" si="2"/>
        <v>11.898619629690208</v>
      </c>
      <c r="H4" s="6">
        <f t="shared" si="3"/>
        <v>-6.8986196296902076</v>
      </c>
      <c r="I4" s="6">
        <f t="shared" si="4"/>
        <v>47.590952795147054</v>
      </c>
      <c r="J4" s="6">
        <f t="shared" si="5"/>
        <v>3.9997036863330786</v>
      </c>
    </row>
    <row r="5" spans="1:13" x14ac:dyDescent="0.25">
      <c r="A5" s="4" t="s">
        <v>20</v>
      </c>
      <c r="B5" s="6">
        <v>-1.5</v>
      </c>
      <c r="C5" s="7">
        <v>57</v>
      </c>
      <c r="D5" s="6">
        <f t="shared" si="0"/>
        <v>-1.2838575895410878</v>
      </c>
      <c r="E5" s="6">
        <f t="shared" si="1"/>
        <v>9.9595894412083621E-2</v>
      </c>
      <c r="F5" s="6">
        <f t="shared" si="6"/>
        <v>8.1865633281850272E-2</v>
      </c>
      <c r="G5" s="6">
        <f t="shared" si="2"/>
        <v>60.908031161696606</v>
      </c>
      <c r="H5" s="6">
        <f t="shared" si="3"/>
        <v>-3.9080311616966057</v>
      </c>
      <c r="I5" s="6">
        <f t="shared" si="4"/>
        <v>15.272707560791721</v>
      </c>
      <c r="J5" s="6">
        <f t="shared" si="5"/>
        <v>0.25075030779186158</v>
      </c>
    </row>
    <row r="6" spans="1:13" x14ac:dyDescent="0.25">
      <c r="A6" s="4" t="s">
        <v>21</v>
      </c>
      <c r="B6" s="6">
        <v>-0.5</v>
      </c>
      <c r="C6" s="7">
        <v>232</v>
      </c>
      <c r="D6" s="6">
        <f t="shared" si="0"/>
        <v>-0.46465514818725473</v>
      </c>
      <c r="E6" s="6">
        <f t="shared" si="1"/>
        <v>0.32108921628936937</v>
      </c>
      <c r="F6" s="6">
        <f t="shared" si="6"/>
        <v>0.22149332187728576</v>
      </c>
      <c r="G6" s="6">
        <f t="shared" si="2"/>
        <v>164.7910314767006</v>
      </c>
      <c r="H6" s="6">
        <f t="shared" si="3"/>
        <v>67.208968523299404</v>
      </c>
      <c r="I6" s="6">
        <f t="shared" si="4"/>
        <v>4517.0454499658499</v>
      </c>
      <c r="J6" s="6">
        <f t="shared" si="5"/>
        <v>27.410748081909446</v>
      </c>
    </row>
    <row r="7" spans="1:13" x14ac:dyDescent="0.25">
      <c r="A7" s="4" t="s">
        <v>27</v>
      </c>
      <c r="B7" s="6">
        <v>0.5</v>
      </c>
      <c r="C7" s="7">
        <v>128</v>
      </c>
      <c r="D7" s="6">
        <f t="shared" si="0"/>
        <v>0.35454729316657829</v>
      </c>
      <c r="E7" s="6">
        <f t="shared" si="1"/>
        <v>0.63853561603227016</v>
      </c>
      <c r="F7" s="6">
        <f t="shared" si="6"/>
        <v>0.31744639974290079</v>
      </c>
      <c r="G7" s="6">
        <f t="shared" si="2"/>
        <v>236.18012140871818</v>
      </c>
      <c r="H7" s="6">
        <f t="shared" si="3"/>
        <v>-108.18012140871818</v>
      </c>
      <c r="I7" s="6">
        <f t="shared" si="4"/>
        <v>11702.938668005005</v>
      </c>
      <c r="J7" s="6">
        <f t="shared" si="5"/>
        <v>49.550904615518633</v>
      </c>
    </row>
    <row r="8" spans="1:13" x14ac:dyDescent="0.25">
      <c r="A8" s="4" t="s">
        <v>22</v>
      </c>
      <c r="B8" s="6">
        <v>1.5</v>
      </c>
      <c r="C8" s="7">
        <v>242</v>
      </c>
      <c r="D8" s="6">
        <f t="shared" si="0"/>
        <v>1.1737497345204113</v>
      </c>
      <c r="E8" s="6">
        <f t="shared" si="1"/>
        <v>0.87975235854014078</v>
      </c>
      <c r="F8" s="6">
        <f t="shared" si="6"/>
        <v>0.24121674250787062</v>
      </c>
      <c r="G8" s="6">
        <f t="shared" si="2"/>
        <v>179.46525642585573</v>
      </c>
      <c r="H8" s="6">
        <f t="shared" si="3"/>
        <v>62.534743574144272</v>
      </c>
      <c r="I8" s="6">
        <f t="shared" si="4"/>
        <v>3910.5941538839784</v>
      </c>
      <c r="J8" s="6">
        <f t="shared" si="5"/>
        <v>21.790257522628629</v>
      </c>
    </row>
    <row r="9" spans="1:13" x14ac:dyDescent="0.25">
      <c r="A9" s="4" t="s">
        <v>23</v>
      </c>
      <c r="B9" s="6">
        <v>2.5</v>
      </c>
      <c r="C9" s="7">
        <v>71</v>
      </c>
      <c r="D9" s="6">
        <f t="shared" si="0"/>
        <v>1.9929521758742443</v>
      </c>
      <c r="E9" s="6">
        <f t="shared" si="1"/>
        <v>0.97686665792402683</v>
      </c>
      <c r="F9" s="6">
        <f t="shared" si="6"/>
        <v>9.7114299383886049E-2</v>
      </c>
      <c r="G9" s="6">
        <f t="shared" si="2"/>
        <v>72.253038741611221</v>
      </c>
      <c r="H9" s="6">
        <f t="shared" si="3"/>
        <v>-1.2530387416112205</v>
      </c>
      <c r="I9" s="6">
        <f t="shared" si="4"/>
        <v>1.570106087978631</v>
      </c>
      <c r="J9" s="6">
        <f t="shared" si="5"/>
        <v>2.1730658188558537E-2</v>
      </c>
      <c r="L9" s="3" t="s">
        <v>30</v>
      </c>
      <c r="M9" s="4">
        <v>2</v>
      </c>
    </row>
    <row r="10" spans="1:13" x14ac:dyDescent="0.25">
      <c r="A10" s="4" t="s">
        <v>24</v>
      </c>
      <c r="B10" s="6">
        <v>3.5</v>
      </c>
      <c r="C10" s="7">
        <v>9</v>
      </c>
      <c r="D10" s="6">
        <f t="shared" si="0"/>
        <v>2.8121546172280771</v>
      </c>
      <c r="E10" s="6">
        <f t="shared" si="1"/>
        <v>0.99753945791800713</v>
      </c>
      <c r="F10" s="6">
        <f t="shared" si="6"/>
        <v>2.0672799993980306E-2</v>
      </c>
      <c r="G10" s="6">
        <f t="shared" si="2"/>
        <v>15.380563195521347</v>
      </c>
      <c r="H10" s="6">
        <f t="shared" si="3"/>
        <v>-6.3805631955213471</v>
      </c>
      <c r="I10" s="6">
        <f t="shared" si="4"/>
        <v>40.711586692041585</v>
      </c>
      <c r="J10" s="6">
        <f t="shared" si="5"/>
        <v>2.6469503212922891</v>
      </c>
      <c r="L10" s="3" t="s">
        <v>31</v>
      </c>
      <c r="M10" s="4">
        <v>11</v>
      </c>
    </row>
    <row r="11" spans="1:13" x14ac:dyDescent="0.25">
      <c r="A11" s="4" t="s">
        <v>25</v>
      </c>
      <c r="B11" s="6">
        <v>4.5</v>
      </c>
      <c r="C11" s="7">
        <v>0</v>
      </c>
      <c r="D11" s="6">
        <f t="shared" si="0"/>
        <v>3.6313570585819104</v>
      </c>
      <c r="E11" s="6">
        <f t="shared" si="1"/>
        <v>0.99985903260055176</v>
      </c>
      <c r="F11" s="6">
        <f t="shared" si="6"/>
        <v>2.3195746825446228E-3</v>
      </c>
      <c r="G11" s="6">
        <f t="shared" si="2"/>
        <v>1.7257635638131994</v>
      </c>
      <c r="H11" s="6">
        <f t="shared" si="3"/>
        <v>-1.7257635638131994</v>
      </c>
      <c r="I11" s="6">
        <f t="shared" si="4"/>
        <v>2.9782598781852347</v>
      </c>
      <c r="J11" s="6">
        <f t="shared" si="5"/>
        <v>1.7257635638131994</v>
      </c>
      <c r="L11" s="3" t="s">
        <v>32</v>
      </c>
      <c r="M11" s="4">
        <f>M10-M9-1</f>
        <v>8</v>
      </c>
    </row>
    <row r="12" spans="1:13" x14ac:dyDescent="0.25">
      <c r="A12" s="4" t="s">
        <v>26</v>
      </c>
      <c r="B12" s="6">
        <v>5.5</v>
      </c>
      <c r="C12" s="7">
        <v>0</v>
      </c>
      <c r="D12" s="6">
        <f t="shared" si="0"/>
        <v>4.4505594999357436</v>
      </c>
      <c r="E12" s="6">
        <f t="shared" si="1"/>
        <v>0.99999571765702544</v>
      </c>
      <c r="F12" s="6">
        <f t="shared" si="6"/>
        <v>1.3668505647368434E-4</v>
      </c>
      <c r="G12" s="6">
        <f t="shared" si="2"/>
        <v>0.10169368201642115</v>
      </c>
      <c r="H12" s="6">
        <f t="shared" si="3"/>
        <v>-0.10169368201642115</v>
      </c>
      <c r="I12" s="6">
        <f t="shared" si="4"/>
        <v>1.0341604962056978E-2</v>
      </c>
      <c r="J12" s="6">
        <f t="shared" si="5"/>
        <v>0.10169368201642115</v>
      </c>
      <c r="L12" s="3" t="s">
        <v>33</v>
      </c>
      <c r="M12" s="4">
        <v>0.05</v>
      </c>
    </row>
    <row r="13" spans="1:13" ht="16.5" thickBot="1" x14ac:dyDescent="0.3">
      <c r="B13" s="12"/>
      <c r="C13" s="15">
        <f>SUM(C2:C12)</f>
        <v>744</v>
      </c>
      <c r="D13" s="14"/>
      <c r="E13" s="12"/>
      <c r="F13" s="16">
        <f>SUM(F2:F12)</f>
        <v>0.99999571765702544</v>
      </c>
      <c r="G13" s="16">
        <f>SUM(G2:G12)</f>
        <v>743.99681393682692</v>
      </c>
      <c r="H13" s="14"/>
      <c r="I13" s="12"/>
      <c r="J13" s="17">
        <f>SUM(J2:J12)</f>
        <v>108.79119709069552</v>
      </c>
      <c r="L13" s="3" t="s">
        <v>34</v>
      </c>
      <c r="M13" s="4">
        <f>CHIINV(M12,M11)</f>
        <v>15.507313055865453</v>
      </c>
    </row>
    <row r="14" spans="1:13" ht="15.75" thickBot="1" x14ac:dyDescent="0.3">
      <c r="B14" s="1"/>
      <c r="C14" s="13"/>
      <c r="D14" s="1"/>
      <c r="E14" s="1"/>
      <c r="F14" s="13"/>
      <c r="G14" s="13"/>
      <c r="H14" s="1"/>
      <c r="I14" s="1"/>
      <c r="J14" s="13"/>
    </row>
    <row r="15" spans="1:13" ht="15.75" thickBot="1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1:13" ht="15.75" thickBot="1" x14ac:dyDescent="0.3">
      <c r="B16" s="9"/>
      <c r="C16" s="9"/>
      <c r="D16" s="9"/>
      <c r="E16" s="9"/>
      <c r="F16" s="9"/>
      <c r="G16" s="9"/>
      <c r="H16" s="1"/>
      <c r="I16" s="1"/>
      <c r="J16" s="1"/>
    </row>
    <row r="17" spans="2:10" ht="15.75" thickBot="1" x14ac:dyDescent="0.3">
      <c r="B17" s="5" t="s">
        <v>29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8"/>
      <c r="I17" s="1"/>
      <c r="J17" s="1"/>
    </row>
    <row r="18" spans="2:10" ht="15.75" thickBot="1" x14ac:dyDescent="0.3">
      <c r="B18" s="6">
        <f>B2-0.5</f>
        <v>-5</v>
      </c>
      <c r="C18" s="7">
        <f>C2</f>
        <v>0</v>
      </c>
      <c r="D18" s="6">
        <f>C18*B18</f>
        <v>0</v>
      </c>
      <c r="E18" s="6">
        <f>B18-$D$33</f>
        <v>-5.067204301075269</v>
      </c>
      <c r="F18" s="6">
        <f>E18^2</f>
        <v>25.676559428835706</v>
      </c>
      <c r="G18" s="6">
        <f>F18*C18</f>
        <v>0</v>
      </c>
      <c r="H18" s="8"/>
      <c r="I18" s="1"/>
      <c r="J18" s="1"/>
    </row>
    <row r="19" spans="2:10" ht="15.75" thickBot="1" x14ac:dyDescent="0.3">
      <c r="B19" s="6">
        <f t="shared" ref="B19:B28" si="7">B3-0.5</f>
        <v>-4</v>
      </c>
      <c r="C19" s="7">
        <f t="shared" ref="C19:C28" si="8">C3</f>
        <v>0</v>
      </c>
      <c r="D19" s="6">
        <f t="shared" ref="D19:D28" si="9">C19*B19</f>
        <v>0</v>
      </c>
      <c r="E19" s="6">
        <f t="shared" ref="E19:E28" si="10">B19-$D$33</f>
        <v>-4.067204301075269</v>
      </c>
      <c r="F19" s="6">
        <f t="shared" ref="F19:F28" si="11">E19^2</f>
        <v>16.542150826685166</v>
      </c>
      <c r="G19" s="6">
        <f t="shared" ref="G19:G28" si="12">F19*C19</f>
        <v>0</v>
      </c>
      <c r="H19" s="8"/>
      <c r="I19" s="1"/>
      <c r="J19" s="1"/>
    </row>
    <row r="20" spans="2:10" ht="15.75" thickBot="1" x14ac:dyDescent="0.3">
      <c r="B20" s="6">
        <f t="shared" si="7"/>
        <v>-3</v>
      </c>
      <c r="C20" s="7">
        <f t="shared" si="8"/>
        <v>5</v>
      </c>
      <c r="D20" s="6">
        <f t="shared" si="9"/>
        <v>-15</v>
      </c>
      <c r="E20" s="6">
        <f t="shared" si="10"/>
        <v>-3.067204301075269</v>
      </c>
      <c r="F20" s="6">
        <f t="shared" si="11"/>
        <v>9.4077422245346298</v>
      </c>
      <c r="G20" s="6">
        <f t="shared" si="12"/>
        <v>47.038711122673149</v>
      </c>
      <c r="H20" s="8"/>
      <c r="I20" s="1"/>
      <c r="J20" s="1"/>
    </row>
    <row r="21" spans="2:10" ht="15.75" thickBot="1" x14ac:dyDescent="0.3">
      <c r="B21" s="6">
        <f t="shared" si="7"/>
        <v>-2</v>
      </c>
      <c r="C21" s="7">
        <f t="shared" si="8"/>
        <v>57</v>
      </c>
      <c r="D21" s="6">
        <f t="shared" si="9"/>
        <v>-114</v>
      </c>
      <c r="E21" s="6">
        <f t="shared" si="10"/>
        <v>-2.067204301075269</v>
      </c>
      <c r="F21" s="6">
        <f t="shared" si="11"/>
        <v>4.273333622384091</v>
      </c>
      <c r="G21" s="6">
        <f t="shared" si="12"/>
        <v>243.58001647589319</v>
      </c>
      <c r="H21" s="8"/>
      <c r="I21" s="1"/>
      <c r="J21" s="1"/>
    </row>
    <row r="22" spans="2:10" ht="15.75" thickBot="1" x14ac:dyDescent="0.3">
      <c r="B22" s="6">
        <f t="shared" si="7"/>
        <v>-1</v>
      </c>
      <c r="C22" s="7">
        <f t="shared" si="8"/>
        <v>232</v>
      </c>
      <c r="D22" s="6">
        <f t="shared" si="9"/>
        <v>-232</v>
      </c>
      <c r="E22" s="6">
        <f t="shared" si="10"/>
        <v>-1.0672043010752688</v>
      </c>
      <c r="F22" s="6">
        <f t="shared" si="11"/>
        <v>1.1389250202335528</v>
      </c>
      <c r="G22" s="6">
        <f t="shared" si="12"/>
        <v>264.23060469418425</v>
      </c>
      <c r="H22" s="8"/>
      <c r="I22" s="1"/>
      <c r="J22" s="1"/>
    </row>
    <row r="23" spans="2:10" ht="15.75" thickBot="1" x14ac:dyDescent="0.3">
      <c r="B23" s="6">
        <f t="shared" si="7"/>
        <v>0</v>
      </c>
      <c r="C23" s="7">
        <f t="shared" si="8"/>
        <v>128</v>
      </c>
      <c r="D23" s="6">
        <f t="shared" si="9"/>
        <v>0</v>
      </c>
      <c r="E23" s="6">
        <f t="shared" si="10"/>
        <v>-6.7204301075268813E-2</v>
      </c>
      <c r="F23" s="6">
        <f t="shared" si="11"/>
        <v>4.516418083015377E-3</v>
      </c>
      <c r="G23" s="6">
        <f t="shared" si="12"/>
        <v>0.57810151462596826</v>
      </c>
      <c r="H23" s="8"/>
      <c r="I23" s="1"/>
      <c r="J23" s="1"/>
    </row>
    <row r="24" spans="2:10" ht="15.75" thickBot="1" x14ac:dyDescent="0.3">
      <c r="B24" s="6">
        <f t="shared" si="7"/>
        <v>1</v>
      </c>
      <c r="C24" s="7">
        <f t="shared" si="8"/>
        <v>242</v>
      </c>
      <c r="D24" s="6">
        <f t="shared" si="9"/>
        <v>242</v>
      </c>
      <c r="E24" s="6">
        <f t="shared" si="10"/>
        <v>0.93279569892473124</v>
      </c>
      <c r="F24" s="6">
        <f t="shared" si="11"/>
        <v>0.87010781593247788</v>
      </c>
      <c r="G24" s="6">
        <f t="shared" si="12"/>
        <v>210.56609145565966</v>
      </c>
      <c r="H24" s="8"/>
      <c r="I24" s="1"/>
      <c r="J24" s="1"/>
    </row>
    <row r="25" spans="2:10" ht="15.75" thickBot="1" x14ac:dyDescent="0.3">
      <c r="B25" s="6">
        <f t="shared" si="7"/>
        <v>2</v>
      </c>
      <c r="C25" s="7">
        <f t="shared" si="8"/>
        <v>71</v>
      </c>
      <c r="D25" s="6">
        <f t="shared" si="9"/>
        <v>142</v>
      </c>
      <c r="E25" s="6">
        <f t="shared" si="10"/>
        <v>1.9327956989247312</v>
      </c>
      <c r="F25" s="6">
        <f t="shared" si="11"/>
        <v>3.7356992137819405</v>
      </c>
      <c r="G25" s="6">
        <f t="shared" si="12"/>
        <v>265.23464417851778</v>
      </c>
      <c r="H25" s="8"/>
      <c r="I25" s="1"/>
      <c r="J25" s="1"/>
    </row>
    <row r="26" spans="2:10" ht="15.75" thickBot="1" x14ac:dyDescent="0.3">
      <c r="B26" s="6">
        <f t="shared" si="7"/>
        <v>3</v>
      </c>
      <c r="C26" s="7">
        <f t="shared" si="8"/>
        <v>9</v>
      </c>
      <c r="D26" s="6">
        <f t="shared" si="9"/>
        <v>27</v>
      </c>
      <c r="E26" s="6">
        <f t="shared" si="10"/>
        <v>2.932795698924731</v>
      </c>
      <c r="F26" s="6">
        <f t="shared" si="11"/>
        <v>8.6012906116314021</v>
      </c>
      <c r="G26" s="6">
        <f t="shared" si="12"/>
        <v>77.411615504682615</v>
      </c>
      <c r="H26" s="8"/>
      <c r="I26" s="1"/>
      <c r="J26" s="1"/>
    </row>
    <row r="27" spans="2:10" ht="15.75" thickBot="1" x14ac:dyDescent="0.3">
      <c r="B27" s="6">
        <f t="shared" si="7"/>
        <v>4</v>
      </c>
      <c r="C27" s="7">
        <f t="shared" si="8"/>
        <v>0</v>
      </c>
      <c r="D27" s="6">
        <f t="shared" si="9"/>
        <v>0</v>
      </c>
      <c r="E27" s="6">
        <f t="shared" si="10"/>
        <v>3.932795698924731</v>
      </c>
      <c r="F27" s="6">
        <f t="shared" si="11"/>
        <v>15.466882009480864</v>
      </c>
      <c r="G27" s="6">
        <f t="shared" si="12"/>
        <v>0</v>
      </c>
      <c r="H27" s="8"/>
      <c r="I27" s="1"/>
      <c r="J27" s="1"/>
    </row>
    <row r="28" spans="2:10" ht="15.75" thickBot="1" x14ac:dyDescent="0.3">
      <c r="B28" s="6">
        <f t="shared" si="7"/>
        <v>5</v>
      </c>
      <c r="C28" s="7">
        <f t="shared" si="8"/>
        <v>0</v>
      </c>
      <c r="D28" s="6">
        <f t="shared" si="9"/>
        <v>0</v>
      </c>
      <c r="E28" s="6">
        <f t="shared" si="10"/>
        <v>4.932795698924731</v>
      </c>
      <c r="F28" s="6">
        <f t="shared" si="11"/>
        <v>24.332473407330326</v>
      </c>
      <c r="G28" s="6">
        <f t="shared" si="12"/>
        <v>0</v>
      </c>
      <c r="H28" s="8"/>
      <c r="I28" s="1"/>
      <c r="J28" s="1"/>
    </row>
    <row r="29" spans="2:10" ht="15.75" thickBot="1" x14ac:dyDescent="0.3">
      <c r="B29" s="12"/>
      <c r="C29" s="5">
        <f>SUM(C18:C28)</f>
        <v>744</v>
      </c>
      <c r="D29" s="5">
        <f>SUM(D18:D28)</f>
        <v>50</v>
      </c>
      <c r="E29" s="14"/>
      <c r="F29" s="12"/>
      <c r="G29" s="5">
        <f>SUM(G18:G28)</f>
        <v>1108.6397849462367</v>
      </c>
      <c r="H29" s="8"/>
      <c r="I29" s="1"/>
      <c r="J29" s="1"/>
    </row>
    <row r="30" spans="2:10" ht="15.75" thickBot="1" x14ac:dyDescent="0.3">
      <c r="B30" s="1"/>
      <c r="C30" s="13"/>
      <c r="D30" s="13"/>
      <c r="E30" s="1"/>
      <c r="F30" s="1"/>
      <c r="G30" s="13"/>
      <c r="H30" s="1"/>
      <c r="I30" s="1"/>
      <c r="J30" s="1"/>
    </row>
    <row r="31" spans="2:10" ht="15.75" thickBot="1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2:10" ht="15.75" thickBot="1" x14ac:dyDescent="0.3">
      <c r="B32" s="1"/>
      <c r="C32" s="9"/>
      <c r="D32" s="9"/>
      <c r="E32" s="1"/>
      <c r="F32" s="1"/>
      <c r="G32" s="1"/>
      <c r="H32" s="1"/>
      <c r="I32" s="1"/>
      <c r="J32" s="1"/>
    </row>
    <row r="33" spans="2:10" ht="15.75" thickBot="1" x14ac:dyDescent="0.3">
      <c r="B33" s="10"/>
      <c r="C33" s="5" t="s">
        <v>13</v>
      </c>
      <c r="D33" s="6">
        <f>D29/C29</f>
        <v>6.7204301075268813E-2</v>
      </c>
      <c r="E33" s="11"/>
      <c r="F33" s="1"/>
      <c r="G33" s="1"/>
      <c r="H33" s="1"/>
      <c r="I33" s="1"/>
      <c r="J33" s="1"/>
    </row>
    <row r="34" spans="2:10" ht="15.75" thickBot="1" x14ac:dyDescent="0.3">
      <c r="B34" s="10"/>
      <c r="C34" s="5" t="s">
        <v>14</v>
      </c>
      <c r="D34" s="6">
        <f>G29/C29</f>
        <v>1.4901072378309632</v>
      </c>
      <c r="E34" s="11"/>
      <c r="F34" s="1"/>
      <c r="G34" s="1"/>
      <c r="H34" s="1"/>
      <c r="I34" s="1"/>
      <c r="J34" s="1"/>
    </row>
    <row r="35" spans="2:10" ht="26.25" thickBot="1" x14ac:dyDescent="0.3">
      <c r="B35" s="10"/>
      <c r="C35" s="5" t="s">
        <v>15</v>
      </c>
      <c r="D35" s="6">
        <f>SQRT(D34)</f>
        <v>1.2206994871101418</v>
      </c>
      <c r="E35" s="11"/>
      <c r="F35" s="1"/>
      <c r="G35" s="1"/>
      <c r="H35" s="1"/>
      <c r="I35" s="1"/>
      <c r="J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015E-35D1-4646-BA16-39A53C5518A6}">
  <dimension ref="A1:M35"/>
  <sheetViews>
    <sheetView tabSelected="1" workbookViewId="0">
      <selection activeCell="G40" sqref="G40"/>
    </sheetView>
  </sheetViews>
  <sheetFormatPr defaultRowHeight="15" x14ac:dyDescent="0.25"/>
  <cols>
    <col min="1" max="1" width="15.5703125" style="2" customWidth="1"/>
    <col min="2" max="2" width="19.42578125" customWidth="1"/>
    <col min="3" max="3" width="13.42578125" customWidth="1"/>
    <col min="4" max="4" width="19.28515625" customWidth="1"/>
    <col min="5" max="5" width="22.5703125" customWidth="1"/>
    <col min="6" max="6" width="23.28515625" customWidth="1"/>
    <col min="7" max="7" width="19.85546875" customWidth="1"/>
    <col min="8" max="8" width="19.7109375" customWidth="1"/>
    <col min="9" max="9" width="20" customWidth="1"/>
    <col min="10" max="10" width="27.28515625" customWidth="1"/>
    <col min="12" max="12" width="12.28515625" customWidth="1"/>
    <col min="13" max="13" width="14.42578125" customWidth="1"/>
  </cols>
  <sheetData>
    <row r="1" spans="1:13" ht="25.5" x14ac:dyDescent="0.25">
      <c r="A1" s="3" t="s">
        <v>16</v>
      </c>
      <c r="B1" s="5" t="s">
        <v>28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3" x14ac:dyDescent="0.25">
      <c r="A2" s="4" t="s">
        <v>17</v>
      </c>
      <c r="B2" s="6">
        <v>-4.5</v>
      </c>
      <c r="C2" s="7">
        <v>0</v>
      </c>
      <c r="D2" s="6">
        <f>(B2-$D$33)/$D$35</f>
        <v>-4.1539636713388637</v>
      </c>
      <c r="E2" s="6">
        <f>_xlfn.NORM.DIST(D2,0,1,1)</f>
        <v>1.6338253809632177E-5</v>
      </c>
      <c r="F2" s="6">
        <f>E2</f>
        <v>1.6338253809632177E-5</v>
      </c>
      <c r="G2" s="6">
        <f>F2*$C$13</f>
        <v>8.3488476967220424E-3</v>
      </c>
      <c r="H2" s="6">
        <f>C2-G2</f>
        <v>-8.3488476967220424E-3</v>
      </c>
      <c r="I2" s="6">
        <f>H2^2</f>
        <v>6.9703257863060948E-5</v>
      </c>
      <c r="J2" s="6">
        <f>I2/G2</f>
        <v>8.3488476967220424E-3</v>
      </c>
    </row>
    <row r="3" spans="1:13" x14ac:dyDescent="0.25">
      <c r="A3" s="4" t="s">
        <v>18</v>
      </c>
      <c r="B3" s="6">
        <v>-3.5</v>
      </c>
      <c r="C3" s="7">
        <v>1</v>
      </c>
      <c r="D3" s="6">
        <f t="shared" ref="D3:D12" si="0">(B3-$D$33)/$D$35</f>
        <v>-3.1993086517507554</v>
      </c>
      <c r="E3" s="6">
        <f t="shared" ref="E3:E12" si="1">_xlfn.NORM.DIST(D3,0,1,1)</f>
        <v>6.8878799754094129E-4</v>
      </c>
      <c r="F3" s="6">
        <f>E3-E2</f>
        <v>6.7244974373130916E-4</v>
      </c>
      <c r="G3" s="6">
        <f t="shared" ref="G3:G12" si="2">F3*$C$13</f>
        <v>0.34362181904669897</v>
      </c>
      <c r="H3" s="6">
        <f t="shared" ref="H3:H12" si="3">C3-G3</f>
        <v>0.65637818095330103</v>
      </c>
      <c r="I3" s="6">
        <f t="shared" ref="I3:I12" si="4">H3^2</f>
        <v>0.43083231643156439</v>
      </c>
      <c r="J3" s="6">
        <f t="shared" ref="J3:J12" si="5">I3/G3</f>
        <v>1.2537979038316345</v>
      </c>
    </row>
    <row r="4" spans="1:13" x14ac:dyDescent="0.25">
      <c r="A4" s="4" t="s">
        <v>19</v>
      </c>
      <c r="B4" s="6">
        <v>-2.5</v>
      </c>
      <c r="C4" s="7">
        <v>4</v>
      </c>
      <c r="D4" s="6">
        <f t="shared" si="0"/>
        <v>-2.2446536321626467</v>
      </c>
      <c r="E4" s="6">
        <f t="shared" si="1"/>
        <v>1.2395188437386016E-2</v>
      </c>
      <c r="F4" s="6">
        <f t="shared" ref="F4:F12" si="6">E4-E3</f>
        <v>1.1706400439845074E-2</v>
      </c>
      <c r="G4" s="6">
        <f t="shared" si="2"/>
        <v>5.9819706247608329</v>
      </c>
      <c r="H4" s="6">
        <f t="shared" si="3"/>
        <v>-1.9819706247608329</v>
      </c>
      <c r="I4" s="6">
        <f t="shared" si="4"/>
        <v>3.9282075574148463</v>
      </c>
      <c r="J4" s="6">
        <f t="shared" si="5"/>
        <v>0.65667449805838873</v>
      </c>
    </row>
    <row r="5" spans="1:13" x14ac:dyDescent="0.25">
      <c r="A5" s="4" t="s">
        <v>20</v>
      </c>
      <c r="B5" s="6">
        <v>-1.5</v>
      </c>
      <c r="C5" s="7">
        <v>39</v>
      </c>
      <c r="D5" s="6">
        <f t="shared" si="0"/>
        <v>-1.2899986125745382</v>
      </c>
      <c r="E5" s="6">
        <f t="shared" si="1"/>
        <v>9.8525569910141109E-2</v>
      </c>
      <c r="F5" s="6">
        <f t="shared" si="6"/>
        <v>8.6130381472755091E-2</v>
      </c>
      <c r="G5" s="6">
        <f t="shared" si="2"/>
        <v>44.01262493257785</v>
      </c>
      <c r="H5" s="6">
        <f t="shared" si="3"/>
        <v>-5.0126249325778502</v>
      </c>
      <c r="I5" s="6">
        <f t="shared" si="4"/>
        <v>25.126408714701096</v>
      </c>
      <c r="J5" s="6">
        <f t="shared" si="5"/>
        <v>0.57089093761600884</v>
      </c>
    </row>
    <row r="6" spans="1:13" x14ac:dyDescent="0.25">
      <c r="A6" s="4" t="s">
        <v>21</v>
      </c>
      <c r="B6" s="6">
        <v>-0.5</v>
      </c>
      <c r="C6" s="7">
        <v>141</v>
      </c>
      <c r="D6" s="6">
        <f t="shared" si="0"/>
        <v>-0.33534359298642957</v>
      </c>
      <c r="E6" s="6">
        <f t="shared" si="1"/>
        <v>0.36868295653597027</v>
      </c>
      <c r="F6" s="6">
        <f t="shared" si="6"/>
        <v>0.27015738662582917</v>
      </c>
      <c r="G6" s="6">
        <f t="shared" si="2"/>
        <v>138.05042456579869</v>
      </c>
      <c r="H6" s="6">
        <f t="shared" si="3"/>
        <v>2.9495754342013072</v>
      </c>
      <c r="I6" s="6">
        <f t="shared" si="4"/>
        <v>8.6999952420438298</v>
      </c>
      <c r="J6" s="6">
        <f t="shared" si="5"/>
        <v>6.3020416412389729E-2</v>
      </c>
    </row>
    <row r="7" spans="1:13" x14ac:dyDescent="0.25">
      <c r="A7" s="4" t="s">
        <v>27</v>
      </c>
      <c r="B7" s="6">
        <v>0.5</v>
      </c>
      <c r="C7" s="7">
        <v>195</v>
      </c>
      <c r="D7" s="6">
        <f t="shared" si="0"/>
        <v>0.61931142660167904</v>
      </c>
      <c r="E7" s="6">
        <f t="shared" si="1"/>
        <v>0.73214439083961125</v>
      </c>
      <c r="F7" s="6">
        <f t="shared" si="6"/>
        <v>0.36346143430364097</v>
      </c>
      <c r="G7" s="6">
        <f t="shared" si="2"/>
        <v>185.72879292916053</v>
      </c>
      <c r="H7" s="6">
        <f t="shared" si="3"/>
        <v>9.2712070708394663</v>
      </c>
      <c r="I7" s="6">
        <f t="shared" si="4"/>
        <v>85.955280550383719</v>
      </c>
      <c r="J7" s="6">
        <f t="shared" si="5"/>
        <v>0.46279997406308576</v>
      </c>
    </row>
    <row r="8" spans="1:13" x14ac:dyDescent="0.25">
      <c r="A8" s="4" t="s">
        <v>22</v>
      </c>
      <c r="B8" s="6">
        <v>1.5</v>
      </c>
      <c r="C8" s="7">
        <v>107</v>
      </c>
      <c r="D8" s="6">
        <f t="shared" si="0"/>
        <v>1.5739664461897878</v>
      </c>
      <c r="E8" s="6">
        <f t="shared" si="1"/>
        <v>0.94225239657973348</v>
      </c>
      <c r="F8" s="6">
        <f t="shared" si="6"/>
        <v>0.21010800574012223</v>
      </c>
      <c r="G8" s="6">
        <f t="shared" si="2"/>
        <v>107.36519093320246</v>
      </c>
      <c r="H8" s="6">
        <f t="shared" si="3"/>
        <v>-0.36519093320245588</v>
      </c>
      <c r="I8" s="6">
        <f t="shared" si="4"/>
        <v>0.13336441769328058</v>
      </c>
      <c r="J8" s="6">
        <f t="shared" si="5"/>
        <v>1.2421569461582163E-3</v>
      </c>
    </row>
    <row r="9" spans="1:13" x14ac:dyDescent="0.25">
      <c r="A9" s="4" t="s">
        <v>23</v>
      </c>
      <c r="B9" s="6">
        <v>2.5</v>
      </c>
      <c r="C9" s="7">
        <v>20</v>
      </c>
      <c r="D9" s="6">
        <f t="shared" si="0"/>
        <v>2.5286214657778965</v>
      </c>
      <c r="E9" s="6">
        <f t="shared" si="1"/>
        <v>0.99427442723757264</v>
      </c>
      <c r="F9" s="6">
        <f t="shared" si="6"/>
        <v>5.2022030657839169E-2</v>
      </c>
      <c r="G9" s="6">
        <f t="shared" si="2"/>
        <v>26.583257666155816</v>
      </c>
      <c r="H9" s="6">
        <f t="shared" si="3"/>
        <v>-6.5832576661558164</v>
      </c>
      <c r="I9" s="6">
        <f t="shared" si="4"/>
        <v>43.339281498999327</v>
      </c>
      <c r="J9" s="6">
        <f t="shared" si="5"/>
        <v>1.6303224399083436</v>
      </c>
      <c r="L9" s="3" t="s">
        <v>30</v>
      </c>
      <c r="M9" s="4">
        <v>2</v>
      </c>
    </row>
    <row r="10" spans="1:13" x14ac:dyDescent="0.25">
      <c r="A10" s="4" t="s">
        <v>24</v>
      </c>
      <c r="B10" s="6">
        <v>3.5</v>
      </c>
      <c r="C10" s="7">
        <v>4</v>
      </c>
      <c r="D10" s="6">
        <f t="shared" si="0"/>
        <v>3.4832764853660052</v>
      </c>
      <c r="E10" s="6">
        <f t="shared" si="1"/>
        <v>0.99975234173353045</v>
      </c>
      <c r="F10" s="6">
        <f t="shared" si="6"/>
        <v>5.477914495957803E-3</v>
      </c>
      <c r="G10" s="6">
        <f t="shared" si="2"/>
        <v>2.7992143074344371</v>
      </c>
      <c r="H10" s="6">
        <f t="shared" si="3"/>
        <v>1.2007856925655629</v>
      </c>
      <c r="I10" s="6">
        <f t="shared" si="4"/>
        <v>1.4418862794701586</v>
      </c>
      <c r="J10" s="6">
        <f t="shared" si="5"/>
        <v>0.51510392599832422</v>
      </c>
      <c r="L10" s="3" t="s">
        <v>31</v>
      </c>
      <c r="M10" s="4">
        <v>11</v>
      </c>
    </row>
    <row r="11" spans="1:13" x14ac:dyDescent="0.25">
      <c r="A11" s="4" t="s">
        <v>25</v>
      </c>
      <c r="B11" s="6">
        <v>4.5</v>
      </c>
      <c r="C11" s="7">
        <v>0</v>
      </c>
      <c r="D11" s="6">
        <f t="shared" si="0"/>
        <v>4.4379315049541139</v>
      </c>
      <c r="E11" s="6">
        <f t="shared" si="1"/>
        <v>0.99999545862447192</v>
      </c>
      <c r="F11" s="6">
        <f t="shared" si="6"/>
        <v>2.4311689094147493E-4</v>
      </c>
      <c r="G11" s="6">
        <f t="shared" si="2"/>
        <v>0.12423273127109369</v>
      </c>
      <c r="H11" s="6">
        <f t="shared" si="3"/>
        <v>-0.12423273127109369</v>
      </c>
      <c r="I11" s="6">
        <f t="shared" si="4"/>
        <v>1.543377151907578E-2</v>
      </c>
      <c r="J11" s="6">
        <f t="shared" si="5"/>
        <v>0.12423273127109369</v>
      </c>
      <c r="L11" s="3" t="s">
        <v>32</v>
      </c>
      <c r="M11" s="4">
        <f>M10-M9-1</f>
        <v>8</v>
      </c>
    </row>
    <row r="12" spans="1:13" x14ac:dyDescent="0.25">
      <c r="A12" s="4" t="s">
        <v>26</v>
      </c>
      <c r="B12" s="6">
        <v>5.5</v>
      </c>
      <c r="C12" s="7">
        <v>0</v>
      </c>
      <c r="D12" s="6">
        <f t="shared" si="0"/>
        <v>5.3925865245422226</v>
      </c>
      <c r="E12" s="6">
        <f t="shared" si="1"/>
        <v>0.99999996527468082</v>
      </c>
      <c r="F12" s="6">
        <f t="shared" si="6"/>
        <v>4.5066502089019522E-6</v>
      </c>
      <c r="G12" s="6">
        <f t="shared" si="2"/>
        <v>2.3028982567488976E-3</v>
      </c>
      <c r="H12" s="6">
        <f t="shared" si="3"/>
        <v>-2.3028982567488976E-3</v>
      </c>
      <c r="I12" s="6">
        <f t="shared" si="4"/>
        <v>5.3033403809371116E-6</v>
      </c>
      <c r="J12" s="6">
        <f t="shared" si="5"/>
        <v>2.3028982567488976E-3</v>
      </c>
      <c r="L12" s="3" t="s">
        <v>33</v>
      </c>
      <c r="M12" s="4">
        <v>0.05</v>
      </c>
    </row>
    <row r="13" spans="1:13" ht="16.5" thickBot="1" x14ac:dyDescent="0.3">
      <c r="B13" s="12"/>
      <c r="C13" s="15">
        <f>SUM(C2:C12)</f>
        <v>511</v>
      </c>
      <c r="D13" s="14"/>
      <c r="E13" s="12"/>
      <c r="F13" s="16">
        <f>SUM(F2:F12)</f>
        <v>0.99999996527468082</v>
      </c>
      <c r="G13" s="16">
        <f>SUM(G2:G12)</f>
        <v>510.99998225536194</v>
      </c>
      <c r="H13" s="14"/>
      <c r="I13" s="12"/>
      <c r="J13" s="17">
        <f>SUM(J2:J12)</f>
        <v>5.2887367300588988</v>
      </c>
      <c r="L13" s="3" t="s">
        <v>34</v>
      </c>
      <c r="M13" s="4">
        <f>CHIINV(M12,M11)</f>
        <v>15.507313055865453</v>
      </c>
    </row>
    <row r="14" spans="1:13" ht="15.75" thickBot="1" x14ac:dyDescent="0.3">
      <c r="B14" s="1"/>
      <c r="C14" s="13"/>
      <c r="D14" s="1"/>
      <c r="E14" s="1"/>
      <c r="F14" s="13"/>
      <c r="G14" s="13"/>
      <c r="H14" s="1"/>
      <c r="I14" s="1"/>
      <c r="J14" s="13"/>
    </row>
    <row r="15" spans="1:13" ht="15.75" thickBot="1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1:13" ht="15.75" thickBot="1" x14ac:dyDescent="0.3">
      <c r="B16" s="9"/>
      <c r="C16" s="9"/>
      <c r="D16" s="9"/>
      <c r="E16" s="9"/>
      <c r="F16" s="9"/>
      <c r="G16" s="9"/>
      <c r="H16" s="1"/>
      <c r="I16" s="1"/>
      <c r="J16" s="1"/>
    </row>
    <row r="17" spans="2:10" ht="15.75" thickBot="1" x14ac:dyDescent="0.3">
      <c r="B17" s="5" t="s">
        <v>29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8"/>
      <c r="I17" s="1"/>
      <c r="J17" s="1"/>
    </row>
    <row r="18" spans="2:10" ht="15.75" thickBot="1" x14ac:dyDescent="0.3">
      <c r="B18" s="6">
        <f>B2-0.5</f>
        <v>-5</v>
      </c>
      <c r="C18" s="7">
        <f>C2</f>
        <v>0</v>
      </c>
      <c r="D18" s="6">
        <f>C18*B18</f>
        <v>0</v>
      </c>
      <c r="E18" s="6">
        <f>B18-$D$33</f>
        <v>-4.8512720156555771</v>
      </c>
      <c r="F18" s="6">
        <f>E18^2</f>
        <v>23.534840169882926</v>
      </c>
      <c r="G18" s="6">
        <f>F18*C18</f>
        <v>0</v>
      </c>
      <c r="H18" s="8"/>
      <c r="I18" s="1"/>
      <c r="J18" s="1"/>
    </row>
    <row r="19" spans="2:10" ht="15.75" thickBot="1" x14ac:dyDescent="0.3">
      <c r="B19" s="6">
        <f t="shared" ref="B19:B28" si="7">B3-0.5</f>
        <v>-4</v>
      </c>
      <c r="C19" s="7">
        <f t="shared" ref="C19:C28" si="8">C3</f>
        <v>1</v>
      </c>
      <c r="D19" s="6">
        <f t="shared" ref="D19:D28" si="9">C19*B19</f>
        <v>-4</v>
      </c>
      <c r="E19" s="6">
        <f t="shared" ref="E19:E28" si="10">B19-$D$33</f>
        <v>-3.8512720156555771</v>
      </c>
      <c r="F19" s="6">
        <f t="shared" ref="F19:F28" si="11">E19^2</f>
        <v>14.832296138571772</v>
      </c>
      <c r="G19" s="6">
        <f t="shared" ref="G19:G28" si="12">F19*C19</f>
        <v>14.832296138571772</v>
      </c>
      <c r="H19" s="8"/>
      <c r="I19" s="1"/>
      <c r="J19" s="1"/>
    </row>
    <row r="20" spans="2:10" ht="15.75" thickBot="1" x14ac:dyDescent="0.3">
      <c r="B20" s="6">
        <f t="shared" si="7"/>
        <v>-3</v>
      </c>
      <c r="C20" s="7">
        <f t="shared" si="8"/>
        <v>4</v>
      </c>
      <c r="D20" s="6">
        <f t="shared" si="9"/>
        <v>-12</v>
      </c>
      <c r="E20" s="6">
        <f t="shared" si="10"/>
        <v>-2.8512720156555771</v>
      </c>
      <c r="F20" s="6">
        <f t="shared" si="11"/>
        <v>8.129752107260618</v>
      </c>
      <c r="G20" s="6">
        <f t="shared" si="12"/>
        <v>32.519008429042472</v>
      </c>
      <c r="H20" s="8"/>
      <c r="I20" s="1"/>
      <c r="J20" s="1"/>
    </row>
    <row r="21" spans="2:10" ht="15.75" thickBot="1" x14ac:dyDescent="0.3">
      <c r="B21" s="6">
        <f t="shared" si="7"/>
        <v>-2</v>
      </c>
      <c r="C21" s="7">
        <f t="shared" si="8"/>
        <v>39</v>
      </c>
      <c r="D21" s="6">
        <f t="shared" si="9"/>
        <v>-78</v>
      </c>
      <c r="E21" s="6">
        <f t="shared" si="10"/>
        <v>-1.8512720156555773</v>
      </c>
      <c r="F21" s="6">
        <f t="shared" si="11"/>
        <v>3.4272080759494639</v>
      </c>
      <c r="G21" s="6">
        <f t="shared" si="12"/>
        <v>133.6611149620291</v>
      </c>
      <c r="H21" s="8"/>
      <c r="I21" s="1"/>
      <c r="J21" s="1"/>
    </row>
    <row r="22" spans="2:10" ht="15.75" thickBot="1" x14ac:dyDescent="0.3">
      <c r="B22" s="6">
        <f t="shared" si="7"/>
        <v>-1</v>
      </c>
      <c r="C22" s="7">
        <f t="shared" si="8"/>
        <v>141</v>
      </c>
      <c r="D22" s="6">
        <f t="shared" si="9"/>
        <v>-141</v>
      </c>
      <c r="E22" s="6">
        <f t="shared" si="10"/>
        <v>-0.85127201565557731</v>
      </c>
      <c r="F22" s="6">
        <f t="shared" si="11"/>
        <v>0.72466404463830947</v>
      </c>
      <c r="G22" s="6">
        <f t="shared" si="12"/>
        <v>102.17763029400163</v>
      </c>
      <c r="H22" s="8"/>
      <c r="I22" s="1"/>
      <c r="J22" s="1"/>
    </row>
    <row r="23" spans="2:10" ht="15.75" thickBot="1" x14ac:dyDescent="0.3">
      <c r="B23" s="6">
        <f t="shared" si="7"/>
        <v>0</v>
      </c>
      <c r="C23" s="7">
        <f t="shared" si="8"/>
        <v>195</v>
      </c>
      <c r="D23" s="6">
        <f t="shared" si="9"/>
        <v>0</v>
      </c>
      <c r="E23" s="6">
        <f t="shared" si="10"/>
        <v>0.14872798434442269</v>
      </c>
      <c r="F23" s="6">
        <f t="shared" si="11"/>
        <v>2.2120013327154842E-2</v>
      </c>
      <c r="G23" s="6">
        <f t="shared" si="12"/>
        <v>4.3134025987951938</v>
      </c>
      <c r="H23" s="8"/>
      <c r="I23" s="1"/>
      <c r="J23" s="1"/>
    </row>
    <row r="24" spans="2:10" ht="15.75" thickBot="1" x14ac:dyDescent="0.3">
      <c r="B24" s="6">
        <f t="shared" si="7"/>
        <v>1</v>
      </c>
      <c r="C24" s="7">
        <f t="shared" si="8"/>
        <v>107</v>
      </c>
      <c r="D24" s="6">
        <f t="shared" si="9"/>
        <v>107</v>
      </c>
      <c r="E24" s="6">
        <f t="shared" si="10"/>
        <v>1.1487279843444227</v>
      </c>
      <c r="F24" s="6">
        <f t="shared" si="11"/>
        <v>1.3195759820160002</v>
      </c>
      <c r="G24" s="6">
        <f t="shared" si="12"/>
        <v>141.19463007571201</v>
      </c>
      <c r="H24" s="8"/>
      <c r="I24" s="1"/>
      <c r="J24" s="1"/>
    </row>
    <row r="25" spans="2:10" ht="15.75" thickBot="1" x14ac:dyDescent="0.3">
      <c r="B25" s="6">
        <f t="shared" si="7"/>
        <v>2</v>
      </c>
      <c r="C25" s="7">
        <f t="shared" si="8"/>
        <v>20</v>
      </c>
      <c r="D25" s="6">
        <f t="shared" si="9"/>
        <v>40</v>
      </c>
      <c r="E25" s="6">
        <f t="shared" si="10"/>
        <v>2.1487279843444229</v>
      </c>
      <c r="F25" s="6">
        <f t="shared" si="11"/>
        <v>4.6170319507048463</v>
      </c>
      <c r="G25" s="6">
        <f t="shared" si="12"/>
        <v>92.340639014096922</v>
      </c>
      <c r="H25" s="8"/>
      <c r="I25" s="1"/>
      <c r="J25" s="1"/>
    </row>
    <row r="26" spans="2:10" ht="15.75" thickBot="1" x14ac:dyDescent="0.3">
      <c r="B26" s="6">
        <f t="shared" si="7"/>
        <v>3</v>
      </c>
      <c r="C26" s="7">
        <f t="shared" si="8"/>
        <v>4</v>
      </c>
      <c r="D26" s="6">
        <f t="shared" si="9"/>
        <v>12</v>
      </c>
      <c r="E26" s="6">
        <f t="shared" si="10"/>
        <v>3.1487279843444229</v>
      </c>
      <c r="F26" s="6">
        <f t="shared" si="11"/>
        <v>9.914487919393693</v>
      </c>
      <c r="G26" s="6">
        <f t="shared" si="12"/>
        <v>39.657951677574772</v>
      </c>
      <c r="H26" s="8"/>
      <c r="I26" s="1"/>
      <c r="J26" s="1"/>
    </row>
    <row r="27" spans="2:10" ht="15.75" thickBot="1" x14ac:dyDescent="0.3">
      <c r="B27" s="6">
        <f t="shared" si="7"/>
        <v>4</v>
      </c>
      <c r="C27" s="7">
        <f t="shared" si="8"/>
        <v>0</v>
      </c>
      <c r="D27" s="6">
        <f t="shared" si="9"/>
        <v>0</v>
      </c>
      <c r="E27" s="6">
        <f t="shared" si="10"/>
        <v>4.1487279843444229</v>
      </c>
      <c r="F27" s="6">
        <f t="shared" si="11"/>
        <v>17.211943888082537</v>
      </c>
      <c r="G27" s="6">
        <f t="shared" si="12"/>
        <v>0</v>
      </c>
      <c r="H27" s="8"/>
      <c r="I27" s="1"/>
      <c r="J27" s="1"/>
    </row>
    <row r="28" spans="2:10" ht="15.75" thickBot="1" x14ac:dyDescent="0.3">
      <c r="B28" s="6">
        <f t="shared" si="7"/>
        <v>5</v>
      </c>
      <c r="C28" s="7">
        <f t="shared" si="8"/>
        <v>0</v>
      </c>
      <c r="D28" s="6">
        <f t="shared" si="9"/>
        <v>0</v>
      </c>
      <c r="E28" s="6">
        <f t="shared" si="10"/>
        <v>5.1487279843444229</v>
      </c>
      <c r="F28" s="6">
        <f t="shared" si="11"/>
        <v>26.509399856771385</v>
      </c>
      <c r="G28" s="6">
        <f t="shared" si="12"/>
        <v>0</v>
      </c>
      <c r="H28" s="8"/>
      <c r="I28" s="1"/>
      <c r="J28" s="1"/>
    </row>
    <row r="29" spans="2:10" ht="15.75" thickBot="1" x14ac:dyDescent="0.3">
      <c r="B29" s="12"/>
      <c r="C29" s="5">
        <f>SUM(C18:C28)</f>
        <v>511</v>
      </c>
      <c r="D29" s="5">
        <f>SUM(D18:D28)</f>
        <v>-76</v>
      </c>
      <c r="E29" s="14"/>
      <c r="F29" s="12"/>
      <c r="G29" s="5">
        <f>SUM(G18:G28)</f>
        <v>560.69667318982397</v>
      </c>
      <c r="H29" s="8"/>
      <c r="I29" s="1"/>
      <c r="J29" s="1"/>
    </row>
    <row r="30" spans="2:10" ht="15.75" thickBot="1" x14ac:dyDescent="0.3">
      <c r="B30" s="1"/>
      <c r="C30" s="13"/>
      <c r="D30" s="13"/>
      <c r="E30" s="1"/>
      <c r="F30" s="1"/>
      <c r="G30" s="13"/>
      <c r="H30" s="1"/>
      <c r="I30" s="1"/>
      <c r="J30" s="1"/>
    </row>
    <row r="31" spans="2:10" ht="15.75" thickBot="1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2:10" ht="15.75" thickBot="1" x14ac:dyDescent="0.3">
      <c r="B32" s="1"/>
      <c r="C32" s="9"/>
      <c r="D32" s="9"/>
      <c r="E32" s="1"/>
      <c r="F32" s="1"/>
      <c r="G32" s="1"/>
      <c r="H32" s="1"/>
      <c r="I32" s="1"/>
      <c r="J32" s="1"/>
    </row>
    <row r="33" spans="2:10" ht="15.75" thickBot="1" x14ac:dyDescent="0.3">
      <c r="B33" s="10"/>
      <c r="C33" s="5" t="s">
        <v>13</v>
      </c>
      <c r="D33" s="6">
        <f>D29/C29</f>
        <v>-0.14872798434442269</v>
      </c>
      <c r="E33" s="11"/>
      <c r="F33" s="1"/>
      <c r="G33" s="1"/>
      <c r="H33" s="1"/>
      <c r="I33" s="1"/>
      <c r="J33" s="1"/>
    </row>
    <row r="34" spans="2:10" ht="15.75" thickBot="1" x14ac:dyDescent="0.3">
      <c r="B34" s="10"/>
      <c r="C34" s="5" t="s">
        <v>14</v>
      </c>
      <c r="D34" s="6">
        <f>G29/C29</f>
        <v>1.0972537635808688</v>
      </c>
      <c r="E34" s="11"/>
      <c r="F34" s="1"/>
      <c r="G34" s="1"/>
      <c r="H34" s="1"/>
      <c r="I34" s="1"/>
      <c r="J34" s="1"/>
    </row>
    <row r="35" spans="2:10" ht="26.25" thickBot="1" x14ac:dyDescent="0.3">
      <c r="B35" s="10"/>
      <c r="C35" s="5" t="s">
        <v>15</v>
      </c>
      <c r="D35" s="6">
        <f>SQRT(D34)</f>
        <v>1.0474988131644201</v>
      </c>
      <c r="E35" s="11"/>
      <c r="F35" s="1"/>
      <c r="G35" s="1"/>
      <c r="H35" s="1"/>
      <c r="I35" s="1"/>
      <c r="J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AABB</vt:lpstr>
      <vt:lpstr>OBB</vt:lpstr>
      <vt:lpstr>Metoda dokładna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Kanjiklub</dc:creator>
  <cp:lastModifiedBy>Kanjiklub</cp:lastModifiedBy>
  <dcterms:created xsi:type="dcterms:W3CDTF">2020-12-18T11:52:43Z</dcterms:created>
  <dcterms:modified xsi:type="dcterms:W3CDTF">2020-12-18T12:12:10Z</dcterms:modified>
</cp:coreProperties>
</file>