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anjiklub\Documents\GitHub\CollisionDetectionComparison\build_Windows\"/>
    </mc:Choice>
  </mc:AlternateContent>
  <xr:revisionPtr revIDLastSave="0" documentId="13_ncr:1_{ABAD444D-5777-474C-B891-ECB49EBABD27}" xr6:coauthVersionLast="45" xr6:coauthVersionMax="45" xr10:uidLastSave="{00000000-0000-0000-0000-000000000000}"/>
  <bookViews>
    <workbookView xWindow="-27840" yWindow="5745" windowWidth="25545" windowHeight="14025" activeTab="1" xr2:uid="{A3DFBAF8-C55C-4C09-AC04-CEAFEEF3C92E}"/>
  </bookViews>
  <sheets>
    <sheet name="AABB" sheetId="1" r:id="rId1"/>
    <sheet name="OBB" sheetId="2" r:id="rId2"/>
    <sheet name="Metoda dokładn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9" i="3" l="1"/>
  <c r="C20" i="3"/>
  <c r="C21" i="3"/>
  <c r="C22" i="3"/>
  <c r="D22" i="3" s="1"/>
  <c r="C23" i="3"/>
  <c r="C24" i="3"/>
  <c r="D24" i="3" s="1"/>
  <c r="C25" i="3"/>
  <c r="C26" i="3"/>
  <c r="D26" i="3" s="1"/>
  <c r="C27" i="3"/>
  <c r="C28" i="3"/>
  <c r="C18" i="3"/>
  <c r="D18" i="3" s="1"/>
  <c r="C13" i="3"/>
  <c r="C19" i="2"/>
  <c r="C20" i="2"/>
  <c r="C21" i="2"/>
  <c r="C22" i="2"/>
  <c r="D22" i="2" s="1"/>
  <c r="C23" i="2"/>
  <c r="D23" i="2" s="1"/>
  <c r="C24" i="2"/>
  <c r="C25" i="2"/>
  <c r="C26" i="2"/>
  <c r="C27" i="2"/>
  <c r="C28" i="2"/>
  <c r="C18" i="2"/>
  <c r="D18" i="2" s="1"/>
  <c r="C19" i="1"/>
  <c r="C20" i="1"/>
  <c r="C21" i="1"/>
  <c r="C22" i="1"/>
  <c r="C23" i="1"/>
  <c r="C24" i="1"/>
  <c r="C25" i="1"/>
  <c r="C26" i="1"/>
  <c r="C27" i="1"/>
  <c r="C28" i="1"/>
  <c r="C18" i="1"/>
  <c r="C13" i="1"/>
  <c r="B28" i="3"/>
  <c r="B27" i="3"/>
  <c r="B26" i="3"/>
  <c r="B25" i="3"/>
  <c r="B24" i="3"/>
  <c r="B23" i="3"/>
  <c r="B22" i="3"/>
  <c r="B21" i="3"/>
  <c r="B20" i="3"/>
  <c r="B19" i="3"/>
  <c r="B18" i="3"/>
  <c r="M13" i="3"/>
  <c r="M11" i="3"/>
  <c r="B28" i="2"/>
  <c r="B27" i="2"/>
  <c r="B26" i="2"/>
  <c r="B25" i="2"/>
  <c r="B24" i="2"/>
  <c r="B23" i="2"/>
  <c r="B22" i="2"/>
  <c r="B21" i="2"/>
  <c r="B20" i="2"/>
  <c r="B19" i="2"/>
  <c r="B18" i="2"/>
  <c r="M13" i="2"/>
  <c r="M11" i="2"/>
  <c r="M11" i="1"/>
  <c r="M13" i="1" s="1"/>
  <c r="D27" i="2" l="1"/>
  <c r="D26" i="2"/>
  <c r="D19" i="2"/>
  <c r="C29" i="2"/>
  <c r="C29" i="3"/>
  <c r="D25" i="3"/>
  <c r="D25" i="2"/>
  <c r="D19" i="3"/>
  <c r="D27" i="3"/>
  <c r="D21" i="3"/>
  <c r="D23" i="3"/>
  <c r="D20" i="3"/>
  <c r="D28" i="3"/>
  <c r="D24" i="2"/>
  <c r="D21" i="2"/>
  <c r="D20" i="2"/>
  <c r="D28" i="2"/>
  <c r="D29" i="3" l="1"/>
  <c r="D33" i="3" s="1"/>
  <c r="E23" i="3" s="1"/>
  <c r="F23" i="3" s="1"/>
  <c r="G23" i="3" s="1"/>
  <c r="D29" i="2"/>
  <c r="D33" i="2" s="1"/>
  <c r="E27" i="2" s="1"/>
  <c r="F27" i="2" s="1"/>
  <c r="G27" i="2" s="1"/>
  <c r="E27" i="3" l="1"/>
  <c r="F27" i="3" s="1"/>
  <c r="G27" i="3" s="1"/>
  <c r="E24" i="3"/>
  <c r="F24" i="3" s="1"/>
  <c r="G24" i="3" s="1"/>
  <c r="E18" i="3"/>
  <c r="F18" i="3" s="1"/>
  <c r="G18" i="3" s="1"/>
  <c r="E28" i="3"/>
  <c r="F28" i="3" s="1"/>
  <c r="G28" i="3" s="1"/>
  <c r="E22" i="3"/>
  <c r="F22" i="3" s="1"/>
  <c r="G22" i="3" s="1"/>
  <c r="E21" i="3"/>
  <c r="F21" i="3" s="1"/>
  <c r="G21" i="3" s="1"/>
  <c r="E25" i="3"/>
  <c r="F25" i="3" s="1"/>
  <c r="G25" i="3" s="1"/>
  <c r="E20" i="3"/>
  <c r="F20" i="3" s="1"/>
  <c r="G20" i="3" s="1"/>
  <c r="E26" i="3"/>
  <c r="F26" i="3" s="1"/>
  <c r="G26" i="3" s="1"/>
  <c r="E22" i="2"/>
  <c r="F22" i="2" s="1"/>
  <c r="G22" i="2" s="1"/>
  <c r="E21" i="2"/>
  <c r="F21" i="2" s="1"/>
  <c r="G21" i="2" s="1"/>
  <c r="E18" i="2"/>
  <c r="F18" i="2" s="1"/>
  <c r="G18" i="2" s="1"/>
  <c r="E26" i="2"/>
  <c r="F26" i="2" s="1"/>
  <c r="G26" i="2" s="1"/>
  <c r="E25" i="2"/>
  <c r="F25" i="2" s="1"/>
  <c r="G25" i="2" s="1"/>
  <c r="E19" i="3"/>
  <c r="F19" i="3" s="1"/>
  <c r="G19" i="3" s="1"/>
  <c r="E19" i="2"/>
  <c r="F19" i="2" s="1"/>
  <c r="G19" i="2" s="1"/>
  <c r="E20" i="2"/>
  <c r="F20" i="2" s="1"/>
  <c r="G20" i="2" s="1"/>
  <c r="E24" i="2"/>
  <c r="F24" i="2" s="1"/>
  <c r="G24" i="2" s="1"/>
  <c r="E23" i="2"/>
  <c r="F23" i="2" s="1"/>
  <c r="G23" i="2" s="1"/>
  <c r="E28" i="2"/>
  <c r="F28" i="2" s="1"/>
  <c r="G28" i="2" s="1"/>
  <c r="G29" i="3" l="1"/>
  <c r="D34" i="3" s="1"/>
  <c r="D35" i="3" s="1"/>
  <c r="D10" i="3" s="1"/>
  <c r="E10" i="3" s="1"/>
  <c r="G29" i="2"/>
  <c r="D34" i="2" s="1"/>
  <c r="D35" i="2" s="1"/>
  <c r="D5" i="2" s="1"/>
  <c r="E5" i="2" s="1"/>
  <c r="D5" i="3" l="1"/>
  <c r="E5" i="3" s="1"/>
  <c r="D3" i="3"/>
  <c r="E3" i="3" s="1"/>
  <c r="D9" i="3"/>
  <c r="E9" i="3" s="1"/>
  <c r="F10" i="3" s="1"/>
  <c r="G10" i="3" s="1"/>
  <c r="H10" i="3" s="1"/>
  <c r="I10" i="3" s="1"/>
  <c r="J10" i="3" s="1"/>
  <c r="D7" i="3"/>
  <c r="E7" i="3" s="1"/>
  <c r="D8" i="3"/>
  <c r="E8" i="3" s="1"/>
  <c r="D11" i="3"/>
  <c r="E11" i="3" s="1"/>
  <c r="F11" i="3" s="1"/>
  <c r="G11" i="3" s="1"/>
  <c r="H11" i="3" s="1"/>
  <c r="I11" i="3" s="1"/>
  <c r="J11" i="3" s="1"/>
  <c r="D2" i="3"/>
  <c r="E2" i="3" s="1"/>
  <c r="F2" i="3" s="1"/>
  <c r="G2" i="3" s="1"/>
  <c r="D12" i="3"/>
  <c r="E12" i="3" s="1"/>
  <c r="D6" i="3"/>
  <c r="E6" i="3" s="1"/>
  <c r="F6" i="3" s="1"/>
  <c r="G6" i="3" s="1"/>
  <c r="H6" i="3" s="1"/>
  <c r="I6" i="3" s="1"/>
  <c r="J6" i="3" s="1"/>
  <c r="D4" i="3"/>
  <c r="E4" i="3" s="1"/>
  <c r="F4" i="3" s="1"/>
  <c r="G4" i="3" s="1"/>
  <c r="H4" i="3" s="1"/>
  <c r="I4" i="3" s="1"/>
  <c r="J4" i="3" s="1"/>
  <c r="D10" i="2"/>
  <c r="E10" i="2" s="1"/>
  <c r="D9" i="2"/>
  <c r="E9" i="2" s="1"/>
  <c r="D11" i="2"/>
  <c r="E11" i="2" s="1"/>
  <c r="D3" i="2"/>
  <c r="E3" i="2" s="1"/>
  <c r="D6" i="2"/>
  <c r="E6" i="2" s="1"/>
  <c r="F6" i="2" s="1"/>
  <c r="G6" i="2" s="1"/>
  <c r="H6" i="2" s="1"/>
  <c r="I6" i="2" s="1"/>
  <c r="J6" i="2" s="1"/>
  <c r="D8" i="2"/>
  <c r="E8" i="2" s="1"/>
  <c r="D7" i="2"/>
  <c r="E7" i="2" s="1"/>
  <c r="D12" i="2"/>
  <c r="E12" i="2" s="1"/>
  <c r="D4" i="2"/>
  <c r="E4" i="2" s="1"/>
  <c r="D2" i="2"/>
  <c r="E2" i="2" s="1"/>
  <c r="F2" i="2" s="1"/>
  <c r="G2" i="2" s="1"/>
  <c r="F7" i="3" l="1"/>
  <c r="G7" i="3" s="1"/>
  <c r="H7" i="3" s="1"/>
  <c r="I7" i="3" s="1"/>
  <c r="J7" i="3" s="1"/>
  <c r="F12" i="3"/>
  <c r="G12" i="3" s="1"/>
  <c r="H12" i="3" s="1"/>
  <c r="I12" i="3" s="1"/>
  <c r="J12" i="3" s="1"/>
  <c r="F8" i="3"/>
  <c r="G8" i="3" s="1"/>
  <c r="H8" i="3" s="1"/>
  <c r="I8" i="3" s="1"/>
  <c r="J8" i="3" s="1"/>
  <c r="F5" i="3"/>
  <c r="G5" i="3" s="1"/>
  <c r="H5" i="3" s="1"/>
  <c r="I5" i="3" s="1"/>
  <c r="J5" i="3" s="1"/>
  <c r="F9" i="3"/>
  <c r="G9" i="3" s="1"/>
  <c r="H9" i="3" s="1"/>
  <c r="I9" i="3" s="1"/>
  <c r="J9" i="3" s="1"/>
  <c r="F3" i="3"/>
  <c r="G3" i="3" s="1"/>
  <c r="H3" i="3" s="1"/>
  <c r="I3" i="3" s="1"/>
  <c r="J3" i="3" s="1"/>
  <c r="F9" i="2"/>
  <c r="G9" i="2" s="1"/>
  <c r="H9" i="2" s="1"/>
  <c r="I9" i="2" s="1"/>
  <c r="J9" i="2" s="1"/>
  <c r="F7" i="2"/>
  <c r="G7" i="2" s="1"/>
  <c r="H7" i="2" s="1"/>
  <c r="I7" i="2" s="1"/>
  <c r="J7" i="2" s="1"/>
  <c r="F12" i="2"/>
  <c r="G12" i="2" s="1"/>
  <c r="H12" i="2" s="1"/>
  <c r="I12" i="2" s="1"/>
  <c r="J12" i="2" s="1"/>
  <c r="F4" i="2"/>
  <c r="G4" i="2" s="1"/>
  <c r="H4" i="2" s="1"/>
  <c r="I4" i="2" s="1"/>
  <c r="J4" i="2" s="1"/>
  <c r="F10" i="2"/>
  <c r="G10" i="2" s="1"/>
  <c r="H10" i="2" s="1"/>
  <c r="I10" i="2" s="1"/>
  <c r="J10" i="2" s="1"/>
  <c r="F5" i="2"/>
  <c r="G5" i="2" s="1"/>
  <c r="H5" i="2" s="1"/>
  <c r="I5" i="2" s="1"/>
  <c r="J5" i="2" s="1"/>
  <c r="F3" i="2"/>
  <c r="G3" i="2" s="1"/>
  <c r="H3" i="2" s="1"/>
  <c r="I3" i="2" s="1"/>
  <c r="J3" i="2" s="1"/>
  <c r="F8" i="2"/>
  <c r="G8" i="2" s="1"/>
  <c r="H8" i="2" s="1"/>
  <c r="I8" i="2" s="1"/>
  <c r="J8" i="2" s="1"/>
  <c r="F11" i="2"/>
  <c r="G11" i="2" s="1"/>
  <c r="H11" i="2" s="1"/>
  <c r="I11" i="2" s="1"/>
  <c r="J11" i="2" s="1"/>
  <c r="H2" i="3"/>
  <c r="I2" i="3" s="1"/>
  <c r="J2" i="3" s="1"/>
  <c r="H2" i="2"/>
  <c r="I2" i="2" s="1"/>
  <c r="J2" i="2" s="1"/>
  <c r="J13" i="3" l="1"/>
  <c r="F13" i="3"/>
  <c r="G13" i="3"/>
  <c r="F13" i="2"/>
  <c r="G13" i="2"/>
  <c r="J13" i="2"/>
  <c r="C29" i="1"/>
  <c r="D19" i="1"/>
  <c r="D29" i="1" s="1"/>
  <c r="D33" i="1" s="1"/>
  <c r="D20" i="1"/>
  <c r="D21" i="1"/>
  <c r="D22" i="1"/>
  <c r="D23" i="1"/>
  <c r="D24" i="1"/>
  <c r="D25" i="1"/>
  <c r="D26" i="1"/>
  <c r="D27" i="1"/>
  <c r="D28" i="1"/>
  <c r="D18" i="1"/>
  <c r="B19" i="1"/>
  <c r="B20" i="1"/>
  <c r="B21" i="1"/>
  <c r="B22" i="1"/>
  <c r="B23" i="1"/>
  <c r="B24" i="1"/>
  <c r="B25" i="1"/>
  <c r="B26" i="1"/>
  <c r="B27" i="1"/>
  <c r="B28" i="1"/>
  <c r="B18" i="1"/>
  <c r="E25" i="1" l="1"/>
  <c r="F25" i="1" s="1"/>
  <c r="G25" i="1" s="1"/>
  <c r="E28" i="1"/>
  <c r="F28" i="1" s="1"/>
  <c r="G28" i="1" s="1"/>
  <c r="E26" i="1"/>
  <c r="F26" i="1" s="1"/>
  <c r="G26" i="1" s="1"/>
  <c r="E27" i="1"/>
  <c r="F27" i="1" s="1"/>
  <c r="G27" i="1" s="1"/>
  <c r="E19" i="1"/>
  <c r="F19" i="1" s="1"/>
  <c r="G19" i="1" s="1"/>
  <c r="E22" i="1"/>
  <c r="F22" i="1" s="1"/>
  <c r="G22" i="1" s="1"/>
  <c r="E24" i="1"/>
  <c r="F24" i="1" s="1"/>
  <c r="G24" i="1" s="1"/>
  <c r="E20" i="1"/>
  <c r="F20" i="1" s="1"/>
  <c r="G20" i="1" s="1"/>
  <c r="E21" i="1"/>
  <c r="F21" i="1" s="1"/>
  <c r="G21" i="1" s="1"/>
  <c r="E18" i="1"/>
  <c r="F18" i="1" s="1"/>
  <c r="G18" i="1" s="1"/>
  <c r="E23" i="1"/>
  <c r="F23" i="1" s="1"/>
  <c r="G23" i="1" s="1"/>
  <c r="G29" i="1" l="1"/>
  <c r="D34" i="1" s="1"/>
  <c r="D35" i="1" s="1"/>
  <c r="D5" i="1" l="1"/>
  <c r="E5" i="1" s="1"/>
  <c r="D3" i="1"/>
  <c r="E3" i="1" s="1"/>
  <c r="D4" i="1"/>
  <c r="E4" i="1" s="1"/>
  <c r="F4" i="1" s="1"/>
  <c r="G4" i="1" s="1"/>
  <c r="H4" i="1" s="1"/>
  <c r="I4" i="1" s="1"/>
  <c r="J4" i="1" s="1"/>
  <c r="D7" i="1"/>
  <c r="E7" i="1" s="1"/>
  <c r="D9" i="1"/>
  <c r="E9" i="1" s="1"/>
  <c r="F9" i="1" s="1"/>
  <c r="G9" i="1" s="1"/>
  <c r="H9" i="1" s="1"/>
  <c r="I9" i="1" s="1"/>
  <c r="J9" i="1" s="1"/>
  <c r="D6" i="1"/>
  <c r="E6" i="1" s="1"/>
  <c r="F6" i="1" s="1"/>
  <c r="G6" i="1" s="1"/>
  <c r="H6" i="1" s="1"/>
  <c r="I6" i="1" s="1"/>
  <c r="J6" i="1" s="1"/>
  <c r="D2" i="1"/>
  <c r="E2" i="1" s="1"/>
  <c r="F2" i="1" s="1"/>
  <c r="D10" i="1"/>
  <c r="E10" i="1" s="1"/>
  <c r="F10" i="1" s="1"/>
  <c r="G10" i="1" s="1"/>
  <c r="H10" i="1" s="1"/>
  <c r="I10" i="1" s="1"/>
  <c r="J10" i="1" s="1"/>
  <c r="D8" i="1"/>
  <c r="E8" i="1" s="1"/>
  <c r="D12" i="1"/>
  <c r="E12" i="1" s="1"/>
  <c r="D11" i="1"/>
  <c r="E11" i="1" s="1"/>
  <c r="F8" i="1" l="1"/>
  <c r="G8" i="1" s="1"/>
  <c r="H8" i="1" s="1"/>
  <c r="I8" i="1" s="1"/>
  <c r="J8" i="1" s="1"/>
  <c r="G2" i="1"/>
  <c r="F7" i="1"/>
  <c r="G7" i="1" s="1"/>
  <c r="H7" i="1" s="1"/>
  <c r="I7" i="1" s="1"/>
  <c r="J7" i="1" s="1"/>
  <c r="F11" i="1"/>
  <c r="G11" i="1" s="1"/>
  <c r="H11" i="1" s="1"/>
  <c r="I11" i="1" s="1"/>
  <c r="J11" i="1" s="1"/>
  <c r="F12" i="1"/>
  <c r="G12" i="1" s="1"/>
  <c r="H12" i="1" s="1"/>
  <c r="I12" i="1" s="1"/>
  <c r="J12" i="1" s="1"/>
  <c r="F3" i="1"/>
  <c r="G3" i="1" s="1"/>
  <c r="H3" i="1" s="1"/>
  <c r="I3" i="1" s="1"/>
  <c r="J3" i="1" s="1"/>
  <c r="F5" i="1"/>
  <c r="G5" i="1" s="1"/>
  <c r="H5" i="1" s="1"/>
  <c r="I5" i="1" s="1"/>
  <c r="J5" i="1" s="1"/>
  <c r="H2" i="1" l="1"/>
  <c r="I2" i="1" s="1"/>
  <c r="J2" i="1" s="1"/>
  <c r="J13" i="1" s="1"/>
  <c r="G13" i="1"/>
  <c r="F13" i="1"/>
</calcChain>
</file>

<file path=xl/sharedStrings.xml><?xml version="1.0" encoding="utf-8"?>
<sst xmlns="http://schemas.openxmlformats.org/spreadsheetml/2006/main" count="105" uniqueCount="35">
  <si>
    <t>Liczba piłeczek</t>
  </si>
  <si>
    <t>Standaryzowane</t>
  </si>
  <si>
    <t>Dystrybuanta</t>
  </si>
  <si>
    <t>Teoretyczne prawdopodobieństwo</t>
  </si>
  <si>
    <t>Teoretyczne liczebności</t>
  </si>
  <si>
    <t>O - E</t>
  </si>
  <si>
    <t>(O - E) ^ 2</t>
  </si>
  <si>
    <t>((O - E) ^ 2) / E</t>
  </si>
  <si>
    <t>ni</t>
  </si>
  <si>
    <t>X * ni</t>
  </si>
  <si>
    <t>X - śrX</t>
  </si>
  <si>
    <t>(X-śrX)^2</t>
  </si>
  <si>
    <t>(x - śrX) ^ 2 * Ni</t>
  </si>
  <si>
    <t>Średnia</t>
  </si>
  <si>
    <t>wariancja</t>
  </si>
  <si>
    <t>odchylenie stand</t>
  </si>
  <si>
    <t>Przedziały</t>
  </si>
  <si>
    <t>(-5,5;-4.5]</t>
  </si>
  <si>
    <t>(-4,5;-3.5]</t>
  </si>
  <si>
    <t>(-3,5;-2.5]</t>
  </si>
  <si>
    <t>(-2,5;-1.5]</t>
  </si>
  <si>
    <t>(-1,5;-0.5]</t>
  </si>
  <si>
    <t>(0,5;1.5]</t>
  </si>
  <si>
    <t>(1,5;2.5]</t>
  </si>
  <si>
    <t>(2,5;3.5]</t>
  </si>
  <si>
    <t>(3,5;4.5]</t>
  </si>
  <si>
    <t>(4,5;5.5]</t>
  </si>
  <si>
    <t>(-0,5;0.5]</t>
  </si>
  <si>
    <t>Koniec przedziału</t>
  </si>
  <si>
    <t>Środek przedziału</t>
  </si>
  <si>
    <t>r</t>
  </si>
  <si>
    <t>k</t>
  </si>
  <si>
    <t>s=k-r-1</t>
  </si>
  <si>
    <t>alfa</t>
  </si>
  <si>
    <t>chi2 kryt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</si>
</sst>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0"/>
      <color rgb="FF1155CC"/>
      <name val="Arial"/>
      <family val="2"/>
      <charset val="238"/>
    </font>
    <font>
      <sz val="10"/>
      <color rgb="FF4285F4"/>
      <name val="Arial"/>
      <family val="2"/>
      <charset val="238"/>
    </font>
    <font>
      <b/>
      <sz val="12"/>
      <color rgb="FFC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2742-2FBC-4470-BC08-D326BB669599}">
  <dimension ref="A1:M35"/>
  <sheetViews>
    <sheetView zoomScaleNormal="100" workbookViewId="0">
      <selection activeCell="F45" sqref="F45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41.25" customHeight="1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0</v>
      </c>
      <c r="D2" s="6" t="e">
        <f>(B2-$D$33)/$D$35</f>
        <v>#DIV/0!</v>
      </c>
      <c r="E2" s="6" t="e">
        <f>_xlfn.NORM.DIST(D2,0,1,1)</f>
        <v>#DIV/0!</v>
      </c>
      <c r="F2" s="6" t="e">
        <f>E2</f>
        <v>#DIV/0!</v>
      </c>
      <c r="G2" s="6" t="e">
        <f>F2*$C$13</f>
        <v>#DIV/0!</v>
      </c>
      <c r="H2" s="6" t="e">
        <f>C2-G2</f>
        <v>#DIV/0!</v>
      </c>
      <c r="I2" s="6" t="e">
        <f>H2^2</f>
        <v>#DIV/0!</v>
      </c>
      <c r="J2" s="6" t="e">
        <f>I2/G2</f>
        <v>#DIV/0!</v>
      </c>
    </row>
    <row r="3" spans="1:13" x14ac:dyDescent="0.25">
      <c r="A3" s="4" t="s">
        <v>18</v>
      </c>
      <c r="B3" s="6">
        <v>-3.5</v>
      </c>
      <c r="C3" s="7">
        <v>0</v>
      </c>
      <c r="D3" s="6" t="e">
        <f t="shared" ref="D3:D12" si="0">(B3-$D$33)/$D$35</f>
        <v>#DIV/0!</v>
      </c>
      <c r="E3" s="6" t="e">
        <f t="shared" ref="E3:E12" si="1">_xlfn.NORM.DIST(D3,0,1,1)</f>
        <v>#DIV/0!</v>
      </c>
      <c r="F3" s="6" t="e">
        <f>E3-E2</f>
        <v>#DIV/0!</v>
      </c>
      <c r="G3" s="6" t="e">
        <f t="shared" ref="G3:G12" si="2">F3*$C$13</f>
        <v>#DIV/0!</v>
      </c>
      <c r="H3" s="6" t="e">
        <f t="shared" ref="H3:H12" si="3">C3-G3</f>
        <v>#DIV/0!</v>
      </c>
      <c r="I3" s="6" t="e">
        <f t="shared" ref="I3:I12" si="4">H3^2</f>
        <v>#DIV/0!</v>
      </c>
      <c r="J3" s="6" t="e">
        <f t="shared" ref="J3:J12" si="5">I3/G3</f>
        <v>#DIV/0!</v>
      </c>
    </row>
    <row r="4" spans="1:13" x14ac:dyDescent="0.25">
      <c r="A4" s="4" t="s">
        <v>19</v>
      </c>
      <c r="B4" s="6">
        <v>-2.5</v>
      </c>
      <c r="C4" s="7">
        <v>0</v>
      </c>
      <c r="D4" s="6" t="e">
        <f t="shared" si="0"/>
        <v>#DIV/0!</v>
      </c>
      <c r="E4" s="6" t="e">
        <f t="shared" si="1"/>
        <v>#DIV/0!</v>
      </c>
      <c r="F4" s="6" t="e">
        <f t="shared" ref="F4:F12" si="6">E4-E3</f>
        <v>#DIV/0!</v>
      </c>
      <c r="G4" s="6" t="e">
        <f t="shared" si="2"/>
        <v>#DIV/0!</v>
      </c>
      <c r="H4" s="6" t="e">
        <f t="shared" si="3"/>
        <v>#DIV/0!</v>
      </c>
      <c r="I4" s="6" t="e">
        <f t="shared" si="4"/>
        <v>#DIV/0!</v>
      </c>
      <c r="J4" s="6" t="e">
        <f t="shared" si="5"/>
        <v>#DIV/0!</v>
      </c>
    </row>
    <row r="5" spans="1:13" x14ac:dyDescent="0.25">
      <c r="A5" s="4" t="s">
        <v>20</v>
      </c>
      <c r="B5" s="6">
        <v>-1.5</v>
      </c>
      <c r="C5" s="7">
        <v>0</v>
      </c>
      <c r="D5" s="6" t="e">
        <f t="shared" si="0"/>
        <v>#DIV/0!</v>
      </c>
      <c r="E5" s="6" t="e">
        <f t="shared" si="1"/>
        <v>#DIV/0!</v>
      </c>
      <c r="F5" s="6" t="e">
        <f t="shared" si="6"/>
        <v>#DIV/0!</v>
      </c>
      <c r="G5" s="6" t="e">
        <f t="shared" si="2"/>
        <v>#DIV/0!</v>
      </c>
      <c r="H5" s="6" t="e">
        <f t="shared" si="3"/>
        <v>#DIV/0!</v>
      </c>
      <c r="I5" s="6" t="e">
        <f t="shared" si="4"/>
        <v>#DIV/0!</v>
      </c>
      <c r="J5" s="6" t="e">
        <f t="shared" si="5"/>
        <v>#DIV/0!</v>
      </c>
    </row>
    <row r="6" spans="1:13" x14ac:dyDescent="0.25">
      <c r="A6" s="4" t="s">
        <v>21</v>
      </c>
      <c r="B6" s="6">
        <v>-0.5</v>
      </c>
      <c r="C6" s="7">
        <v>0</v>
      </c>
      <c r="D6" s="6" t="e">
        <f t="shared" si="0"/>
        <v>#DIV/0!</v>
      </c>
      <c r="E6" s="6" t="e">
        <f t="shared" si="1"/>
        <v>#DIV/0!</v>
      </c>
      <c r="F6" s="6" t="e">
        <f t="shared" si="6"/>
        <v>#DIV/0!</v>
      </c>
      <c r="G6" s="6" t="e">
        <f t="shared" si="2"/>
        <v>#DIV/0!</v>
      </c>
      <c r="H6" s="6" t="e">
        <f t="shared" si="3"/>
        <v>#DIV/0!</v>
      </c>
      <c r="I6" s="6" t="e">
        <f t="shared" si="4"/>
        <v>#DIV/0!</v>
      </c>
      <c r="J6" s="6" t="e">
        <f t="shared" si="5"/>
        <v>#DIV/0!</v>
      </c>
    </row>
    <row r="7" spans="1:13" x14ac:dyDescent="0.25">
      <c r="A7" s="4" t="s">
        <v>27</v>
      </c>
      <c r="B7" s="6">
        <v>0.5</v>
      </c>
      <c r="C7" s="7">
        <v>0</v>
      </c>
      <c r="D7" s="6" t="e">
        <f t="shared" si="0"/>
        <v>#DIV/0!</v>
      </c>
      <c r="E7" s="6" t="e">
        <f t="shared" si="1"/>
        <v>#DIV/0!</v>
      </c>
      <c r="F7" s="6" t="e">
        <f t="shared" si="6"/>
        <v>#DIV/0!</v>
      </c>
      <c r="G7" s="6" t="e">
        <f t="shared" si="2"/>
        <v>#DIV/0!</v>
      </c>
      <c r="H7" s="6" t="e">
        <f t="shared" si="3"/>
        <v>#DIV/0!</v>
      </c>
      <c r="I7" s="6" t="e">
        <f t="shared" si="4"/>
        <v>#DIV/0!</v>
      </c>
      <c r="J7" s="6" t="e">
        <f t="shared" si="5"/>
        <v>#DIV/0!</v>
      </c>
    </row>
    <row r="8" spans="1:13" x14ac:dyDescent="0.25">
      <c r="A8" s="4" t="s">
        <v>22</v>
      </c>
      <c r="B8" s="6">
        <v>1.5</v>
      </c>
      <c r="C8" s="7">
        <v>0</v>
      </c>
      <c r="D8" s="6" t="e">
        <f t="shared" si="0"/>
        <v>#DIV/0!</v>
      </c>
      <c r="E8" s="6" t="e">
        <f t="shared" si="1"/>
        <v>#DIV/0!</v>
      </c>
      <c r="F8" s="6" t="e">
        <f t="shared" si="6"/>
        <v>#DIV/0!</v>
      </c>
      <c r="G8" s="6" t="e">
        <f t="shared" si="2"/>
        <v>#DIV/0!</v>
      </c>
      <c r="H8" s="6" t="e">
        <f t="shared" si="3"/>
        <v>#DIV/0!</v>
      </c>
      <c r="I8" s="6" t="e">
        <f t="shared" si="4"/>
        <v>#DIV/0!</v>
      </c>
      <c r="J8" s="6" t="e">
        <f t="shared" si="5"/>
        <v>#DIV/0!</v>
      </c>
    </row>
    <row r="9" spans="1:13" x14ac:dyDescent="0.25">
      <c r="A9" s="4" t="s">
        <v>23</v>
      </c>
      <c r="B9" s="6">
        <v>2.5</v>
      </c>
      <c r="C9" s="7">
        <v>0</v>
      </c>
      <c r="D9" s="6" t="e">
        <f t="shared" si="0"/>
        <v>#DIV/0!</v>
      </c>
      <c r="E9" s="6" t="e">
        <f t="shared" si="1"/>
        <v>#DIV/0!</v>
      </c>
      <c r="F9" s="6" t="e">
        <f t="shared" si="6"/>
        <v>#DIV/0!</v>
      </c>
      <c r="G9" s="6" t="e">
        <f t="shared" si="2"/>
        <v>#DIV/0!</v>
      </c>
      <c r="H9" s="6" t="e">
        <f t="shared" si="3"/>
        <v>#DIV/0!</v>
      </c>
      <c r="I9" s="6" t="e">
        <f t="shared" si="4"/>
        <v>#DIV/0!</v>
      </c>
      <c r="J9" s="6" t="e">
        <f t="shared" si="5"/>
        <v>#DIV/0!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0</v>
      </c>
      <c r="D10" s="6" t="e">
        <f t="shared" si="0"/>
        <v>#DIV/0!</v>
      </c>
      <c r="E10" s="6" t="e">
        <f t="shared" si="1"/>
        <v>#DIV/0!</v>
      </c>
      <c r="F10" s="6" t="e">
        <f t="shared" si="6"/>
        <v>#DIV/0!</v>
      </c>
      <c r="G10" s="6" t="e">
        <f t="shared" si="2"/>
        <v>#DIV/0!</v>
      </c>
      <c r="H10" s="6" t="e">
        <f t="shared" si="3"/>
        <v>#DIV/0!</v>
      </c>
      <c r="I10" s="6" t="e">
        <f t="shared" si="4"/>
        <v>#DIV/0!</v>
      </c>
      <c r="J10" s="6" t="e">
        <f t="shared" si="5"/>
        <v>#DIV/0!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0</v>
      </c>
      <c r="D11" s="6" t="e">
        <f t="shared" si="0"/>
        <v>#DIV/0!</v>
      </c>
      <c r="E11" s="6" t="e">
        <f t="shared" si="1"/>
        <v>#DIV/0!</v>
      </c>
      <c r="F11" s="6" t="e">
        <f t="shared" si="6"/>
        <v>#DIV/0!</v>
      </c>
      <c r="G11" s="6" t="e">
        <f t="shared" si="2"/>
        <v>#DIV/0!</v>
      </c>
      <c r="H11" s="6" t="e">
        <f t="shared" si="3"/>
        <v>#DIV/0!</v>
      </c>
      <c r="I11" s="6" t="e">
        <f t="shared" si="4"/>
        <v>#DIV/0!</v>
      </c>
      <c r="J11" s="6" t="e">
        <f t="shared" si="5"/>
        <v>#DIV/0!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0</v>
      </c>
      <c r="D12" s="6" t="e">
        <f t="shared" si="0"/>
        <v>#DIV/0!</v>
      </c>
      <c r="E12" s="6" t="e">
        <f t="shared" si="1"/>
        <v>#DIV/0!</v>
      </c>
      <c r="F12" s="6" t="e">
        <f t="shared" si="6"/>
        <v>#DIV/0!</v>
      </c>
      <c r="G12" s="6" t="e">
        <f t="shared" si="2"/>
        <v>#DIV/0!</v>
      </c>
      <c r="H12" s="6" t="e">
        <f t="shared" si="3"/>
        <v>#DIV/0!</v>
      </c>
      <c r="I12" s="6" t="e">
        <f t="shared" si="4"/>
        <v>#DIV/0!</v>
      </c>
      <c r="J12" s="6" t="e">
        <f t="shared" si="5"/>
        <v>#DIV/0!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0</v>
      </c>
      <c r="D13" s="14"/>
      <c r="E13" s="12"/>
      <c r="F13" s="16" t="e">
        <f>SUM(F2:F12)</f>
        <v>#DIV/0!</v>
      </c>
      <c r="G13" s="16" t="e">
        <f>SUM(G2:G12)</f>
        <v>#DIV/0!</v>
      </c>
      <c r="H13" s="14"/>
      <c r="I13" s="12"/>
      <c r="J13" s="17" t="e">
        <f>SUM(J2:J12)</f>
        <v>#DIV/0!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35.25" customHeight="1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0</v>
      </c>
      <c r="D18" s="6">
        <f>C18*B18</f>
        <v>0</v>
      </c>
      <c r="E18" s="6" t="e">
        <f>B18-$D$33</f>
        <v>#DIV/0!</v>
      </c>
      <c r="F18" s="6" t="e">
        <f>E18^2</f>
        <v>#DIV/0!</v>
      </c>
      <c r="G18" s="6" t="e">
        <f>F18*C18</f>
        <v>#DIV/0!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0</v>
      </c>
      <c r="D19" s="6">
        <f t="shared" ref="D19:D28" si="9">C19*B19</f>
        <v>0</v>
      </c>
      <c r="E19" s="6" t="e">
        <f t="shared" ref="E19:E28" si="10">B19-$D$33</f>
        <v>#DIV/0!</v>
      </c>
      <c r="F19" s="6" t="e">
        <f t="shared" ref="F19:F28" si="11">E19^2</f>
        <v>#DIV/0!</v>
      </c>
      <c r="G19" s="6" t="e">
        <f t="shared" ref="G19:G28" si="12">F19*C19</f>
        <v>#DIV/0!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0</v>
      </c>
      <c r="D20" s="6">
        <f t="shared" si="9"/>
        <v>0</v>
      </c>
      <c r="E20" s="6" t="e">
        <f t="shared" si="10"/>
        <v>#DIV/0!</v>
      </c>
      <c r="F20" s="6" t="e">
        <f t="shared" si="11"/>
        <v>#DIV/0!</v>
      </c>
      <c r="G20" s="6" t="e">
        <f t="shared" si="12"/>
        <v>#DIV/0!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0</v>
      </c>
      <c r="D21" s="6">
        <f t="shared" si="9"/>
        <v>0</v>
      </c>
      <c r="E21" s="6" t="e">
        <f t="shared" si="10"/>
        <v>#DIV/0!</v>
      </c>
      <c r="F21" s="6" t="e">
        <f t="shared" si="11"/>
        <v>#DIV/0!</v>
      </c>
      <c r="G21" s="6" t="e">
        <f t="shared" si="12"/>
        <v>#DIV/0!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0</v>
      </c>
      <c r="D22" s="6">
        <f t="shared" si="9"/>
        <v>0</v>
      </c>
      <c r="E22" s="6" t="e">
        <f t="shared" si="10"/>
        <v>#DIV/0!</v>
      </c>
      <c r="F22" s="6" t="e">
        <f t="shared" si="11"/>
        <v>#DIV/0!</v>
      </c>
      <c r="G22" s="6" t="e">
        <f t="shared" si="12"/>
        <v>#DIV/0!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0</v>
      </c>
      <c r="D23" s="6">
        <f t="shared" si="9"/>
        <v>0</v>
      </c>
      <c r="E23" s="6" t="e">
        <f t="shared" si="10"/>
        <v>#DIV/0!</v>
      </c>
      <c r="F23" s="6" t="e">
        <f t="shared" si="11"/>
        <v>#DIV/0!</v>
      </c>
      <c r="G23" s="6" t="e">
        <f t="shared" si="12"/>
        <v>#DIV/0!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0</v>
      </c>
      <c r="D24" s="6">
        <f t="shared" si="9"/>
        <v>0</v>
      </c>
      <c r="E24" s="6" t="e">
        <f t="shared" si="10"/>
        <v>#DIV/0!</v>
      </c>
      <c r="F24" s="6" t="e">
        <f t="shared" si="11"/>
        <v>#DIV/0!</v>
      </c>
      <c r="G24" s="6" t="e">
        <f t="shared" si="12"/>
        <v>#DIV/0!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0</v>
      </c>
      <c r="D25" s="6">
        <f t="shared" si="9"/>
        <v>0</v>
      </c>
      <c r="E25" s="6" t="e">
        <f t="shared" si="10"/>
        <v>#DIV/0!</v>
      </c>
      <c r="F25" s="6" t="e">
        <f t="shared" si="11"/>
        <v>#DIV/0!</v>
      </c>
      <c r="G25" s="6" t="e">
        <f t="shared" si="12"/>
        <v>#DIV/0!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0</v>
      </c>
      <c r="D26" s="6">
        <f t="shared" si="9"/>
        <v>0</v>
      </c>
      <c r="E26" s="6" t="e">
        <f t="shared" si="10"/>
        <v>#DIV/0!</v>
      </c>
      <c r="F26" s="6" t="e">
        <f t="shared" si="11"/>
        <v>#DIV/0!</v>
      </c>
      <c r="G26" s="6" t="e">
        <f t="shared" si="12"/>
        <v>#DIV/0!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0</v>
      </c>
      <c r="D27" s="6">
        <f t="shared" si="9"/>
        <v>0</v>
      </c>
      <c r="E27" s="6" t="e">
        <f t="shared" si="10"/>
        <v>#DIV/0!</v>
      </c>
      <c r="F27" s="6" t="e">
        <f t="shared" si="11"/>
        <v>#DIV/0!</v>
      </c>
      <c r="G27" s="6" t="e">
        <f t="shared" si="12"/>
        <v>#DIV/0!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0</v>
      </c>
      <c r="D28" s="6">
        <f t="shared" si="9"/>
        <v>0</v>
      </c>
      <c r="E28" s="6" t="e">
        <f t="shared" si="10"/>
        <v>#DIV/0!</v>
      </c>
      <c r="F28" s="6" t="e">
        <f t="shared" si="11"/>
        <v>#DIV/0!</v>
      </c>
      <c r="G28" s="6" t="e">
        <f t="shared" si="12"/>
        <v>#DIV/0!</v>
      </c>
      <c r="H28" s="8"/>
      <c r="I28" s="1"/>
      <c r="J28" s="1"/>
    </row>
    <row r="29" spans="2:10" ht="15.75" thickBot="1" x14ac:dyDescent="0.3">
      <c r="B29" s="12"/>
      <c r="C29" s="5">
        <f>SUM(C18:C28)</f>
        <v>0</v>
      </c>
      <c r="D29" s="5">
        <f>SUM(D18:D28)</f>
        <v>0</v>
      </c>
      <c r="E29" s="14"/>
      <c r="F29" s="12"/>
      <c r="G29" s="5" t="e">
        <f>SUM(G18:G28)</f>
        <v>#DIV/0!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 t="e">
        <f>D29/C29</f>
        <v>#DIV/0!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 t="e">
        <f>G29/C29</f>
        <v>#DIV/0!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 t="e">
        <f>SQRT(D34)</f>
        <v>#DIV/0!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8201-C491-418E-9356-2E604BF49263}">
  <dimension ref="A1:M35"/>
  <sheetViews>
    <sheetView tabSelected="1" workbookViewId="0">
      <selection activeCell="H22" sqref="H22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66" customHeight="1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0</v>
      </c>
      <c r="D2" s="6">
        <f>(B2-$D$33)/$D$35</f>
        <v>-3.7865681982506421</v>
      </c>
      <c r="E2" s="6">
        <f>_xlfn.NORM.DIST(D2,0,1,1)</f>
        <v>7.6371094332392217E-5</v>
      </c>
      <c r="F2" s="6">
        <f>E2</f>
        <v>7.6371094332392217E-5</v>
      </c>
      <c r="G2" s="6">
        <f>F2*$C$13</f>
        <v>5.659098090030263E-2</v>
      </c>
      <c r="H2" s="6">
        <f>C2-G2</f>
        <v>-5.659098090030263E-2</v>
      </c>
      <c r="I2" s="6">
        <f>H2^2</f>
        <v>3.2025391192584173E-3</v>
      </c>
      <c r="J2" s="6">
        <f>I2/G2</f>
        <v>5.6590980900302637E-2</v>
      </c>
    </row>
    <row r="3" spans="1:13" x14ac:dyDescent="0.25">
      <c r="A3" s="4" t="s">
        <v>18</v>
      </c>
      <c r="B3" s="6">
        <v>-3.5</v>
      </c>
      <c r="C3" s="7">
        <v>0</v>
      </c>
      <c r="D3" s="6">
        <f t="shared" ref="D3:D12" si="0">(B3-$D$33)/$D$35</f>
        <v>-2.9688945759560985</v>
      </c>
      <c r="E3" s="6">
        <f t="shared" ref="E3:E12" si="1">_xlfn.NORM.DIST(D3,0,1,1)</f>
        <v>1.4943655759868026E-3</v>
      </c>
      <c r="F3" s="6">
        <f>E3-E2</f>
        <v>1.4179944816544105E-3</v>
      </c>
      <c r="G3" s="6">
        <f t="shared" ref="G3:G12" si="2">F3*$C$13</f>
        <v>1.0507339109059182</v>
      </c>
      <c r="H3" s="6">
        <f t="shared" ref="H3:H12" si="3">C3-G3</f>
        <v>-1.0507339109059182</v>
      </c>
      <c r="I3" s="6">
        <f t="shared" ref="I3:I12" si="4">H3^2</f>
        <v>1.1040417515276459</v>
      </c>
      <c r="J3" s="6">
        <f t="shared" ref="J3:J12" si="5">I3/G3</f>
        <v>1.0507339109059182</v>
      </c>
    </row>
    <row r="4" spans="1:13" x14ac:dyDescent="0.25">
      <c r="A4" s="4" t="s">
        <v>19</v>
      </c>
      <c r="B4" s="6">
        <v>-2.5</v>
      </c>
      <c r="C4" s="7">
        <v>7</v>
      </c>
      <c r="D4" s="6">
        <f t="shared" si="0"/>
        <v>-2.151220953661555</v>
      </c>
      <c r="E4" s="6">
        <f t="shared" si="1"/>
        <v>1.572938195977322E-2</v>
      </c>
      <c r="F4" s="6">
        <f t="shared" ref="F4:F12" si="6">E4-E3</f>
        <v>1.4235016383786417E-2</v>
      </c>
      <c r="G4" s="6">
        <f t="shared" si="2"/>
        <v>10.548147140385735</v>
      </c>
      <c r="H4" s="6">
        <f t="shared" si="3"/>
        <v>-3.5481471403857352</v>
      </c>
      <c r="I4" s="6">
        <f t="shared" si="4"/>
        <v>12.589348129827471</v>
      </c>
      <c r="J4" s="6">
        <f t="shared" si="5"/>
        <v>1.1935127527399179</v>
      </c>
    </row>
    <row r="5" spans="1:13" x14ac:dyDescent="0.25">
      <c r="A5" s="4" t="s">
        <v>20</v>
      </c>
      <c r="B5" s="6">
        <v>-1.5</v>
      </c>
      <c r="C5" s="7">
        <v>44</v>
      </c>
      <c r="D5" s="6">
        <f t="shared" si="0"/>
        <v>-1.3335473313670116</v>
      </c>
      <c r="E5" s="6">
        <f t="shared" si="1"/>
        <v>9.1176126899420271E-2</v>
      </c>
      <c r="F5" s="6">
        <f t="shared" si="6"/>
        <v>7.5446744939647051E-2</v>
      </c>
      <c r="G5" s="6">
        <f t="shared" si="2"/>
        <v>55.906038000278464</v>
      </c>
      <c r="H5" s="6">
        <f t="shared" si="3"/>
        <v>-11.906038000278464</v>
      </c>
      <c r="I5" s="6">
        <f t="shared" si="4"/>
        <v>141.75374086407481</v>
      </c>
      <c r="J5" s="6">
        <f t="shared" si="5"/>
        <v>2.5355712179669885</v>
      </c>
    </row>
    <row r="6" spans="1:13" x14ac:dyDescent="0.25">
      <c r="A6" s="4" t="s">
        <v>21</v>
      </c>
      <c r="B6" s="6">
        <v>-0.5</v>
      </c>
      <c r="C6" s="7">
        <v>232</v>
      </c>
      <c r="D6" s="6">
        <f t="shared" si="0"/>
        <v>-0.51587370907246832</v>
      </c>
      <c r="E6" s="6">
        <f t="shared" si="1"/>
        <v>0.3029713087753142</v>
      </c>
      <c r="F6" s="6">
        <f t="shared" si="6"/>
        <v>0.21179518187589391</v>
      </c>
      <c r="G6" s="6">
        <f t="shared" si="2"/>
        <v>156.94022977003738</v>
      </c>
      <c r="H6" s="6">
        <f t="shared" si="3"/>
        <v>75.059770229962623</v>
      </c>
      <c r="I6" s="6">
        <f t="shared" si="4"/>
        <v>5633.9691069747832</v>
      </c>
      <c r="J6" s="6">
        <f t="shared" si="5"/>
        <v>35.898820303947367</v>
      </c>
    </row>
    <row r="7" spans="1:13" x14ac:dyDescent="0.25">
      <c r="A7" s="4" t="s">
        <v>27</v>
      </c>
      <c r="B7" s="6">
        <v>0.5</v>
      </c>
      <c r="C7" s="7">
        <v>110</v>
      </c>
      <c r="D7" s="6">
        <f t="shared" si="0"/>
        <v>0.30179991322207506</v>
      </c>
      <c r="E7" s="6">
        <f t="shared" si="1"/>
        <v>0.61859770148698079</v>
      </c>
      <c r="F7" s="6">
        <f t="shared" si="6"/>
        <v>0.31562639271166659</v>
      </c>
      <c r="G7" s="6">
        <f t="shared" si="2"/>
        <v>233.87915699934496</v>
      </c>
      <c r="H7" s="6">
        <f t="shared" si="3"/>
        <v>-123.87915699934496</v>
      </c>
      <c r="I7" s="6">
        <f t="shared" si="4"/>
        <v>15346.045538868357</v>
      </c>
      <c r="J7" s="6">
        <f t="shared" si="5"/>
        <v>65.615276434878453</v>
      </c>
    </row>
    <row r="8" spans="1:13" x14ac:dyDescent="0.25">
      <c r="A8" s="4" t="s">
        <v>22</v>
      </c>
      <c r="B8" s="6">
        <v>1.5</v>
      </c>
      <c r="C8" s="7">
        <v>270</v>
      </c>
      <c r="D8" s="6">
        <f t="shared" si="0"/>
        <v>1.1194735355166185</v>
      </c>
      <c r="E8" s="6">
        <f t="shared" si="1"/>
        <v>0.86853091254671466</v>
      </c>
      <c r="F8" s="6">
        <f t="shared" si="6"/>
        <v>0.24993321105973387</v>
      </c>
      <c r="G8" s="6">
        <f t="shared" si="2"/>
        <v>185.2005093952628</v>
      </c>
      <c r="H8" s="6">
        <f t="shared" si="3"/>
        <v>84.799490604737201</v>
      </c>
      <c r="I8" s="6">
        <f t="shared" si="4"/>
        <v>7190.9536068229127</v>
      </c>
      <c r="J8" s="6">
        <f t="shared" si="5"/>
        <v>38.827936436587621</v>
      </c>
    </row>
    <row r="9" spans="1:13" x14ac:dyDescent="0.25">
      <c r="A9" s="4" t="s">
        <v>23</v>
      </c>
      <c r="B9" s="6">
        <v>2.5</v>
      </c>
      <c r="C9" s="7">
        <v>69</v>
      </c>
      <c r="D9" s="6">
        <f t="shared" si="0"/>
        <v>1.9371471578111621</v>
      </c>
      <c r="E9" s="6">
        <f t="shared" si="1"/>
        <v>0.97363632125834543</v>
      </c>
      <c r="F9" s="6">
        <f t="shared" si="6"/>
        <v>0.10510540871163077</v>
      </c>
      <c r="G9" s="6">
        <f t="shared" si="2"/>
        <v>77.8831078553184</v>
      </c>
      <c r="H9" s="6">
        <f t="shared" si="3"/>
        <v>-8.8831078553184</v>
      </c>
      <c r="I9" s="6">
        <f t="shared" si="4"/>
        <v>78.909605169219461</v>
      </c>
      <c r="J9" s="6">
        <f t="shared" si="5"/>
        <v>1.0131799737089069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7</v>
      </c>
      <c r="D10" s="6">
        <f t="shared" si="0"/>
        <v>2.7548207801057054</v>
      </c>
      <c r="E10" s="6">
        <f t="shared" si="1"/>
        <v>0.99706378535808371</v>
      </c>
      <c r="F10" s="6">
        <f t="shared" si="6"/>
        <v>2.3427464099738282E-2</v>
      </c>
      <c r="G10" s="6">
        <f t="shared" si="2"/>
        <v>17.359750897906068</v>
      </c>
      <c r="H10" s="6">
        <f t="shared" si="3"/>
        <v>-10.359750897906068</v>
      </c>
      <c r="I10" s="6">
        <f t="shared" si="4"/>
        <v>107.32443866666557</v>
      </c>
      <c r="J10" s="6">
        <f t="shared" si="5"/>
        <v>6.1823720454197897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1</v>
      </c>
      <c r="D11" s="6">
        <f t="shared" si="0"/>
        <v>3.5724944024002485</v>
      </c>
      <c r="E11" s="6">
        <f t="shared" si="1"/>
        <v>0.99982320147818871</v>
      </c>
      <c r="F11" s="6">
        <f t="shared" si="6"/>
        <v>2.759416120104996E-3</v>
      </c>
      <c r="G11" s="6">
        <f t="shared" si="2"/>
        <v>2.0447273449978018</v>
      </c>
      <c r="H11" s="6">
        <f t="shared" si="3"/>
        <v>-1.0447273449978018</v>
      </c>
      <c r="I11" s="6">
        <f t="shared" si="4"/>
        <v>1.091455225386156</v>
      </c>
      <c r="J11" s="6">
        <f t="shared" si="5"/>
        <v>0.53379010558854212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1</v>
      </c>
      <c r="D12" s="6">
        <f t="shared" si="0"/>
        <v>4.3901680246947921</v>
      </c>
      <c r="E12" s="6">
        <f t="shared" si="1"/>
        <v>0.99999433684459438</v>
      </c>
      <c r="F12" s="6">
        <f t="shared" si="6"/>
        <v>1.7113536640567251E-4</v>
      </c>
      <c r="G12" s="6">
        <f t="shared" si="2"/>
        <v>0.12681130650660333</v>
      </c>
      <c r="H12" s="6">
        <f t="shared" si="3"/>
        <v>0.87318869349339667</v>
      </c>
      <c r="I12" s="6">
        <f t="shared" si="4"/>
        <v>0.76245849444470504</v>
      </c>
      <c r="J12" s="6">
        <f t="shared" si="5"/>
        <v>6.0125434825088115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741</v>
      </c>
      <c r="D13" s="14"/>
      <c r="E13" s="12"/>
      <c r="F13" s="16">
        <f>SUM(F2:F12)</f>
        <v>0.99999433684459438</v>
      </c>
      <c r="G13" s="16">
        <f>SUM(G2:G12)</f>
        <v>740.9958036018445</v>
      </c>
      <c r="H13" s="14"/>
      <c r="I13" s="12"/>
      <c r="J13" s="17">
        <f>SUM(J2:J12)</f>
        <v>158.92032764515261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15.75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0</v>
      </c>
      <c r="D18" s="6">
        <f>C18*B18</f>
        <v>0</v>
      </c>
      <c r="E18" s="6">
        <f>B18-$D$33</f>
        <v>-5.1309041835357627</v>
      </c>
      <c r="F18" s="6">
        <f>E18^2</f>
        <v>26.326177740624793</v>
      </c>
      <c r="G18" s="6">
        <f>F18*C18</f>
        <v>0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0</v>
      </c>
      <c r="D19" s="6">
        <f t="shared" ref="D19:D28" si="9">C19*B19</f>
        <v>0</v>
      </c>
      <c r="E19" s="6">
        <f t="shared" ref="E19:E28" si="10">B19-$D$33</f>
        <v>-4.1309041835357627</v>
      </c>
      <c r="F19" s="6">
        <f t="shared" ref="F19:F28" si="11">E19^2</f>
        <v>17.064369373553266</v>
      </c>
      <c r="G19" s="6">
        <f t="shared" ref="G19:G28" si="12">F19*C19</f>
        <v>0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7</v>
      </c>
      <c r="D20" s="6">
        <f t="shared" si="9"/>
        <v>-21</v>
      </c>
      <c r="E20" s="6">
        <f t="shared" si="10"/>
        <v>-3.1309041835357623</v>
      </c>
      <c r="F20" s="6">
        <f t="shared" si="11"/>
        <v>9.8025610064817386</v>
      </c>
      <c r="G20" s="6">
        <f t="shared" si="12"/>
        <v>68.61792704537217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44</v>
      </c>
      <c r="D21" s="6">
        <f t="shared" si="9"/>
        <v>-88</v>
      </c>
      <c r="E21" s="6">
        <f t="shared" si="10"/>
        <v>-2.1309041835357623</v>
      </c>
      <c r="F21" s="6">
        <f t="shared" si="11"/>
        <v>4.540752639410214</v>
      </c>
      <c r="G21" s="6">
        <f t="shared" si="12"/>
        <v>199.79311613404943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232</v>
      </c>
      <c r="D22" s="6">
        <f t="shared" si="9"/>
        <v>-232</v>
      </c>
      <c r="E22" s="6">
        <f t="shared" si="10"/>
        <v>-1.1309041835357625</v>
      </c>
      <c r="F22" s="6">
        <f t="shared" si="11"/>
        <v>1.2789442723386897</v>
      </c>
      <c r="G22" s="6">
        <f t="shared" si="12"/>
        <v>296.71507118257603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110</v>
      </c>
      <c r="D23" s="6">
        <f t="shared" si="9"/>
        <v>0</v>
      </c>
      <c r="E23" s="6">
        <f t="shared" si="10"/>
        <v>-0.13090418353576247</v>
      </c>
      <c r="F23" s="6">
        <f t="shared" si="11"/>
        <v>1.7135905267164585E-2</v>
      </c>
      <c r="G23" s="6">
        <f t="shared" si="12"/>
        <v>1.8849495793881044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270</v>
      </c>
      <c r="D24" s="6">
        <f t="shared" si="9"/>
        <v>270</v>
      </c>
      <c r="E24" s="6">
        <f t="shared" si="10"/>
        <v>0.8690958164642375</v>
      </c>
      <c r="F24" s="6">
        <f t="shared" si="11"/>
        <v>0.75532753819563958</v>
      </c>
      <c r="G24" s="6">
        <f t="shared" si="12"/>
        <v>203.93843531282269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69</v>
      </c>
      <c r="D25" s="6">
        <f t="shared" si="9"/>
        <v>138</v>
      </c>
      <c r="E25" s="6">
        <f t="shared" si="10"/>
        <v>1.8690958164642375</v>
      </c>
      <c r="F25" s="6">
        <f t="shared" si="11"/>
        <v>3.4935191711241145</v>
      </c>
      <c r="G25" s="6">
        <f t="shared" si="12"/>
        <v>241.0528228075639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7</v>
      </c>
      <c r="D26" s="6">
        <f t="shared" si="9"/>
        <v>21</v>
      </c>
      <c r="E26" s="6">
        <f t="shared" si="10"/>
        <v>2.8690958164642377</v>
      </c>
      <c r="F26" s="6">
        <f t="shared" si="11"/>
        <v>8.2317108040525913</v>
      </c>
      <c r="G26" s="6">
        <f t="shared" si="12"/>
        <v>57.621975628368141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1</v>
      </c>
      <c r="D27" s="6">
        <f t="shared" si="9"/>
        <v>4</v>
      </c>
      <c r="E27" s="6">
        <f t="shared" si="10"/>
        <v>3.8690958164642377</v>
      </c>
      <c r="F27" s="6">
        <f t="shared" si="11"/>
        <v>14.969902436981066</v>
      </c>
      <c r="G27" s="6">
        <f t="shared" si="12"/>
        <v>14.969902436981066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1</v>
      </c>
      <c r="D28" s="6">
        <f t="shared" si="9"/>
        <v>5</v>
      </c>
      <c r="E28" s="6">
        <f t="shared" si="10"/>
        <v>4.8690958164642373</v>
      </c>
      <c r="F28" s="6">
        <f t="shared" si="11"/>
        <v>23.708094069909539</v>
      </c>
      <c r="G28" s="6">
        <f t="shared" si="12"/>
        <v>23.708094069909539</v>
      </c>
      <c r="H28" s="8"/>
      <c r="I28" s="1"/>
      <c r="J28" s="1"/>
    </row>
    <row r="29" spans="2:10" ht="15.75" thickBot="1" x14ac:dyDescent="0.3">
      <c r="B29" s="12"/>
      <c r="C29" s="5">
        <f>SUM(C18:C28)</f>
        <v>741</v>
      </c>
      <c r="D29" s="5">
        <f>SUM(D18:D28)</f>
        <v>97</v>
      </c>
      <c r="E29" s="14"/>
      <c r="F29" s="12"/>
      <c r="G29" s="5">
        <f>SUM(G18:G28)</f>
        <v>1108.3022941970312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>
        <f>D29/C29</f>
        <v>0.13090418353576247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>
        <f>G29/C29</f>
        <v>1.4956846075533485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>
        <f>SQRT(D34)</f>
        <v>1.2229818508683392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015E-35D1-4646-BA16-39A53C5518A6}">
  <dimension ref="A1:M35"/>
  <sheetViews>
    <sheetView workbookViewId="0">
      <selection activeCell="I19" sqref="I19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25.5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0</v>
      </c>
      <c r="D2" s="6">
        <f>(B2-$D$33)/$D$35</f>
        <v>-4.6374227913954016</v>
      </c>
      <c r="E2" s="6">
        <f>_xlfn.NORM.DIST(D2,0,1,1)</f>
        <v>1.7639016147499319E-6</v>
      </c>
      <c r="F2" s="6">
        <f>E2</f>
        <v>1.7639016147499319E-6</v>
      </c>
      <c r="G2" s="6">
        <f>F2*$C$13</f>
        <v>1.7762489260531814E-3</v>
      </c>
      <c r="H2" s="6">
        <f>C2-G2</f>
        <v>-1.7762489260531814E-3</v>
      </c>
      <c r="I2" s="6">
        <f>H2^2</f>
        <v>3.1550602473050805E-6</v>
      </c>
      <c r="J2" s="6">
        <f>I2/G2</f>
        <v>1.7762489260531814E-3</v>
      </c>
    </row>
    <row r="3" spans="1:13" x14ac:dyDescent="0.25">
      <c r="A3" s="4" t="s">
        <v>18</v>
      </c>
      <c r="B3" s="6">
        <v>-3.5</v>
      </c>
      <c r="C3" s="7">
        <v>0</v>
      </c>
      <c r="D3" s="6">
        <f t="shared" ref="D3:D12" si="0">(B3-$D$33)/$D$35</f>
        <v>-3.5802898540020416</v>
      </c>
      <c r="E3" s="6">
        <f t="shared" ref="E3:E12" si="1">_xlfn.NORM.DIST(D3,0,1,1)</f>
        <v>1.716066374427067E-4</v>
      </c>
      <c r="F3" s="6">
        <f>E3-E2</f>
        <v>1.6984273582795677E-4</v>
      </c>
      <c r="G3" s="6">
        <f t="shared" ref="G3:G12" si="2">F3*$C$13</f>
        <v>0.17103163497875246</v>
      </c>
      <c r="H3" s="6">
        <f t="shared" ref="H3:H12" si="3">C3-G3</f>
        <v>-0.17103163497875246</v>
      </c>
      <c r="I3" s="6">
        <f t="shared" ref="I3:I12" si="4">H3^2</f>
        <v>2.9251820163505221E-2</v>
      </c>
      <c r="J3" s="6">
        <f t="shared" ref="J3:J12" si="5">I3/G3</f>
        <v>0.17103163497875246</v>
      </c>
    </row>
    <row r="4" spans="1:13" x14ac:dyDescent="0.25">
      <c r="A4" s="4" t="s">
        <v>19</v>
      </c>
      <c r="B4" s="6">
        <v>-2.5</v>
      </c>
      <c r="C4" s="7">
        <v>5</v>
      </c>
      <c r="D4" s="6">
        <f t="shared" si="0"/>
        <v>-2.5231569166086811</v>
      </c>
      <c r="E4" s="6">
        <f t="shared" si="1"/>
        <v>5.8153244617139927E-3</v>
      </c>
      <c r="F4" s="6">
        <f t="shared" ref="F4:F12" si="6">E4-E3</f>
        <v>5.6437178242712861E-3</v>
      </c>
      <c r="G4" s="6">
        <f t="shared" si="2"/>
        <v>5.6832238490411848</v>
      </c>
      <c r="H4" s="6">
        <f t="shared" si="3"/>
        <v>-0.68322384904118483</v>
      </c>
      <c r="I4" s="6">
        <f t="shared" si="4"/>
        <v>0.46679482789865173</v>
      </c>
      <c r="J4" s="6">
        <f t="shared" si="5"/>
        <v>8.2135569581234177E-2</v>
      </c>
    </row>
    <row r="5" spans="1:13" x14ac:dyDescent="0.25">
      <c r="A5" s="4" t="s">
        <v>20</v>
      </c>
      <c r="B5" s="6">
        <v>-1.5</v>
      </c>
      <c r="C5" s="7">
        <v>60</v>
      </c>
      <c r="D5" s="6">
        <f t="shared" si="0"/>
        <v>-1.4660239792153207</v>
      </c>
      <c r="E5" s="6">
        <f t="shared" si="1"/>
        <v>7.1320877144263953E-2</v>
      </c>
      <c r="F5" s="6">
        <f t="shared" si="6"/>
        <v>6.5505552682549956E-2</v>
      </c>
      <c r="G5" s="6">
        <f t="shared" si="2"/>
        <v>65.964091551327812</v>
      </c>
      <c r="H5" s="6">
        <f t="shared" si="3"/>
        <v>-5.9640915513278117</v>
      </c>
      <c r="I5" s="6">
        <f t="shared" si="4"/>
        <v>35.570388032619782</v>
      </c>
      <c r="J5" s="6">
        <f t="shared" si="5"/>
        <v>0.53923865539695703</v>
      </c>
    </row>
    <row r="6" spans="1:13" x14ac:dyDescent="0.25">
      <c r="A6" s="4" t="s">
        <v>21</v>
      </c>
      <c r="B6" s="6">
        <v>-0.5</v>
      </c>
      <c r="C6" s="7">
        <v>262</v>
      </c>
      <c r="D6" s="6">
        <f t="shared" si="0"/>
        <v>-0.40889104182196023</v>
      </c>
      <c r="E6" s="6">
        <f t="shared" si="1"/>
        <v>0.34130981169513042</v>
      </c>
      <c r="F6" s="6">
        <f t="shared" si="6"/>
        <v>0.26998893455086648</v>
      </c>
      <c r="G6" s="6">
        <f t="shared" si="2"/>
        <v>271.87885709272257</v>
      </c>
      <c r="H6" s="6">
        <f t="shared" si="3"/>
        <v>-9.8788570927225692</v>
      </c>
      <c r="I6" s="6">
        <f t="shared" si="4"/>
        <v>97.591817458435017</v>
      </c>
      <c r="J6" s="6">
        <f t="shared" si="5"/>
        <v>0.35895331656904805</v>
      </c>
    </row>
    <row r="7" spans="1:13" x14ac:dyDescent="0.25">
      <c r="A7" s="4" t="s">
        <v>27</v>
      </c>
      <c r="B7" s="6">
        <v>0.5</v>
      </c>
      <c r="C7" s="7">
        <v>436</v>
      </c>
      <c r="D7" s="6">
        <f t="shared" si="0"/>
        <v>0.64824189557140033</v>
      </c>
      <c r="E7" s="6">
        <f t="shared" si="1"/>
        <v>0.74158574578469594</v>
      </c>
      <c r="F7" s="6">
        <f t="shared" si="6"/>
        <v>0.40027593408956552</v>
      </c>
      <c r="G7" s="6">
        <f t="shared" si="2"/>
        <v>403.07786562819246</v>
      </c>
      <c r="H7" s="6">
        <f t="shared" si="3"/>
        <v>32.922134371807545</v>
      </c>
      <c r="I7" s="6">
        <f t="shared" si="4"/>
        <v>1083.8669315953518</v>
      </c>
      <c r="J7" s="6">
        <f t="shared" si="5"/>
        <v>2.6889765576836053</v>
      </c>
    </row>
    <row r="8" spans="1:13" x14ac:dyDescent="0.25">
      <c r="A8" s="4" t="s">
        <v>22</v>
      </c>
      <c r="B8" s="6">
        <v>1.5</v>
      </c>
      <c r="C8" s="7">
        <v>208</v>
      </c>
      <c r="D8" s="6">
        <f t="shared" si="0"/>
        <v>1.7053748329647609</v>
      </c>
      <c r="E8" s="6">
        <f t="shared" si="1"/>
        <v>0.9559377305008725</v>
      </c>
      <c r="F8" s="6">
        <f t="shared" si="6"/>
        <v>0.21435198471617656</v>
      </c>
      <c r="G8" s="6">
        <f t="shared" si="2"/>
        <v>215.85244860918979</v>
      </c>
      <c r="H8" s="6">
        <f t="shared" si="3"/>
        <v>-7.8524486091897927</v>
      </c>
      <c r="I8" s="6">
        <f t="shared" si="4"/>
        <v>61.660949159966712</v>
      </c>
      <c r="J8" s="6">
        <f t="shared" si="5"/>
        <v>0.28566249564120783</v>
      </c>
    </row>
    <row r="9" spans="1:13" x14ac:dyDescent="0.25">
      <c r="A9" s="4" t="s">
        <v>23</v>
      </c>
      <c r="B9" s="6">
        <v>2.5</v>
      </c>
      <c r="C9" s="7">
        <v>33</v>
      </c>
      <c r="D9" s="6">
        <f t="shared" si="0"/>
        <v>2.7625077703581211</v>
      </c>
      <c r="E9" s="6">
        <f t="shared" si="1"/>
        <v>0.99713204017786927</v>
      </c>
      <c r="F9" s="6">
        <f t="shared" si="6"/>
        <v>4.1194309676996776E-2</v>
      </c>
      <c r="G9" s="6">
        <f t="shared" si="2"/>
        <v>41.482669844735753</v>
      </c>
      <c r="H9" s="6">
        <f t="shared" si="3"/>
        <v>-8.4826698447357529</v>
      </c>
      <c r="I9" s="6">
        <f t="shared" si="4"/>
        <v>71.955687694789276</v>
      </c>
      <c r="J9" s="6">
        <f t="shared" si="5"/>
        <v>1.7345963498518797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3</v>
      </c>
      <c r="D10" s="6">
        <f t="shared" si="0"/>
        <v>3.819640707751482</v>
      </c>
      <c r="E10" s="6">
        <f t="shared" si="1"/>
        <v>0.99993317689797434</v>
      </c>
      <c r="F10" s="6">
        <f t="shared" si="6"/>
        <v>2.8011367201050685E-3</v>
      </c>
      <c r="G10" s="6">
        <f t="shared" si="2"/>
        <v>2.8207446771458038</v>
      </c>
      <c r="H10" s="6">
        <f t="shared" si="3"/>
        <v>0.17925532285419621</v>
      </c>
      <c r="I10" s="6">
        <f t="shared" si="4"/>
        <v>3.2132470771562116E-2</v>
      </c>
      <c r="J10" s="6">
        <f t="shared" si="5"/>
        <v>1.1391485032979182E-2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0</v>
      </c>
      <c r="D11" s="6">
        <f t="shared" si="0"/>
        <v>4.8767736451448425</v>
      </c>
      <c r="E11" s="6">
        <f t="shared" si="1"/>
        <v>0.99999946082471447</v>
      </c>
      <c r="F11" s="6">
        <f t="shared" si="6"/>
        <v>6.6283926740129395E-5</v>
      </c>
      <c r="G11" s="6">
        <f t="shared" si="2"/>
        <v>6.6747914227310301E-2</v>
      </c>
      <c r="H11" s="6">
        <f t="shared" si="3"/>
        <v>-6.6747914227310301E-2</v>
      </c>
      <c r="I11" s="6">
        <f t="shared" si="4"/>
        <v>4.4552840536963732E-3</v>
      </c>
      <c r="J11" s="6">
        <f t="shared" si="5"/>
        <v>6.6747914227310301E-2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0</v>
      </c>
      <c r="D12" s="6">
        <f t="shared" si="0"/>
        <v>5.9339065825382038</v>
      </c>
      <c r="E12" s="6">
        <f t="shared" si="1"/>
        <v>0.99999999852094912</v>
      </c>
      <c r="F12" s="6">
        <f t="shared" si="6"/>
        <v>5.3769623464816618E-7</v>
      </c>
      <c r="G12" s="6">
        <f t="shared" si="2"/>
        <v>5.4146010829070335E-4</v>
      </c>
      <c r="H12" s="6">
        <f t="shared" si="3"/>
        <v>-5.4146010829070335E-4</v>
      </c>
      <c r="I12" s="6">
        <f t="shared" si="4"/>
        <v>2.9317904887018021E-7</v>
      </c>
      <c r="J12" s="6">
        <f t="shared" si="5"/>
        <v>5.4146010829070335E-4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1007</v>
      </c>
      <c r="D13" s="14"/>
      <c r="E13" s="12"/>
      <c r="F13" s="16">
        <f>SUM(F2:F12)</f>
        <v>0.99999999852094912</v>
      </c>
      <c r="G13" s="16">
        <f>SUM(G2:G12)</f>
        <v>1006.9999985105958</v>
      </c>
      <c r="H13" s="14"/>
      <c r="I13" s="12"/>
      <c r="J13" s="17">
        <f>SUM(J2:J12)</f>
        <v>5.9410516879973176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15.75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0</v>
      </c>
      <c r="D18" s="6">
        <f>C18*B18</f>
        <v>0</v>
      </c>
      <c r="E18" s="6">
        <f>B18-$D$33</f>
        <v>-4.8867924528301883</v>
      </c>
      <c r="F18" s="6">
        <f>E18^2</f>
        <v>23.880740477038088</v>
      </c>
      <c r="G18" s="6">
        <f>F18*C18</f>
        <v>0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0</v>
      </c>
      <c r="D19" s="6">
        <f t="shared" ref="D19:D28" si="9">C19*B19</f>
        <v>0</v>
      </c>
      <c r="E19" s="6">
        <f t="shared" ref="E19:E28" si="10">B19-$D$33</f>
        <v>-3.8867924528301887</v>
      </c>
      <c r="F19" s="6">
        <f t="shared" ref="F19:F28" si="11">E19^2</f>
        <v>15.107155571377715</v>
      </c>
      <c r="G19" s="6">
        <f t="shared" ref="G19:G28" si="12">F19*C19</f>
        <v>0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5</v>
      </c>
      <c r="D20" s="6">
        <f t="shared" si="9"/>
        <v>-15</v>
      </c>
      <c r="E20" s="6">
        <f t="shared" si="10"/>
        <v>-2.8867924528301887</v>
      </c>
      <c r="F20" s="6">
        <f t="shared" si="11"/>
        <v>8.3335706657173372</v>
      </c>
      <c r="G20" s="6">
        <f t="shared" si="12"/>
        <v>41.667853328586688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60</v>
      </c>
      <c r="D21" s="6">
        <f t="shared" si="9"/>
        <v>-120</v>
      </c>
      <c r="E21" s="6">
        <f t="shared" si="10"/>
        <v>-1.8867924528301887</v>
      </c>
      <c r="F21" s="6">
        <f t="shared" si="11"/>
        <v>3.5599857600569598</v>
      </c>
      <c r="G21" s="6">
        <f t="shared" si="12"/>
        <v>213.59914560341758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262</v>
      </c>
      <c r="D22" s="6">
        <f t="shared" si="9"/>
        <v>-262</v>
      </c>
      <c r="E22" s="6">
        <f t="shared" si="10"/>
        <v>-0.8867924528301887</v>
      </c>
      <c r="F22" s="6">
        <f t="shared" si="11"/>
        <v>0.78640085439658247</v>
      </c>
      <c r="G22" s="6">
        <f t="shared" si="12"/>
        <v>206.03702385190462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436</v>
      </c>
      <c r="D23" s="6">
        <f t="shared" si="9"/>
        <v>0</v>
      </c>
      <c r="E23" s="6">
        <f t="shared" si="10"/>
        <v>0.11320754716981132</v>
      </c>
      <c r="F23" s="6">
        <f t="shared" si="11"/>
        <v>1.2815948736205056E-2</v>
      </c>
      <c r="G23" s="6">
        <f t="shared" si="12"/>
        <v>5.5877536489854043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208</v>
      </c>
      <c r="D24" s="6">
        <f t="shared" si="9"/>
        <v>208</v>
      </c>
      <c r="E24" s="6">
        <f t="shared" si="10"/>
        <v>1.1132075471698113</v>
      </c>
      <c r="F24" s="6">
        <f t="shared" si="11"/>
        <v>1.2392310430758275</v>
      </c>
      <c r="G24" s="6">
        <f t="shared" si="12"/>
        <v>257.7600569597721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33</v>
      </c>
      <c r="D25" s="6">
        <f t="shared" si="9"/>
        <v>66</v>
      </c>
      <c r="E25" s="6">
        <f t="shared" si="10"/>
        <v>2.1132075471698113</v>
      </c>
      <c r="F25" s="6">
        <f t="shared" si="11"/>
        <v>4.4656461374154501</v>
      </c>
      <c r="G25" s="6">
        <f t="shared" si="12"/>
        <v>147.36632253470987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3</v>
      </c>
      <c r="D26" s="6">
        <f t="shared" si="9"/>
        <v>9</v>
      </c>
      <c r="E26" s="6">
        <f t="shared" si="10"/>
        <v>3.1132075471698113</v>
      </c>
      <c r="F26" s="6">
        <f t="shared" si="11"/>
        <v>9.6920612317550727</v>
      </c>
      <c r="G26" s="6">
        <f t="shared" si="12"/>
        <v>29.076183695265218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0</v>
      </c>
      <c r="D27" s="6">
        <f t="shared" si="9"/>
        <v>0</v>
      </c>
      <c r="E27" s="6">
        <f t="shared" si="10"/>
        <v>4.1132075471698117</v>
      </c>
      <c r="F27" s="6">
        <f t="shared" si="11"/>
        <v>16.918476326094698</v>
      </c>
      <c r="G27" s="6">
        <f t="shared" si="12"/>
        <v>0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0</v>
      </c>
      <c r="D28" s="6">
        <f t="shared" si="9"/>
        <v>0</v>
      </c>
      <c r="E28" s="6">
        <f t="shared" si="10"/>
        <v>5.1132075471698117</v>
      </c>
      <c r="F28" s="6">
        <f t="shared" si="11"/>
        <v>26.144891420434323</v>
      </c>
      <c r="G28" s="6">
        <f t="shared" si="12"/>
        <v>0</v>
      </c>
      <c r="H28" s="8"/>
      <c r="I28" s="1"/>
      <c r="J28" s="1"/>
    </row>
    <row r="29" spans="2:10" ht="15.75" thickBot="1" x14ac:dyDescent="0.3">
      <c r="B29" s="12"/>
      <c r="C29" s="5">
        <f>SUM(C18:C28)</f>
        <v>1007</v>
      </c>
      <c r="D29" s="5">
        <f>SUM(D18:D28)</f>
        <v>-114</v>
      </c>
      <c r="E29" s="14"/>
      <c r="F29" s="12"/>
      <c r="G29" s="5">
        <f>SUM(G18:G28)</f>
        <v>901.09433962264143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>
        <f>D29/C29</f>
        <v>-0.11320754716981132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>
        <f>G29/C29</f>
        <v>0.89483052594105406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>
        <f>SQRT(D34)</f>
        <v>0.94595482235731221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AABB</vt:lpstr>
      <vt:lpstr>OBB</vt:lpstr>
      <vt:lpstr>Metoda dokładna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Kanjiklub</dc:creator>
  <cp:lastModifiedBy>Kanjiklub</cp:lastModifiedBy>
  <dcterms:created xsi:type="dcterms:W3CDTF">2020-12-18T11:52:43Z</dcterms:created>
  <dcterms:modified xsi:type="dcterms:W3CDTF">2021-01-02T02:09:28Z</dcterms:modified>
</cp:coreProperties>
</file>