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223857592d5ea4/HS-Karlsruhe/Microcontroller (Walter)/"/>
    </mc:Choice>
  </mc:AlternateContent>
  <xr:revisionPtr revIDLastSave="224" documentId="8_{5202EC2A-2471-44AF-9DB1-3722DF246BDF}" xr6:coauthVersionLast="46" xr6:coauthVersionMax="46" xr10:uidLastSave="{CD84AB0A-FBB6-432E-8594-CB6FF4050219}"/>
  <bookViews>
    <workbookView xWindow="-120" yWindow="-120" windowWidth="29040" windowHeight="15840" xr2:uid="{14C2035C-873D-49F6-AB31-095275858BAC}"/>
  </bookViews>
  <sheets>
    <sheet name="Kalibrierung iUAGS1" sheetId="2" r:id="rId1"/>
    <sheet name="Kalibrierung iUAGS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<sst xmlns="http://schemas.openxmlformats.org/spreadsheetml/2006/main" count="18" uniqueCount="12">
  <si>
    <t>real weight</t>
  </si>
  <si>
    <t>Raw sensor</t>
  </si>
  <si>
    <t>ohne Eigengewicht der Krücke</t>
  </si>
  <si>
    <t>Krücke nach hochladen einmal neustarten, einschalten, dann anstecken</t>
  </si>
  <si>
    <t>Gewicht in g / raw sensor</t>
  </si>
  <si>
    <t>Einheitenfaktor</t>
  </si>
  <si>
    <t>Offset Trendline</t>
  </si>
  <si>
    <t>Factor Trendline</t>
  </si>
  <si>
    <t>y = 30,992*x+202142</t>
  </si>
  <si>
    <t>y-202142 = 30,3992*x</t>
  </si>
  <si>
    <t>x = y/30,992 - 202142/30,992</t>
  </si>
  <si>
    <t>Trendline umgestellt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</si>
</sst>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'Kalibrierung iUAGS1'!$A$3:$A$17</c:f>
              <c:numCache>
                <c:formatCode>General</c:formatCode>
                <c:ptCount val="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</c:numCache>
            </c:numRef>
          </c:xVal>
          <c:yVal>
            <c:numRef>
              <c:f>'Kalibrierung iUAGS1'!$B$3:$B$17</c:f>
              <c:numCache>
                <c:formatCode>General</c:formatCode>
                <c:ptCount val="15"/>
                <c:pt idx="0">
                  <c:v>-85000</c:v>
                </c:pt>
                <c:pt idx="1">
                  <c:v>110000</c:v>
                </c:pt>
                <c:pt idx="2">
                  <c:v>370000</c:v>
                </c:pt>
                <c:pt idx="3">
                  <c:v>630000</c:v>
                </c:pt>
                <c:pt idx="4">
                  <c:v>810000</c:v>
                </c:pt>
                <c:pt idx="5">
                  <c:v>900000</c:v>
                </c:pt>
                <c:pt idx="6">
                  <c:v>1090000</c:v>
                </c:pt>
                <c:pt idx="7">
                  <c:v>1200000</c:v>
                </c:pt>
                <c:pt idx="8">
                  <c:v>1260000</c:v>
                </c:pt>
                <c:pt idx="9">
                  <c:v>1310000</c:v>
                </c:pt>
                <c:pt idx="10">
                  <c:v>1390000</c:v>
                </c:pt>
                <c:pt idx="11">
                  <c:v>1470000</c:v>
                </c:pt>
                <c:pt idx="12">
                  <c:v>1540000</c:v>
                </c:pt>
                <c:pt idx="13">
                  <c:v>1610000</c:v>
                </c:pt>
                <c:pt idx="14">
                  <c:v>1780000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D-43E4-8833-C42D98F3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44304"/>
        <c:axId val="806257616"/>
      </c:scatterChart>
      <c:valAx>
        <c:axId val="8062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257616"/>
        <c:crosses val="autoZero"/>
        <c:crossBetween val="midCat"/>
      </c:valAx>
      <c:valAx>
        <c:axId val="8062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2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iUAGS2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'Kalibrierung iUAGS2'!$A$3:$A$17</c:f>
              <c:numCache>
                <c:formatCode>General</c:formatCode>
                <c:ptCount val="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</c:numCache>
            </c:numRef>
          </c:xVal>
          <c:yVal>
            <c:numRef>
              <c:f>'Kalibrierung iUAGS2'!$B$3:$B$17</c:f>
              <c:numCache>
                <c:formatCode>General</c:formatCode>
                <c:ptCount val="15"/>
                <c:pt idx="0">
                  <c:v>-77000</c:v>
                </c:pt>
                <c:pt idx="1">
                  <c:v>160000</c:v>
                </c:pt>
                <c:pt idx="2">
                  <c:v>430000</c:v>
                </c:pt>
                <c:pt idx="3">
                  <c:v>700000</c:v>
                </c:pt>
                <c:pt idx="4">
                  <c:v>980000</c:v>
                </c:pt>
                <c:pt idx="5">
                  <c:v>1230000</c:v>
                </c:pt>
                <c:pt idx="6">
                  <c:v>1360000</c:v>
                </c:pt>
                <c:pt idx="7">
                  <c:v>1420000</c:v>
                </c:pt>
                <c:pt idx="8">
                  <c:v>1580000</c:v>
                </c:pt>
                <c:pt idx="9">
                  <c:v>1660000</c:v>
                </c:pt>
                <c:pt idx="10">
                  <c:v>1750000</c:v>
                </c:pt>
                <c:pt idx="11">
                  <c:v>1820000</c:v>
                </c:pt>
                <c:pt idx="12">
                  <c:v>1950000</c:v>
                </c:pt>
                <c:pt idx="13">
                  <c:v>2040000</c:v>
                </c:pt>
                <c:pt idx="14">
                  <c:v>2300000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C-4D72-94B3-9BD7E9925DBF}"/>
            </c:ext>
          </c:extLst>
        </c:ser>
        <c:ser>
          <c:idx val="1"/>
          <c:order val="1"/>
          <c:tx>
            <c:v>iUAGS1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14195129129068"/>
                  <c:y val="8.7033800163160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'Kalibrierung iUAGS1'!$A$3:$A$17</c:f>
              <c:numCache>
                <c:formatCode>General</c:formatCode>
                <c:ptCount val="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</c:numCache>
            </c:numRef>
          </c:xVal>
          <c:yVal>
            <c:numRef>
              <c:f>'Kalibrierung iUAGS1'!$B$3:$B$17</c:f>
              <c:numCache>
                <c:formatCode>General</c:formatCode>
                <c:ptCount val="15"/>
                <c:pt idx="0">
                  <c:v>-85000</c:v>
                </c:pt>
                <c:pt idx="1">
                  <c:v>110000</c:v>
                </c:pt>
                <c:pt idx="2">
                  <c:v>370000</c:v>
                </c:pt>
                <c:pt idx="3">
                  <c:v>630000</c:v>
                </c:pt>
                <c:pt idx="4">
                  <c:v>810000</c:v>
                </c:pt>
                <c:pt idx="5">
                  <c:v>900000</c:v>
                </c:pt>
                <c:pt idx="6">
                  <c:v>1090000</c:v>
                </c:pt>
                <c:pt idx="7">
                  <c:v>1200000</c:v>
                </c:pt>
                <c:pt idx="8">
                  <c:v>1260000</c:v>
                </c:pt>
                <c:pt idx="9">
                  <c:v>1310000</c:v>
                </c:pt>
                <c:pt idx="10">
                  <c:v>1390000</c:v>
                </c:pt>
                <c:pt idx="11">
                  <c:v>1470000</c:v>
                </c:pt>
                <c:pt idx="12">
                  <c:v>1540000</c:v>
                </c:pt>
                <c:pt idx="13">
                  <c:v>1610000</c:v>
                </c:pt>
                <c:pt idx="14">
                  <c:v>1780000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C-4D72-94B3-9BD7E992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44304"/>
        <c:axId val="806257616"/>
      </c:scatterChart>
      <c:valAx>
        <c:axId val="8062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257616"/>
        <c:crosses val="autoZero"/>
        <c:crossBetween val="midCat"/>
      </c:valAx>
      <c:valAx>
        <c:axId val="8062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2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'Kalibrierung iUAGS2'!$A$3:$A$17</c:f>
              <c:numCache>
                <c:formatCode>General</c:formatCode>
                <c:ptCount val="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</c:numCache>
            </c:numRef>
          </c:xVal>
          <c:yVal>
            <c:numRef>
              <c:f>'Kalibrierung iUAGS2'!$E$3:$E$17</c:f>
              <c:numCache>
                <c:formatCode>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8-4698-A00A-338D147BE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6544"/>
        <c:axId val="336279456"/>
      </c:scatterChart>
      <c:valAx>
        <c:axId val="3362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279456"/>
        <c:crosses val="autoZero"/>
        <c:crossBetween val="midCat"/>
      </c:valAx>
      <c:valAx>
        <c:axId val="336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2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4</xdr:row>
      <xdr:rowOff>33337</xdr:rowOff>
    </xdr:from>
    <xdr:to>
      <xdr:col>14</xdr:col>
      <xdr:colOff>123824</xdr:colOff>
      <xdr:row>35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5E301E-3BE9-4830-BC4C-46440DF2C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2</xdr:row>
      <xdr:rowOff>61912</xdr:rowOff>
    </xdr:from>
    <xdr:to>
      <xdr:col>15</xdr:col>
      <xdr:colOff>609599</xdr:colOff>
      <xdr:row>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49BAD7-71E2-44B3-ADE3-367239E49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25</xdr:row>
      <xdr:rowOff>71437</xdr:rowOff>
    </xdr:from>
    <xdr:to>
      <xdr:col>6</xdr:col>
      <xdr:colOff>61912</xdr:colOff>
      <xdr:row>39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0A16ABD-72CA-438A-B080-1C6D495C7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2671-C0B0-4C9D-968C-D213B77272A4}">
  <dimension ref="A1:F22"/>
  <sheetViews>
    <sheetView tabSelected="1" workbookViewId="0">
      <selection activeCell="P12" sqref="P12"/>
    </sheetView>
  </sheetViews>
  <sheetFormatPr baseColWidth="10" defaultRowHeight="15" x14ac:dyDescent="0.25"/>
  <cols>
    <col min="3" max="3" width="28.140625" bestFit="1" customWidth="1"/>
  </cols>
  <sheetData>
    <row r="1" spans="1:6" x14ac:dyDescent="0.25">
      <c r="A1" t="s">
        <v>0</v>
      </c>
      <c r="B1" t="s">
        <v>1</v>
      </c>
      <c r="F1" t="s">
        <v>3</v>
      </c>
    </row>
    <row r="2" spans="1:6" x14ac:dyDescent="0.25">
      <c r="A2">
        <v>-1</v>
      </c>
      <c r="B2">
        <v>-118700</v>
      </c>
      <c r="C2" t="s">
        <v>2</v>
      </c>
      <c r="D2" t="s">
        <v>11</v>
      </c>
    </row>
    <row r="3" spans="1:6" x14ac:dyDescent="0.25">
      <c r="A3">
        <v>0</v>
      </c>
      <c r="B3">
        <v>-85000</v>
      </c>
      <c r="D3">
        <f>B3/$C$22-$C$21/$C$22</f>
        <v>-9265.0361383582858</v>
      </c>
    </row>
    <row r="4" spans="1:6" x14ac:dyDescent="0.25">
      <c r="A4">
        <v>5000</v>
      </c>
      <c r="B4">
        <v>110000</v>
      </c>
      <c r="D4">
        <f t="shared" ref="D4:D17" si="0">B4/$C$22-$C$21/$C$22</f>
        <v>-2973.0898296334535</v>
      </c>
    </row>
    <row r="5" spans="1:6" x14ac:dyDescent="0.25">
      <c r="A5">
        <v>10000</v>
      </c>
      <c r="B5">
        <v>370000</v>
      </c>
      <c r="D5">
        <f t="shared" si="0"/>
        <v>5416.1719153329896</v>
      </c>
    </row>
    <row r="6" spans="1:6" x14ac:dyDescent="0.25">
      <c r="A6">
        <v>15000</v>
      </c>
      <c r="B6">
        <v>630000</v>
      </c>
      <c r="D6">
        <f t="shared" si="0"/>
        <v>13805.433660299434</v>
      </c>
    </row>
    <row r="7" spans="1:6" x14ac:dyDescent="0.25">
      <c r="A7">
        <v>20000</v>
      </c>
      <c r="B7">
        <v>810000</v>
      </c>
      <c r="D7">
        <f t="shared" si="0"/>
        <v>19613.384099122355</v>
      </c>
    </row>
    <row r="8" spans="1:6" x14ac:dyDescent="0.25">
      <c r="A8">
        <v>25000</v>
      </c>
      <c r="B8">
        <v>900000</v>
      </c>
      <c r="D8">
        <f t="shared" si="0"/>
        <v>22517.359318533814</v>
      </c>
    </row>
    <row r="9" spans="1:6" x14ac:dyDescent="0.25">
      <c r="A9">
        <v>30000</v>
      </c>
      <c r="B9">
        <v>1090000</v>
      </c>
      <c r="D9">
        <f t="shared" si="0"/>
        <v>28647.973670624677</v>
      </c>
    </row>
    <row r="10" spans="1:6" x14ac:dyDescent="0.25">
      <c r="A10">
        <v>35000</v>
      </c>
      <c r="B10">
        <v>1200000</v>
      </c>
      <c r="D10">
        <f t="shared" si="0"/>
        <v>32197.276716572022</v>
      </c>
    </row>
    <row r="11" spans="1:6" x14ac:dyDescent="0.25">
      <c r="A11">
        <v>40000</v>
      </c>
      <c r="B11">
        <v>1260000</v>
      </c>
      <c r="D11">
        <f t="shared" si="0"/>
        <v>34133.260196179661</v>
      </c>
    </row>
    <row r="12" spans="1:6" x14ac:dyDescent="0.25">
      <c r="A12">
        <v>45000</v>
      </c>
      <c r="B12">
        <v>1310000</v>
      </c>
      <c r="D12">
        <f t="shared" si="0"/>
        <v>35746.579762519359</v>
      </c>
    </row>
    <row r="13" spans="1:6" x14ac:dyDescent="0.25">
      <c r="A13">
        <v>50000</v>
      </c>
      <c r="B13">
        <v>1390000</v>
      </c>
      <c r="D13">
        <f t="shared" si="0"/>
        <v>38327.891068662881</v>
      </c>
    </row>
    <row r="14" spans="1:6" x14ac:dyDescent="0.25">
      <c r="A14">
        <v>55000</v>
      </c>
      <c r="B14">
        <v>1470000</v>
      </c>
      <c r="D14">
        <f t="shared" si="0"/>
        <v>40909.202374806402</v>
      </c>
    </row>
    <row r="15" spans="1:6" x14ac:dyDescent="0.25">
      <c r="A15">
        <v>60000</v>
      </c>
      <c r="B15">
        <v>1540000</v>
      </c>
      <c r="D15">
        <f t="shared" si="0"/>
        <v>43167.849767681982</v>
      </c>
    </row>
    <row r="16" spans="1:6" x14ac:dyDescent="0.25">
      <c r="A16">
        <v>65000</v>
      </c>
      <c r="B16">
        <v>1610000</v>
      </c>
      <c r="D16">
        <f t="shared" si="0"/>
        <v>45426.497160557563</v>
      </c>
    </row>
    <row r="17" spans="1:4" x14ac:dyDescent="0.25">
      <c r="A17">
        <v>70000</v>
      </c>
      <c r="B17">
        <v>1780000</v>
      </c>
      <c r="D17">
        <f t="shared" si="0"/>
        <v>50911.783686112547</v>
      </c>
    </row>
    <row r="20" spans="1:4" x14ac:dyDescent="0.25">
      <c r="B20" s="2"/>
    </row>
    <row r="21" spans="1:4" x14ac:dyDescent="0.25">
      <c r="B21" s="2" t="s">
        <v>6</v>
      </c>
      <c r="C21">
        <v>202142</v>
      </c>
    </row>
    <row r="22" spans="1:4" x14ac:dyDescent="0.25">
      <c r="B22" s="2" t="s">
        <v>7</v>
      </c>
      <c r="C22">
        <v>30.992000000000001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CEEC-5F72-44DA-86BE-17F0F5C56247}">
  <dimension ref="A1:Q22"/>
  <sheetViews>
    <sheetView zoomScaleNormal="100" workbookViewId="0">
      <selection activeCell="D23" sqref="D23"/>
    </sheetView>
  </sheetViews>
  <sheetFormatPr baseColWidth="10" defaultRowHeight="15" x14ac:dyDescent="0.25"/>
  <cols>
    <col min="3" max="3" width="28.140625" bestFit="1" customWidth="1"/>
    <col min="4" max="4" width="19.7109375" bestFit="1" customWidth="1"/>
  </cols>
  <sheetData>
    <row r="1" spans="1:17" x14ac:dyDescent="0.25">
      <c r="A1" t="s">
        <v>0</v>
      </c>
      <c r="B1" t="s">
        <v>1</v>
      </c>
      <c r="C1" t="s">
        <v>4</v>
      </c>
    </row>
    <row r="2" spans="1:17" x14ac:dyDescent="0.25">
      <c r="A2">
        <v>-1</v>
      </c>
      <c r="B2">
        <v>-109000</v>
      </c>
      <c r="C2" t="s">
        <v>2</v>
      </c>
      <c r="D2" t="s">
        <v>11</v>
      </c>
    </row>
    <row r="3" spans="1:17" x14ac:dyDescent="0.25">
      <c r="A3">
        <v>0</v>
      </c>
      <c r="B3">
        <v>-77000</v>
      </c>
      <c r="D3" s="1">
        <f>$C$20*B3/$C$22-$C$21/$C$22</f>
        <v>-9006.9050077439333</v>
      </c>
      <c r="E3" s="1"/>
    </row>
    <row r="4" spans="1:17" x14ac:dyDescent="0.25">
      <c r="A4">
        <v>5000</v>
      </c>
      <c r="B4">
        <v>160000</v>
      </c>
      <c r="D4" s="1">
        <f t="shared" ref="D4:D17" si="0">$C$20*B4/$C$22-$C$21/$C$22</f>
        <v>-1359.7702632937526</v>
      </c>
      <c r="E4" s="1"/>
    </row>
    <row r="5" spans="1:17" x14ac:dyDescent="0.25">
      <c r="A5">
        <v>10000</v>
      </c>
      <c r="B5">
        <v>430000</v>
      </c>
      <c r="D5" s="1">
        <f t="shared" si="0"/>
        <v>7352.1553949406307</v>
      </c>
      <c r="E5" s="1"/>
      <c r="Q5" t="s">
        <v>8</v>
      </c>
    </row>
    <row r="6" spans="1:17" x14ac:dyDescent="0.25">
      <c r="A6">
        <v>15000</v>
      </c>
      <c r="B6">
        <v>700000</v>
      </c>
      <c r="D6" s="1">
        <f t="shared" si="0"/>
        <v>16064.081053175014</v>
      </c>
      <c r="E6" s="1"/>
      <c r="Q6" t="s">
        <v>9</v>
      </c>
    </row>
    <row r="7" spans="1:17" x14ac:dyDescent="0.25">
      <c r="A7">
        <v>20000</v>
      </c>
      <c r="B7">
        <v>980000</v>
      </c>
      <c r="D7" s="1">
        <f t="shared" si="0"/>
        <v>25098.670624677336</v>
      </c>
      <c r="E7" s="1"/>
      <c r="Q7" t="s">
        <v>10</v>
      </c>
    </row>
    <row r="8" spans="1:17" x14ac:dyDescent="0.25">
      <c r="A8">
        <v>25000</v>
      </c>
      <c r="B8">
        <v>1230000</v>
      </c>
      <c r="D8" s="1">
        <f t="shared" si="0"/>
        <v>33165.268456375838</v>
      </c>
      <c r="E8" s="1"/>
    </row>
    <row r="9" spans="1:17" x14ac:dyDescent="0.25">
      <c r="A9">
        <v>30000</v>
      </c>
      <c r="B9">
        <v>1360000</v>
      </c>
      <c r="D9" s="1">
        <f t="shared" si="0"/>
        <v>37359.899328859057</v>
      </c>
      <c r="E9" s="1"/>
    </row>
    <row r="10" spans="1:17" x14ac:dyDescent="0.25">
      <c r="A10">
        <v>35000</v>
      </c>
      <c r="B10">
        <v>1420000</v>
      </c>
      <c r="D10" s="1">
        <f t="shared" si="0"/>
        <v>39295.882808466704</v>
      </c>
      <c r="E10" s="1"/>
    </row>
    <row r="11" spans="1:17" x14ac:dyDescent="0.25">
      <c r="A11">
        <v>40000</v>
      </c>
      <c r="B11">
        <v>1580000</v>
      </c>
      <c r="D11" s="1">
        <f t="shared" si="0"/>
        <v>44458.50542075374</v>
      </c>
      <c r="E11" s="1"/>
    </row>
    <row r="12" spans="1:17" x14ac:dyDescent="0.25">
      <c r="A12">
        <v>45000</v>
      </c>
      <c r="B12">
        <v>1660000</v>
      </c>
      <c r="D12" s="1">
        <f t="shared" si="0"/>
        <v>47039.816726897261</v>
      </c>
      <c r="E12" s="1"/>
    </row>
    <row r="13" spans="1:17" x14ac:dyDescent="0.25">
      <c r="A13">
        <v>50000</v>
      </c>
      <c r="B13">
        <v>1750000</v>
      </c>
      <c r="D13" s="1">
        <f t="shared" si="0"/>
        <v>49943.791946308724</v>
      </c>
      <c r="E13" s="1"/>
    </row>
    <row r="14" spans="1:17" x14ac:dyDescent="0.25">
      <c r="A14">
        <v>55000</v>
      </c>
      <c r="B14">
        <v>1820000</v>
      </c>
      <c r="D14" s="1">
        <f t="shared" si="0"/>
        <v>52202.439339184304</v>
      </c>
      <c r="E14" s="1"/>
    </row>
    <row r="15" spans="1:17" x14ac:dyDescent="0.25">
      <c r="A15">
        <v>60000</v>
      </c>
      <c r="B15">
        <v>1950000</v>
      </c>
      <c r="D15" s="1">
        <f t="shared" si="0"/>
        <v>56397.070211667524</v>
      </c>
      <c r="E15" s="1"/>
    </row>
    <row r="16" spans="1:17" x14ac:dyDescent="0.25">
      <c r="A16">
        <v>65000</v>
      </c>
      <c r="B16">
        <v>2040000</v>
      </c>
      <c r="D16" s="1">
        <f t="shared" si="0"/>
        <v>59301.045431078986</v>
      </c>
      <c r="E16" s="1"/>
    </row>
    <row r="17" spans="1:5" x14ac:dyDescent="0.25">
      <c r="A17">
        <v>70000</v>
      </c>
      <c r="B17">
        <v>2300000</v>
      </c>
      <c r="D17" s="1">
        <f t="shared" si="0"/>
        <v>67690.307176045419</v>
      </c>
      <c r="E17" s="1"/>
    </row>
    <row r="20" spans="1:5" x14ac:dyDescent="0.25">
      <c r="B20" s="2" t="s">
        <v>5</v>
      </c>
      <c r="C20">
        <v>1</v>
      </c>
    </row>
    <row r="21" spans="1:5" x14ac:dyDescent="0.25">
      <c r="B21" s="2" t="s">
        <v>6</v>
      </c>
      <c r="C21">
        <v>202142</v>
      </c>
    </row>
    <row r="22" spans="1:5" x14ac:dyDescent="0.25">
      <c r="B22" s="2" t="s">
        <v>7</v>
      </c>
      <c r="C22">
        <v>30.992000000000001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Kalibrierung iUAGS1</vt:lpstr>
      <vt:lpstr>Kalibrierung iUAGS2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</dc:creator>
  <cp:lastModifiedBy>Joachim Kaltenborn</cp:lastModifiedBy>
  <dcterms:created xsi:type="dcterms:W3CDTF">2021-05-21T16:45:53Z</dcterms:created>
  <dcterms:modified xsi:type="dcterms:W3CDTF">2021-05-21T19:07:35Z</dcterms:modified>
</cp:coreProperties>
</file>