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<sst xmlns="http://schemas.openxmlformats.org/spreadsheetml/2006/main" count="126" uniqueCount="107">
  <si>
    <t xml:space="preserve"> 4 модуль</t>
  </si>
  <si>
    <t>3 модуль</t>
  </si>
  <si>
    <t>Доп. балл</t>
  </si>
  <si>
    <t>КР 1</t>
  </si>
  <si>
    <t>КР 2</t>
  </si>
  <si>
    <t>КР 3</t>
  </si>
  <si>
    <t>Задачи *</t>
  </si>
  <si>
    <t>Пром. итог</t>
  </si>
  <si>
    <t>ЭКЗ 1</t>
  </si>
  <si>
    <t>ЭКЗ 2</t>
  </si>
  <si>
    <t>Итог</t>
  </si>
  <si>
    <t xml:space="preserve">Группа </t>
  </si>
  <si>
    <t>ЛР 1 (ind)</t>
  </si>
  <si>
    <t>ЛР 1 (group)</t>
  </si>
  <si>
    <t>ЛР 2 (ind)</t>
  </si>
  <si>
    <t>ЛР 2 (group)</t>
  </si>
  <si>
    <t>ЛР 3 (ind)</t>
  </si>
  <si>
    <t>ЛР 3 (group)</t>
  </si>
  <si>
    <t>ЛР 4 (ind)</t>
  </si>
  <si>
    <t>ЛР 4 (group)</t>
  </si>
  <si>
    <t>ЛАБ (среднее)</t>
  </si>
  <si>
    <t>ЭКЗ</t>
  </si>
  <si>
    <t>4 модуль</t>
  </si>
  <si>
    <t>Экз 1</t>
  </si>
  <si>
    <t>Экз 2</t>
  </si>
  <si>
    <t>Экз 3</t>
  </si>
  <si>
    <t>Бараненков</t>
  </si>
  <si>
    <t>Сергей</t>
  </si>
  <si>
    <t>Сергеевич</t>
  </si>
  <si>
    <t>Соколова</t>
  </si>
  <si>
    <t>Ирина</t>
  </si>
  <si>
    <t>Максимовна</t>
  </si>
  <si>
    <t>Козлова</t>
  </si>
  <si>
    <t>Оксана</t>
  </si>
  <si>
    <t>Олеговна</t>
  </si>
  <si>
    <t>Овакимян</t>
  </si>
  <si>
    <t>Кристина</t>
  </si>
  <si>
    <t>Артуровна</t>
  </si>
  <si>
    <t>Воробьев</t>
  </si>
  <si>
    <t>Дмитрий</t>
  </si>
  <si>
    <t>Максимович</t>
  </si>
  <si>
    <t>Дорофеева</t>
  </si>
  <si>
    <t>Елена</t>
  </si>
  <si>
    <t>Сергеевна</t>
  </si>
  <si>
    <t>Климачёв</t>
  </si>
  <si>
    <t>Даниил</t>
  </si>
  <si>
    <t>Михайлович</t>
  </si>
  <si>
    <t>Петров</t>
  </si>
  <si>
    <t>Павел</t>
  </si>
  <si>
    <t>Владимирович</t>
  </si>
  <si>
    <t>Пьянзин</t>
  </si>
  <si>
    <t>Артём</t>
  </si>
  <si>
    <t>Алексеевич</t>
  </si>
  <si>
    <t>Ермолаев</t>
  </si>
  <si>
    <t>Александрович</t>
  </si>
  <si>
    <t>Носков</t>
  </si>
  <si>
    <t>Андрей</t>
  </si>
  <si>
    <t>Рухович</t>
  </si>
  <si>
    <t>Игорь</t>
  </si>
  <si>
    <t>Оганян</t>
  </si>
  <si>
    <t>Роберт</t>
  </si>
  <si>
    <t>Тихобаев</t>
  </si>
  <si>
    <t>Илья</t>
  </si>
  <si>
    <t>Ботайбеков</t>
  </si>
  <si>
    <t>Асет</t>
  </si>
  <si>
    <t>-</t>
  </si>
  <si>
    <t>Тронин</t>
  </si>
  <si>
    <t>Валерьевич</t>
  </si>
  <si>
    <t>Абрамова</t>
  </si>
  <si>
    <t>Полина</t>
  </si>
  <si>
    <t>Александровна</t>
  </si>
  <si>
    <t>Дорошенко</t>
  </si>
  <si>
    <t>Дмитриевич</t>
  </si>
  <si>
    <t>Кузьмин</t>
  </si>
  <si>
    <t>Никита</t>
  </si>
  <si>
    <t>Яхтин</t>
  </si>
  <si>
    <t>Леонид</t>
  </si>
  <si>
    <t>Мартынова</t>
  </si>
  <si>
    <t>Галина</t>
  </si>
  <si>
    <t>Демочкина</t>
  </si>
  <si>
    <t>Владиславовна</t>
  </si>
  <si>
    <t>Рафиков</t>
  </si>
  <si>
    <t>Артем</t>
  </si>
  <si>
    <t>Станиславович</t>
  </si>
  <si>
    <t>Поляков</t>
  </si>
  <si>
    <t>Валерий</t>
  </si>
  <si>
    <t>Игоревич</t>
  </si>
  <si>
    <t>Воронова</t>
  </si>
  <si>
    <t>Анастасия</t>
  </si>
  <si>
    <t>Васильевна</t>
  </si>
  <si>
    <t>Воеводкин</t>
  </si>
  <si>
    <t>Вадим</t>
  </si>
  <si>
    <t>Железин</t>
  </si>
  <si>
    <t>Михаил</t>
  </si>
  <si>
    <t>Азиз</t>
  </si>
  <si>
    <t>Локман</t>
  </si>
  <si>
    <t>Бурмистрова</t>
  </si>
  <si>
    <t>Екатерина</t>
  </si>
  <si>
    <t>Ван</t>
  </si>
  <si>
    <t>Юйсюань</t>
  </si>
  <si>
    <t>Забалуева</t>
  </si>
  <si>
    <t>Игоревна</t>
  </si>
  <si>
    <t>Зарков</t>
  </si>
  <si>
    <t>Максим</t>
  </si>
  <si>
    <t>Романович</t>
  </si>
  <si>
    <t>Надир</t>
  </si>
  <si>
    <t>Мохаммед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</si>
</sst>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20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i/>
      <color theme="1"/>
      <name val="Arial"/>
      <scheme val="minor"/>
    </font>
    <font>
      <b/>
      <color rgb="FFB7B7B7"/>
      <name val="Arial"/>
      <scheme val="minor"/>
    </font>
    <font>
      <b/>
      <color theme="1"/>
      <name val="Arial"/>
    </font>
    <font>
      <sz val="11.0"/>
      <color rgb="FF000000"/>
      <name val="Calibri"/>
    </font>
    <font>
      <b/>
      <sz val="11.0"/>
      <color rgb="FF000000"/>
      <name val="Calibri"/>
    </font>
    <font>
      <color rgb="FFB7B7B7"/>
      <name val="Arial"/>
      <scheme val="minor"/>
    </font>
    <font>
      <color theme="1"/>
      <name val="Arial"/>
    </font>
    <font>
      <color rgb="FFB7B7B7"/>
      <name val="Arial"/>
    </font>
    <font>
      <strike/>
      <sz val="11.0"/>
      <color rgb="FF000000"/>
      <name val="Calibri"/>
    </font>
    <font>
      <b/>
      <strike/>
      <sz val="11.0"/>
      <color rgb="FF000000"/>
      <name val="Calibri"/>
    </font>
    <font>
      <b/>
      <strike/>
      <color rgb="FF000000"/>
      <name val="Arial"/>
      <scheme val="minor"/>
    </font>
    <font>
      <i/>
      <strike/>
      <color rgb="FF000000"/>
      <name val="Arial"/>
      <scheme val="minor"/>
    </font>
    <font>
      <strike/>
      <color rgb="FF000000"/>
      <name val="Arial"/>
      <scheme val="minor"/>
    </font>
    <font>
      <b/>
      <strike/>
      <color rgb="FF000000"/>
      <name val="Arial"/>
    </font>
    <font>
      <strike/>
      <color rgb="FF000000"/>
      <name val="Arial"/>
    </font>
    <font>
      <strike/>
      <color theme="1"/>
      <name val="Arial"/>
    </font>
    <font>
      <b/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D9D9D9"/>
        <bgColor rgb="FFD9D9D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2" numFmtId="0" xfId="0" applyBorder="1" applyFont="1"/>
    <xf borderId="1" fillId="2" fontId="3" numFmtId="0" xfId="0" applyAlignment="1" applyBorder="1" applyFill="1" applyFont="1">
      <alignment readingOrder="0"/>
    </xf>
    <xf borderId="0" fillId="0" fontId="4" numFmtId="0" xfId="0" applyAlignment="1" applyFont="1">
      <alignment readingOrder="0"/>
    </xf>
    <xf borderId="1" fillId="0" fontId="5" numFmtId="0" xfId="0" applyAlignment="1" applyBorder="1" applyFont="1">
      <alignment vertical="bottom"/>
    </xf>
    <xf borderId="2" fillId="0" fontId="5" numFmtId="0" xfId="0" applyAlignment="1" applyBorder="1" applyFont="1">
      <alignment vertical="bottom"/>
    </xf>
    <xf borderId="2" fillId="0" fontId="5" numFmtId="0" xfId="0" applyAlignment="1" applyBorder="1" applyFont="1">
      <alignment readingOrder="0" vertical="bottom"/>
    </xf>
    <xf borderId="1" fillId="0" fontId="5" numFmtId="0" xfId="0" applyAlignment="1" applyBorder="1" applyFont="1">
      <alignment readingOrder="0" vertical="bottom"/>
    </xf>
    <xf borderId="0" fillId="0" fontId="5" numFmtId="0" xfId="0" applyAlignment="1" applyFont="1">
      <alignment readingOrder="0" vertical="bottom"/>
    </xf>
    <xf borderId="1" fillId="0" fontId="6" numFmtId="0" xfId="0" applyAlignment="1" applyBorder="1" applyFont="1">
      <alignment readingOrder="0" shrinkToFit="0" vertical="bottom" wrapText="0"/>
    </xf>
    <xf borderId="1" fillId="0" fontId="7" numFmtId="0" xfId="0" applyAlignment="1" applyBorder="1" applyFont="1">
      <alignment readingOrder="0" shrinkToFit="0" vertical="bottom" wrapText="0"/>
    </xf>
    <xf borderId="1" fillId="2" fontId="3" numFmtId="0" xfId="0" applyBorder="1" applyFont="1"/>
    <xf borderId="1" fillId="3" fontId="1" numFmtId="164" xfId="0" applyBorder="1" applyFill="1" applyFont="1" applyNumberFormat="1"/>
    <xf borderId="0" fillId="0" fontId="8" numFmtId="0" xfId="0" applyAlignment="1" applyFont="1">
      <alignment readingOrder="0"/>
    </xf>
    <xf borderId="1" fillId="0" fontId="5" numFmtId="0" xfId="0" applyAlignment="1" applyBorder="1" applyFont="1">
      <alignment horizontal="right" vertical="bottom"/>
    </xf>
    <xf borderId="2" fillId="0" fontId="5" numFmtId="0" xfId="0" applyAlignment="1" applyBorder="1" applyFont="1">
      <alignment horizontal="right" readingOrder="0" vertical="bottom"/>
    </xf>
    <xf borderId="1" fillId="0" fontId="5" numFmtId="0" xfId="0" applyAlignment="1" applyBorder="1" applyFont="1">
      <alignment horizontal="right" vertical="bottom"/>
    </xf>
    <xf borderId="3" fillId="0" fontId="5" numFmtId="0" xfId="0" applyAlignment="1" applyBorder="1" applyFont="1">
      <alignment horizontal="right" vertical="bottom"/>
    </xf>
    <xf borderId="4" fillId="0" fontId="5" numFmtId="0" xfId="0" applyAlignment="1" applyBorder="1" applyFont="1">
      <alignment horizontal="right" vertical="bottom"/>
    </xf>
    <xf borderId="4" fillId="0" fontId="5" numFmtId="0" xfId="0" applyAlignment="1" applyBorder="1" applyFont="1">
      <alignment horizontal="right" vertical="bottom"/>
    </xf>
    <xf borderId="4" fillId="0" fontId="5" numFmtId="164" xfId="0" applyAlignment="1" applyBorder="1" applyFont="1" applyNumberFormat="1">
      <alignment horizontal="right" vertical="bottom"/>
    </xf>
    <xf borderId="4" fillId="3" fontId="5" numFmtId="164" xfId="0" applyAlignment="1" applyBorder="1" applyFont="1" applyNumberFormat="1">
      <alignment horizontal="right" vertical="bottom"/>
    </xf>
    <xf borderId="4" fillId="0" fontId="9" numFmtId="164" xfId="0" applyAlignment="1" applyBorder="1" applyFont="1" applyNumberFormat="1">
      <alignment vertical="bottom"/>
    </xf>
    <xf borderId="4" fillId="0" fontId="10" numFmtId="2" xfId="0" applyAlignment="1" applyBorder="1" applyFont="1" applyNumberFormat="1">
      <alignment horizontal="right" vertical="bottom"/>
    </xf>
    <xf borderId="1" fillId="3" fontId="5" numFmtId="1" xfId="0" applyAlignment="1" applyBorder="1" applyFont="1" applyNumberFormat="1">
      <alignment vertical="bottom"/>
    </xf>
    <xf borderId="0" fillId="0" fontId="9" numFmtId="0" xfId="0" applyAlignment="1" applyFont="1">
      <alignment vertical="bottom"/>
    </xf>
    <xf borderId="4" fillId="0" fontId="6" numFmtId="0" xfId="0" applyAlignment="1" applyBorder="1" applyFont="1">
      <alignment readingOrder="0" shrinkToFit="0" vertical="bottom" wrapText="0"/>
    </xf>
    <xf borderId="3" fillId="0" fontId="5" numFmtId="0" xfId="0" applyAlignment="1" applyBorder="1" applyFont="1">
      <alignment horizontal="right" vertical="bottom"/>
    </xf>
    <xf borderId="4" fillId="0" fontId="5" numFmtId="0" xfId="0" applyAlignment="1" applyBorder="1" applyFont="1">
      <alignment readingOrder="0" vertical="bottom"/>
    </xf>
    <xf borderId="1" fillId="4" fontId="1" numFmtId="164" xfId="0" applyBorder="1" applyFill="1" applyFont="1" applyNumberFormat="1"/>
    <xf borderId="1" fillId="5" fontId="1" numFmtId="164" xfId="0" applyBorder="1" applyFill="1" applyFont="1" applyNumberFormat="1"/>
    <xf borderId="1" fillId="4" fontId="5" numFmtId="1" xfId="0" applyAlignment="1" applyBorder="1" applyFont="1" applyNumberFormat="1">
      <alignment vertical="bottom"/>
    </xf>
    <xf borderId="0" fillId="0" fontId="9" numFmtId="0" xfId="0" applyAlignment="1" applyFont="1">
      <alignment vertical="bottom"/>
    </xf>
    <xf borderId="4" fillId="6" fontId="11" numFmtId="0" xfId="0" applyAlignment="1" applyBorder="1" applyFill="1" applyFont="1">
      <alignment readingOrder="0" shrinkToFit="0" vertical="bottom" wrapText="0"/>
    </xf>
    <xf borderId="1" fillId="6" fontId="12" numFmtId="0" xfId="0" applyAlignment="1" applyBorder="1" applyFont="1">
      <alignment readingOrder="0" shrinkToFit="0" vertical="bottom" wrapText="0"/>
    </xf>
    <xf borderId="1" fillId="6" fontId="12" numFmtId="0" xfId="0" applyAlignment="1" applyBorder="1" applyFont="1">
      <alignment shrinkToFit="0" vertical="bottom" wrapText="0"/>
    </xf>
    <xf borderId="1" fillId="6" fontId="13" numFmtId="0" xfId="0" applyBorder="1" applyFont="1"/>
    <xf borderId="1" fillId="6" fontId="13" numFmtId="0" xfId="0" applyAlignment="1" applyBorder="1" applyFont="1">
      <alignment readingOrder="0"/>
    </xf>
    <xf borderId="1" fillId="6" fontId="14" numFmtId="0" xfId="0" applyBorder="1" applyFont="1"/>
    <xf borderId="1" fillId="6" fontId="13" numFmtId="164" xfId="0" applyAlignment="1" applyBorder="1" applyFont="1" applyNumberFormat="1">
      <alignment readingOrder="0"/>
    </xf>
    <xf borderId="0" fillId="6" fontId="15" numFmtId="0" xfId="0" applyAlignment="1" applyFont="1">
      <alignment readingOrder="0"/>
    </xf>
    <xf borderId="3" fillId="6" fontId="16" numFmtId="0" xfId="0" applyAlignment="1" applyBorder="1" applyFont="1">
      <alignment horizontal="right" vertical="bottom"/>
    </xf>
    <xf borderId="4" fillId="6" fontId="16" numFmtId="0" xfId="0" applyAlignment="1" applyBorder="1" applyFont="1">
      <alignment horizontal="right" vertical="bottom"/>
    </xf>
    <xf borderId="4" fillId="6" fontId="16" numFmtId="0" xfId="0" applyAlignment="1" applyBorder="1" applyFont="1">
      <alignment readingOrder="0" vertical="bottom"/>
    </xf>
    <xf borderId="3" fillId="6" fontId="17" numFmtId="0" xfId="0" applyAlignment="1" applyBorder="1" applyFont="1">
      <alignment vertical="bottom"/>
    </xf>
    <xf borderId="3" fillId="6" fontId="9" numFmtId="0" xfId="0" applyAlignment="1" applyBorder="1" applyFont="1">
      <alignment vertical="bottom"/>
    </xf>
    <xf borderId="4" fillId="6" fontId="9" numFmtId="0" xfId="0" applyAlignment="1" applyBorder="1" applyFont="1">
      <alignment vertical="bottom"/>
    </xf>
    <xf borderId="4" fillId="6" fontId="9" numFmtId="164" xfId="0" applyAlignment="1" applyBorder="1" applyFont="1" applyNumberFormat="1">
      <alignment vertical="bottom"/>
    </xf>
    <xf borderId="4" fillId="6" fontId="18" numFmtId="164" xfId="0" applyAlignment="1" applyBorder="1" applyFont="1" applyNumberFormat="1">
      <alignment horizontal="right" vertical="bottom"/>
    </xf>
    <xf borderId="4" fillId="6" fontId="18" numFmtId="2" xfId="0" applyAlignment="1" applyBorder="1" applyFont="1" applyNumberFormat="1">
      <alignment horizontal="right" vertical="bottom"/>
    </xf>
    <xf borderId="1" fillId="0" fontId="9" numFmtId="1" xfId="0" applyAlignment="1" applyBorder="1" applyFont="1" applyNumberFormat="1">
      <alignment vertical="bottom"/>
    </xf>
    <xf borderId="4" fillId="4" fontId="5" numFmtId="164" xfId="0" applyAlignment="1" applyBorder="1" applyFont="1" applyNumberFormat="1">
      <alignment horizontal="right" vertical="bottom"/>
    </xf>
    <xf borderId="4" fillId="0" fontId="5" numFmtId="164" xfId="0" applyAlignment="1" applyBorder="1" applyFont="1" applyNumberFormat="1">
      <alignment vertical="bottom"/>
    </xf>
    <xf borderId="4" fillId="0" fontId="19" numFmtId="2" xfId="0" applyAlignment="1" applyBorder="1" applyFont="1" applyNumberFormat="1">
      <alignment horizontal="right" vertical="bottom"/>
    </xf>
    <xf borderId="1" fillId="4" fontId="19" numFmtId="1" xfId="0" applyAlignment="1" applyBorder="1" applyFont="1" applyNumberFormat="1">
      <alignment vertical="bottom"/>
    </xf>
    <xf borderId="4" fillId="0" fontId="5" numFmtId="0" xfId="0" applyAlignment="1" applyBorder="1" applyFont="1">
      <alignment horizontal="right" readingOrder="0" vertical="bottom"/>
    </xf>
    <xf borderId="0" fillId="0" fontId="5" numFmtId="0" xfId="0" applyAlignment="1" applyFont="1">
      <alignment vertical="bottom"/>
    </xf>
    <xf borderId="0" fillId="7" fontId="9" numFmtId="0" xfId="0" applyAlignment="1" applyFill="1" applyFont="1">
      <alignment vertical="bottom"/>
    </xf>
    <xf borderId="1" fillId="8" fontId="1" numFmtId="164" xfId="0" applyBorder="1" applyFill="1" applyFont="1" applyNumberFormat="1"/>
    <xf borderId="1" fillId="5" fontId="19" numFmtId="1" xfId="0" applyAlignment="1" applyBorder="1" applyFont="1" applyNumberFormat="1">
      <alignment vertical="bottom"/>
    </xf>
    <xf borderId="3" fillId="0" fontId="5" numFmtId="0" xfId="0" applyAlignment="1" applyBorder="1" applyFont="1">
      <alignment readingOrder="0" vertical="bottom"/>
    </xf>
    <xf borderId="0" fillId="7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4" fillId="5" fontId="5" numFmtId="164" xfId="0" applyAlignment="1" applyBorder="1" applyFont="1" applyNumberFormat="1">
      <alignment horizontal="right" vertical="bottom"/>
    </xf>
    <xf borderId="4" fillId="0" fontId="5" numFmtId="164" xfId="0" applyAlignment="1" applyBorder="1" applyFont="1" applyNumberFormat="1">
      <alignment horizontal="right" readingOrder="0" vertical="bottom"/>
    </xf>
    <xf borderId="1" fillId="3" fontId="19" numFmtId="1" xfId="0" applyAlignment="1" applyBorder="1" applyFont="1" applyNumberFormat="1">
      <alignment vertical="bottom"/>
    </xf>
    <xf borderId="3" fillId="0" fontId="5" numFmtId="0" xfId="0" applyAlignment="1" applyBorder="1" applyFont="1">
      <alignment horizontal="right" readingOrder="0" vertical="bottom"/>
    </xf>
    <xf borderId="4" fillId="0" fontId="19" numFmtId="164" xfId="0" applyAlignment="1" applyBorder="1" applyFont="1" applyNumberFormat="1">
      <alignment vertical="bottom"/>
    </xf>
    <xf borderId="4" fillId="9" fontId="11" numFmtId="0" xfId="0" applyAlignment="1" applyBorder="1" applyFill="1" applyFont="1">
      <alignment readingOrder="0" shrinkToFit="0" vertical="bottom" wrapText="0"/>
    </xf>
    <xf borderId="4" fillId="9" fontId="6" numFmtId="0" xfId="0" applyAlignment="1" applyBorder="1" applyFont="1">
      <alignment readingOrder="0" shrinkToFit="0" vertical="bottom" wrapText="0"/>
    </xf>
    <xf borderId="1" fillId="9" fontId="7" numFmtId="0" xfId="0" applyAlignment="1" applyBorder="1" applyFont="1">
      <alignment readingOrder="0" shrinkToFit="0" vertical="bottom" wrapText="0"/>
    </xf>
    <xf borderId="1" fillId="9" fontId="1" numFmtId="0" xfId="0" applyAlignment="1" applyBorder="1" applyFont="1">
      <alignment readingOrder="0"/>
    </xf>
    <xf borderId="1" fillId="9" fontId="3" numFmtId="0" xfId="0" applyBorder="1" applyFont="1"/>
    <xf borderId="1" fillId="9" fontId="1" numFmtId="164" xfId="0" applyBorder="1" applyFont="1" applyNumberFormat="1"/>
    <xf borderId="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3" max="3" width="14.25"/>
    <col customWidth="1" min="27" max="28" width="21.0"/>
  </cols>
  <sheetData>
    <row r="1">
      <c r="N1" s="1" t="s">
        <v>0</v>
      </c>
    </row>
    <row r="2">
      <c r="A2" s="2" t="s">
        <v>1</v>
      </c>
      <c r="B2" s="3"/>
      <c r="C2" s="3"/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4" t="s">
        <v>7</v>
      </c>
      <c r="J2" s="2" t="s">
        <v>8</v>
      </c>
      <c r="K2" s="2" t="s">
        <v>9</v>
      </c>
      <c r="L2" s="2" t="s">
        <v>10</v>
      </c>
      <c r="M2" s="5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6" t="s">
        <v>16</v>
      </c>
      <c r="S2" s="7" t="s">
        <v>17</v>
      </c>
      <c r="T2" s="7" t="s">
        <v>18</v>
      </c>
      <c r="U2" s="7" t="s">
        <v>19</v>
      </c>
      <c r="V2" s="7" t="s">
        <v>20</v>
      </c>
      <c r="W2" s="7" t="s">
        <v>21</v>
      </c>
      <c r="X2" s="8" t="s">
        <v>22</v>
      </c>
      <c r="Y2" s="9" t="s">
        <v>10</v>
      </c>
      <c r="Z2" s="10" t="s">
        <v>23</v>
      </c>
      <c r="AA2" s="10" t="s">
        <v>24</v>
      </c>
      <c r="AB2" s="10" t="s">
        <v>25</v>
      </c>
    </row>
    <row r="3">
      <c r="A3" s="11" t="s">
        <v>26</v>
      </c>
      <c r="B3" s="11" t="s">
        <v>27</v>
      </c>
      <c r="C3" s="11" t="s">
        <v>28</v>
      </c>
      <c r="D3" s="12">
        <v>1.0</v>
      </c>
      <c r="E3" s="12">
        <v>10.0</v>
      </c>
      <c r="F3" s="12">
        <v>10.0</v>
      </c>
      <c r="G3" s="2">
        <v>9.0</v>
      </c>
      <c r="H3" s="2">
        <v>1.0</v>
      </c>
      <c r="I3" s="13">
        <f t="shared" ref="I3:I35" si="1">MIN(MIN(D3,1)+0.3*(E3+F3+G3)/3+H3,10)</f>
        <v>4.9</v>
      </c>
      <c r="J3" s="2">
        <v>9.0</v>
      </c>
      <c r="K3" s="2">
        <v>9.0</v>
      </c>
      <c r="L3" s="14">
        <f t="shared" ref="L3:L9" si="2">MIN(MIN(D3,1)+0.3*(E3+F3+G3)/3+H3+0.7*(J3+K3)/2,10)</f>
        <v>10</v>
      </c>
      <c r="M3" s="15">
        <v>1.0</v>
      </c>
      <c r="N3" s="16">
        <v>8.0</v>
      </c>
      <c r="O3" s="17">
        <v>7.5</v>
      </c>
      <c r="P3" s="8">
        <v>9.0</v>
      </c>
      <c r="Q3" s="18">
        <v>9.5</v>
      </c>
      <c r="R3" s="19">
        <v>8.0</v>
      </c>
      <c r="S3" s="20">
        <v>6.5</v>
      </c>
      <c r="T3" s="21">
        <v>9.0</v>
      </c>
      <c r="U3" s="22">
        <v>9.5</v>
      </c>
      <c r="V3" s="23">
        <f t="shared" ref="V3:V9" si="3">SUM(N3:U3)/8</f>
        <v>8.375</v>
      </c>
      <c r="W3" s="24"/>
      <c r="X3" s="25">
        <f t="shared" ref="X3:X9" si="4">SUM(N3:U3)*0.7/8+0.3*W3</f>
        <v>5.8625</v>
      </c>
      <c r="Y3" s="26">
        <f t="shared" ref="Y3:Y9" si="5">(L3+V3)/2</f>
        <v>9.1875</v>
      </c>
      <c r="Z3" s="27"/>
      <c r="AA3" s="27"/>
      <c r="AB3" s="27"/>
    </row>
    <row r="4">
      <c r="A4" s="28" t="s">
        <v>29</v>
      </c>
      <c r="B4" s="28" t="s">
        <v>30</v>
      </c>
      <c r="C4" s="28" t="s">
        <v>31</v>
      </c>
      <c r="D4" s="12">
        <v>0.66</v>
      </c>
      <c r="E4" s="12">
        <v>10.0</v>
      </c>
      <c r="F4" s="12">
        <v>10.0</v>
      </c>
      <c r="G4" s="2">
        <v>9.0</v>
      </c>
      <c r="H4" s="2">
        <v>0.0</v>
      </c>
      <c r="I4" s="13">
        <f t="shared" si="1"/>
        <v>3.56</v>
      </c>
      <c r="J4" s="2">
        <v>10.0</v>
      </c>
      <c r="K4" s="2">
        <v>7.0</v>
      </c>
      <c r="L4" s="14">
        <f t="shared" si="2"/>
        <v>9.51</v>
      </c>
      <c r="M4" s="15">
        <v>1.0</v>
      </c>
      <c r="N4" s="29">
        <v>9.0</v>
      </c>
      <c r="O4" s="17">
        <v>7.5</v>
      </c>
      <c r="P4" s="30">
        <v>8.0</v>
      </c>
      <c r="Q4" s="19">
        <v>9.5</v>
      </c>
      <c r="R4" s="19">
        <v>9.0</v>
      </c>
      <c r="S4" s="20">
        <v>6.5</v>
      </c>
      <c r="T4" s="21">
        <v>8.0</v>
      </c>
      <c r="U4" s="22">
        <v>9.5</v>
      </c>
      <c r="V4" s="23">
        <f t="shared" si="3"/>
        <v>8.375</v>
      </c>
      <c r="W4" s="24"/>
      <c r="X4" s="25">
        <f t="shared" si="4"/>
        <v>5.8625</v>
      </c>
      <c r="Y4" s="26">
        <f t="shared" si="5"/>
        <v>8.9425</v>
      </c>
      <c r="Z4" s="27"/>
      <c r="AA4" s="27"/>
      <c r="AB4" s="27"/>
    </row>
    <row r="5">
      <c r="A5" s="28" t="s">
        <v>32</v>
      </c>
      <c r="B5" s="28" t="s">
        <v>33</v>
      </c>
      <c r="C5" s="28" t="s">
        <v>34</v>
      </c>
      <c r="D5" s="12">
        <v>0.66</v>
      </c>
      <c r="E5" s="12">
        <v>4.0</v>
      </c>
      <c r="F5" s="12">
        <v>10.0</v>
      </c>
      <c r="G5" s="2">
        <v>9.0</v>
      </c>
      <c r="H5" s="2">
        <v>0.0</v>
      </c>
      <c r="I5" s="13">
        <f t="shared" si="1"/>
        <v>2.96</v>
      </c>
      <c r="J5" s="2">
        <v>9.0</v>
      </c>
      <c r="K5" s="2">
        <v>8.0</v>
      </c>
      <c r="L5" s="14">
        <f t="shared" si="2"/>
        <v>8.91</v>
      </c>
      <c r="M5" s="15">
        <v>1.0</v>
      </c>
      <c r="N5" s="29">
        <v>9.0</v>
      </c>
      <c r="O5" s="17">
        <v>7.5</v>
      </c>
      <c r="P5" s="30">
        <v>9.0</v>
      </c>
      <c r="Q5" s="19">
        <v>9.5</v>
      </c>
      <c r="R5" s="19">
        <v>8.0</v>
      </c>
      <c r="S5" s="20">
        <v>6.5</v>
      </c>
      <c r="T5" s="21">
        <v>9.0</v>
      </c>
      <c r="U5" s="22">
        <v>9.5</v>
      </c>
      <c r="V5" s="23">
        <f t="shared" si="3"/>
        <v>8.5</v>
      </c>
      <c r="W5" s="24"/>
      <c r="X5" s="25">
        <f t="shared" si="4"/>
        <v>5.95</v>
      </c>
      <c r="Y5" s="26">
        <f t="shared" si="5"/>
        <v>8.705</v>
      </c>
      <c r="Z5" s="27"/>
      <c r="AA5" s="27"/>
      <c r="AB5" s="27"/>
    </row>
    <row r="6">
      <c r="A6" s="28" t="s">
        <v>35</v>
      </c>
      <c r="B6" s="28" t="s">
        <v>36</v>
      </c>
      <c r="C6" s="28" t="s">
        <v>37</v>
      </c>
      <c r="D6" s="12">
        <v>0.0</v>
      </c>
      <c r="E6" s="12">
        <v>2.0</v>
      </c>
      <c r="F6" s="12">
        <v>7.0</v>
      </c>
      <c r="G6" s="2">
        <v>6.0</v>
      </c>
      <c r="H6" s="2">
        <v>0.0</v>
      </c>
      <c r="I6" s="13">
        <f t="shared" si="1"/>
        <v>1.5</v>
      </c>
      <c r="J6" s="2">
        <v>8.0</v>
      </c>
      <c r="K6" s="2">
        <v>8.0</v>
      </c>
      <c r="L6" s="31">
        <f t="shared" si="2"/>
        <v>7.1</v>
      </c>
      <c r="M6" s="15">
        <v>1.0</v>
      </c>
      <c r="N6" s="29">
        <v>8.0</v>
      </c>
      <c r="O6" s="17">
        <v>7.5</v>
      </c>
      <c r="P6" s="30">
        <v>9.0</v>
      </c>
      <c r="Q6" s="19">
        <v>9.5</v>
      </c>
      <c r="R6" s="19">
        <v>9.0</v>
      </c>
      <c r="S6" s="20">
        <v>6.5</v>
      </c>
      <c r="T6" s="21">
        <v>7.0</v>
      </c>
      <c r="U6" s="22">
        <v>9.5</v>
      </c>
      <c r="V6" s="23">
        <f t="shared" si="3"/>
        <v>8.25</v>
      </c>
      <c r="W6" s="24"/>
      <c r="X6" s="25">
        <f t="shared" si="4"/>
        <v>5.775</v>
      </c>
      <c r="Y6" s="26">
        <f t="shared" si="5"/>
        <v>7.675</v>
      </c>
      <c r="Z6" s="27"/>
      <c r="AA6" s="27"/>
      <c r="AB6" s="27"/>
    </row>
    <row r="7">
      <c r="A7" s="28" t="s">
        <v>38</v>
      </c>
      <c r="B7" s="28" t="s">
        <v>39</v>
      </c>
      <c r="C7" s="28" t="s">
        <v>40</v>
      </c>
      <c r="D7" s="12">
        <v>0.49</v>
      </c>
      <c r="E7" s="12">
        <v>4.0</v>
      </c>
      <c r="F7" s="12">
        <v>10.0</v>
      </c>
      <c r="G7" s="2">
        <v>3.0</v>
      </c>
      <c r="H7" s="2">
        <v>0.0</v>
      </c>
      <c r="I7" s="13">
        <f t="shared" si="1"/>
        <v>2.19</v>
      </c>
      <c r="J7" s="2">
        <v>4.0</v>
      </c>
      <c r="K7" s="2">
        <v>3.0</v>
      </c>
      <c r="L7" s="32">
        <f t="shared" si="2"/>
        <v>4.64</v>
      </c>
      <c r="M7" s="15">
        <v>1.0</v>
      </c>
      <c r="N7" s="29">
        <v>7.0</v>
      </c>
      <c r="O7" s="17">
        <v>7.5</v>
      </c>
      <c r="P7" s="30">
        <v>8.0</v>
      </c>
      <c r="Q7" s="19">
        <v>9.5</v>
      </c>
      <c r="R7" s="19">
        <v>7.0</v>
      </c>
      <c r="S7" s="20">
        <v>6.5</v>
      </c>
      <c r="T7" s="21">
        <v>8.0</v>
      </c>
      <c r="U7" s="22">
        <v>9.5</v>
      </c>
      <c r="V7" s="23">
        <f t="shared" si="3"/>
        <v>7.875</v>
      </c>
      <c r="W7" s="24"/>
      <c r="X7" s="25">
        <f t="shared" si="4"/>
        <v>5.5125</v>
      </c>
      <c r="Y7" s="33">
        <f t="shared" si="5"/>
        <v>6.2575</v>
      </c>
      <c r="Z7" s="27"/>
      <c r="AA7" s="27"/>
      <c r="AB7" s="27"/>
    </row>
    <row r="8">
      <c r="A8" s="28" t="s">
        <v>41</v>
      </c>
      <c r="B8" s="28" t="s">
        <v>42</v>
      </c>
      <c r="C8" s="28" t="s">
        <v>43</v>
      </c>
      <c r="D8" s="12">
        <v>0.66</v>
      </c>
      <c r="E8" s="12">
        <v>9.0</v>
      </c>
      <c r="F8" s="12">
        <v>10.0</v>
      </c>
      <c r="G8" s="2">
        <v>9.0</v>
      </c>
      <c r="H8" s="2">
        <v>0.25</v>
      </c>
      <c r="I8" s="13">
        <f t="shared" si="1"/>
        <v>3.71</v>
      </c>
      <c r="J8" s="2">
        <v>9.0</v>
      </c>
      <c r="K8" s="2">
        <v>10.0</v>
      </c>
      <c r="L8" s="14">
        <f t="shared" si="2"/>
        <v>10</v>
      </c>
      <c r="M8" s="15">
        <v>2.0</v>
      </c>
      <c r="N8" s="29">
        <v>9.0</v>
      </c>
      <c r="O8" s="21">
        <v>8.0</v>
      </c>
      <c r="P8" s="30">
        <v>9.0</v>
      </c>
      <c r="Q8" s="19">
        <v>9.0</v>
      </c>
      <c r="R8" s="19">
        <v>9.0</v>
      </c>
      <c r="S8" s="20">
        <v>8.0</v>
      </c>
      <c r="T8" s="21">
        <v>9.0</v>
      </c>
      <c r="U8" s="22">
        <v>6.0</v>
      </c>
      <c r="V8" s="23">
        <f t="shared" si="3"/>
        <v>8.375</v>
      </c>
      <c r="W8" s="24"/>
      <c r="X8" s="25">
        <f t="shared" si="4"/>
        <v>5.8625</v>
      </c>
      <c r="Y8" s="26">
        <f t="shared" si="5"/>
        <v>9.1875</v>
      </c>
      <c r="Z8" s="34"/>
      <c r="AA8" s="34"/>
      <c r="AB8" s="34"/>
    </row>
    <row r="9">
      <c r="A9" s="28" t="s">
        <v>44</v>
      </c>
      <c r="B9" s="28" t="s">
        <v>45</v>
      </c>
      <c r="C9" s="28" t="s">
        <v>46</v>
      </c>
      <c r="D9" s="12">
        <v>0.66</v>
      </c>
      <c r="E9" s="12">
        <v>4.0</v>
      </c>
      <c r="F9" s="12">
        <v>10.0</v>
      </c>
      <c r="G9" s="2">
        <v>8.0</v>
      </c>
      <c r="H9" s="2">
        <v>0.0</v>
      </c>
      <c r="I9" s="13">
        <f t="shared" si="1"/>
        <v>2.86</v>
      </c>
      <c r="J9" s="2">
        <v>10.0</v>
      </c>
      <c r="K9" s="2">
        <v>8.0</v>
      </c>
      <c r="L9" s="14">
        <f t="shared" si="2"/>
        <v>9.16</v>
      </c>
      <c r="M9" s="15">
        <v>2.0</v>
      </c>
      <c r="N9" s="29">
        <v>8.0</v>
      </c>
      <c r="O9" s="21">
        <v>8.0</v>
      </c>
      <c r="P9" s="30">
        <v>8.0</v>
      </c>
      <c r="Q9" s="19">
        <v>9.0</v>
      </c>
      <c r="R9" s="19">
        <v>10.0</v>
      </c>
      <c r="S9" s="20">
        <v>8.0</v>
      </c>
      <c r="T9" s="21">
        <v>8.0</v>
      </c>
      <c r="U9" s="22">
        <v>6.0</v>
      </c>
      <c r="V9" s="23">
        <f t="shared" si="3"/>
        <v>8.125</v>
      </c>
      <c r="W9" s="24"/>
      <c r="X9" s="25">
        <f t="shared" si="4"/>
        <v>5.6875</v>
      </c>
      <c r="Y9" s="26">
        <f t="shared" si="5"/>
        <v>8.6425</v>
      </c>
      <c r="Z9" s="27"/>
      <c r="AA9" s="27"/>
      <c r="AB9" s="27"/>
    </row>
    <row r="10">
      <c r="A10" s="35" t="s">
        <v>47</v>
      </c>
      <c r="B10" s="35" t="s">
        <v>48</v>
      </c>
      <c r="C10" s="35" t="s">
        <v>49</v>
      </c>
      <c r="D10" s="36">
        <v>0.33</v>
      </c>
      <c r="E10" s="36"/>
      <c r="F10" s="37"/>
      <c r="G10" s="38"/>
      <c r="H10" s="39">
        <v>0.0</v>
      </c>
      <c r="I10" s="40">
        <f t="shared" si="1"/>
        <v>0.33</v>
      </c>
      <c r="J10" s="38"/>
      <c r="K10" s="38"/>
      <c r="L10" s="41">
        <v>8.0</v>
      </c>
      <c r="M10" s="42">
        <v>2.0</v>
      </c>
      <c r="N10" s="43">
        <v>9.0</v>
      </c>
      <c r="O10" s="44">
        <v>8.0</v>
      </c>
      <c r="P10" s="45">
        <v>0.0</v>
      </c>
      <c r="Q10" s="46"/>
      <c r="R10" s="47"/>
      <c r="S10" s="48"/>
      <c r="T10" s="48"/>
      <c r="U10" s="49"/>
      <c r="V10" s="50">
        <f>SUM(O10:U10)/8</f>
        <v>1</v>
      </c>
      <c r="W10" s="49"/>
      <c r="X10" s="51">
        <f>SUM(O10:U10)*0.7/8+0.3*W10</f>
        <v>0.7</v>
      </c>
      <c r="Y10" s="52"/>
      <c r="Z10" s="27"/>
      <c r="AA10" s="27"/>
      <c r="AB10" s="27"/>
    </row>
    <row r="11">
      <c r="A11" s="28" t="s">
        <v>50</v>
      </c>
      <c r="B11" s="28" t="s">
        <v>51</v>
      </c>
      <c r="C11" s="28" t="s">
        <v>52</v>
      </c>
      <c r="D11" s="12">
        <v>0.66</v>
      </c>
      <c r="E11" s="12">
        <v>0.0</v>
      </c>
      <c r="F11" s="12">
        <v>8.0</v>
      </c>
      <c r="G11" s="2">
        <v>7.0</v>
      </c>
      <c r="H11" s="2">
        <v>0.5</v>
      </c>
      <c r="I11" s="13">
        <f t="shared" si="1"/>
        <v>2.66</v>
      </c>
      <c r="J11" s="2">
        <v>4.0</v>
      </c>
      <c r="K11" s="2">
        <v>8.0</v>
      </c>
      <c r="L11" s="31">
        <f t="shared" ref="L11:L35" si="6">MIN(MIN(D11,1)+0.3*(E11+F11+G11)/3+H11+0.7*(J11+K11)/2,10)</f>
        <v>6.86</v>
      </c>
      <c r="M11" s="15">
        <v>2.0</v>
      </c>
      <c r="N11" s="29">
        <v>8.0</v>
      </c>
      <c r="O11" s="21">
        <v>8.0</v>
      </c>
      <c r="P11" s="30">
        <v>9.0</v>
      </c>
      <c r="Q11" s="19">
        <v>9.0</v>
      </c>
      <c r="R11" s="19">
        <v>8.0</v>
      </c>
      <c r="S11" s="20">
        <v>8.0</v>
      </c>
      <c r="T11" s="21">
        <v>9.0</v>
      </c>
      <c r="U11" s="22">
        <v>6.0</v>
      </c>
      <c r="V11" s="23">
        <f t="shared" ref="V11:V29" si="7">SUM(N11:U11)/8</f>
        <v>8.125</v>
      </c>
      <c r="W11" s="24"/>
      <c r="X11" s="25">
        <f t="shared" ref="X11:X29" si="8">SUM(N11:U11)*0.7/8+0.3*W11</f>
        <v>5.6875</v>
      </c>
      <c r="Y11" s="33">
        <f>(L11+V11)/2</f>
        <v>7.4925</v>
      </c>
      <c r="Z11" s="27"/>
      <c r="AA11" s="27"/>
      <c r="AB11" s="27"/>
    </row>
    <row r="12">
      <c r="A12" s="28" t="s">
        <v>53</v>
      </c>
      <c r="B12" s="28" t="s">
        <v>27</v>
      </c>
      <c r="C12" s="28" t="s">
        <v>54</v>
      </c>
      <c r="D12" s="12">
        <v>0.0</v>
      </c>
      <c r="E12" s="12">
        <v>1.0</v>
      </c>
      <c r="F12" s="12">
        <v>8.0</v>
      </c>
      <c r="G12" s="2">
        <v>0.0</v>
      </c>
      <c r="H12" s="2">
        <v>0.0</v>
      </c>
      <c r="I12" s="13">
        <f t="shared" si="1"/>
        <v>0.9</v>
      </c>
      <c r="J12" s="2">
        <v>4.0</v>
      </c>
      <c r="K12" s="2">
        <v>6.0</v>
      </c>
      <c r="L12" s="32">
        <f t="shared" si="6"/>
        <v>4.4</v>
      </c>
      <c r="M12" s="15">
        <v>2.0</v>
      </c>
      <c r="N12" s="29">
        <v>6.0</v>
      </c>
      <c r="O12" s="21">
        <v>8.0</v>
      </c>
      <c r="P12" s="30">
        <v>8.0</v>
      </c>
      <c r="Q12" s="19">
        <v>9.0</v>
      </c>
      <c r="R12" s="19">
        <v>5.0</v>
      </c>
      <c r="S12" s="20">
        <v>8.0</v>
      </c>
      <c r="T12" s="21">
        <v>8.0</v>
      </c>
      <c r="U12" s="22">
        <v>6.0</v>
      </c>
      <c r="V12" s="53">
        <f t="shared" si="7"/>
        <v>7.25</v>
      </c>
      <c r="W12" s="54">
        <f>(Z12+AA12+AB12)/3</f>
        <v>8</v>
      </c>
      <c r="X12" s="55">
        <f t="shared" si="8"/>
        <v>7.475</v>
      </c>
      <c r="Y12" s="56">
        <f>(L12+X12)/2</f>
        <v>5.9375</v>
      </c>
      <c r="Z12" s="10">
        <v>6.0</v>
      </c>
      <c r="AA12" s="10">
        <v>9.0</v>
      </c>
      <c r="AB12" s="10">
        <v>9.0</v>
      </c>
    </row>
    <row r="13">
      <c r="A13" s="28" t="s">
        <v>55</v>
      </c>
      <c r="B13" s="28" t="s">
        <v>56</v>
      </c>
      <c r="C13" s="28" t="s">
        <v>52</v>
      </c>
      <c r="D13" s="12">
        <v>1.0</v>
      </c>
      <c r="E13" s="12">
        <v>10.0</v>
      </c>
      <c r="F13" s="12">
        <v>8.0</v>
      </c>
      <c r="G13" s="2">
        <v>9.0</v>
      </c>
      <c r="H13" s="2">
        <v>0.0</v>
      </c>
      <c r="I13" s="13">
        <f t="shared" si="1"/>
        <v>3.7</v>
      </c>
      <c r="J13" s="2">
        <v>9.0</v>
      </c>
      <c r="K13" s="2">
        <v>9.0</v>
      </c>
      <c r="L13" s="14">
        <f t="shared" si="6"/>
        <v>10</v>
      </c>
      <c r="M13" s="15">
        <v>3.0</v>
      </c>
      <c r="N13" s="29">
        <v>9.0</v>
      </c>
      <c r="O13" s="57">
        <v>9.0</v>
      </c>
      <c r="P13" s="30">
        <v>8.0</v>
      </c>
      <c r="Q13" s="19">
        <v>8.0</v>
      </c>
      <c r="R13" s="19">
        <v>9.0</v>
      </c>
      <c r="S13" s="20">
        <v>9.0</v>
      </c>
      <c r="T13" s="21">
        <v>9.0</v>
      </c>
      <c r="U13" s="22">
        <v>7.5</v>
      </c>
      <c r="V13" s="23">
        <f t="shared" si="7"/>
        <v>8.5625</v>
      </c>
      <c r="W13" s="24"/>
      <c r="X13" s="25">
        <f t="shared" si="8"/>
        <v>5.99375</v>
      </c>
      <c r="Y13" s="26">
        <f t="shared" ref="Y13:Y16" si="9">(L13+V13)/2</f>
        <v>9.28125</v>
      </c>
      <c r="Z13" s="58"/>
      <c r="AA13" s="59"/>
      <c r="AB13" s="59"/>
    </row>
    <row r="14">
      <c r="A14" s="28" t="s">
        <v>57</v>
      </c>
      <c r="B14" s="28" t="s">
        <v>58</v>
      </c>
      <c r="C14" s="28" t="s">
        <v>49</v>
      </c>
      <c r="D14" s="12">
        <v>1.0</v>
      </c>
      <c r="E14" s="12">
        <v>2.0</v>
      </c>
      <c r="F14" s="12">
        <v>10.0</v>
      </c>
      <c r="G14" s="2">
        <v>9.0</v>
      </c>
      <c r="H14" s="2">
        <v>0.0</v>
      </c>
      <c r="I14" s="13">
        <f t="shared" si="1"/>
        <v>3.1</v>
      </c>
      <c r="J14" s="2">
        <v>9.0</v>
      </c>
      <c r="K14" s="2">
        <v>8.0</v>
      </c>
      <c r="L14" s="14">
        <f t="shared" si="6"/>
        <v>9.05</v>
      </c>
      <c r="M14" s="15">
        <v>3.0</v>
      </c>
      <c r="N14" s="29">
        <v>9.0</v>
      </c>
      <c r="O14" s="57">
        <v>9.0</v>
      </c>
      <c r="P14" s="30">
        <v>8.0</v>
      </c>
      <c r="Q14" s="19">
        <v>8.0</v>
      </c>
      <c r="R14" s="19">
        <v>9.0</v>
      </c>
      <c r="S14" s="20">
        <v>9.0</v>
      </c>
      <c r="T14" s="21">
        <v>7.0</v>
      </c>
      <c r="U14" s="22">
        <v>7.5</v>
      </c>
      <c r="V14" s="23">
        <f t="shared" si="7"/>
        <v>8.3125</v>
      </c>
      <c r="W14" s="24"/>
      <c r="X14" s="25">
        <f t="shared" si="8"/>
        <v>5.81875</v>
      </c>
      <c r="Y14" s="26">
        <f t="shared" si="9"/>
        <v>8.68125</v>
      </c>
      <c r="Z14" s="27"/>
      <c r="AA14" s="27"/>
      <c r="AB14" s="27"/>
    </row>
    <row r="15">
      <c r="A15" s="28" t="s">
        <v>59</v>
      </c>
      <c r="B15" s="28" t="s">
        <v>60</v>
      </c>
      <c r="C15" s="28" t="s">
        <v>49</v>
      </c>
      <c r="D15" s="12">
        <v>1.0</v>
      </c>
      <c r="E15" s="12">
        <v>3.0</v>
      </c>
      <c r="F15" s="12">
        <v>7.0</v>
      </c>
      <c r="G15" s="2">
        <v>3.0</v>
      </c>
      <c r="H15" s="2">
        <v>0.0</v>
      </c>
      <c r="I15" s="13">
        <f t="shared" si="1"/>
        <v>2.3</v>
      </c>
      <c r="J15" s="2">
        <v>8.0</v>
      </c>
      <c r="K15" s="2">
        <v>8.0</v>
      </c>
      <c r="L15" s="14">
        <f t="shared" si="6"/>
        <v>7.9</v>
      </c>
      <c r="M15" s="15">
        <v>3.0</v>
      </c>
      <c r="N15" s="29">
        <v>9.0</v>
      </c>
      <c r="O15" s="57">
        <v>9.0</v>
      </c>
      <c r="P15" s="30">
        <v>9.0</v>
      </c>
      <c r="Q15" s="19">
        <v>8.0</v>
      </c>
      <c r="R15" s="19">
        <v>8.0</v>
      </c>
      <c r="S15" s="20">
        <v>9.0</v>
      </c>
      <c r="T15" s="21">
        <v>9.0</v>
      </c>
      <c r="U15" s="22">
        <v>7.5</v>
      </c>
      <c r="V15" s="23">
        <f t="shared" si="7"/>
        <v>8.5625</v>
      </c>
      <c r="W15" s="24"/>
      <c r="X15" s="25">
        <f t="shared" si="8"/>
        <v>5.99375</v>
      </c>
      <c r="Y15" s="26">
        <f t="shared" si="9"/>
        <v>8.23125</v>
      </c>
      <c r="Z15" s="27"/>
      <c r="AA15" s="27"/>
      <c r="AB15" s="27"/>
    </row>
    <row r="16">
      <c r="A16" s="28" t="s">
        <v>61</v>
      </c>
      <c r="B16" s="28" t="s">
        <v>62</v>
      </c>
      <c r="C16" s="28" t="s">
        <v>28</v>
      </c>
      <c r="D16" s="12">
        <v>0.66</v>
      </c>
      <c r="E16" s="12">
        <v>2.0</v>
      </c>
      <c r="F16" s="12">
        <v>0.0</v>
      </c>
      <c r="G16" s="2">
        <v>1.0</v>
      </c>
      <c r="H16" s="2">
        <v>1.0</v>
      </c>
      <c r="I16" s="13">
        <f t="shared" si="1"/>
        <v>1.96</v>
      </c>
      <c r="J16" s="2">
        <v>8.0</v>
      </c>
      <c r="K16" s="2">
        <v>4.0</v>
      </c>
      <c r="L16" s="31">
        <f t="shared" si="6"/>
        <v>6.16</v>
      </c>
      <c r="M16" s="15">
        <v>3.0</v>
      </c>
      <c r="N16" s="29">
        <v>9.0</v>
      </c>
      <c r="O16" s="57">
        <v>9.0</v>
      </c>
      <c r="P16" s="30">
        <v>8.0</v>
      </c>
      <c r="Q16" s="19">
        <v>8.0</v>
      </c>
      <c r="R16" s="19">
        <v>8.0</v>
      </c>
      <c r="S16" s="20">
        <v>9.0</v>
      </c>
      <c r="T16" s="21">
        <v>8.0</v>
      </c>
      <c r="U16" s="22">
        <v>7.5</v>
      </c>
      <c r="V16" s="23">
        <f t="shared" si="7"/>
        <v>8.3125</v>
      </c>
      <c r="W16" s="24"/>
      <c r="X16" s="25">
        <f t="shared" si="8"/>
        <v>5.81875</v>
      </c>
      <c r="Y16" s="33">
        <f t="shared" si="9"/>
        <v>7.23625</v>
      </c>
      <c r="Z16" s="27"/>
      <c r="AA16" s="27"/>
      <c r="AB16" s="27"/>
    </row>
    <row r="17">
      <c r="A17" s="28" t="s">
        <v>63</v>
      </c>
      <c r="B17" s="28" t="s">
        <v>64</v>
      </c>
      <c r="C17" s="28" t="s">
        <v>65</v>
      </c>
      <c r="D17" s="12">
        <v>0.0</v>
      </c>
      <c r="E17" s="12">
        <v>1.0</v>
      </c>
      <c r="F17" s="12">
        <v>0.0</v>
      </c>
      <c r="G17" s="2">
        <v>1.0</v>
      </c>
      <c r="H17" s="2">
        <v>0.0</v>
      </c>
      <c r="I17" s="13">
        <f t="shared" si="1"/>
        <v>0.2</v>
      </c>
      <c r="J17" s="2">
        <v>5.0</v>
      </c>
      <c r="K17" s="2">
        <v>3.0</v>
      </c>
      <c r="L17" s="60">
        <f t="shared" si="6"/>
        <v>3</v>
      </c>
      <c r="M17" s="15">
        <v>3.0</v>
      </c>
      <c r="N17" s="29">
        <v>7.0</v>
      </c>
      <c r="O17" s="57">
        <v>9.0</v>
      </c>
      <c r="P17" s="30">
        <v>5.0</v>
      </c>
      <c r="Q17" s="19">
        <v>8.0</v>
      </c>
      <c r="R17" s="19">
        <v>6.0</v>
      </c>
      <c r="S17" s="20">
        <v>9.0</v>
      </c>
      <c r="T17" s="21">
        <v>8.0</v>
      </c>
      <c r="U17" s="22">
        <v>7.5</v>
      </c>
      <c r="V17" s="53">
        <f t="shared" si="7"/>
        <v>7.4375</v>
      </c>
      <c r="W17" s="54">
        <f>(Z17+AA17+AB17)/3</f>
        <v>7</v>
      </c>
      <c r="X17" s="55">
        <f t="shared" si="8"/>
        <v>7.30625</v>
      </c>
      <c r="Y17" s="61">
        <f>(L17+X17)/2</f>
        <v>5.153125</v>
      </c>
      <c r="Z17" s="10">
        <v>8.0</v>
      </c>
      <c r="AA17" s="10">
        <v>6.0</v>
      </c>
      <c r="AB17" s="10">
        <v>7.0</v>
      </c>
    </row>
    <row r="18">
      <c r="A18" s="28" t="s">
        <v>66</v>
      </c>
      <c r="B18" s="28" t="s">
        <v>39</v>
      </c>
      <c r="C18" s="28" t="s">
        <v>67</v>
      </c>
      <c r="D18" s="12">
        <v>1.0</v>
      </c>
      <c r="E18" s="12">
        <v>10.0</v>
      </c>
      <c r="F18" s="12">
        <v>10.0</v>
      </c>
      <c r="G18" s="2">
        <v>7.0</v>
      </c>
      <c r="H18" s="2">
        <v>0.0</v>
      </c>
      <c r="I18" s="13">
        <f t="shared" si="1"/>
        <v>3.7</v>
      </c>
      <c r="J18" s="2">
        <v>10.0</v>
      </c>
      <c r="K18" s="2">
        <v>10.0</v>
      </c>
      <c r="L18" s="14">
        <f t="shared" si="6"/>
        <v>10</v>
      </c>
      <c r="M18" s="15">
        <v>4.0</v>
      </c>
      <c r="N18" s="62">
        <v>8.0</v>
      </c>
      <c r="O18" s="30">
        <v>7.5</v>
      </c>
      <c r="P18" s="30">
        <v>7.0</v>
      </c>
      <c r="Q18" s="19">
        <v>8.5</v>
      </c>
      <c r="R18" s="19">
        <v>8.0</v>
      </c>
      <c r="S18" s="20">
        <v>9.5</v>
      </c>
      <c r="T18" s="21">
        <v>8.0</v>
      </c>
      <c r="U18" s="22">
        <v>9.5</v>
      </c>
      <c r="V18" s="23">
        <f t="shared" si="7"/>
        <v>8.25</v>
      </c>
      <c r="W18" s="24"/>
      <c r="X18" s="25">
        <f t="shared" si="8"/>
        <v>5.775</v>
      </c>
      <c r="Y18" s="26">
        <f t="shared" ref="Y18:Y20" si="10">(L18+V18)/2</f>
        <v>9.125</v>
      </c>
      <c r="Z18" s="63"/>
      <c r="AA18" s="64"/>
      <c r="AB18" s="64"/>
    </row>
    <row r="19">
      <c r="A19" s="28" t="s">
        <v>68</v>
      </c>
      <c r="B19" s="28" t="s">
        <v>69</v>
      </c>
      <c r="C19" s="28" t="s">
        <v>70</v>
      </c>
      <c r="D19" s="12">
        <v>0.66</v>
      </c>
      <c r="E19" s="12">
        <v>10.0</v>
      </c>
      <c r="F19" s="12">
        <v>10.0</v>
      </c>
      <c r="G19" s="2">
        <v>9.0</v>
      </c>
      <c r="H19" s="2">
        <v>0.0</v>
      </c>
      <c r="I19" s="13">
        <f t="shared" si="1"/>
        <v>3.56</v>
      </c>
      <c r="J19" s="2">
        <v>8.0</v>
      </c>
      <c r="K19" s="2">
        <v>6.0</v>
      </c>
      <c r="L19" s="14">
        <f t="shared" si="6"/>
        <v>8.46</v>
      </c>
      <c r="M19" s="15">
        <v>4.0</v>
      </c>
      <c r="N19" s="29">
        <v>9.0</v>
      </c>
      <c r="O19" s="21">
        <v>7.5</v>
      </c>
      <c r="P19" s="30">
        <v>8.0</v>
      </c>
      <c r="Q19" s="19">
        <v>8.5</v>
      </c>
      <c r="R19" s="19">
        <v>9.0</v>
      </c>
      <c r="S19" s="20">
        <v>9.5</v>
      </c>
      <c r="T19" s="21">
        <v>6.0</v>
      </c>
      <c r="U19" s="22">
        <v>9.5</v>
      </c>
      <c r="V19" s="23">
        <f t="shared" si="7"/>
        <v>8.375</v>
      </c>
      <c r="W19" s="24"/>
      <c r="X19" s="25">
        <f t="shared" si="8"/>
        <v>5.8625</v>
      </c>
      <c r="Y19" s="26">
        <f t="shared" si="10"/>
        <v>8.4175</v>
      </c>
      <c r="Z19" s="64"/>
      <c r="AA19" s="64"/>
      <c r="AB19" s="64"/>
    </row>
    <row r="20">
      <c r="A20" s="28" t="s">
        <v>71</v>
      </c>
      <c r="B20" s="28" t="s">
        <v>62</v>
      </c>
      <c r="C20" s="28" t="s">
        <v>72</v>
      </c>
      <c r="D20" s="12">
        <v>0.82</v>
      </c>
      <c r="E20" s="12">
        <v>4.0</v>
      </c>
      <c r="F20" s="12">
        <v>7.0</v>
      </c>
      <c r="G20" s="2">
        <v>9.0</v>
      </c>
      <c r="H20" s="2">
        <v>0.0</v>
      </c>
      <c r="I20" s="13">
        <f t="shared" si="1"/>
        <v>2.82</v>
      </c>
      <c r="J20" s="2">
        <v>5.0</v>
      </c>
      <c r="K20" s="2">
        <v>9.0</v>
      </c>
      <c r="L20" s="14">
        <f t="shared" si="6"/>
        <v>7.72</v>
      </c>
      <c r="M20" s="15">
        <v>4.0</v>
      </c>
      <c r="N20" s="29">
        <v>6.0</v>
      </c>
      <c r="O20" s="21">
        <v>7.5</v>
      </c>
      <c r="P20" s="30">
        <v>8.0</v>
      </c>
      <c r="Q20" s="19">
        <v>8.5</v>
      </c>
      <c r="R20" s="19">
        <v>7.0</v>
      </c>
      <c r="S20" s="20">
        <v>9.5</v>
      </c>
      <c r="T20" s="21">
        <v>6.0</v>
      </c>
      <c r="U20" s="22">
        <v>9.5</v>
      </c>
      <c r="V20" s="23">
        <f t="shared" si="7"/>
        <v>7.75</v>
      </c>
      <c r="W20" s="24"/>
      <c r="X20" s="25">
        <f t="shared" si="8"/>
        <v>5.425</v>
      </c>
      <c r="Y20" s="26">
        <f t="shared" si="10"/>
        <v>7.735</v>
      </c>
      <c r="Z20" s="64"/>
      <c r="AA20" s="64"/>
      <c r="AB20" s="64"/>
    </row>
    <row r="21">
      <c r="A21" s="28" t="s">
        <v>73</v>
      </c>
      <c r="B21" s="28" t="s">
        <v>74</v>
      </c>
      <c r="C21" s="28" t="s">
        <v>54</v>
      </c>
      <c r="D21" s="12">
        <v>0.0</v>
      </c>
      <c r="E21" s="12">
        <v>0.0</v>
      </c>
      <c r="F21" s="12">
        <v>0.0</v>
      </c>
      <c r="G21" s="2">
        <v>0.0</v>
      </c>
      <c r="H21" s="2">
        <v>0.0</v>
      </c>
      <c r="I21" s="13">
        <f t="shared" si="1"/>
        <v>0</v>
      </c>
      <c r="J21" s="2">
        <v>8.0</v>
      </c>
      <c r="K21" s="2">
        <v>9.0</v>
      </c>
      <c r="L21" s="31">
        <f t="shared" si="6"/>
        <v>5.95</v>
      </c>
      <c r="M21" s="15">
        <v>4.0</v>
      </c>
      <c r="N21" s="29">
        <v>8.0</v>
      </c>
      <c r="O21" s="21">
        <v>7.5</v>
      </c>
      <c r="P21" s="30">
        <v>0.0</v>
      </c>
      <c r="Q21" s="29">
        <v>0.0</v>
      </c>
      <c r="R21" s="29">
        <v>0.0</v>
      </c>
      <c r="S21" s="20">
        <v>0.0</v>
      </c>
      <c r="T21" s="20">
        <v>0.0</v>
      </c>
      <c r="U21" s="22">
        <v>0.0</v>
      </c>
      <c r="V21" s="65">
        <f t="shared" si="7"/>
        <v>1.9375</v>
      </c>
      <c r="W21" s="24"/>
      <c r="X21" s="25">
        <f t="shared" si="8"/>
        <v>1.35625</v>
      </c>
      <c r="Y21" s="61">
        <f>(L21+X21)/2</f>
        <v>3.653125</v>
      </c>
      <c r="Z21" s="64"/>
      <c r="AA21" s="64"/>
      <c r="AB21" s="64"/>
    </row>
    <row r="22">
      <c r="A22" s="28" t="s">
        <v>75</v>
      </c>
      <c r="B22" s="28" t="s">
        <v>76</v>
      </c>
      <c r="C22" s="28" t="s">
        <v>54</v>
      </c>
      <c r="D22" s="12">
        <v>1.0</v>
      </c>
      <c r="E22" s="12">
        <v>10.0</v>
      </c>
      <c r="F22" s="12">
        <v>10.0</v>
      </c>
      <c r="G22" s="2">
        <v>9.0</v>
      </c>
      <c r="H22" s="2">
        <v>0.0</v>
      </c>
      <c r="I22" s="13">
        <f t="shared" si="1"/>
        <v>3.9</v>
      </c>
      <c r="J22" s="2">
        <v>8.0</v>
      </c>
      <c r="K22" s="2">
        <v>9.0</v>
      </c>
      <c r="L22" s="14">
        <f t="shared" si="6"/>
        <v>9.85</v>
      </c>
      <c r="M22" s="15">
        <v>5.0</v>
      </c>
      <c r="N22" s="29">
        <v>9.0</v>
      </c>
      <c r="O22" s="21">
        <v>8.5</v>
      </c>
      <c r="P22" s="30">
        <v>9.0</v>
      </c>
      <c r="Q22" s="19">
        <v>8.0</v>
      </c>
      <c r="R22" s="19">
        <v>9.0</v>
      </c>
      <c r="S22" s="20">
        <v>7.5</v>
      </c>
      <c r="T22" s="21">
        <v>9.0</v>
      </c>
      <c r="U22" s="22">
        <v>7.5</v>
      </c>
      <c r="V22" s="23">
        <f t="shared" si="7"/>
        <v>8.4375</v>
      </c>
      <c r="W22" s="24"/>
      <c r="X22" s="25">
        <f t="shared" si="8"/>
        <v>5.90625</v>
      </c>
      <c r="Y22" s="26">
        <f t="shared" ref="Y22:Y25" si="11">(L22+V22)/2</f>
        <v>9.14375</v>
      </c>
      <c r="Z22" s="58"/>
      <c r="AA22" s="58"/>
      <c r="AB22" s="58"/>
    </row>
    <row r="23">
      <c r="A23" s="28" t="s">
        <v>77</v>
      </c>
      <c r="B23" s="28" t="s">
        <v>78</v>
      </c>
      <c r="C23" s="28" t="s">
        <v>70</v>
      </c>
      <c r="D23" s="12">
        <v>1.0</v>
      </c>
      <c r="E23" s="12">
        <v>1.0</v>
      </c>
      <c r="F23" s="12">
        <v>10.0</v>
      </c>
      <c r="G23" s="2">
        <v>2.0</v>
      </c>
      <c r="H23" s="2">
        <v>0.75</v>
      </c>
      <c r="I23" s="13">
        <f t="shared" si="1"/>
        <v>3.05</v>
      </c>
      <c r="J23" s="2">
        <v>6.0</v>
      </c>
      <c r="K23" s="2">
        <v>9.0</v>
      </c>
      <c r="L23" s="14">
        <f t="shared" si="6"/>
        <v>8.3</v>
      </c>
      <c r="M23" s="15">
        <v>5.0</v>
      </c>
      <c r="N23" s="29">
        <v>8.0</v>
      </c>
      <c r="O23" s="21">
        <v>8.5</v>
      </c>
      <c r="P23" s="30">
        <v>8.0</v>
      </c>
      <c r="Q23" s="19">
        <v>8.0</v>
      </c>
      <c r="R23" s="19">
        <v>9.0</v>
      </c>
      <c r="S23" s="20">
        <v>7.5</v>
      </c>
      <c r="T23" s="21">
        <v>7.0</v>
      </c>
      <c r="U23" s="22">
        <v>7.5</v>
      </c>
      <c r="V23" s="23">
        <f t="shared" si="7"/>
        <v>7.9375</v>
      </c>
      <c r="W23" s="24"/>
      <c r="X23" s="25">
        <f t="shared" si="8"/>
        <v>5.55625</v>
      </c>
      <c r="Y23" s="26">
        <f t="shared" si="11"/>
        <v>8.11875</v>
      </c>
      <c r="Z23" s="64"/>
      <c r="AA23" s="64"/>
      <c r="AB23" s="64"/>
    </row>
    <row r="24">
      <c r="A24" s="28" t="s">
        <v>79</v>
      </c>
      <c r="B24" s="28" t="s">
        <v>69</v>
      </c>
      <c r="C24" s="28" t="s">
        <v>80</v>
      </c>
      <c r="D24" s="12">
        <v>0.0</v>
      </c>
      <c r="E24" s="12">
        <v>1.0</v>
      </c>
      <c r="F24" s="12">
        <v>7.0</v>
      </c>
      <c r="G24" s="2">
        <v>2.0</v>
      </c>
      <c r="H24" s="2">
        <v>1.0</v>
      </c>
      <c r="I24" s="13">
        <f t="shared" si="1"/>
        <v>2</v>
      </c>
      <c r="J24" s="2">
        <v>9.0</v>
      </c>
      <c r="K24" s="2">
        <v>7.0</v>
      </c>
      <c r="L24" s="14">
        <f t="shared" si="6"/>
        <v>7.6</v>
      </c>
      <c r="M24" s="15">
        <v>5.0</v>
      </c>
      <c r="N24" s="29">
        <v>8.0</v>
      </c>
      <c r="O24" s="21">
        <v>8.5</v>
      </c>
      <c r="P24" s="30">
        <v>8.0</v>
      </c>
      <c r="Q24" s="19">
        <v>8.0</v>
      </c>
      <c r="R24" s="19">
        <v>9.0</v>
      </c>
      <c r="S24" s="20">
        <v>7.5</v>
      </c>
      <c r="T24" s="21">
        <v>9.0</v>
      </c>
      <c r="U24" s="22">
        <v>7.5</v>
      </c>
      <c r="V24" s="23">
        <f t="shared" si="7"/>
        <v>8.1875</v>
      </c>
      <c r="W24" s="24"/>
      <c r="X24" s="25">
        <f t="shared" si="8"/>
        <v>5.73125</v>
      </c>
      <c r="Y24" s="26">
        <f t="shared" si="11"/>
        <v>7.89375</v>
      </c>
      <c r="Z24" s="64"/>
      <c r="AA24" s="64"/>
      <c r="AB24" s="64"/>
    </row>
    <row r="25">
      <c r="A25" s="28" t="s">
        <v>81</v>
      </c>
      <c r="B25" s="28" t="s">
        <v>82</v>
      </c>
      <c r="C25" s="28" t="s">
        <v>83</v>
      </c>
      <c r="D25" s="12">
        <v>1.0</v>
      </c>
      <c r="E25" s="12">
        <v>1.0</v>
      </c>
      <c r="F25" s="12">
        <v>3.0</v>
      </c>
      <c r="G25" s="2">
        <v>2.0</v>
      </c>
      <c r="H25" s="2">
        <v>0.5</v>
      </c>
      <c r="I25" s="13">
        <f t="shared" si="1"/>
        <v>2.1</v>
      </c>
      <c r="J25" s="2">
        <v>6.0</v>
      </c>
      <c r="K25" s="2">
        <v>4.0</v>
      </c>
      <c r="L25" s="32">
        <f t="shared" si="6"/>
        <v>5.6</v>
      </c>
      <c r="M25" s="15">
        <v>5.0</v>
      </c>
      <c r="N25" s="29">
        <v>8.0</v>
      </c>
      <c r="O25" s="21">
        <v>8.5</v>
      </c>
      <c r="P25" s="30">
        <v>8.0</v>
      </c>
      <c r="Q25" s="19">
        <v>8.0</v>
      </c>
      <c r="R25" s="19">
        <v>9.0</v>
      </c>
      <c r="S25" s="20">
        <v>7.5</v>
      </c>
      <c r="T25" s="21">
        <v>9.0</v>
      </c>
      <c r="U25" s="22">
        <v>7.5</v>
      </c>
      <c r="V25" s="23">
        <f t="shared" si="7"/>
        <v>8.1875</v>
      </c>
      <c r="W25" s="24"/>
      <c r="X25" s="25">
        <f t="shared" si="8"/>
        <v>5.73125</v>
      </c>
      <c r="Y25" s="33">
        <f t="shared" si="11"/>
        <v>6.89375</v>
      </c>
      <c r="Z25" s="64"/>
      <c r="AA25" s="64"/>
      <c r="AB25" s="64"/>
    </row>
    <row r="26">
      <c r="A26" s="28" t="s">
        <v>84</v>
      </c>
      <c r="B26" s="28" t="s">
        <v>85</v>
      </c>
      <c r="C26" s="28" t="s">
        <v>86</v>
      </c>
      <c r="D26" s="12">
        <v>0.33</v>
      </c>
      <c r="E26" s="12">
        <v>10.0</v>
      </c>
      <c r="F26" s="12">
        <v>10.0</v>
      </c>
      <c r="G26" s="2">
        <v>9.0</v>
      </c>
      <c r="H26" s="2">
        <v>0.0</v>
      </c>
      <c r="I26" s="13">
        <f t="shared" si="1"/>
        <v>3.23</v>
      </c>
      <c r="J26" s="2">
        <v>9.0</v>
      </c>
      <c r="K26" s="2">
        <v>9.0</v>
      </c>
      <c r="L26" s="14">
        <f t="shared" si="6"/>
        <v>9.53</v>
      </c>
      <c r="M26" s="15">
        <v>6.0</v>
      </c>
      <c r="N26" s="29">
        <v>8.0</v>
      </c>
      <c r="O26" s="21">
        <v>6.0</v>
      </c>
      <c r="P26" s="30">
        <v>6.0</v>
      </c>
      <c r="Q26" s="62">
        <v>5.0</v>
      </c>
      <c r="R26" s="19">
        <v>6.0</v>
      </c>
      <c r="S26" s="57">
        <v>9.0</v>
      </c>
      <c r="T26" s="21">
        <v>8.0</v>
      </c>
      <c r="U26" s="66">
        <v>7.0</v>
      </c>
      <c r="V26" s="53">
        <f t="shared" si="7"/>
        <v>6.875</v>
      </c>
      <c r="W26" s="54">
        <f>(Z26+AA26+AB26)/3</f>
        <v>8</v>
      </c>
      <c r="X26" s="55">
        <f t="shared" si="8"/>
        <v>7.2125</v>
      </c>
      <c r="Y26" s="67">
        <f>(L26+X26)/2</f>
        <v>8.37125</v>
      </c>
      <c r="Z26" s="10">
        <v>9.0</v>
      </c>
      <c r="AA26" s="10">
        <v>9.0</v>
      </c>
      <c r="AB26" s="10">
        <v>6.0</v>
      </c>
    </row>
    <row r="27">
      <c r="A27" s="28" t="s">
        <v>87</v>
      </c>
      <c r="B27" s="28" t="s">
        <v>88</v>
      </c>
      <c r="C27" s="28" t="s">
        <v>89</v>
      </c>
      <c r="D27" s="12">
        <v>0.66</v>
      </c>
      <c r="E27" s="12">
        <v>10.0</v>
      </c>
      <c r="F27" s="12">
        <v>4.0</v>
      </c>
      <c r="G27" s="2">
        <v>5.0</v>
      </c>
      <c r="H27" s="2">
        <v>0.0</v>
      </c>
      <c r="I27" s="13">
        <f t="shared" si="1"/>
        <v>2.56</v>
      </c>
      <c r="J27" s="2">
        <v>8.0</v>
      </c>
      <c r="K27" s="2">
        <v>8.0</v>
      </c>
      <c r="L27" s="14">
        <f t="shared" si="6"/>
        <v>8.16</v>
      </c>
      <c r="M27" s="15">
        <v>6.0</v>
      </c>
      <c r="N27" s="29">
        <v>9.0</v>
      </c>
      <c r="O27" s="21">
        <v>6.0</v>
      </c>
      <c r="P27" s="30">
        <v>8.0</v>
      </c>
      <c r="Q27" s="68">
        <v>5.0</v>
      </c>
      <c r="R27" s="19">
        <v>9.0</v>
      </c>
      <c r="S27" s="57">
        <v>9.0</v>
      </c>
      <c r="T27" s="21">
        <v>9.0</v>
      </c>
      <c r="U27" s="66">
        <v>7.0</v>
      </c>
      <c r="V27" s="23">
        <f t="shared" si="7"/>
        <v>7.75</v>
      </c>
      <c r="W27" s="24"/>
      <c r="X27" s="25">
        <f t="shared" si="8"/>
        <v>5.425</v>
      </c>
      <c r="Y27" s="26">
        <f>(L27+V27)/2</f>
        <v>7.955</v>
      </c>
      <c r="Z27" s="64"/>
      <c r="AA27" s="64"/>
      <c r="AB27" s="64"/>
    </row>
    <row r="28">
      <c r="A28" s="28" t="s">
        <v>90</v>
      </c>
      <c r="B28" s="28" t="s">
        <v>91</v>
      </c>
      <c r="C28" s="28" t="s">
        <v>28</v>
      </c>
      <c r="D28" s="12">
        <v>1.0</v>
      </c>
      <c r="E28" s="12">
        <v>2.0</v>
      </c>
      <c r="F28" s="12">
        <v>8.0</v>
      </c>
      <c r="G28" s="2">
        <v>7.0</v>
      </c>
      <c r="H28" s="2">
        <v>0.0</v>
      </c>
      <c r="I28" s="13">
        <f t="shared" si="1"/>
        <v>2.7</v>
      </c>
      <c r="J28" s="2">
        <v>5.0</v>
      </c>
      <c r="K28" s="2">
        <v>8.0</v>
      </c>
      <c r="L28" s="31">
        <f t="shared" si="6"/>
        <v>7.25</v>
      </c>
      <c r="M28" s="15">
        <v>6.0</v>
      </c>
      <c r="N28" s="29">
        <v>8.0</v>
      </c>
      <c r="O28" s="21">
        <v>6.0</v>
      </c>
      <c r="P28" s="30">
        <v>5.0</v>
      </c>
      <c r="Q28" s="68">
        <v>5.0</v>
      </c>
      <c r="R28" s="19">
        <v>7.0</v>
      </c>
      <c r="S28" s="57">
        <v>9.0</v>
      </c>
      <c r="T28" s="21">
        <v>9.0</v>
      </c>
      <c r="U28" s="66">
        <v>7.0</v>
      </c>
      <c r="V28" s="53">
        <f t="shared" si="7"/>
        <v>7</v>
      </c>
      <c r="W28" s="69">
        <f t="shared" ref="W28:W29" si="12">(Z28+AA28+AB28)/3</f>
        <v>6.333333333</v>
      </c>
      <c r="X28" s="55">
        <f t="shared" si="8"/>
        <v>6.8</v>
      </c>
      <c r="Y28" s="56">
        <f t="shared" ref="Y28:Y29" si="13">(L28+X28)/2</f>
        <v>7.025</v>
      </c>
      <c r="Z28" s="10">
        <v>7.0</v>
      </c>
      <c r="AA28" s="10">
        <v>6.0</v>
      </c>
      <c r="AB28" s="10">
        <v>6.0</v>
      </c>
    </row>
    <row r="29">
      <c r="A29" s="28" t="s">
        <v>92</v>
      </c>
      <c r="B29" s="28" t="s">
        <v>93</v>
      </c>
      <c r="C29" s="28" t="s">
        <v>46</v>
      </c>
      <c r="D29" s="12">
        <v>0.33</v>
      </c>
      <c r="E29" s="12">
        <v>10.0</v>
      </c>
      <c r="F29" s="12">
        <v>9.0</v>
      </c>
      <c r="G29" s="2">
        <v>7.0</v>
      </c>
      <c r="H29" s="2">
        <v>0.0</v>
      </c>
      <c r="I29" s="13">
        <f t="shared" si="1"/>
        <v>2.93</v>
      </c>
      <c r="J29" s="2">
        <v>6.0</v>
      </c>
      <c r="K29" s="2">
        <v>0.0</v>
      </c>
      <c r="L29" s="32">
        <f t="shared" si="6"/>
        <v>5.03</v>
      </c>
      <c r="M29" s="15">
        <v>6.0</v>
      </c>
      <c r="N29" s="29">
        <v>9.0</v>
      </c>
      <c r="O29" s="21">
        <v>6.0</v>
      </c>
      <c r="P29" s="30">
        <v>6.0</v>
      </c>
      <c r="Q29" s="68">
        <v>5.0</v>
      </c>
      <c r="R29" s="19">
        <v>8.0</v>
      </c>
      <c r="S29" s="57">
        <v>9.0</v>
      </c>
      <c r="T29" s="21">
        <v>9.0</v>
      </c>
      <c r="U29" s="66">
        <v>7.0</v>
      </c>
      <c r="V29" s="53">
        <f t="shared" si="7"/>
        <v>7.375</v>
      </c>
      <c r="W29" s="69">
        <f t="shared" si="12"/>
        <v>5.333333333</v>
      </c>
      <c r="X29" s="55">
        <f t="shared" si="8"/>
        <v>6.7625</v>
      </c>
      <c r="Y29" s="56">
        <f t="shared" si="13"/>
        <v>5.89625</v>
      </c>
      <c r="Z29" s="10">
        <v>5.0</v>
      </c>
      <c r="AA29" s="10">
        <v>6.0</v>
      </c>
      <c r="AB29" s="10">
        <v>5.0</v>
      </c>
    </row>
    <row r="30">
      <c r="A30" s="70" t="s">
        <v>94</v>
      </c>
      <c r="B30" s="70" t="s">
        <v>95</v>
      </c>
      <c r="C30" s="71" t="s">
        <v>65</v>
      </c>
      <c r="D30" s="72">
        <v>0.0</v>
      </c>
      <c r="E30" s="72">
        <v>0.0</v>
      </c>
      <c r="F30" s="72">
        <v>0.0</v>
      </c>
      <c r="G30" s="73">
        <v>0.0</v>
      </c>
      <c r="H30" s="73">
        <v>0.0</v>
      </c>
      <c r="I30" s="74">
        <f t="shared" si="1"/>
        <v>0</v>
      </c>
      <c r="J30" s="73">
        <v>0.0</v>
      </c>
      <c r="K30" s="73">
        <v>0.0</v>
      </c>
      <c r="L30" s="75">
        <f t="shared" si="6"/>
        <v>0</v>
      </c>
      <c r="N30" s="76"/>
      <c r="O30" s="76"/>
      <c r="P30" s="76"/>
      <c r="Q30" s="76"/>
      <c r="R30" s="76"/>
      <c r="S30" s="76"/>
      <c r="T30" s="76"/>
      <c r="U30" s="76"/>
      <c r="V30" s="76"/>
      <c r="W30" s="3"/>
    </row>
    <row r="31">
      <c r="A31" s="70" t="s">
        <v>96</v>
      </c>
      <c r="B31" s="70" t="s">
        <v>97</v>
      </c>
      <c r="C31" s="70" t="s">
        <v>34</v>
      </c>
      <c r="D31" s="72">
        <v>0.0</v>
      </c>
      <c r="E31" s="72">
        <v>0.0</v>
      </c>
      <c r="F31" s="72">
        <v>0.0</v>
      </c>
      <c r="G31" s="73">
        <v>0.0</v>
      </c>
      <c r="H31" s="73">
        <v>0.0</v>
      </c>
      <c r="I31" s="74">
        <f t="shared" si="1"/>
        <v>0</v>
      </c>
      <c r="J31" s="73">
        <v>0.0</v>
      </c>
      <c r="K31" s="73">
        <v>0.0</v>
      </c>
      <c r="L31" s="75">
        <f t="shared" si="6"/>
        <v>0</v>
      </c>
      <c r="N31" s="76"/>
      <c r="O31" s="76"/>
      <c r="P31" s="76"/>
      <c r="Q31" s="76"/>
      <c r="R31" s="76"/>
      <c r="S31" s="76"/>
      <c r="T31" s="76"/>
      <c r="U31" s="76"/>
      <c r="V31" s="76"/>
      <c r="W31" s="3"/>
    </row>
    <row r="32">
      <c r="A32" s="70" t="s">
        <v>98</v>
      </c>
      <c r="B32" s="70" t="s">
        <v>99</v>
      </c>
      <c r="C32" s="70" t="s">
        <v>65</v>
      </c>
      <c r="D32" s="72">
        <v>0.0</v>
      </c>
      <c r="E32" s="72">
        <v>0.0</v>
      </c>
      <c r="F32" s="72">
        <v>0.0</v>
      </c>
      <c r="G32" s="73">
        <v>0.0</v>
      </c>
      <c r="H32" s="73">
        <v>0.0</v>
      </c>
      <c r="I32" s="74">
        <f t="shared" si="1"/>
        <v>0</v>
      </c>
      <c r="J32" s="73">
        <v>0.0</v>
      </c>
      <c r="K32" s="73">
        <v>0.0</v>
      </c>
      <c r="L32" s="75">
        <f t="shared" si="6"/>
        <v>0</v>
      </c>
      <c r="N32" s="76"/>
      <c r="O32" s="76"/>
      <c r="P32" s="76"/>
      <c r="Q32" s="76"/>
      <c r="R32" s="76"/>
      <c r="S32" s="76"/>
      <c r="T32" s="76"/>
      <c r="U32" s="76"/>
      <c r="V32" s="76"/>
      <c r="W32" s="3"/>
    </row>
    <row r="33">
      <c r="A33" s="70" t="s">
        <v>100</v>
      </c>
      <c r="B33" s="70" t="s">
        <v>42</v>
      </c>
      <c r="C33" s="70" t="s">
        <v>101</v>
      </c>
      <c r="D33" s="72">
        <v>0.0</v>
      </c>
      <c r="E33" s="72">
        <v>0.0</v>
      </c>
      <c r="F33" s="72">
        <v>0.0</v>
      </c>
      <c r="G33" s="73">
        <v>0.0</v>
      </c>
      <c r="H33" s="73">
        <v>0.0</v>
      </c>
      <c r="I33" s="74">
        <f t="shared" si="1"/>
        <v>0</v>
      </c>
      <c r="J33" s="73">
        <v>0.0</v>
      </c>
      <c r="K33" s="73">
        <v>0.0</v>
      </c>
      <c r="L33" s="75">
        <f t="shared" si="6"/>
        <v>0</v>
      </c>
      <c r="N33" s="76"/>
      <c r="O33" s="76"/>
      <c r="P33" s="76"/>
      <c r="Q33" s="76"/>
      <c r="R33" s="76"/>
      <c r="S33" s="76"/>
      <c r="T33" s="76"/>
      <c r="U33" s="76"/>
      <c r="V33" s="76"/>
      <c r="W33" s="3"/>
    </row>
    <row r="34">
      <c r="A34" s="70" t="s">
        <v>102</v>
      </c>
      <c r="B34" s="70" t="s">
        <v>103</v>
      </c>
      <c r="C34" s="70" t="s">
        <v>104</v>
      </c>
      <c r="D34" s="72">
        <v>0.0</v>
      </c>
      <c r="E34" s="72">
        <v>0.0</v>
      </c>
      <c r="F34" s="72">
        <v>0.0</v>
      </c>
      <c r="G34" s="73">
        <v>0.0</v>
      </c>
      <c r="H34" s="73">
        <v>0.0</v>
      </c>
      <c r="I34" s="74">
        <f t="shared" si="1"/>
        <v>0</v>
      </c>
      <c r="J34" s="73">
        <v>0.0</v>
      </c>
      <c r="K34" s="73">
        <v>0.0</v>
      </c>
      <c r="L34" s="75">
        <f t="shared" si="6"/>
        <v>0</v>
      </c>
      <c r="N34" s="76"/>
      <c r="O34" s="76"/>
      <c r="P34" s="76"/>
      <c r="Q34" s="76"/>
      <c r="R34" s="76"/>
      <c r="S34" s="76"/>
      <c r="T34" s="76"/>
      <c r="U34" s="76"/>
      <c r="V34" s="76"/>
      <c r="W34" s="3"/>
    </row>
    <row r="35">
      <c r="A35" s="70" t="s">
        <v>105</v>
      </c>
      <c r="B35" s="70" t="s">
        <v>106</v>
      </c>
      <c r="C35" s="71" t="s">
        <v>65</v>
      </c>
      <c r="D35" s="72">
        <v>0.0</v>
      </c>
      <c r="E35" s="72">
        <v>0.0</v>
      </c>
      <c r="F35" s="72">
        <v>0.0</v>
      </c>
      <c r="G35" s="73">
        <v>0.0</v>
      </c>
      <c r="H35" s="73">
        <v>0.0</v>
      </c>
      <c r="I35" s="74">
        <f t="shared" si="1"/>
        <v>0</v>
      </c>
      <c r="J35" s="73">
        <v>0.0</v>
      </c>
      <c r="K35" s="73">
        <v>0.0</v>
      </c>
      <c r="L35" s="75">
        <f t="shared" si="6"/>
        <v>0</v>
      </c>
      <c r="N35" s="76"/>
      <c r="O35" s="76"/>
      <c r="P35" s="76"/>
      <c r="Q35" s="76"/>
      <c r="R35" s="76"/>
      <c r="S35" s="76"/>
      <c r="T35" s="76"/>
      <c r="U35" s="76"/>
      <c r="V35" s="76"/>
      <c r="W35" s="3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