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ter\Documents\University_of_Portland_Chassis_006\"/>
    </mc:Choice>
  </mc:AlternateContent>
  <xr:revisionPtr revIDLastSave="0" documentId="13_ncr:1_{3AC24139-AED8-461A-BD8E-1D1D68B9A23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81" i="1" l="1"/>
  <c r="D88" i="1"/>
  <c r="D99" i="1"/>
  <c r="D103" i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D101" i="1" l="1"/>
  <c r="D102" i="1" l="1"/>
  <c r="D100" i="1"/>
  <c r="E88" i="1"/>
  <c r="F88" i="1" s="1"/>
  <c r="D105" i="1" l="1"/>
  <c r="D91" i="1"/>
  <c r="D90" i="1"/>
  <c r="C80" i="1" l="1"/>
</calcChain>
</file>

<file path=xl/sharedStrings.xml><?xml version="1.0" encoding="utf-8"?>
<sst xmlns="http://schemas.openxmlformats.org/spreadsheetml/2006/main" count="126" uniqueCount="58">
  <si>
    <t>Customer</t>
  </si>
  <si>
    <t>Qnty</t>
  </si>
  <si>
    <t>Dim 1</t>
  </si>
  <si>
    <t>Type</t>
  </si>
  <si>
    <t>Dim 2</t>
  </si>
  <si>
    <t>outside dim</t>
  </si>
  <si>
    <t>Dim 3</t>
  </si>
  <si>
    <t>rd</t>
  </si>
  <si>
    <t>Total No of Pieces</t>
  </si>
  <si>
    <t>wall thickness</t>
  </si>
  <si>
    <t>(rd,sq)</t>
  </si>
  <si>
    <t>aprox length</t>
  </si>
  <si>
    <t># holes</t>
  </si>
  <si>
    <t># bends</t>
  </si>
  <si>
    <t>Part Number</t>
  </si>
  <si>
    <t>Ass'y Dwg</t>
  </si>
  <si>
    <t>Item No</t>
  </si>
  <si>
    <t>(optional)</t>
  </si>
  <si>
    <t>per set</t>
  </si>
  <si>
    <t>(per set)</t>
  </si>
  <si>
    <t>Tube Bending Summary</t>
  </si>
  <si>
    <t># tubes</t>
  </si>
  <si>
    <t>No of tubes w/ bends</t>
  </si>
  <si>
    <t>Tube Size Summary</t>
  </si>
  <si>
    <t>tube size</t>
  </si>
  <si>
    <t>type</t>
  </si>
  <si>
    <t>wall</t>
  </si>
  <si>
    <t>Length</t>
  </si>
  <si>
    <t># of pcs</t>
  </si>
  <si>
    <t>4130N</t>
  </si>
  <si>
    <t>tubes</t>
  </si>
  <si>
    <t>Total tube length</t>
  </si>
  <si>
    <t>Total no of tubes</t>
  </si>
  <si>
    <t>pcs</t>
  </si>
  <si>
    <t>Material</t>
  </si>
  <si>
    <t>Spec</t>
  </si>
  <si>
    <t>Date:</t>
  </si>
  <si>
    <t>Tube Set Summary / Material List</t>
  </si>
  <si>
    <t>1bend</t>
  </si>
  <si>
    <t>2bends</t>
  </si>
  <si>
    <t>4bends</t>
  </si>
  <si>
    <t>3bends</t>
  </si>
  <si>
    <t>5bends</t>
  </si>
  <si>
    <t>Customer/ School Name:</t>
  </si>
  <si>
    <t>Project Description:</t>
  </si>
  <si>
    <t>Team Contact person:</t>
  </si>
  <si>
    <t>w/ bends</t>
  </si>
  <si>
    <t>Special Features</t>
  </si>
  <si>
    <t>Customer dwg no / revision / date:</t>
  </si>
  <si>
    <t>Tube Set: Formula SAE Electric 2023-24 Chassis</t>
  </si>
  <si>
    <t>(mm)</t>
  </si>
  <si>
    <t>(mm.)</t>
  </si>
  <si>
    <t>mm</t>
  </si>
  <si>
    <t>tube od (mm)</t>
  </si>
  <si>
    <t>(m)</t>
  </si>
  <si>
    <t xml:space="preserve">University of Portland </t>
  </si>
  <si>
    <t>001 / Rev 006 / 2/21/2024</t>
  </si>
  <si>
    <t>Peter Pham, peter.pham1604@gmail.com (personal), phamp23@up.edu (school)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</si>
</sst>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[$-409]mmmm\ d\,\ yyyy;@"/>
    <numFmt numFmtId="167" formatCode="&quot;$&quot;#,##0.00"/>
  </numFmts>
  <fonts count="12" x14ac:knownFonts="1">
    <font>
      <sz val="10"/>
      <name val="Arial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0"/>
      <name val="Century Gothic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0"/>
      <name val="Century Gothic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Alignment="1">
      <alignment horizontal="center"/>
    </xf>
    <xf numFmtId="0" fontId="3" fillId="0" borderId="0" xfId="0" applyFont="1"/>
    <xf numFmtId="2" fontId="4" fillId="0" borderId="0" xfId="0" applyNumberFormat="1" applyFont="1" applyAlignment="1">
      <alignment horizontal="center"/>
    </xf>
    <xf numFmtId="20" fontId="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8" fillId="2" borderId="0" xfId="0" applyFont="1" applyFill="1" applyAlignment="1">
      <alignment horizontal="center" vertical="center" wrapText="1"/>
    </xf>
    <xf numFmtId="1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/>
    <xf numFmtId="0" fontId="6" fillId="0" borderId="0" xfId="0" applyFont="1"/>
    <xf numFmtId="16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0" applyNumberFormat="1"/>
    <xf numFmtId="165" fontId="5" fillId="0" borderId="0" xfId="1" applyNumberFormat="1" applyFont="1" applyAlignment="1" applyProtection="1">
      <alignment horizontal="right"/>
    </xf>
    <xf numFmtId="1" fontId="4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166" fontId="0" fillId="0" borderId="0" xfId="0" applyNumberFormat="1" applyAlignment="1">
      <alignment horizontal="left"/>
    </xf>
    <xf numFmtId="1" fontId="5" fillId="4" borderId="0" xfId="1" applyNumberFormat="1" applyFont="1" applyFill="1" applyAlignment="1" applyProtection="1">
      <alignment horizontal="center"/>
    </xf>
    <xf numFmtId="165" fontId="3" fillId="4" borderId="0" xfId="0" applyNumberFormat="1" applyFont="1" applyFill="1" applyAlignment="1">
      <alignment horizontal="center"/>
    </xf>
    <xf numFmtId="165" fontId="9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6" fillId="0" borderId="1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1" fontId="0" fillId="0" borderId="3" xfId="0" applyNumberForma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0" fillId="0" borderId="0" xfId="0" applyFont="1" applyAlignment="1">
      <alignment horizontal="center" vertical="center" wrapText="1"/>
    </xf>
    <xf numFmtId="1" fontId="0" fillId="0" borderId="5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164" fontId="0" fillId="0" borderId="4" xfId="0" applyNumberFormat="1" applyBorder="1" applyAlignment="1">
      <alignment horizontal="center"/>
    </xf>
    <xf numFmtId="1" fontId="4" fillId="3" borderId="0" xfId="0" applyNumberFormat="1" applyFont="1" applyFill="1" applyAlignment="1">
      <alignment horizontal="center"/>
    </xf>
    <xf numFmtId="1" fontId="7" fillId="0" borderId="0" xfId="0" applyNumberFormat="1" applyFont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1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226"/>
  <sheetViews>
    <sheetView tabSelected="1" topLeftCell="A22" zoomScale="82" zoomScaleNormal="82" workbookViewId="0">
      <selection activeCell="D6" sqref="D6"/>
    </sheetView>
  </sheetViews>
  <sheetFormatPr defaultRowHeight="13.2" x14ac:dyDescent="0.25"/>
  <cols>
    <col min="1" max="1" width="11.5546875" customWidth="1"/>
    <col min="2" max="2" width="21.44140625" bestFit="1" customWidth="1"/>
    <col min="3" max="3" width="11.6640625" customWidth="1"/>
    <col min="4" max="4" width="43.88671875" bestFit="1" customWidth="1"/>
    <col min="5" max="5" width="8.88671875" customWidth="1"/>
    <col min="6" max="6" width="14.33203125" customWidth="1"/>
    <col min="7" max="7" width="12.88671875" customWidth="1"/>
    <col min="8" max="8" width="13.109375" customWidth="1"/>
    <col min="9" max="9" width="10.44140625" customWidth="1"/>
    <col min="11" max="11" width="12" customWidth="1"/>
  </cols>
  <sheetData>
    <row r="2" spans="1:11" x14ac:dyDescent="0.25">
      <c r="A2" s="7" t="s">
        <v>37</v>
      </c>
    </row>
    <row r="4" spans="1:11" x14ac:dyDescent="0.25">
      <c r="A4" s="7" t="s">
        <v>43</v>
      </c>
      <c r="D4" t="s">
        <v>55</v>
      </c>
    </row>
    <row r="5" spans="1:11" x14ac:dyDescent="0.25">
      <c r="A5" s="7" t="s">
        <v>45</v>
      </c>
      <c r="D5" t="s">
        <v>57</v>
      </c>
    </row>
    <row r="6" spans="1:11" x14ac:dyDescent="0.25">
      <c r="A6" s="7" t="s">
        <v>44</v>
      </c>
      <c r="D6" t="s">
        <v>49</v>
      </c>
    </row>
    <row r="7" spans="1:11" x14ac:dyDescent="0.25">
      <c r="A7" s="7" t="s">
        <v>48</v>
      </c>
      <c r="D7" t="s">
        <v>56</v>
      </c>
    </row>
    <row r="8" spans="1:11" x14ac:dyDescent="0.25">
      <c r="A8" s="7" t="s">
        <v>36</v>
      </c>
      <c r="D8" s="36">
        <v>45343</v>
      </c>
    </row>
    <row r="9" spans="1:11" x14ac:dyDescent="0.25">
      <c r="A9" s="7"/>
    </row>
    <row r="11" spans="1:11" x14ac:dyDescent="0.25">
      <c r="A11" s="6" t="s">
        <v>15</v>
      </c>
      <c r="B11" s="6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" t="s">
        <v>6</v>
      </c>
      <c r="H11" s="12" t="s">
        <v>47</v>
      </c>
    </row>
    <row r="12" spans="1:11" x14ac:dyDescent="0.25">
      <c r="A12" s="6" t="s">
        <v>16</v>
      </c>
      <c r="B12" s="6" t="s">
        <v>14</v>
      </c>
      <c r="C12" s="6" t="s">
        <v>19</v>
      </c>
      <c r="D12" s="1" t="s">
        <v>5</v>
      </c>
      <c r="E12" s="1" t="s">
        <v>10</v>
      </c>
      <c r="F12" s="1" t="s">
        <v>9</v>
      </c>
      <c r="G12" s="1" t="s">
        <v>11</v>
      </c>
      <c r="H12" s="1"/>
      <c r="K12" s="6"/>
    </row>
    <row r="13" spans="1:11" x14ac:dyDescent="0.25">
      <c r="B13" s="6" t="s">
        <v>17</v>
      </c>
      <c r="D13" s="1" t="s">
        <v>51</v>
      </c>
      <c r="E13" s="1"/>
      <c r="F13" s="1" t="s">
        <v>51</v>
      </c>
      <c r="G13" s="1" t="s">
        <v>51</v>
      </c>
      <c r="K13" s="6"/>
    </row>
    <row r="14" spans="1:11" x14ac:dyDescent="0.25">
      <c r="A14" s="2"/>
      <c r="B14" s="2"/>
      <c r="C14" s="1"/>
      <c r="D14" s="3"/>
      <c r="E14" s="1"/>
      <c r="F14" s="3"/>
      <c r="G14" s="3"/>
      <c r="H14" s="11" t="s">
        <v>13</v>
      </c>
      <c r="I14" s="11" t="s">
        <v>12</v>
      </c>
    </row>
    <row r="15" spans="1:11" x14ac:dyDescent="0.25">
      <c r="A15" s="6">
        <v>1</v>
      </c>
      <c r="B15" s="6"/>
      <c r="C15" s="6">
        <v>1</v>
      </c>
      <c r="D15" s="8">
        <v>25.4</v>
      </c>
      <c r="E15" s="9" t="s">
        <v>7</v>
      </c>
      <c r="F15" s="6">
        <v>3.05</v>
      </c>
      <c r="G15" s="56">
        <v>425.4</v>
      </c>
      <c r="H15" s="8"/>
      <c r="I15" s="1"/>
    </row>
    <row r="16" spans="1:11" x14ac:dyDescent="0.25">
      <c r="A16" s="6">
        <f>A15+1</f>
        <v>2</v>
      </c>
      <c r="B16" s="6"/>
      <c r="C16" s="6">
        <v>1</v>
      </c>
      <c r="D16" s="8">
        <v>25.4</v>
      </c>
      <c r="E16" s="9" t="s">
        <v>7</v>
      </c>
      <c r="F16" s="6">
        <v>3.05</v>
      </c>
      <c r="G16" s="56">
        <v>425.4</v>
      </c>
      <c r="H16" s="8"/>
      <c r="I16" s="1"/>
    </row>
    <row r="17" spans="1:9" x14ac:dyDescent="0.25">
      <c r="A17" s="6">
        <f t="shared" ref="A17:A76" si="0">A16+1</f>
        <v>3</v>
      </c>
      <c r="B17" s="6"/>
      <c r="C17" s="6">
        <v>2</v>
      </c>
      <c r="D17" s="8">
        <v>25.4</v>
      </c>
      <c r="E17" s="9" t="s">
        <v>7</v>
      </c>
      <c r="F17" s="6">
        <v>3.05</v>
      </c>
      <c r="G17" s="56">
        <v>375.4</v>
      </c>
      <c r="H17" s="8"/>
      <c r="I17" s="1"/>
    </row>
    <row r="18" spans="1:9" x14ac:dyDescent="0.25">
      <c r="A18" s="6">
        <f t="shared" si="0"/>
        <v>4</v>
      </c>
      <c r="B18" s="1"/>
      <c r="C18" s="6">
        <v>1</v>
      </c>
      <c r="D18" s="8">
        <v>25.4</v>
      </c>
      <c r="E18" s="9" t="s">
        <v>7</v>
      </c>
      <c r="F18" s="6">
        <v>3.05</v>
      </c>
      <c r="G18" s="56">
        <v>531.50699999999995</v>
      </c>
      <c r="H18" s="10"/>
      <c r="I18" s="1"/>
    </row>
    <row r="19" spans="1:9" x14ac:dyDescent="0.25">
      <c r="A19" s="6">
        <f t="shared" si="0"/>
        <v>5</v>
      </c>
      <c r="B19" s="6"/>
      <c r="C19" s="6">
        <v>2</v>
      </c>
      <c r="D19" s="8">
        <v>25.4</v>
      </c>
      <c r="E19" s="9" t="s">
        <v>7</v>
      </c>
      <c r="F19" s="6">
        <v>3.05</v>
      </c>
      <c r="G19" s="56">
        <v>177.126</v>
      </c>
      <c r="H19" s="8"/>
      <c r="I19" s="1"/>
    </row>
    <row r="20" spans="1:9" x14ac:dyDescent="0.25">
      <c r="A20" s="6">
        <f t="shared" si="0"/>
        <v>6</v>
      </c>
      <c r="B20" s="6"/>
      <c r="C20" s="6">
        <v>2</v>
      </c>
      <c r="D20" s="8">
        <v>25.4</v>
      </c>
      <c r="E20" s="9" t="s">
        <v>7</v>
      </c>
      <c r="F20" s="6">
        <v>3.05</v>
      </c>
      <c r="G20" s="56">
        <v>118.65600000000001</v>
      </c>
      <c r="H20" s="8"/>
      <c r="I20" s="1"/>
    </row>
    <row r="21" spans="1:9" x14ac:dyDescent="0.25">
      <c r="A21" s="6">
        <f t="shared" si="0"/>
        <v>7</v>
      </c>
      <c r="B21" s="6"/>
      <c r="C21" s="6">
        <v>1</v>
      </c>
      <c r="D21" s="8">
        <v>25.4</v>
      </c>
      <c r="E21" s="9" t="s">
        <v>7</v>
      </c>
      <c r="F21" s="6">
        <v>3.05</v>
      </c>
      <c r="G21" s="56">
        <v>417.58499999999998</v>
      </c>
      <c r="H21" s="6"/>
      <c r="I21" s="1"/>
    </row>
    <row r="22" spans="1:9" x14ac:dyDescent="0.25">
      <c r="A22" s="6">
        <f t="shared" si="0"/>
        <v>8</v>
      </c>
      <c r="B22" s="6"/>
      <c r="C22" s="6">
        <v>1</v>
      </c>
      <c r="D22" s="8">
        <v>25.4</v>
      </c>
      <c r="E22" s="9" t="s">
        <v>7</v>
      </c>
      <c r="F22" s="6">
        <v>3.05</v>
      </c>
      <c r="G22" s="56">
        <v>569.43299999999999</v>
      </c>
      <c r="H22" s="6"/>
      <c r="I22" s="1"/>
    </row>
    <row r="23" spans="1:9" x14ac:dyDescent="0.25">
      <c r="A23" s="6">
        <f t="shared" si="0"/>
        <v>9</v>
      </c>
      <c r="B23" s="6"/>
      <c r="C23" s="6">
        <v>1</v>
      </c>
      <c r="D23" s="8">
        <v>25.4</v>
      </c>
      <c r="E23" s="9" t="s">
        <v>7</v>
      </c>
      <c r="F23" s="6">
        <v>3.05</v>
      </c>
      <c r="G23" s="56">
        <v>700</v>
      </c>
      <c r="H23" s="6"/>
      <c r="I23" s="1"/>
    </row>
    <row r="24" spans="1:9" x14ac:dyDescent="0.25">
      <c r="A24" s="6">
        <f t="shared" si="0"/>
        <v>10</v>
      </c>
      <c r="B24" s="6"/>
      <c r="C24" s="6">
        <v>1</v>
      </c>
      <c r="D24" s="8">
        <v>25.4</v>
      </c>
      <c r="E24" s="9" t="s">
        <v>7</v>
      </c>
      <c r="F24" s="6">
        <v>3.05</v>
      </c>
      <c r="G24" s="56">
        <v>405.31299999999999</v>
      </c>
      <c r="H24" s="6"/>
      <c r="I24" s="1"/>
    </row>
    <row r="25" spans="1:9" x14ac:dyDescent="0.25">
      <c r="A25" s="6">
        <f t="shared" si="0"/>
        <v>11</v>
      </c>
      <c r="B25" s="6"/>
      <c r="C25" s="6">
        <v>2</v>
      </c>
      <c r="D25" s="8">
        <v>25.4</v>
      </c>
      <c r="E25" s="9" t="s">
        <v>7</v>
      </c>
      <c r="F25" s="6">
        <v>3.05</v>
      </c>
      <c r="G25" s="56">
        <v>575.4</v>
      </c>
      <c r="H25" s="6"/>
      <c r="I25" s="1"/>
    </row>
    <row r="26" spans="1:9" x14ac:dyDescent="0.25">
      <c r="A26" s="6">
        <f t="shared" si="0"/>
        <v>12</v>
      </c>
      <c r="B26" s="6"/>
      <c r="C26" s="6">
        <v>2</v>
      </c>
      <c r="D26" s="8">
        <v>25.4</v>
      </c>
      <c r="E26" s="9" t="s">
        <v>7</v>
      </c>
      <c r="F26" s="6">
        <v>3.05</v>
      </c>
      <c r="G26" s="56">
        <v>315.39999999999998</v>
      </c>
      <c r="H26" s="6"/>
      <c r="I26" s="1"/>
    </row>
    <row r="27" spans="1:9" x14ac:dyDescent="0.25">
      <c r="A27" s="6">
        <f t="shared" si="0"/>
        <v>13</v>
      </c>
      <c r="B27" s="6"/>
      <c r="C27" s="6">
        <v>1</v>
      </c>
      <c r="D27" s="8">
        <v>25.4</v>
      </c>
      <c r="E27" s="9" t="s">
        <v>7</v>
      </c>
      <c r="F27" s="6">
        <v>3.05</v>
      </c>
      <c r="G27" s="56">
        <v>399.65600000000001</v>
      </c>
      <c r="H27" s="6"/>
      <c r="I27" s="1"/>
    </row>
    <row r="28" spans="1:9" x14ac:dyDescent="0.25">
      <c r="A28" s="6">
        <f t="shared" si="0"/>
        <v>14</v>
      </c>
      <c r="B28" s="6"/>
      <c r="C28" s="6">
        <v>1</v>
      </c>
      <c r="D28" s="8">
        <v>25.4</v>
      </c>
      <c r="E28" s="9" t="s">
        <v>7</v>
      </c>
      <c r="F28" s="6">
        <v>3.05</v>
      </c>
      <c r="G28" s="56">
        <v>399.65600000000001</v>
      </c>
      <c r="H28" s="6"/>
      <c r="I28" s="1"/>
    </row>
    <row r="29" spans="1:9" x14ac:dyDescent="0.25">
      <c r="A29" s="6">
        <f t="shared" si="0"/>
        <v>15</v>
      </c>
      <c r="B29" s="6"/>
      <c r="C29" s="6">
        <v>1</v>
      </c>
      <c r="D29" s="8">
        <v>25.4</v>
      </c>
      <c r="E29" s="9" t="s">
        <v>7</v>
      </c>
      <c r="F29" s="6">
        <v>3.05</v>
      </c>
      <c r="G29" s="56">
        <v>900</v>
      </c>
      <c r="H29" s="6"/>
      <c r="I29" s="1"/>
    </row>
    <row r="30" spans="1:9" x14ac:dyDescent="0.25">
      <c r="A30" s="6">
        <f t="shared" si="0"/>
        <v>16</v>
      </c>
      <c r="B30" s="6"/>
      <c r="C30" s="6">
        <v>1</v>
      </c>
      <c r="D30" s="8">
        <v>25.4</v>
      </c>
      <c r="E30" s="9" t="s">
        <v>7</v>
      </c>
      <c r="F30" s="6">
        <v>3.05</v>
      </c>
      <c r="G30" s="56">
        <v>900</v>
      </c>
      <c r="H30" s="6"/>
      <c r="I30" s="1"/>
    </row>
    <row r="31" spans="1:9" x14ac:dyDescent="0.25">
      <c r="A31" s="6">
        <f t="shared" si="0"/>
        <v>17</v>
      </c>
      <c r="B31" s="6"/>
      <c r="C31" s="6">
        <v>1</v>
      </c>
      <c r="D31" s="8">
        <v>25.4</v>
      </c>
      <c r="E31" s="9" t="s">
        <v>7</v>
      </c>
      <c r="F31" s="6">
        <v>3.05</v>
      </c>
      <c r="G31" s="56">
        <v>909.54600000000005</v>
      </c>
      <c r="H31" s="6"/>
      <c r="I31" s="1"/>
    </row>
    <row r="32" spans="1:9" x14ac:dyDescent="0.25">
      <c r="A32" s="6">
        <f t="shared" si="0"/>
        <v>18</v>
      </c>
      <c r="B32" s="6"/>
      <c r="C32" s="6">
        <v>1</v>
      </c>
      <c r="D32" s="8">
        <v>25.4</v>
      </c>
      <c r="E32" s="9" t="s">
        <v>7</v>
      </c>
      <c r="F32" s="6">
        <v>3.05</v>
      </c>
      <c r="G32" s="56">
        <v>909.54600000000005</v>
      </c>
      <c r="H32" s="6"/>
      <c r="I32" s="1"/>
    </row>
    <row r="33" spans="1:9" x14ac:dyDescent="0.25">
      <c r="A33" s="6">
        <f t="shared" si="0"/>
        <v>19</v>
      </c>
      <c r="B33" s="6"/>
      <c r="C33" s="6">
        <v>1</v>
      </c>
      <c r="D33" s="8">
        <v>25.4</v>
      </c>
      <c r="E33" s="9" t="s">
        <v>7</v>
      </c>
      <c r="F33" s="6">
        <v>3.05</v>
      </c>
      <c r="G33" s="56">
        <v>565.52700000000004</v>
      </c>
      <c r="H33" s="6"/>
      <c r="I33" s="1"/>
    </row>
    <row r="34" spans="1:9" x14ac:dyDescent="0.25">
      <c r="A34" s="6">
        <f t="shared" si="0"/>
        <v>20</v>
      </c>
      <c r="B34" s="6"/>
      <c r="C34" s="6">
        <v>1</v>
      </c>
      <c r="D34" s="8">
        <v>25.4</v>
      </c>
      <c r="E34" s="9" t="s">
        <v>7</v>
      </c>
      <c r="F34" s="6">
        <v>3.05</v>
      </c>
      <c r="G34" s="56">
        <v>565.52700000000004</v>
      </c>
      <c r="H34" s="6"/>
      <c r="I34" s="1"/>
    </row>
    <row r="35" spans="1:9" x14ac:dyDescent="0.25">
      <c r="A35" s="6">
        <f t="shared" si="0"/>
        <v>21</v>
      </c>
      <c r="B35" s="1"/>
      <c r="C35" s="6">
        <v>1</v>
      </c>
      <c r="D35" s="8">
        <v>25.4</v>
      </c>
      <c r="E35" s="9" t="s">
        <v>7</v>
      </c>
      <c r="F35" s="6">
        <v>3.05</v>
      </c>
      <c r="G35" s="56">
        <v>383.834</v>
      </c>
      <c r="H35" s="6"/>
      <c r="I35" s="1"/>
    </row>
    <row r="36" spans="1:9" x14ac:dyDescent="0.25">
      <c r="A36" s="6">
        <f t="shared" si="0"/>
        <v>22</v>
      </c>
      <c r="B36" s="6"/>
      <c r="C36" s="6">
        <v>1</v>
      </c>
      <c r="D36" s="8">
        <v>25.4</v>
      </c>
      <c r="E36" s="9" t="s">
        <v>7</v>
      </c>
      <c r="F36" s="6">
        <v>3.05</v>
      </c>
      <c r="G36" s="56">
        <v>383.834</v>
      </c>
      <c r="H36" s="8"/>
      <c r="I36" s="1"/>
    </row>
    <row r="37" spans="1:9" x14ac:dyDescent="0.25">
      <c r="A37" s="6">
        <f t="shared" si="0"/>
        <v>23</v>
      </c>
      <c r="B37" s="6"/>
      <c r="C37" s="6">
        <v>2</v>
      </c>
      <c r="D37" s="8">
        <v>25.4</v>
      </c>
      <c r="E37" s="9" t="s">
        <v>7</v>
      </c>
      <c r="F37" s="6">
        <v>3.05</v>
      </c>
      <c r="G37" s="56">
        <v>126.98399999999999</v>
      </c>
      <c r="H37" s="8"/>
      <c r="I37" s="1"/>
    </row>
    <row r="38" spans="1:9" x14ac:dyDescent="0.25">
      <c r="A38" s="6">
        <f t="shared" si="0"/>
        <v>24</v>
      </c>
      <c r="B38" s="1"/>
      <c r="C38" s="6">
        <v>1</v>
      </c>
      <c r="D38" s="8">
        <v>25.4</v>
      </c>
      <c r="E38" s="9" t="s">
        <v>7</v>
      </c>
      <c r="F38" s="6">
        <v>3.05</v>
      </c>
      <c r="G38" s="56">
        <v>350</v>
      </c>
      <c r="H38" s="8"/>
      <c r="I38" s="6"/>
    </row>
    <row r="39" spans="1:9" x14ac:dyDescent="0.25">
      <c r="A39" s="6">
        <f t="shared" si="0"/>
        <v>25</v>
      </c>
      <c r="B39" s="6"/>
      <c r="C39" s="6">
        <v>1</v>
      </c>
      <c r="D39" s="8">
        <v>25.4</v>
      </c>
      <c r="E39" s="9" t="s">
        <v>7</v>
      </c>
      <c r="F39" s="6">
        <v>3.05</v>
      </c>
      <c r="G39" s="56">
        <v>350</v>
      </c>
      <c r="H39" s="10"/>
      <c r="I39" s="1"/>
    </row>
    <row r="40" spans="1:9" x14ac:dyDescent="0.25">
      <c r="A40" s="6">
        <f t="shared" si="0"/>
        <v>26</v>
      </c>
      <c r="B40" s="6"/>
      <c r="C40" s="6">
        <v>1</v>
      </c>
      <c r="D40" s="8">
        <v>25.4</v>
      </c>
      <c r="E40" s="9" t="s">
        <v>7</v>
      </c>
      <c r="F40" s="6">
        <v>3.05</v>
      </c>
      <c r="G40" s="56">
        <v>903.12</v>
      </c>
      <c r="H40" s="8"/>
      <c r="I40" s="1"/>
    </row>
    <row r="41" spans="1:9" x14ac:dyDescent="0.25">
      <c r="A41" s="6">
        <f t="shared" si="0"/>
        <v>27</v>
      </c>
      <c r="B41" s="6"/>
      <c r="C41" s="6">
        <v>1</v>
      </c>
      <c r="D41" s="8">
        <v>25.4</v>
      </c>
      <c r="E41" s="9" t="s">
        <v>7</v>
      </c>
      <c r="F41" s="6">
        <v>3.05</v>
      </c>
      <c r="G41" s="56">
        <v>903.12</v>
      </c>
      <c r="H41" s="8"/>
      <c r="I41" s="6"/>
    </row>
    <row r="42" spans="1:9" x14ac:dyDescent="0.25">
      <c r="A42" s="6">
        <f t="shared" si="0"/>
        <v>28</v>
      </c>
      <c r="B42" s="1"/>
      <c r="C42" s="6">
        <v>1</v>
      </c>
      <c r="D42" s="8">
        <v>25.4</v>
      </c>
      <c r="E42" s="9" t="s">
        <v>7</v>
      </c>
      <c r="F42" s="6">
        <v>3.05</v>
      </c>
      <c r="G42" s="56">
        <v>905.65499999999997</v>
      </c>
      <c r="H42" s="10"/>
      <c r="I42" s="6"/>
    </row>
    <row r="43" spans="1:9" x14ac:dyDescent="0.25">
      <c r="A43" s="6">
        <f t="shared" si="0"/>
        <v>29</v>
      </c>
      <c r="B43" s="6"/>
      <c r="C43" s="6">
        <v>1</v>
      </c>
      <c r="D43" s="8">
        <v>25.4</v>
      </c>
      <c r="E43" s="9" t="s">
        <v>7</v>
      </c>
      <c r="F43" s="6">
        <v>3.05</v>
      </c>
      <c r="G43" s="56">
        <v>905.26099999999997</v>
      </c>
      <c r="H43" s="8"/>
      <c r="I43" s="1"/>
    </row>
    <row r="44" spans="1:9" x14ac:dyDescent="0.25">
      <c r="A44" s="6">
        <f t="shared" si="0"/>
        <v>30</v>
      </c>
      <c r="B44" s="6"/>
      <c r="C44" s="6">
        <v>1</v>
      </c>
      <c r="D44" s="8">
        <v>25.4</v>
      </c>
      <c r="E44" s="9" t="s">
        <v>7</v>
      </c>
      <c r="F44" s="6">
        <v>3.05</v>
      </c>
      <c r="G44" s="56">
        <v>800</v>
      </c>
      <c r="H44" s="8"/>
      <c r="I44" s="1"/>
    </row>
    <row r="45" spans="1:9" x14ac:dyDescent="0.25">
      <c r="A45" s="6">
        <f t="shared" si="0"/>
        <v>31</v>
      </c>
      <c r="B45" s="6"/>
      <c r="C45" s="6">
        <v>1</v>
      </c>
      <c r="D45" s="8">
        <v>25.4</v>
      </c>
      <c r="E45" s="9" t="s">
        <v>7</v>
      </c>
      <c r="F45" s="6">
        <v>3.05</v>
      </c>
      <c r="G45" s="56">
        <v>800</v>
      </c>
      <c r="H45" s="8"/>
      <c r="I45" s="1"/>
    </row>
    <row r="46" spans="1:9" x14ac:dyDescent="0.25">
      <c r="A46" s="6">
        <f t="shared" si="0"/>
        <v>32</v>
      </c>
      <c r="B46" s="6"/>
      <c r="C46" s="6">
        <v>1</v>
      </c>
      <c r="D46" s="8">
        <v>25.4</v>
      </c>
      <c r="E46" s="9" t="s">
        <v>7</v>
      </c>
      <c r="F46" s="6">
        <v>3.05</v>
      </c>
      <c r="G46" s="56">
        <v>803.50800000000004</v>
      </c>
      <c r="H46" s="8"/>
      <c r="I46" s="1"/>
    </row>
    <row r="47" spans="1:9" x14ac:dyDescent="0.25">
      <c r="A47" s="6">
        <f t="shared" si="0"/>
        <v>33</v>
      </c>
      <c r="B47" s="1"/>
      <c r="C47" s="6">
        <v>1</v>
      </c>
      <c r="D47" s="8">
        <v>25.4</v>
      </c>
      <c r="E47" s="9" t="s">
        <v>7</v>
      </c>
      <c r="F47" s="6">
        <v>3.05</v>
      </c>
      <c r="G47" s="56">
        <v>803.50800000000004</v>
      </c>
      <c r="H47" s="10"/>
      <c r="I47" s="1"/>
    </row>
    <row r="48" spans="1:9" x14ac:dyDescent="0.25">
      <c r="A48" s="6">
        <f t="shared" si="0"/>
        <v>34</v>
      </c>
      <c r="B48" s="1"/>
      <c r="C48" s="6">
        <v>1</v>
      </c>
      <c r="D48" s="8">
        <v>25.4</v>
      </c>
      <c r="E48" s="9" t="s">
        <v>7</v>
      </c>
      <c r="F48" s="6">
        <v>3.05</v>
      </c>
      <c r="G48" s="56">
        <v>596.80600000000004</v>
      </c>
      <c r="H48" s="10"/>
      <c r="I48" s="1"/>
    </row>
    <row r="49" spans="1:9" x14ac:dyDescent="0.25">
      <c r="A49" s="6">
        <f t="shared" si="0"/>
        <v>35</v>
      </c>
      <c r="B49" s="6"/>
      <c r="C49" s="6">
        <v>1</v>
      </c>
      <c r="D49" s="8">
        <v>25.4</v>
      </c>
      <c r="E49" s="9" t="s">
        <v>7</v>
      </c>
      <c r="F49" s="6">
        <v>3.05</v>
      </c>
      <c r="G49" s="56">
        <v>596.80600000000004</v>
      </c>
      <c r="H49" s="8"/>
      <c r="I49" s="1"/>
    </row>
    <row r="50" spans="1:9" x14ac:dyDescent="0.25">
      <c r="A50" s="6">
        <f t="shared" si="0"/>
        <v>36</v>
      </c>
      <c r="B50" s="6"/>
      <c r="C50" s="6">
        <v>1</v>
      </c>
      <c r="D50" s="8">
        <v>25.4</v>
      </c>
      <c r="E50" s="9" t="s">
        <v>7</v>
      </c>
      <c r="F50" s="6">
        <v>3.05</v>
      </c>
      <c r="G50" s="56">
        <v>370.94200000000001</v>
      </c>
      <c r="H50" s="8"/>
      <c r="I50" s="1"/>
    </row>
    <row r="51" spans="1:9" x14ac:dyDescent="0.25">
      <c r="A51" s="6">
        <f t="shared" si="0"/>
        <v>37</v>
      </c>
      <c r="B51" s="6"/>
      <c r="C51" s="6">
        <v>1</v>
      </c>
      <c r="D51" s="8">
        <v>25.4</v>
      </c>
      <c r="E51" s="9" t="s">
        <v>7</v>
      </c>
      <c r="F51" s="6">
        <v>3.05</v>
      </c>
      <c r="G51" s="56">
        <v>370.94200000000001</v>
      </c>
      <c r="H51" s="8"/>
      <c r="I51" s="1"/>
    </row>
    <row r="52" spans="1:9" x14ac:dyDescent="0.25">
      <c r="A52" s="6">
        <f t="shared" si="0"/>
        <v>38</v>
      </c>
      <c r="B52" s="6"/>
      <c r="C52" s="6">
        <v>1</v>
      </c>
      <c r="D52" s="8">
        <v>25.4</v>
      </c>
      <c r="E52" s="9" t="s">
        <v>7</v>
      </c>
      <c r="F52" s="6">
        <v>3.05</v>
      </c>
      <c r="G52" s="56">
        <v>500.43200000000002</v>
      </c>
      <c r="H52" s="8"/>
      <c r="I52" s="1"/>
    </row>
    <row r="53" spans="1:9" x14ac:dyDescent="0.25">
      <c r="A53" s="6">
        <f t="shared" si="0"/>
        <v>39</v>
      </c>
      <c r="B53" s="6"/>
      <c r="C53" s="6">
        <v>1</v>
      </c>
      <c r="D53" s="8">
        <v>25.4</v>
      </c>
      <c r="E53" s="9" t="s">
        <v>7</v>
      </c>
      <c r="F53" s="6">
        <v>3.05</v>
      </c>
      <c r="G53" s="56">
        <v>500.43200000000002</v>
      </c>
      <c r="H53" s="8"/>
      <c r="I53" s="1"/>
    </row>
    <row r="54" spans="1:9" x14ac:dyDescent="0.25">
      <c r="A54" s="6">
        <f t="shared" si="0"/>
        <v>40</v>
      </c>
      <c r="B54" s="6"/>
      <c r="C54" s="6">
        <v>1</v>
      </c>
      <c r="D54" s="8">
        <v>25.4</v>
      </c>
      <c r="E54" s="9" t="s">
        <v>7</v>
      </c>
      <c r="F54" s="6">
        <v>3.05</v>
      </c>
      <c r="G54" s="56">
        <v>906.92600000000004</v>
      </c>
      <c r="H54" s="8"/>
      <c r="I54" s="1"/>
    </row>
    <row r="55" spans="1:9" x14ac:dyDescent="0.25">
      <c r="A55" s="6">
        <f t="shared" si="0"/>
        <v>41</v>
      </c>
      <c r="B55" s="1"/>
      <c r="C55" s="6">
        <v>1</v>
      </c>
      <c r="D55" s="8">
        <v>25.4</v>
      </c>
      <c r="E55" s="9" t="s">
        <v>7</v>
      </c>
      <c r="F55" s="6">
        <v>3.05</v>
      </c>
      <c r="G55" s="56">
        <v>906.92600000000004</v>
      </c>
      <c r="H55" s="10"/>
      <c r="I55" s="1"/>
    </row>
    <row r="56" spans="1:9" x14ac:dyDescent="0.25">
      <c r="A56" s="6">
        <f t="shared" si="0"/>
        <v>42</v>
      </c>
      <c r="B56" s="6"/>
      <c r="C56" s="6">
        <v>1</v>
      </c>
      <c r="D56" s="8">
        <v>25.4</v>
      </c>
      <c r="E56" s="9" t="s">
        <v>7</v>
      </c>
      <c r="F56" s="6">
        <v>3.05</v>
      </c>
      <c r="G56" s="56">
        <v>938.077</v>
      </c>
      <c r="H56" s="8"/>
      <c r="I56" s="1"/>
    </row>
    <row r="57" spans="1:9" x14ac:dyDescent="0.25">
      <c r="A57" s="6">
        <f t="shared" si="0"/>
        <v>43</v>
      </c>
      <c r="B57" s="6"/>
      <c r="C57" s="6">
        <v>1</v>
      </c>
      <c r="D57" s="8">
        <v>25.4</v>
      </c>
      <c r="E57" s="9" t="s">
        <v>7</v>
      </c>
      <c r="F57" s="6">
        <v>3.05</v>
      </c>
      <c r="G57" s="56">
        <v>938.077</v>
      </c>
      <c r="H57" s="8"/>
      <c r="I57" s="1"/>
    </row>
    <row r="58" spans="1:9" x14ac:dyDescent="0.25">
      <c r="A58" s="6">
        <f t="shared" si="0"/>
        <v>44</v>
      </c>
      <c r="B58" s="1"/>
      <c r="C58" s="6">
        <v>1</v>
      </c>
      <c r="D58" s="8">
        <v>25.4</v>
      </c>
      <c r="E58" s="9" t="s">
        <v>7</v>
      </c>
      <c r="F58" s="6">
        <v>3.05</v>
      </c>
      <c r="G58" s="56">
        <v>926.76</v>
      </c>
      <c r="H58" s="10"/>
      <c r="I58" s="1"/>
    </row>
    <row r="59" spans="1:9" x14ac:dyDescent="0.25">
      <c r="A59" s="6">
        <f t="shared" si="0"/>
        <v>45</v>
      </c>
      <c r="B59" s="6"/>
      <c r="C59" s="6">
        <v>1</v>
      </c>
      <c r="D59" s="8">
        <v>25.4</v>
      </c>
      <c r="E59" s="9" t="s">
        <v>7</v>
      </c>
      <c r="F59" s="6">
        <v>3.05</v>
      </c>
      <c r="G59" s="56">
        <v>926.76</v>
      </c>
      <c r="H59" s="8"/>
      <c r="I59" s="1"/>
    </row>
    <row r="60" spans="1:9" x14ac:dyDescent="0.25">
      <c r="A60" s="6">
        <f t="shared" si="0"/>
        <v>46</v>
      </c>
      <c r="B60" s="6"/>
      <c r="C60" s="6">
        <v>1</v>
      </c>
      <c r="D60" s="8">
        <v>25.4</v>
      </c>
      <c r="E60" s="9" t="s">
        <v>7</v>
      </c>
      <c r="F60" s="6">
        <v>3.05</v>
      </c>
      <c r="G60" s="56">
        <v>843.10900000000004</v>
      </c>
      <c r="H60" s="8"/>
      <c r="I60" s="1"/>
    </row>
    <row r="61" spans="1:9" x14ac:dyDescent="0.25">
      <c r="A61" s="6">
        <f t="shared" si="0"/>
        <v>47</v>
      </c>
      <c r="B61" s="6"/>
      <c r="C61" s="6">
        <v>1</v>
      </c>
      <c r="D61" s="8">
        <v>25.4</v>
      </c>
      <c r="E61" s="9" t="s">
        <v>7</v>
      </c>
      <c r="F61" s="6">
        <v>3.05</v>
      </c>
      <c r="G61" s="56">
        <v>843.10900000000004</v>
      </c>
      <c r="H61" s="8"/>
      <c r="I61" s="6"/>
    </row>
    <row r="62" spans="1:9" x14ac:dyDescent="0.25">
      <c r="A62" s="6">
        <f t="shared" si="0"/>
        <v>48</v>
      </c>
      <c r="B62" s="6"/>
      <c r="C62" s="6">
        <v>2</v>
      </c>
      <c r="D62" s="8">
        <v>25.4</v>
      </c>
      <c r="E62" s="9" t="s">
        <v>7</v>
      </c>
      <c r="F62" s="6">
        <v>3.05</v>
      </c>
      <c r="G62" s="56">
        <v>181.25</v>
      </c>
      <c r="H62" s="8"/>
      <c r="I62" s="6"/>
    </row>
    <row r="63" spans="1:9" x14ac:dyDescent="0.25">
      <c r="A63" s="6">
        <f t="shared" si="0"/>
        <v>49</v>
      </c>
      <c r="B63" s="6"/>
      <c r="C63" s="6">
        <v>1</v>
      </c>
      <c r="D63" s="8">
        <v>25.4</v>
      </c>
      <c r="E63" s="9" t="s">
        <v>7</v>
      </c>
      <c r="F63" s="6">
        <v>3.05</v>
      </c>
      <c r="G63" s="56">
        <v>984.09500000000003</v>
      </c>
      <c r="H63" s="8"/>
      <c r="I63" s="6"/>
    </row>
    <row r="64" spans="1:9" x14ac:dyDescent="0.25">
      <c r="A64" s="6">
        <f t="shared" si="0"/>
        <v>50</v>
      </c>
      <c r="B64" s="6"/>
      <c r="C64" s="6">
        <v>1</v>
      </c>
      <c r="D64" s="8">
        <v>25.4</v>
      </c>
      <c r="E64" s="9" t="s">
        <v>7</v>
      </c>
      <c r="F64" s="6">
        <v>3.05</v>
      </c>
      <c r="G64" s="56">
        <v>448.46</v>
      </c>
      <c r="H64" s="8"/>
      <c r="I64" s="6"/>
    </row>
    <row r="65" spans="1:9" x14ac:dyDescent="0.25">
      <c r="A65" s="6">
        <f t="shared" si="0"/>
        <v>51</v>
      </c>
      <c r="B65" s="6"/>
      <c r="C65" s="6">
        <v>1</v>
      </c>
      <c r="D65" s="8">
        <v>25.4</v>
      </c>
      <c r="E65" s="9" t="s">
        <v>7</v>
      </c>
      <c r="F65" s="6">
        <v>3.05</v>
      </c>
      <c r="G65" s="56">
        <v>535.63499999999999</v>
      </c>
      <c r="H65" s="8"/>
      <c r="I65" s="6"/>
    </row>
    <row r="66" spans="1:9" x14ac:dyDescent="0.25">
      <c r="A66" s="6">
        <f t="shared" si="0"/>
        <v>52</v>
      </c>
      <c r="B66" s="6"/>
      <c r="C66" s="6">
        <v>1</v>
      </c>
      <c r="D66" s="8">
        <v>25.4</v>
      </c>
      <c r="E66" s="9" t="s">
        <v>7</v>
      </c>
      <c r="F66" s="6">
        <v>3.05</v>
      </c>
      <c r="G66" s="56">
        <v>984.88599999999997</v>
      </c>
      <c r="H66" s="8"/>
      <c r="I66" s="6"/>
    </row>
    <row r="67" spans="1:9" x14ac:dyDescent="0.25">
      <c r="A67" s="6">
        <f t="shared" si="0"/>
        <v>53</v>
      </c>
      <c r="B67" s="6"/>
      <c r="C67" s="6">
        <v>1</v>
      </c>
      <c r="D67" s="8">
        <v>25.4</v>
      </c>
      <c r="E67" s="9" t="s">
        <v>7</v>
      </c>
      <c r="F67" s="6">
        <v>3.05</v>
      </c>
      <c r="G67" s="56">
        <v>492.44299999999998</v>
      </c>
      <c r="H67" s="8"/>
      <c r="I67" s="6"/>
    </row>
    <row r="68" spans="1:9" x14ac:dyDescent="0.25">
      <c r="A68" s="6">
        <f t="shared" si="0"/>
        <v>54</v>
      </c>
      <c r="B68" s="6"/>
      <c r="C68" s="6">
        <v>1</v>
      </c>
      <c r="D68" s="8">
        <v>25.4</v>
      </c>
      <c r="E68" s="9" t="s">
        <v>7</v>
      </c>
      <c r="F68" s="6">
        <v>3.05</v>
      </c>
      <c r="G68" s="56">
        <v>492.44299999999998</v>
      </c>
      <c r="H68" s="8"/>
      <c r="I68" s="6"/>
    </row>
    <row r="69" spans="1:9" x14ac:dyDescent="0.25">
      <c r="A69" s="6">
        <f t="shared" si="0"/>
        <v>55</v>
      </c>
      <c r="B69" s="6"/>
      <c r="C69" s="6">
        <v>1</v>
      </c>
      <c r="D69" s="8">
        <v>25.4</v>
      </c>
      <c r="E69" s="9" t="s">
        <v>7</v>
      </c>
      <c r="F69" s="6">
        <v>3.05</v>
      </c>
      <c r="G69" s="56">
        <v>1017.657</v>
      </c>
      <c r="H69" s="8"/>
      <c r="I69" s="6"/>
    </row>
    <row r="70" spans="1:9" x14ac:dyDescent="0.25">
      <c r="A70" s="6">
        <f t="shared" si="0"/>
        <v>56</v>
      </c>
      <c r="B70" s="6"/>
      <c r="C70" s="6">
        <v>1</v>
      </c>
      <c r="D70" s="8">
        <v>25.4</v>
      </c>
      <c r="E70" s="9" t="s">
        <v>7</v>
      </c>
      <c r="F70" s="6">
        <v>3.05</v>
      </c>
      <c r="G70" s="56">
        <v>589.16999999999996</v>
      </c>
      <c r="H70" s="8"/>
      <c r="I70" s="6"/>
    </row>
    <row r="71" spans="1:9" x14ac:dyDescent="0.25">
      <c r="A71" s="6">
        <f t="shared" si="0"/>
        <v>57</v>
      </c>
      <c r="B71" s="6"/>
      <c r="C71" s="6">
        <v>1</v>
      </c>
      <c r="D71" s="8">
        <v>25.4</v>
      </c>
      <c r="E71" s="9" t="s">
        <v>7</v>
      </c>
      <c r="F71" s="6">
        <v>3.05</v>
      </c>
      <c r="G71" s="56">
        <v>428.48700000000002</v>
      </c>
      <c r="H71" s="8"/>
      <c r="I71" s="6"/>
    </row>
    <row r="72" spans="1:9" x14ac:dyDescent="0.25">
      <c r="A72" s="6">
        <f t="shared" si="0"/>
        <v>58</v>
      </c>
      <c r="B72" s="6"/>
      <c r="C72" s="6">
        <v>1</v>
      </c>
      <c r="D72" s="8">
        <v>25.4</v>
      </c>
      <c r="E72" s="9" t="s">
        <v>7</v>
      </c>
      <c r="F72" s="6">
        <v>3.05</v>
      </c>
      <c r="G72" s="56">
        <v>1118.374</v>
      </c>
      <c r="H72" s="8"/>
      <c r="I72" s="6"/>
    </row>
    <row r="73" spans="1:9" x14ac:dyDescent="0.25">
      <c r="A73" s="6">
        <f t="shared" si="0"/>
        <v>59</v>
      </c>
      <c r="B73" s="6"/>
      <c r="C73" s="6">
        <v>1</v>
      </c>
      <c r="D73" s="8">
        <v>25.4</v>
      </c>
      <c r="E73" s="9" t="s">
        <v>7</v>
      </c>
      <c r="F73" s="6">
        <v>3.05</v>
      </c>
      <c r="G73" s="56">
        <v>1118.374</v>
      </c>
      <c r="H73" s="8"/>
      <c r="I73" s="6"/>
    </row>
    <row r="74" spans="1:9" x14ac:dyDescent="0.25">
      <c r="A74" s="6">
        <f t="shared" si="0"/>
        <v>60</v>
      </c>
      <c r="B74" s="6"/>
      <c r="C74" s="6">
        <v>1</v>
      </c>
      <c r="D74" s="8">
        <v>25.4</v>
      </c>
      <c r="E74" s="9" t="s">
        <v>7</v>
      </c>
      <c r="F74" s="6">
        <v>3.05</v>
      </c>
      <c r="G74" s="56">
        <v>885.11199999999997</v>
      </c>
      <c r="H74" s="8" t="s">
        <v>39</v>
      </c>
      <c r="I74" s="6"/>
    </row>
    <row r="75" spans="1:9" x14ac:dyDescent="0.25">
      <c r="A75" s="6">
        <f t="shared" si="0"/>
        <v>61</v>
      </c>
      <c r="B75" s="6"/>
      <c r="C75" s="6">
        <v>1</v>
      </c>
      <c r="D75" s="8">
        <v>25.4</v>
      </c>
      <c r="E75" s="9" t="s">
        <v>7</v>
      </c>
      <c r="F75" s="6">
        <v>3.05</v>
      </c>
      <c r="G75" s="56">
        <v>2589.4409999999998</v>
      </c>
      <c r="H75" s="31" t="s">
        <v>41</v>
      </c>
      <c r="I75" s="6"/>
    </row>
    <row r="76" spans="1:9" x14ac:dyDescent="0.25">
      <c r="A76" s="6"/>
      <c r="B76" s="6"/>
      <c r="C76" s="6"/>
      <c r="D76" s="8"/>
      <c r="E76" s="9"/>
      <c r="F76" s="6"/>
      <c r="G76" s="6"/>
      <c r="H76" s="31"/>
      <c r="I76" s="6"/>
    </row>
    <row r="77" spans="1:9" x14ac:dyDescent="0.25">
      <c r="A77" s="6"/>
      <c r="B77" s="6"/>
      <c r="C77" s="6"/>
      <c r="D77" s="8"/>
      <c r="E77" s="9"/>
      <c r="F77" s="6"/>
      <c r="G77" s="6"/>
      <c r="H77" s="8"/>
      <c r="I77" s="6"/>
    </row>
    <row r="78" spans="1:9" x14ac:dyDescent="0.25">
      <c r="A78" s="6"/>
      <c r="B78" s="6"/>
      <c r="C78" s="6"/>
      <c r="D78" s="8"/>
      <c r="E78" s="9"/>
      <c r="F78" s="6"/>
      <c r="G78" s="6"/>
      <c r="H78" s="8"/>
      <c r="I78" s="6"/>
    </row>
    <row r="79" spans="1:9" x14ac:dyDescent="0.25">
      <c r="A79" s="1"/>
      <c r="B79" s="6"/>
      <c r="C79" s="6"/>
      <c r="D79" s="4"/>
      <c r="E79" s="9"/>
      <c r="F79" s="6"/>
      <c r="G79" s="8"/>
      <c r="H79" s="14"/>
      <c r="I79" s="6"/>
    </row>
    <row r="80" spans="1:9" x14ac:dyDescent="0.25">
      <c r="B80" s="11" t="s">
        <v>8</v>
      </c>
      <c r="C80" s="11">
        <f>SUM(C15:C79)</f>
        <v>68</v>
      </c>
      <c r="D80" s="11" t="s">
        <v>30</v>
      </c>
    </row>
    <row r="81" spans="1:9" x14ac:dyDescent="0.25">
      <c r="B81" s="11" t="s">
        <v>31</v>
      </c>
      <c r="C81" s="32">
        <f>SUMPRODUCT(C15:C79,G15:G79)</f>
        <v>42907.049000000006</v>
      </c>
      <c r="D81" s="11" t="s">
        <v>52</v>
      </c>
    </row>
    <row r="83" spans="1:9" ht="14.4" x14ac:dyDescent="0.3">
      <c r="A83" s="16"/>
      <c r="B83" s="17"/>
      <c r="C83" s="17"/>
      <c r="D83" s="18"/>
      <c r="E83" s="19"/>
      <c r="F83" s="17"/>
      <c r="G83" s="20"/>
      <c r="H83" s="21"/>
      <c r="I83" s="17"/>
    </row>
    <row r="84" spans="1:9" ht="14.4" x14ac:dyDescent="0.3">
      <c r="A84" s="22"/>
      <c r="B84" s="23" t="s">
        <v>23</v>
      </c>
      <c r="C84" s="5"/>
      <c r="D84" s="1"/>
    </row>
    <row r="85" spans="1:9" ht="14.4" x14ac:dyDescent="0.3">
      <c r="A85" s="23" t="s">
        <v>24</v>
      </c>
      <c r="B85" s="23" t="s">
        <v>25</v>
      </c>
      <c r="C85" s="23" t="s">
        <v>26</v>
      </c>
      <c r="D85" s="13" t="s">
        <v>28</v>
      </c>
      <c r="E85" s="23" t="s">
        <v>27</v>
      </c>
      <c r="F85" s="24"/>
      <c r="G85" s="23" t="s">
        <v>34</v>
      </c>
      <c r="H85" s="25"/>
      <c r="I85" s="13"/>
    </row>
    <row r="86" spans="1:9" ht="14.4" x14ac:dyDescent="0.3">
      <c r="D86" s="13" t="s">
        <v>18</v>
      </c>
      <c r="E86" s="23" t="s">
        <v>50</v>
      </c>
      <c r="F86" s="23" t="s">
        <v>54</v>
      </c>
      <c r="G86" s="11" t="s">
        <v>35</v>
      </c>
      <c r="H86" s="13"/>
      <c r="I86" s="13"/>
    </row>
    <row r="87" spans="1:9" ht="14.4" x14ac:dyDescent="0.3">
      <c r="D87" s="1"/>
      <c r="E87" s="23"/>
      <c r="F87" s="23"/>
      <c r="H87" s="1"/>
      <c r="I87" s="1"/>
    </row>
    <row r="88" spans="1:9" ht="14.4" x14ac:dyDescent="0.3">
      <c r="A88" s="4">
        <v>25.4</v>
      </c>
      <c r="B88" s="27" t="s">
        <v>7</v>
      </c>
      <c r="C88" s="6">
        <v>3.05</v>
      </c>
      <c r="D88" s="33">
        <f>SUMPRODUCT(($D$15:$D$77=A88)*($E$15:$E$77=B88)*($F$15:$F$77=C88)*($C$15:$C$77))</f>
        <v>68</v>
      </c>
      <c r="E88" s="34">
        <f>SUMPRODUCT(($D$15:$D$79=A88)*($E$15:$E$79=B88)*($F$15:$F$79=C88)*($C$15:$C$79)*($G$15:$G$79))</f>
        <v>42907.049000000006</v>
      </c>
      <c r="F88" s="35">
        <f>E88/1000</f>
        <v>42.907049000000008</v>
      </c>
      <c r="G88" s="6" t="s">
        <v>29</v>
      </c>
      <c r="H88" s="1"/>
      <c r="I88" s="15"/>
    </row>
    <row r="89" spans="1:9" ht="14.4" x14ac:dyDescent="0.3">
      <c r="A89" s="26"/>
      <c r="B89" s="27"/>
      <c r="C89" s="26"/>
      <c r="D89" s="10"/>
      <c r="E89" s="28"/>
      <c r="F89" s="1"/>
      <c r="G89" s="29"/>
      <c r="I89" s="29"/>
    </row>
    <row r="90" spans="1:9" ht="14.4" x14ac:dyDescent="0.3">
      <c r="A90" s="26"/>
      <c r="B90" s="27"/>
      <c r="C90" s="30" t="s">
        <v>32</v>
      </c>
      <c r="D90" s="37">
        <f>SUM(D88:D89)</f>
        <v>68</v>
      </c>
      <c r="E90" s="38" t="s">
        <v>33</v>
      </c>
      <c r="I90" s="15"/>
    </row>
    <row r="91" spans="1:9" ht="14.4" x14ac:dyDescent="0.3">
      <c r="A91" s="26"/>
      <c r="B91" s="27"/>
      <c r="C91" s="30" t="s">
        <v>31</v>
      </c>
      <c r="D91" s="39">
        <f>SUM(E88:E90)</f>
        <v>42907.049000000006</v>
      </c>
      <c r="E91" s="40" t="s">
        <v>52</v>
      </c>
      <c r="I91" s="1"/>
    </row>
    <row r="93" spans="1:9" ht="14.4" x14ac:dyDescent="0.3">
      <c r="A93" s="16"/>
      <c r="B93" s="17"/>
      <c r="C93" s="17"/>
      <c r="D93" s="18"/>
      <c r="E93" s="19"/>
      <c r="F93" s="17"/>
      <c r="G93" s="20"/>
      <c r="H93" s="21"/>
      <c r="I93" s="17"/>
    </row>
    <row r="95" spans="1:9" ht="14.4" x14ac:dyDescent="0.3">
      <c r="A95" s="1"/>
      <c r="B95" s="41" t="s">
        <v>20</v>
      </c>
      <c r="C95" s="42"/>
      <c r="D95" s="43"/>
      <c r="E95" s="44"/>
      <c r="F95" s="1"/>
    </row>
    <row r="96" spans="1:9" ht="14.4" x14ac:dyDescent="0.3">
      <c r="A96" s="1"/>
      <c r="B96" s="45" t="s">
        <v>53</v>
      </c>
      <c r="C96" s="11" t="s">
        <v>13</v>
      </c>
      <c r="D96" s="46" t="s">
        <v>21</v>
      </c>
      <c r="E96" s="47"/>
      <c r="F96" s="1"/>
    </row>
    <row r="97" spans="1:6" x14ac:dyDescent="0.25">
      <c r="A97" s="1"/>
      <c r="B97" s="48"/>
      <c r="C97" s="1"/>
      <c r="D97" s="46" t="s">
        <v>46</v>
      </c>
      <c r="E97" s="47"/>
      <c r="F97" s="1"/>
    </row>
    <row r="98" spans="1:6" x14ac:dyDescent="0.25">
      <c r="A98" s="1"/>
      <c r="B98" s="48"/>
      <c r="C98" s="1"/>
      <c r="D98" s="46"/>
      <c r="E98" s="47"/>
      <c r="F98" s="1"/>
    </row>
    <row r="99" spans="1:6" x14ac:dyDescent="0.25">
      <c r="A99" s="1"/>
      <c r="B99" s="50">
        <v>25.4</v>
      </c>
      <c r="C99" s="51" t="s">
        <v>38</v>
      </c>
      <c r="D99" s="33">
        <f>SUMPRODUCT(($D$15:$D$79=B99)*($H$15:$H$79=C99)*($C$15:$C$79))</f>
        <v>0</v>
      </c>
      <c r="E99" s="47"/>
      <c r="F99" s="15"/>
    </row>
    <row r="100" spans="1:6" x14ac:dyDescent="0.25">
      <c r="A100" s="1"/>
      <c r="B100" s="50">
        <v>25.4</v>
      </c>
      <c r="C100" s="51" t="s">
        <v>39</v>
      </c>
      <c r="D100" s="33">
        <f>SUMPRODUCT(($D$15:$D$79=B100)*($H$15:$H$79=C100)*($C$15:$C$79))</f>
        <v>1</v>
      </c>
      <c r="E100" s="47"/>
      <c r="F100" s="15"/>
    </row>
    <row r="101" spans="1:6" x14ac:dyDescent="0.25">
      <c r="A101" s="1"/>
      <c r="B101" s="50">
        <v>25.4</v>
      </c>
      <c r="C101" s="51" t="s">
        <v>41</v>
      </c>
      <c r="D101" s="33">
        <f>SUMPRODUCT(($D$15:$D$79=B101)*($H$15:$H$79=C101)*($C$15:$C$79))</f>
        <v>1</v>
      </c>
      <c r="E101" s="47"/>
      <c r="F101" s="15"/>
    </row>
    <row r="102" spans="1:6" x14ac:dyDescent="0.25">
      <c r="A102" s="1"/>
      <c r="B102" s="50">
        <v>25.4</v>
      </c>
      <c r="C102" s="51" t="s">
        <v>40</v>
      </c>
      <c r="D102" s="33">
        <f>SUMPRODUCT(($D$15:$D$79=B102)*($H$15:$H$79=C102)*($C$15:$C$79))</f>
        <v>0</v>
      </c>
      <c r="E102" s="47"/>
      <c r="F102" s="15"/>
    </row>
    <row r="103" spans="1:6" x14ac:dyDescent="0.25">
      <c r="A103" s="1"/>
      <c r="B103" s="50">
        <v>25.4</v>
      </c>
      <c r="C103" s="51" t="s">
        <v>42</v>
      </c>
      <c r="D103" s="33">
        <f>SUMPRODUCT(($D$15:$D$79=B103)*($H$15:$H$79=C103)*($C$15:$C$79))</f>
        <v>0</v>
      </c>
      <c r="E103" s="47"/>
      <c r="F103" s="15"/>
    </row>
    <row r="104" spans="1:6" x14ac:dyDescent="0.25">
      <c r="A104" s="1"/>
      <c r="B104" s="48"/>
      <c r="C104" s="1"/>
      <c r="D104" s="49"/>
      <c r="E104" s="47"/>
      <c r="F104" s="15"/>
    </row>
    <row r="105" spans="1:6" x14ac:dyDescent="0.25">
      <c r="A105" s="1"/>
      <c r="B105" s="48"/>
      <c r="C105" s="5" t="s">
        <v>22</v>
      </c>
      <c r="D105" s="52">
        <f>SUM(D99:D104)</f>
        <v>2</v>
      </c>
      <c r="E105" s="47"/>
      <c r="F105" s="15"/>
    </row>
    <row r="106" spans="1:6" x14ac:dyDescent="0.25">
      <c r="B106" s="53"/>
      <c r="C106" s="54"/>
      <c r="D106" s="54"/>
      <c r="E106" s="55"/>
    </row>
    <row r="211" spans="1:7" x14ac:dyDescent="0.25">
      <c r="A211" s="5"/>
      <c r="B211" s="6"/>
      <c r="C211" s="6"/>
      <c r="D211" s="4"/>
      <c r="E211" s="6"/>
      <c r="F211" s="4"/>
      <c r="G211" s="4"/>
    </row>
    <row r="212" spans="1:7" x14ac:dyDescent="0.25">
      <c r="A212" s="5"/>
      <c r="B212" s="1"/>
      <c r="C212" s="6"/>
      <c r="D212" s="4"/>
      <c r="E212" s="6"/>
      <c r="F212" s="4"/>
      <c r="G212" s="4"/>
    </row>
    <row r="213" spans="1:7" x14ac:dyDescent="0.25">
      <c r="A213" s="5"/>
      <c r="B213" s="6"/>
      <c r="C213" s="6"/>
      <c r="D213" s="4"/>
      <c r="E213" s="6"/>
      <c r="F213" s="4"/>
      <c r="G213" s="4"/>
    </row>
    <row r="214" spans="1:7" x14ac:dyDescent="0.25">
      <c r="A214" s="5"/>
      <c r="B214" s="6"/>
      <c r="C214" s="6"/>
      <c r="D214" s="4"/>
      <c r="E214" s="6"/>
      <c r="F214" s="4"/>
      <c r="G214" s="4"/>
    </row>
    <row r="215" spans="1:7" x14ac:dyDescent="0.25">
      <c r="A215" s="5"/>
      <c r="B215" s="1"/>
      <c r="C215" s="6"/>
      <c r="D215" s="4"/>
      <c r="E215" s="6"/>
      <c r="F215" s="4"/>
      <c r="G215" s="4"/>
    </row>
    <row r="216" spans="1:7" x14ac:dyDescent="0.25">
      <c r="A216" s="5"/>
      <c r="B216" s="1"/>
      <c r="C216" s="6"/>
      <c r="D216" s="4"/>
      <c r="E216" s="6"/>
      <c r="F216" s="4"/>
      <c r="G216" s="4"/>
    </row>
    <row r="217" spans="1:7" x14ac:dyDescent="0.25">
      <c r="A217" s="5"/>
      <c r="B217" s="6"/>
      <c r="C217" s="6"/>
      <c r="D217" s="4"/>
      <c r="E217" s="6"/>
      <c r="F217" s="4"/>
      <c r="G217" s="4"/>
    </row>
    <row r="218" spans="1:7" x14ac:dyDescent="0.25">
      <c r="A218" s="5"/>
      <c r="B218" s="6"/>
      <c r="C218" s="6"/>
      <c r="D218" s="4"/>
      <c r="E218" s="6"/>
      <c r="F218" s="4"/>
      <c r="G218" s="4"/>
    </row>
    <row r="219" spans="1:7" x14ac:dyDescent="0.25">
      <c r="A219" s="5"/>
      <c r="B219" s="1"/>
      <c r="C219" s="6"/>
      <c r="D219" s="4"/>
      <c r="E219" s="6"/>
      <c r="F219" s="4"/>
      <c r="G219" s="4"/>
    </row>
    <row r="220" spans="1:7" x14ac:dyDescent="0.25">
      <c r="A220" s="5"/>
      <c r="B220" s="1"/>
      <c r="C220" s="1"/>
      <c r="D220" s="3"/>
      <c r="E220" s="6"/>
      <c r="F220" s="3"/>
      <c r="G220" s="3"/>
    </row>
    <row r="221" spans="1:7" x14ac:dyDescent="0.25">
      <c r="A221" s="5"/>
      <c r="B221" s="6"/>
      <c r="C221" s="1"/>
      <c r="D221" s="3"/>
      <c r="E221" s="6"/>
      <c r="F221" s="3"/>
      <c r="G221" s="3"/>
    </row>
    <row r="222" spans="1:7" x14ac:dyDescent="0.25">
      <c r="A222" s="5"/>
      <c r="B222" s="1"/>
      <c r="C222" s="1"/>
      <c r="D222" s="3"/>
      <c r="E222" s="6"/>
      <c r="F222" s="3"/>
      <c r="G222" s="3"/>
    </row>
    <row r="223" spans="1:7" x14ac:dyDescent="0.25">
      <c r="A223" s="5"/>
      <c r="B223" s="1"/>
      <c r="C223" s="1"/>
      <c r="D223" s="3"/>
      <c r="E223" s="6"/>
      <c r="F223" s="3"/>
      <c r="G223" s="3"/>
    </row>
    <row r="224" spans="1:7" x14ac:dyDescent="0.25">
      <c r="A224" s="5"/>
      <c r="B224" s="1"/>
      <c r="C224" s="1"/>
      <c r="D224" s="3"/>
      <c r="E224" s="6"/>
      <c r="F224" s="3"/>
      <c r="G224" s="3"/>
    </row>
    <row r="225" spans="1:8" x14ac:dyDescent="0.25">
      <c r="A225" s="5"/>
      <c r="B225" s="6"/>
      <c r="C225" s="6"/>
      <c r="D225" s="4"/>
      <c r="E225" s="1"/>
      <c r="F225" s="4"/>
      <c r="G225" s="4"/>
      <c r="H225" s="8"/>
    </row>
    <row r="226" spans="1:8" x14ac:dyDescent="0.25">
      <c r="A226" s="5"/>
      <c r="B226" s="6"/>
      <c r="C226" s="6"/>
      <c r="D226" s="4"/>
      <c r="E226" s="1"/>
      <c r="F226" s="4"/>
      <c r="G226" s="4"/>
      <c r="H226" s="8"/>
    </row>
  </sheetData>
  <phoneticPr fontId="1" type="noConversion"/>
  <pageMargins left="0.75" right="0.75" top="1" bottom="1" header="0.5" footer="0.5"/>
  <pageSetup scale="8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VR3 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Peter Pham</cp:lastModifiedBy>
  <cp:lastPrinted>2011-10-22T00:03:34Z</cp:lastPrinted>
  <dcterms:created xsi:type="dcterms:W3CDTF">2007-08-01T01:27:03Z</dcterms:created>
  <dcterms:modified xsi:type="dcterms:W3CDTF">2024-02-22T06:24:03Z</dcterms:modified>
</cp:coreProperties>
</file>