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d.docs.live.net/9417d1686461bfbe/Desktop/"/>
    </mc:Choice>
  </mc:AlternateContent>
  <xr:revisionPtr revIDLastSave="26" documentId="8_{F1206FD8-C604-46D0-8FAF-B6E2C28071FA}" xr6:coauthVersionLast="47" xr6:coauthVersionMax="47" xr10:uidLastSave="{43BE849A-8DE6-48D4-B40A-B498B9E6CA6D}"/>
  <bookViews>
    <workbookView xWindow="-108" yWindow="-108" windowWidth="23256" windowHeight="12456"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 i="11" l="1"/>
  <c r="E9" i="11" s="1"/>
  <c r="F9" i="11" s="1"/>
  <c r="H7" i="11"/>
  <c r="E21" i="11" l="1"/>
  <c r="E10" i="11"/>
  <c r="F13" i="11" s="1"/>
  <c r="I5" i="11"/>
  <c r="H33" i="11"/>
  <c r="H32" i="11"/>
  <c r="H26" i="11"/>
  <c r="H20" i="11"/>
  <c r="H14" i="11"/>
  <c r="H8" i="11"/>
  <c r="F21" i="11" l="1"/>
  <c r="H21" i="11" s="1"/>
  <c r="E22" i="11"/>
  <c r="E23" i="11" s="1"/>
  <c r="F23" i="11" s="1"/>
  <c r="E24" i="11" s="1"/>
  <c r="E27" i="11" s="1"/>
  <c r="E12" i="11"/>
  <c r="F12" i="11" s="1"/>
  <c r="E13" i="11"/>
  <c r="E15" i="11" s="1"/>
  <c r="F10" i="11"/>
  <c r="E11" i="11"/>
  <c r="H9" i="11"/>
  <c r="I6" i="11"/>
  <c r="E28" i="11" l="1"/>
  <c r="F28" i="11" s="1"/>
  <c r="F27" i="11"/>
  <c r="H27" i="11" s="1"/>
  <c r="F24" i="11"/>
  <c r="F22" i="11"/>
  <c r="H22" i="11" s="1"/>
  <c r="F15" i="11"/>
  <c r="H15" i="11" s="1"/>
  <c r="E16" i="11"/>
  <c r="E17" i="11" s="1"/>
  <c r="E18" i="11" s="1"/>
  <c r="H31" i="11"/>
  <c r="H10" i="11"/>
  <c r="H13" i="11"/>
  <c r="F11" i="11"/>
  <c r="J5" i="11"/>
  <c r="K5" i="11" s="1"/>
  <c r="L5" i="11" s="1"/>
  <c r="M5" i="11" s="1"/>
  <c r="N5" i="11" s="1"/>
  <c r="O5" i="11" s="1"/>
  <c r="P5" i="11" s="1"/>
  <c r="I4" i="11"/>
  <c r="E29" i="11" l="1"/>
  <c r="H28" i="11"/>
  <c r="H25" i="11"/>
  <c r="E19" i="11"/>
  <c r="F19" i="11" s="1"/>
  <c r="F18" i="11"/>
  <c r="F16" i="11"/>
  <c r="H16" i="11" s="1"/>
  <c r="H11" i="11"/>
  <c r="H12" i="11"/>
  <c r="P4" i="11"/>
  <c r="Q5" i="11"/>
  <c r="R5" i="11" s="1"/>
  <c r="S5" i="11" s="1"/>
  <c r="T5" i="11" s="1"/>
  <c r="U5" i="11" s="1"/>
  <c r="V5" i="11" s="1"/>
  <c r="W5" i="11" s="1"/>
  <c r="J6" i="11"/>
  <c r="E30" i="11" l="1"/>
  <c r="F29" i="11"/>
  <c r="H29" i="11" s="1"/>
  <c r="H24" i="11"/>
  <c r="H23" i="11"/>
  <c r="F17" i="11"/>
  <c r="H17" i="11" s="1"/>
  <c r="W4" i="11"/>
  <c r="X5" i="11"/>
  <c r="Y5" i="11" s="1"/>
  <c r="Z5" i="11" s="1"/>
  <c r="AA5" i="11" s="1"/>
  <c r="AB5" i="11" s="1"/>
  <c r="AC5" i="11" s="1"/>
  <c r="AD5" i="11" s="1"/>
  <c r="K6" i="11"/>
  <c r="F30" i="11" l="1"/>
  <c r="H30" i="11" s="1"/>
  <c r="H18" i="1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<sst xmlns="http://schemas.openxmlformats.org/spreadsheetml/2006/main" count="49" uniqueCount="38">
  <si>
    <t>PROGRESS</t>
  </si>
  <si>
    <t>START</t>
  </si>
  <si>
    <t>END</t>
  </si>
  <si>
    <t>TASK</t>
  </si>
  <si>
    <t xml:space="preserve">Do not delete this row. This row is hidden to preserve a formula that is used to highlight the current day within the project schedule. </t>
  </si>
  <si>
    <t>Define goals</t>
  </si>
  <si>
    <t>Project start:</t>
  </si>
  <si>
    <t>Display week:</t>
  </si>
  <si>
    <t>ASSIGNED TO</t>
  </si>
  <si>
    <t>Wireframes / UI Sketches</t>
  </si>
  <si>
    <t>ERD and RACI Chart</t>
  </si>
  <si>
    <t>Gantt Chart</t>
  </si>
  <si>
    <t>kanishka garud</t>
  </si>
  <si>
    <t>Yash Kannawar</t>
  </si>
  <si>
    <t>Ojas Gharde</t>
  </si>
  <si>
    <t>All Team</t>
  </si>
  <si>
    <t>Design and Prototyping</t>
  </si>
  <si>
    <t>Finalize database ERD</t>
  </si>
  <si>
    <t>Sprint planning for development</t>
  </si>
  <si>
    <t>Create API endpoint plan</t>
  </si>
  <si>
    <t>Finalize UI/UX designs</t>
  </si>
  <si>
    <t>Create detailed wireframes</t>
  </si>
  <si>
    <t>Development and Implementation</t>
  </si>
  <si>
    <t>Backend API development</t>
  </si>
  <si>
    <t>Frontend development</t>
  </si>
  <si>
    <t>Document upload &amp; retrieval feature</t>
  </si>
  <si>
    <t>Integration &amp; testing</t>
  </si>
  <si>
    <t>Testing, Deployment and Review</t>
  </si>
  <si>
    <t>Testing &amp; bug fixing</t>
  </si>
  <si>
    <t>Deployment preparation</t>
  </si>
  <si>
    <t>Final deployment</t>
  </si>
  <si>
    <t>Project documentation &amp; demo</t>
  </si>
  <si>
    <t>Vidya Bingi</t>
  </si>
  <si>
    <t>Kanishka garud</t>
  </si>
  <si>
    <t>Kanishka Guard</t>
  </si>
  <si>
    <t>Initial Planning and Conceptualization</t>
  </si>
  <si>
    <t>Project Charter and Architecture</t>
  </si>
  <si>
    <t xml:space="preserve">EduDoc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</si>
</sst>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6" fillId="12" borderId="20" xfId="0" applyNumberFormat="1" applyFont="1" applyFill="1" applyBorder="1" applyAlignment="1">
      <alignment horizontal="center" vertical="center"/>
    </xf>
    <xf numFmtId="168" fontId="16" fillId="12" borderId="18" xfId="0" applyNumberFormat="1" applyFont="1" applyFill="1" applyBorder="1" applyAlignment="1">
      <alignment horizontal="center" vertical="center"/>
    </xf>
    <xf numFmtId="168" fontId="16" fillId="12" borderId="19" xfId="0" applyNumberFormat="1" applyFont="1" applyFill="1" applyBorder="1" applyAlignment="1">
      <alignment horizontal="center" vertical="center"/>
    </xf>
    <xf numFmtId="0" fontId="17" fillId="2" borderId="17" xfId="0" applyFont="1" applyFill="1" applyBorder="1" applyAlignment="1">
      <alignment horizontal="center" vertical="center" shrinkToFit="1"/>
    </xf>
    <xf numFmtId="0" fontId="17" fillId="2" borderId="14" xfId="0" applyFont="1" applyFill="1" applyBorder="1" applyAlignment="1">
      <alignment horizontal="center" vertical="center" shrinkToFit="1"/>
    </xf>
    <xf numFmtId="0" fontId="17" fillId="2" borderId="15"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8"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5" fontId="14"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4" fillId="3" borderId="6" xfId="12" applyFont="1" applyFill="1" applyBorder="1">
      <alignment horizontal="left" vertical="center" indent="2"/>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165" fontId="14" fillId="3" borderId="6" xfId="10" applyFont="1" applyFill="1" applyBorder="1">
      <alignment horizontal="center" vertical="center"/>
    </xf>
    <xf numFmtId="0" fontId="4" fillId="0" borderId="4" xfId="0" applyFont="1" applyBorder="1" applyAlignment="1">
      <alignment vertical="center"/>
    </xf>
    <xf numFmtId="0" fontId="14" fillId="3" borderId="7" xfId="12" applyFont="1" applyFill="1" applyBorder="1">
      <alignment horizontal="left" vertical="center" indent="2"/>
    </xf>
    <xf numFmtId="0" fontId="14" fillId="3" borderId="7" xfId="11" applyFont="1" applyFill="1" applyBorder="1" applyAlignment="1">
      <alignment vertical="center"/>
    </xf>
    <xf numFmtId="9" fontId="1" fillId="3" borderId="7" xfId="2" applyFont="1" applyFill="1" applyBorder="1" applyAlignment="1">
      <alignment horizontal="center" vertical="center"/>
    </xf>
    <xf numFmtId="165" fontId="14" fillId="3" borderId="7" xfId="10" applyFont="1" applyFill="1" applyBorder="1">
      <alignment horizontal="center" vertical="center"/>
    </xf>
    <xf numFmtId="0" fontId="4" fillId="0" borderId="4" xfId="0" applyFont="1" applyBorder="1" applyAlignment="1">
      <alignment horizontal="right" vertical="center"/>
    </xf>
    <xf numFmtId="0" fontId="18"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5" fontId="14"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4" fillId="4" borderId="5" xfId="12" applyFont="1" applyFill="1" applyBorder="1">
      <alignment horizontal="left" vertical="center" indent="2"/>
    </xf>
    <xf numFmtId="0" fontId="14" fillId="4" borderId="5" xfId="11" applyFont="1" applyFill="1" applyBorder="1" applyAlignment="1">
      <alignment vertical="center"/>
    </xf>
    <xf numFmtId="9" fontId="1" fillId="4" borderId="5" xfId="2" applyFont="1" applyFill="1" applyBorder="1" applyAlignment="1">
      <alignment horizontal="center" vertical="center"/>
    </xf>
    <xf numFmtId="165" fontId="14" fillId="4" borderId="5" xfId="10" applyFont="1" applyFill="1" applyBorder="1">
      <alignment horizontal="center" vertical="center"/>
    </xf>
    <xf numFmtId="0" fontId="18"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5" fontId="14"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4" fillId="5" borderId="8" xfId="12" applyFont="1" applyFill="1" applyBorder="1">
      <alignment horizontal="left" vertical="center" indent="2"/>
    </xf>
    <xf numFmtId="0" fontId="14" fillId="5" borderId="8" xfId="11" applyFont="1" applyFill="1" applyBorder="1" applyAlignment="1">
      <alignment vertical="center"/>
    </xf>
    <xf numFmtId="9" fontId="1" fillId="5" borderId="8" xfId="2" applyFont="1" applyFill="1" applyBorder="1" applyAlignment="1">
      <alignment horizontal="center" vertical="center"/>
    </xf>
    <xf numFmtId="165" fontId="14" fillId="5" borderId="8" xfId="10" applyFont="1" applyFill="1" applyBorder="1">
      <alignment horizontal="center" vertical="center"/>
    </xf>
    <xf numFmtId="0" fontId="18"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5" fontId="14"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4" fillId="10" borderId="9" xfId="12" applyFont="1" applyFill="1" applyBorder="1">
      <alignment horizontal="left" vertical="center" indent="2"/>
    </xf>
    <xf numFmtId="0" fontId="14" fillId="10" borderId="9" xfId="11" applyFont="1" applyFill="1" applyBorder="1" applyAlignment="1">
      <alignment vertical="center"/>
    </xf>
    <xf numFmtId="9" fontId="1" fillId="10" borderId="9" xfId="2" applyFont="1" applyFill="1" applyBorder="1" applyAlignment="1">
      <alignment horizontal="center" vertical="center"/>
    </xf>
    <xf numFmtId="165" fontId="14" fillId="10" borderId="9" xfId="10" applyFont="1" applyFill="1" applyBorder="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5" fontId="14" fillId="0" borderId="0" xfId="10" applyFont="1" applyBorder="1">
      <alignment horizontal="center" vertical="center"/>
    </xf>
    <xf numFmtId="0" fontId="19" fillId="2" borderId="0" xfId="0" applyFont="1" applyFill="1" applyAlignment="1">
      <alignment horizontal="left" vertical="center" indent="1"/>
    </xf>
    <xf numFmtId="0" fontId="19" fillId="2" borderId="0" xfId="0" applyFont="1" applyFill="1" applyAlignment="1">
      <alignment vertical="center"/>
    </xf>
    <xf numFmtId="9" fontId="1" fillId="2" borderId="0" xfId="2" applyFont="1" applyFill="1" applyBorder="1" applyAlignment="1">
      <alignment horizontal="center" vertical="center"/>
    </xf>
    <xf numFmtId="165" fontId="20"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1" fillId="0" borderId="0" xfId="7" applyFont="1" applyAlignment="1">
      <alignment horizontal="left" vertical="center" indent="1"/>
    </xf>
    <xf numFmtId="0" fontId="24" fillId="0" borderId="0" xfId="5" applyFont="1" applyAlignment="1">
      <alignment horizontal="left"/>
    </xf>
    <xf numFmtId="0" fontId="9" fillId="0" borderId="0" xfId="3" applyAlignment="1">
      <alignment wrapText="1"/>
    </xf>
    <xf numFmtId="0" fontId="15"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5" fillId="11" borderId="16" xfId="0" applyFont="1" applyFill="1" applyBorder="1" applyAlignment="1">
      <alignment vertical="center"/>
    </xf>
    <xf numFmtId="0" fontId="4" fillId="2" borderId="21" xfId="0" applyFont="1" applyFill="1" applyBorder="1"/>
    <xf numFmtId="0" fontId="15" fillId="11" borderId="16" xfId="0" applyFont="1" applyFill="1" applyBorder="1" applyAlignment="1">
      <alignment horizontal="center" vertical="center"/>
    </xf>
    <xf numFmtId="0" fontId="22" fillId="0" borderId="0" xfId="0" applyFont="1" applyAlignment="1">
      <alignment horizontal="left"/>
    </xf>
    <xf numFmtId="0" fontId="23" fillId="0" borderId="0" xfId="0" applyFont="1"/>
    <xf numFmtId="166" fontId="22" fillId="0" borderId="0" xfId="9" applyFont="1" applyBorder="1" applyAlignment="1">
      <alignment horizontal="left"/>
    </xf>
    <xf numFmtId="0" fontId="21" fillId="0" borderId="0" xfId="8" applyFont="1" applyAlignment="1">
      <alignment horizontal="left"/>
    </xf>
    <xf numFmtId="0" fontId="4" fillId="0" borderId="0" xfId="0" applyFont="1"/>
    <xf numFmtId="167" fontId="14" fillId="2" borderId="13" xfId="0" applyNumberFormat="1" applyFont="1" applyFill="1" applyBorder="1" applyAlignment="1">
      <alignment horizontal="center" vertical="center" wrapText="1"/>
    </xf>
    <xf numFmtId="167" fontId="14" fillId="2" borderId="19" xfId="0" applyNumberFormat="1" applyFont="1" applyFill="1" applyBorder="1" applyAlignment="1">
      <alignment horizontal="center" vertical="center" wrapText="1"/>
    </xf>
    <xf numFmtId="167" fontId="14" fillId="2" borderId="18" xfId="0" applyNumberFormat="1" applyFont="1" applyFill="1" applyBorder="1" applyAlignment="1">
      <alignment horizontal="center" vertical="center" wrapText="1"/>
    </xf>
    <xf numFmtId="0" fontId="24" fillId="0" borderId="0" xfId="0" applyFont="1" applyAlignment="1">
      <alignment horizontal="lef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2" zoomScaleNormal="100" zoomScalePageLayoutView="70" workbookViewId="0">
      <selection activeCell="AE1" sqref="AE1"/>
    </sheetView>
  </sheetViews>
  <sheetFormatPr defaultColWidth="8.69921875" defaultRowHeight="30" customHeight="1" x14ac:dyDescent="0.25"/>
  <cols>
    <col min="1" max="1" width="2.69921875" style="7" customWidth="1"/>
    <col min="2" max="2" width="30.1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40.200000000000003" customHeight="1" x14ac:dyDescent="1.45">
      <c r="A1" s="8"/>
      <c r="B1" s="90"/>
      <c r="C1" s="12"/>
      <c r="D1" s="13"/>
      <c r="E1" s="14"/>
      <c r="F1" s="15"/>
      <c r="H1" s="1"/>
      <c r="I1" s="100" t="s">
        <v>6</v>
      </c>
      <c r="J1" s="101"/>
      <c r="K1" s="101"/>
      <c r="L1" s="101"/>
      <c r="M1" s="101"/>
      <c r="N1" s="101"/>
      <c r="O1" s="101"/>
      <c r="P1" s="18"/>
      <c r="Q1" s="99">
        <f ca="1">TODAY()-5</f>
        <v>45804</v>
      </c>
      <c r="R1" s="98"/>
      <c r="S1" s="98"/>
      <c r="T1" s="98"/>
      <c r="U1" s="98"/>
      <c r="V1" s="98"/>
      <c r="W1" s="98"/>
      <c r="X1" s="98"/>
      <c r="Y1" s="98"/>
      <c r="Z1" s="98"/>
    </row>
    <row r="2" spans="1:64" ht="59.4" customHeight="1" x14ac:dyDescent="1.45">
      <c r="B2" s="90" t="s">
        <v>37</v>
      </c>
      <c r="C2" s="89"/>
      <c r="D2" s="16"/>
      <c r="E2" s="17"/>
      <c r="F2" s="16"/>
      <c r="I2" s="100" t="s">
        <v>7</v>
      </c>
      <c r="J2" s="101"/>
      <c r="K2" s="101"/>
      <c r="L2" s="101"/>
      <c r="M2" s="101"/>
      <c r="N2" s="101"/>
      <c r="O2" s="101"/>
      <c r="P2" s="18"/>
      <c r="Q2" s="97">
        <v>1</v>
      </c>
      <c r="R2" s="98"/>
      <c r="S2" s="98"/>
      <c r="T2" s="98"/>
      <c r="U2" s="98"/>
      <c r="V2" s="98"/>
      <c r="W2" s="98"/>
      <c r="X2" s="98"/>
      <c r="Y2" s="98"/>
      <c r="Z2" s="98"/>
    </row>
    <row r="3" spans="1:64" s="19" customFormat="1" ht="6.6" customHeight="1" x14ac:dyDescent="1.45">
      <c r="A3" s="7"/>
      <c r="B3" s="105"/>
      <c r="D3" s="20"/>
      <c r="E3" s="21"/>
    </row>
    <row r="4" spans="1:64" s="19" customFormat="1" ht="30" customHeight="1" x14ac:dyDescent="0.25">
      <c r="A4" s="8"/>
      <c r="B4" s="22"/>
      <c r="E4" s="23"/>
      <c r="I4" s="104">
        <f ca="1">I5</f>
        <v>45803</v>
      </c>
      <c r="J4" s="102"/>
      <c r="K4" s="102"/>
      <c r="L4" s="102"/>
      <c r="M4" s="102"/>
      <c r="N4" s="102"/>
      <c r="O4" s="102"/>
      <c r="P4" s="102">
        <f ca="1">P5</f>
        <v>45810</v>
      </c>
      <c r="Q4" s="102"/>
      <c r="R4" s="102"/>
      <c r="S4" s="102"/>
      <c r="T4" s="102"/>
      <c r="U4" s="102"/>
      <c r="V4" s="102"/>
      <c r="W4" s="102">
        <f ca="1">W5</f>
        <v>45817</v>
      </c>
      <c r="X4" s="102"/>
      <c r="Y4" s="102"/>
      <c r="Z4" s="102"/>
      <c r="AA4" s="102"/>
      <c r="AB4" s="102"/>
      <c r="AC4" s="102"/>
      <c r="AD4" s="102">
        <f ca="1">AD5</f>
        <v>45824</v>
      </c>
      <c r="AE4" s="102"/>
      <c r="AF4" s="102"/>
      <c r="AG4" s="102"/>
      <c r="AH4" s="102"/>
      <c r="AI4" s="102"/>
      <c r="AJ4" s="102"/>
      <c r="AK4" s="102">
        <f ca="1">AK5</f>
        <v>45831</v>
      </c>
      <c r="AL4" s="102"/>
      <c r="AM4" s="102"/>
      <c r="AN4" s="102"/>
      <c r="AO4" s="102"/>
      <c r="AP4" s="102"/>
      <c r="AQ4" s="102"/>
      <c r="AR4" s="102">
        <f ca="1">AR5</f>
        <v>45838</v>
      </c>
      <c r="AS4" s="102"/>
      <c r="AT4" s="102"/>
      <c r="AU4" s="102"/>
      <c r="AV4" s="102"/>
      <c r="AW4" s="102"/>
      <c r="AX4" s="102"/>
      <c r="AY4" s="102">
        <f ca="1">AY5</f>
        <v>45845</v>
      </c>
      <c r="AZ4" s="102"/>
      <c r="BA4" s="102"/>
      <c r="BB4" s="102"/>
      <c r="BC4" s="102"/>
      <c r="BD4" s="102"/>
      <c r="BE4" s="102"/>
      <c r="BF4" s="102">
        <f ca="1">BF5</f>
        <v>45852</v>
      </c>
      <c r="BG4" s="102"/>
      <c r="BH4" s="102"/>
      <c r="BI4" s="102"/>
      <c r="BJ4" s="102"/>
      <c r="BK4" s="102"/>
      <c r="BL4" s="103"/>
    </row>
    <row r="5" spans="1:64" s="19" customFormat="1" ht="15" customHeight="1" x14ac:dyDescent="0.25">
      <c r="A5" s="91"/>
      <c r="B5" s="92" t="s">
        <v>3</v>
      </c>
      <c r="C5" s="94" t="s">
        <v>8</v>
      </c>
      <c r="D5" s="96" t="s">
        <v>0</v>
      </c>
      <c r="E5" s="96" t="s">
        <v>1</v>
      </c>
      <c r="F5" s="96" t="s">
        <v>2</v>
      </c>
      <c r="I5" s="24">
        <f ca="1">Project_Start-WEEKDAY(Project_Start,1)+2+7*(Display_Week-1)</f>
        <v>45803</v>
      </c>
      <c r="J5" s="24">
        <f ca="1">I5+1</f>
        <v>45804</v>
      </c>
      <c r="K5" s="24">
        <f t="shared" ref="K5:AX5" ca="1" si="0">J5+1</f>
        <v>45805</v>
      </c>
      <c r="L5" s="24">
        <f t="shared" ca="1" si="0"/>
        <v>45806</v>
      </c>
      <c r="M5" s="24">
        <f t="shared" ca="1" si="0"/>
        <v>45807</v>
      </c>
      <c r="N5" s="24">
        <f t="shared" ca="1" si="0"/>
        <v>45808</v>
      </c>
      <c r="O5" s="25">
        <f t="shared" ca="1" si="0"/>
        <v>45809</v>
      </c>
      <c r="P5" s="26">
        <f ca="1">O5+1</f>
        <v>45810</v>
      </c>
      <c r="Q5" s="24">
        <f ca="1">P5+1</f>
        <v>45811</v>
      </c>
      <c r="R5" s="24">
        <f t="shared" ca="1" si="0"/>
        <v>45812</v>
      </c>
      <c r="S5" s="24">
        <f t="shared" ca="1" si="0"/>
        <v>45813</v>
      </c>
      <c r="T5" s="24">
        <f t="shared" ca="1" si="0"/>
        <v>45814</v>
      </c>
      <c r="U5" s="24">
        <f t="shared" ca="1" si="0"/>
        <v>45815</v>
      </c>
      <c r="V5" s="25">
        <f t="shared" ca="1" si="0"/>
        <v>45816</v>
      </c>
      <c r="W5" s="26">
        <f ca="1">V5+1</f>
        <v>45817</v>
      </c>
      <c r="X5" s="24">
        <f ca="1">W5+1</f>
        <v>45818</v>
      </c>
      <c r="Y5" s="24">
        <f t="shared" ca="1" si="0"/>
        <v>45819</v>
      </c>
      <c r="Z5" s="24">
        <f t="shared" ca="1" si="0"/>
        <v>45820</v>
      </c>
      <c r="AA5" s="24">
        <f t="shared" ca="1" si="0"/>
        <v>45821</v>
      </c>
      <c r="AB5" s="24">
        <f t="shared" ca="1" si="0"/>
        <v>45822</v>
      </c>
      <c r="AC5" s="25">
        <f t="shared" ca="1" si="0"/>
        <v>45823</v>
      </c>
      <c r="AD5" s="26">
        <f ca="1">AC5+1</f>
        <v>45824</v>
      </c>
      <c r="AE5" s="24">
        <f ca="1">AD5+1</f>
        <v>45825</v>
      </c>
      <c r="AF5" s="24">
        <f t="shared" ca="1" si="0"/>
        <v>45826</v>
      </c>
      <c r="AG5" s="24">
        <f t="shared" ca="1" si="0"/>
        <v>45827</v>
      </c>
      <c r="AH5" s="24">
        <f t="shared" ca="1" si="0"/>
        <v>45828</v>
      </c>
      <c r="AI5" s="24">
        <f t="shared" ca="1" si="0"/>
        <v>45829</v>
      </c>
      <c r="AJ5" s="25">
        <f t="shared" ca="1" si="0"/>
        <v>45830</v>
      </c>
      <c r="AK5" s="26">
        <f ca="1">AJ5+1</f>
        <v>45831</v>
      </c>
      <c r="AL5" s="24">
        <f ca="1">AK5+1</f>
        <v>45832</v>
      </c>
      <c r="AM5" s="24">
        <f t="shared" ca="1" si="0"/>
        <v>45833</v>
      </c>
      <c r="AN5" s="24">
        <f t="shared" ca="1" si="0"/>
        <v>45834</v>
      </c>
      <c r="AO5" s="24">
        <f t="shared" ca="1" si="0"/>
        <v>45835</v>
      </c>
      <c r="AP5" s="24">
        <f t="shared" ca="1" si="0"/>
        <v>45836</v>
      </c>
      <c r="AQ5" s="25">
        <f t="shared" ca="1" si="0"/>
        <v>45837</v>
      </c>
      <c r="AR5" s="26">
        <f ca="1">AQ5+1</f>
        <v>45838</v>
      </c>
      <c r="AS5" s="24">
        <f ca="1">AR5+1</f>
        <v>45839</v>
      </c>
      <c r="AT5" s="24">
        <f t="shared" ca="1" si="0"/>
        <v>45840</v>
      </c>
      <c r="AU5" s="24">
        <f t="shared" ca="1" si="0"/>
        <v>45841</v>
      </c>
      <c r="AV5" s="24">
        <f t="shared" ca="1" si="0"/>
        <v>45842</v>
      </c>
      <c r="AW5" s="24">
        <f t="shared" ca="1" si="0"/>
        <v>45843</v>
      </c>
      <c r="AX5" s="25">
        <f t="shared" ca="1" si="0"/>
        <v>45844</v>
      </c>
      <c r="AY5" s="26">
        <f ca="1">AX5+1</f>
        <v>45845</v>
      </c>
      <c r="AZ5" s="24">
        <f ca="1">AY5+1</f>
        <v>45846</v>
      </c>
      <c r="BA5" s="24">
        <f t="shared" ref="BA5:BE5" ca="1" si="1">AZ5+1</f>
        <v>45847</v>
      </c>
      <c r="BB5" s="24">
        <f t="shared" ca="1" si="1"/>
        <v>45848</v>
      </c>
      <c r="BC5" s="24">
        <f t="shared" ca="1" si="1"/>
        <v>45849</v>
      </c>
      <c r="BD5" s="24">
        <f t="shared" ca="1" si="1"/>
        <v>45850</v>
      </c>
      <c r="BE5" s="25">
        <f t="shared" ca="1" si="1"/>
        <v>45851</v>
      </c>
      <c r="BF5" s="26">
        <f ca="1">BE5+1</f>
        <v>45852</v>
      </c>
      <c r="BG5" s="24">
        <f ca="1">BF5+1</f>
        <v>45853</v>
      </c>
      <c r="BH5" s="24">
        <f t="shared" ref="BH5:BL5" ca="1" si="2">BG5+1</f>
        <v>45854</v>
      </c>
      <c r="BI5" s="24">
        <f t="shared" ca="1" si="2"/>
        <v>45855</v>
      </c>
      <c r="BJ5" s="24">
        <f t="shared" ca="1" si="2"/>
        <v>45856</v>
      </c>
      <c r="BK5" s="24">
        <f t="shared" ca="1" si="2"/>
        <v>45857</v>
      </c>
      <c r="BL5" s="24">
        <f t="shared" ca="1" si="2"/>
        <v>45858</v>
      </c>
    </row>
    <row r="6" spans="1:64" s="19" customFormat="1" ht="15" customHeight="1" thickBot="1" x14ac:dyDescent="0.3">
      <c r="A6" s="91"/>
      <c r="B6" s="93"/>
      <c r="C6" s="95"/>
      <c r="D6" s="95"/>
      <c r="E6" s="95"/>
      <c r="F6" s="95"/>
      <c r="I6" s="27" t="str">
        <f t="shared" ref="I6:AN6" ca="1" si="3">LEFT(TEXT(I5,"ddd"),1)</f>
        <v>M</v>
      </c>
      <c r="J6" s="28" t="str">
        <f t="shared" ca="1" si="3"/>
        <v>T</v>
      </c>
      <c r="K6" s="28" t="str">
        <f t="shared" ca="1" si="3"/>
        <v>W</v>
      </c>
      <c r="L6" s="28" t="str">
        <f t="shared" ca="1" si="3"/>
        <v>T</v>
      </c>
      <c r="M6" s="28" t="str">
        <f t="shared" ca="1" si="3"/>
        <v>F</v>
      </c>
      <c r="N6" s="28" t="str">
        <f t="shared" ca="1" si="3"/>
        <v>S</v>
      </c>
      <c r="O6" s="28" t="str">
        <f t="shared" ca="1" si="3"/>
        <v>S</v>
      </c>
      <c r="P6" s="28" t="str">
        <f t="shared" ca="1" si="3"/>
        <v>M</v>
      </c>
      <c r="Q6" s="28" t="str">
        <f t="shared" ca="1" si="3"/>
        <v>T</v>
      </c>
      <c r="R6" s="28" t="str">
        <f t="shared" ca="1" si="3"/>
        <v>W</v>
      </c>
      <c r="S6" s="28" t="str">
        <f t="shared" ca="1" si="3"/>
        <v>T</v>
      </c>
      <c r="T6" s="28" t="str">
        <f t="shared" ca="1" si="3"/>
        <v>F</v>
      </c>
      <c r="U6" s="28" t="str">
        <f t="shared" ca="1" si="3"/>
        <v>S</v>
      </c>
      <c r="V6" s="28" t="str">
        <f t="shared" ca="1" si="3"/>
        <v>S</v>
      </c>
      <c r="W6" s="28" t="str">
        <f t="shared" ca="1" si="3"/>
        <v>M</v>
      </c>
      <c r="X6" s="28" t="str">
        <f t="shared" ca="1" si="3"/>
        <v>T</v>
      </c>
      <c r="Y6" s="28" t="str">
        <f t="shared" ca="1" si="3"/>
        <v>W</v>
      </c>
      <c r="Z6" s="28" t="str">
        <f t="shared" ca="1" si="3"/>
        <v>T</v>
      </c>
      <c r="AA6" s="28" t="str">
        <f t="shared" ca="1" si="3"/>
        <v>F</v>
      </c>
      <c r="AB6" s="28" t="str">
        <f t="shared" ca="1" si="3"/>
        <v>S</v>
      </c>
      <c r="AC6" s="28" t="str">
        <f t="shared" ca="1" si="3"/>
        <v>S</v>
      </c>
      <c r="AD6" s="28" t="str">
        <f t="shared" ca="1" si="3"/>
        <v>M</v>
      </c>
      <c r="AE6" s="28" t="str">
        <f t="shared" ca="1" si="3"/>
        <v>T</v>
      </c>
      <c r="AF6" s="28" t="str">
        <f t="shared" ca="1" si="3"/>
        <v>W</v>
      </c>
      <c r="AG6" s="28" t="str">
        <f t="shared" ca="1" si="3"/>
        <v>T</v>
      </c>
      <c r="AH6" s="28" t="str">
        <f t="shared" ca="1" si="3"/>
        <v>F</v>
      </c>
      <c r="AI6" s="28" t="str">
        <f t="shared" ca="1" si="3"/>
        <v>S</v>
      </c>
      <c r="AJ6" s="28" t="str">
        <f t="shared" ca="1" si="3"/>
        <v>S</v>
      </c>
      <c r="AK6" s="28" t="str">
        <f t="shared" ca="1" si="3"/>
        <v>M</v>
      </c>
      <c r="AL6" s="28" t="str">
        <f t="shared" ca="1" si="3"/>
        <v>T</v>
      </c>
      <c r="AM6" s="28" t="str">
        <f t="shared" ca="1" si="3"/>
        <v>W</v>
      </c>
      <c r="AN6" s="28" t="str">
        <f t="shared" ca="1" si="3"/>
        <v>T</v>
      </c>
      <c r="AO6" s="28" t="str">
        <f t="shared" ref="AO6:BL6" ca="1" si="4">LEFT(TEXT(AO5,"ddd"),1)</f>
        <v>F</v>
      </c>
      <c r="AP6" s="28" t="str">
        <f t="shared" ca="1" si="4"/>
        <v>S</v>
      </c>
      <c r="AQ6" s="28" t="str">
        <f t="shared" ca="1" si="4"/>
        <v>S</v>
      </c>
      <c r="AR6" s="28" t="str">
        <f t="shared" ca="1" si="4"/>
        <v>M</v>
      </c>
      <c r="AS6" s="28" t="str">
        <f t="shared" ca="1" si="4"/>
        <v>T</v>
      </c>
      <c r="AT6" s="28" t="str">
        <f t="shared" ca="1" si="4"/>
        <v>W</v>
      </c>
      <c r="AU6" s="28" t="str">
        <f t="shared" ca="1" si="4"/>
        <v>T</v>
      </c>
      <c r="AV6" s="28" t="str">
        <f t="shared" ca="1" si="4"/>
        <v>F</v>
      </c>
      <c r="AW6" s="28" t="str">
        <f t="shared" ca="1" si="4"/>
        <v>S</v>
      </c>
      <c r="AX6" s="28" t="str">
        <f t="shared" ca="1" si="4"/>
        <v>S</v>
      </c>
      <c r="AY6" s="28" t="str">
        <f t="shared" ca="1" si="4"/>
        <v>M</v>
      </c>
      <c r="AZ6" s="28" t="str">
        <f t="shared" ca="1" si="4"/>
        <v>T</v>
      </c>
      <c r="BA6" s="28" t="str">
        <f t="shared" ca="1" si="4"/>
        <v>W</v>
      </c>
      <c r="BB6" s="28" t="str">
        <f t="shared" ca="1" si="4"/>
        <v>T</v>
      </c>
      <c r="BC6" s="28" t="str">
        <f t="shared" ca="1" si="4"/>
        <v>F</v>
      </c>
      <c r="BD6" s="28" t="str">
        <f t="shared" ca="1" si="4"/>
        <v>S</v>
      </c>
      <c r="BE6" s="28" t="str">
        <f t="shared" ca="1" si="4"/>
        <v>S</v>
      </c>
      <c r="BF6" s="28" t="str">
        <f t="shared" ca="1" si="4"/>
        <v>M</v>
      </c>
      <c r="BG6" s="28" t="str">
        <f t="shared" ca="1" si="4"/>
        <v>T</v>
      </c>
      <c r="BH6" s="28" t="str">
        <f t="shared" ca="1" si="4"/>
        <v>W</v>
      </c>
      <c r="BI6" s="28" t="str">
        <f t="shared" ca="1" si="4"/>
        <v>T</v>
      </c>
      <c r="BJ6" s="28" t="str">
        <f t="shared" ca="1" si="4"/>
        <v>F</v>
      </c>
      <c r="BK6" s="28" t="str">
        <f t="shared" ca="1" si="4"/>
        <v>S</v>
      </c>
      <c r="BL6" s="29" t="str">
        <f t="shared" ca="1" si="4"/>
        <v>S</v>
      </c>
    </row>
    <row r="7" spans="1:64" s="19" customFormat="1" ht="30" hidden="1" customHeight="1" thickBot="1" x14ac:dyDescent="0.3">
      <c r="A7" s="7" t="s">
        <v>4</v>
      </c>
      <c r="B7" s="30"/>
      <c r="C7" s="31"/>
      <c r="D7" s="30"/>
      <c r="E7" s="30"/>
      <c r="F7" s="30"/>
      <c r="H7" s="19"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9" customFormat="1" ht="30" customHeight="1" thickBot="1" x14ac:dyDescent="0.3">
      <c r="A8" s="8"/>
      <c r="B8" s="33" t="s">
        <v>35</v>
      </c>
      <c r="C8" s="34"/>
      <c r="D8" s="35"/>
      <c r="E8" s="36"/>
      <c r="F8" s="37"/>
      <c r="G8" s="11"/>
      <c r="H8" s="5" t="str">
        <f t="shared" ref="H8:H33" si="5">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9" customFormat="1" ht="30" customHeight="1" thickBot="1" x14ac:dyDescent="0.3">
      <c r="A9" s="8"/>
      <c r="B9" s="40" t="s">
        <v>5</v>
      </c>
      <c r="C9" s="41" t="s">
        <v>15</v>
      </c>
      <c r="D9" s="42">
        <v>1</v>
      </c>
      <c r="E9" s="43">
        <f ca="1">Project_Start</f>
        <v>45804</v>
      </c>
      <c r="F9" s="43">
        <f ca="1">E9+1</f>
        <v>45805</v>
      </c>
      <c r="G9" s="11"/>
      <c r="H9" s="5">
        <f t="shared" ca="1" si="5"/>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9" customFormat="1" ht="30" customHeight="1" thickBot="1" x14ac:dyDescent="0.3">
      <c r="A10" s="8"/>
      <c r="B10" s="45" t="s">
        <v>9</v>
      </c>
      <c r="C10" s="46" t="s">
        <v>14</v>
      </c>
      <c r="D10" s="47">
        <v>1</v>
      </c>
      <c r="E10" s="48">
        <f ca="1">F9</f>
        <v>45805</v>
      </c>
      <c r="F10" s="48">
        <f ca="1">E10+4</f>
        <v>45809</v>
      </c>
      <c r="G10" s="11"/>
      <c r="H10" s="5">
        <f t="shared" ca="1" si="5"/>
        <v>5</v>
      </c>
      <c r="I10" s="44"/>
      <c r="J10" s="44"/>
      <c r="K10" s="44"/>
      <c r="L10" s="44"/>
      <c r="M10" s="44"/>
      <c r="N10" s="44"/>
      <c r="O10" s="44"/>
      <c r="P10" s="44"/>
      <c r="Q10" s="44"/>
      <c r="R10" s="44"/>
      <c r="S10" s="44"/>
      <c r="T10" s="44"/>
      <c r="U10" s="49"/>
      <c r="V10" s="49"/>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9" customFormat="1" ht="30" customHeight="1" thickBot="1" x14ac:dyDescent="0.3">
      <c r="A11" s="7"/>
      <c r="B11" s="45" t="s">
        <v>10</v>
      </c>
      <c r="C11" s="46" t="s">
        <v>12</v>
      </c>
      <c r="D11" s="47">
        <v>1</v>
      </c>
      <c r="E11" s="48">
        <f ca="1">E10</f>
        <v>45805</v>
      </c>
      <c r="F11" s="48">
        <f ca="1">E11+4</f>
        <v>45809</v>
      </c>
      <c r="G11" s="11"/>
      <c r="H11" s="5">
        <f t="shared" ca="1" si="5"/>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9" customFormat="1" ht="30" customHeight="1" thickBot="1" x14ac:dyDescent="0.3">
      <c r="A12" s="7"/>
      <c r="B12" s="45" t="s">
        <v>11</v>
      </c>
      <c r="C12" s="46" t="s">
        <v>13</v>
      </c>
      <c r="D12" s="47">
        <v>1</v>
      </c>
      <c r="E12" s="48">
        <f ca="1">E10</f>
        <v>45805</v>
      </c>
      <c r="F12" s="48">
        <f ca="1">E12+4</f>
        <v>45809</v>
      </c>
      <c r="G12" s="11"/>
      <c r="H12" s="5">
        <f t="shared" ca="1" si="5"/>
        <v>5</v>
      </c>
      <c r="I12" s="44"/>
      <c r="J12" s="44"/>
      <c r="K12" s="44"/>
      <c r="L12" s="44"/>
      <c r="M12" s="44"/>
      <c r="N12" s="44"/>
      <c r="O12" s="44"/>
      <c r="P12" s="44"/>
      <c r="Q12" s="44"/>
      <c r="R12" s="44"/>
      <c r="S12" s="44"/>
      <c r="T12" s="44"/>
      <c r="U12" s="44"/>
      <c r="V12" s="44"/>
      <c r="W12" s="44"/>
      <c r="X12" s="44"/>
      <c r="Y12" s="49"/>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9" customFormat="1" ht="30" customHeight="1" thickBot="1" x14ac:dyDescent="0.3">
      <c r="A13" s="7"/>
      <c r="B13" s="45" t="s">
        <v>36</v>
      </c>
      <c r="C13" s="46" t="s">
        <v>32</v>
      </c>
      <c r="D13" s="47">
        <v>1</v>
      </c>
      <c r="E13" s="48">
        <f ca="1">E10</f>
        <v>45805</v>
      </c>
      <c r="F13" s="48">
        <f ca="1">E10+4</f>
        <v>45809</v>
      </c>
      <c r="G13" s="11"/>
      <c r="H13" s="5">
        <f t="shared" ca="1" si="5"/>
        <v>5</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9" customFormat="1" ht="30" customHeight="1" thickBot="1" x14ac:dyDescent="0.3">
      <c r="A14" s="8"/>
      <c r="B14" s="50" t="s">
        <v>16</v>
      </c>
      <c r="C14" s="51"/>
      <c r="D14" s="52"/>
      <c r="E14" s="53"/>
      <c r="F14" s="54"/>
      <c r="G14" s="11"/>
      <c r="H14" s="5" t="str">
        <f t="shared" si="5"/>
        <v/>
      </c>
    </row>
    <row r="15" spans="1:64" s="39" customFormat="1" ht="30" customHeight="1" thickBot="1" x14ac:dyDescent="0.3">
      <c r="A15" s="8"/>
      <c r="B15" s="55" t="s">
        <v>21</v>
      </c>
      <c r="C15" s="56" t="s">
        <v>14</v>
      </c>
      <c r="D15" s="57"/>
      <c r="E15" s="58">
        <f ca="1">E13+5</f>
        <v>45810</v>
      </c>
      <c r="F15" s="58">
        <f ca="1">E15+2</f>
        <v>45812</v>
      </c>
      <c r="G15" s="11"/>
      <c r="H15" s="5">
        <f t="shared" ca="1" si="5"/>
        <v>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9" customFormat="1" ht="30" customHeight="1" thickBot="1" x14ac:dyDescent="0.3">
      <c r="A16" s="7"/>
      <c r="B16" s="55" t="s">
        <v>17</v>
      </c>
      <c r="C16" s="56" t="s">
        <v>33</v>
      </c>
      <c r="D16" s="57"/>
      <c r="E16" s="58">
        <f ca="1">E15</f>
        <v>45810</v>
      </c>
      <c r="F16" s="58">
        <f ca="1">E16+2</f>
        <v>45812</v>
      </c>
      <c r="G16" s="11"/>
      <c r="H16" s="5">
        <f t="shared" ca="1" si="5"/>
        <v>3</v>
      </c>
      <c r="I16" s="44"/>
      <c r="J16" s="44"/>
      <c r="K16" s="44"/>
      <c r="L16" s="44"/>
      <c r="M16" s="44"/>
      <c r="N16" s="44"/>
      <c r="O16" s="44"/>
      <c r="P16" s="44"/>
      <c r="Q16" s="44"/>
      <c r="R16" s="44"/>
      <c r="S16" s="44"/>
      <c r="T16" s="44"/>
      <c r="U16" s="49"/>
      <c r="V16" s="49"/>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9" customFormat="1" ht="30" customHeight="1" thickBot="1" x14ac:dyDescent="0.3">
      <c r="A17" s="7"/>
      <c r="B17" s="55" t="s">
        <v>20</v>
      </c>
      <c r="C17" s="56" t="s">
        <v>13</v>
      </c>
      <c r="D17" s="57"/>
      <c r="E17" s="58">
        <f ca="1">E16</f>
        <v>45810</v>
      </c>
      <c r="F17" s="58">
        <f ca="1">E17+2</f>
        <v>45812</v>
      </c>
      <c r="G17" s="11"/>
      <c r="H17" s="5">
        <f t="shared" ca="1" si="5"/>
        <v>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9" customFormat="1" ht="30" customHeight="1" thickBot="1" x14ac:dyDescent="0.3">
      <c r="A18" s="7"/>
      <c r="B18" s="55" t="s">
        <v>19</v>
      </c>
      <c r="C18" s="56" t="s">
        <v>32</v>
      </c>
      <c r="D18" s="57"/>
      <c r="E18" s="58">
        <f ca="1">E17</f>
        <v>45810</v>
      </c>
      <c r="F18" s="58">
        <f ca="1">E18+3</f>
        <v>45813</v>
      </c>
      <c r="G18" s="11"/>
      <c r="H18" s="5">
        <f t="shared" ca="1" si="5"/>
        <v>4</v>
      </c>
      <c r="I18" s="44"/>
      <c r="J18" s="44"/>
      <c r="K18" s="44"/>
      <c r="L18" s="44"/>
      <c r="M18" s="44"/>
      <c r="N18" s="44"/>
      <c r="O18" s="44"/>
      <c r="P18" s="44"/>
      <c r="Q18" s="44"/>
      <c r="R18" s="44"/>
      <c r="S18" s="44"/>
      <c r="T18" s="44"/>
      <c r="U18" s="44"/>
      <c r="V18" s="44"/>
      <c r="W18" s="44"/>
      <c r="X18" s="44"/>
      <c r="Y18" s="49"/>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9" customFormat="1" ht="30" customHeight="1" thickBot="1" x14ac:dyDescent="0.3">
      <c r="A19" s="7"/>
      <c r="B19" s="55" t="s">
        <v>18</v>
      </c>
      <c r="C19" s="56" t="s">
        <v>15</v>
      </c>
      <c r="D19" s="57"/>
      <c r="E19" s="58">
        <f ca="1">E18+1</f>
        <v>45811</v>
      </c>
      <c r="F19" s="58">
        <f ca="1">E19+2</f>
        <v>45813</v>
      </c>
      <c r="G19" s="11"/>
      <c r="H19" s="5">
        <f t="shared" ca="1" si="5"/>
        <v>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9" customFormat="1" ht="30" customHeight="1" thickBot="1" x14ac:dyDescent="0.3">
      <c r="A20" s="7"/>
      <c r="B20" s="59" t="s">
        <v>22</v>
      </c>
      <c r="C20" s="60"/>
      <c r="D20" s="61"/>
      <c r="E20" s="62"/>
      <c r="F20" s="63"/>
      <c r="G20" s="11"/>
      <c r="H20" s="5" t="str">
        <f t="shared" si="5"/>
        <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row>
    <row r="21" spans="1:64" s="39" customFormat="1" ht="30" customHeight="1" thickBot="1" x14ac:dyDescent="0.3">
      <c r="A21" s="7"/>
      <c r="B21" s="65" t="s">
        <v>23</v>
      </c>
      <c r="C21" s="66" t="s">
        <v>14</v>
      </c>
      <c r="D21" s="67"/>
      <c r="E21" s="68">
        <f ca="1">E9+10</f>
        <v>45814</v>
      </c>
      <c r="F21" s="68">
        <f ca="1">E21+6</f>
        <v>45820</v>
      </c>
      <c r="G21" s="11"/>
      <c r="H21" s="5">
        <f t="shared" ca="1" si="5"/>
        <v>7</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9" customFormat="1" ht="30" customHeight="1" thickBot="1" x14ac:dyDescent="0.3">
      <c r="A22" s="7"/>
      <c r="B22" s="65" t="s">
        <v>24</v>
      </c>
      <c r="C22" s="66" t="s">
        <v>33</v>
      </c>
      <c r="D22" s="67"/>
      <c r="E22" s="68">
        <f ca="1">E21</f>
        <v>45814</v>
      </c>
      <c r="F22" s="68">
        <f ca="1">E22+6</f>
        <v>45820</v>
      </c>
      <c r="G22" s="11"/>
      <c r="H22" s="5">
        <f t="shared" ca="1" si="5"/>
        <v>7</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9" customFormat="1" ht="30" customHeight="1" thickBot="1" x14ac:dyDescent="0.3">
      <c r="A23" s="7"/>
      <c r="B23" s="65" t="s">
        <v>25</v>
      </c>
      <c r="C23" s="66" t="s">
        <v>13</v>
      </c>
      <c r="D23" s="67"/>
      <c r="E23" s="68">
        <f ca="1">E22+2</f>
        <v>45816</v>
      </c>
      <c r="F23" s="68">
        <f ca="1">E23+6</f>
        <v>45822</v>
      </c>
      <c r="G23" s="11"/>
      <c r="H23" s="5">
        <f t="shared" ca="1" si="5"/>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9" customFormat="1" ht="30" customHeight="1" thickBot="1" x14ac:dyDescent="0.3">
      <c r="A24" s="7"/>
      <c r="B24" s="65" t="s">
        <v>26</v>
      </c>
      <c r="C24" s="66" t="s">
        <v>32</v>
      </c>
      <c r="D24" s="67"/>
      <c r="E24" s="68">
        <f ca="1">F23-1</f>
        <v>45821</v>
      </c>
      <c r="F24" s="68">
        <f ca="1">E24+3</f>
        <v>45824</v>
      </c>
      <c r="G24" s="11"/>
      <c r="H24" s="5">
        <f t="shared" ca="1" si="5"/>
        <v>4</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9" customFormat="1" ht="30" customHeight="1" thickBot="1" x14ac:dyDescent="0.3">
      <c r="A25" s="7"/>
      <c r="B25" s="65"/>
      <c r="C25" s="66"/>
      <c r="D25" s="67"/>
      <c r="E25" s="68"/>
      <c r="F25" s="68"/>
      <c r="G25" s="11"/>
      <c r="H25" s="5" t="str">
        <f t="shared" si="5"/>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9" customFormat="1" ht="30" customHeight="1" thickBot="1" x14ac:dyDescent="0.3">
      <c r="A26" s="7"/>
      <c r="B26" s="69" t="s">
        <v>27</v>
      </c>
      <c r="C26" s="70"/>
      <c r="D26" s="71"/>
      <c r="E26" s="72"/>
      <c r="F26" s="73"/>
      <c r="G26" s="11"/>
      <c r="H26" s="5" t="str">
        <f t="shared" si="5"/>
        <v/>
      </c>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row>
    <row r="27" spans="1:64" s="39" customFormat="1" ht="30" customHeight="1" thickBot="1" x14ac:dyDescent="0.3">
      <c r="A27" s="7"/>
      <c r="B27" s="75" t="s">
        <v>28</v>
      </c>
      <c r="C27" s="76" t="s">
        <v>14</v>
      </c>
      <c r="D27" s="77"/>
      <c r="E27" s="78">
        <f ca="1">E24+4</f>
        <v>45825</v>
      </c>
      <c r="F27" s="78">
        <f ca="1">E27+1</f>
        <v>45826</v>
      </c>
      <c r="G27" s="11"/>
      <c r="H27" s="5">
        <f t="shared" ca="1" si="5"/>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9" customFormat="1" ht="30" customHeight="1" thickBot="1" x14ac:dyDescent="0.3">
      <c r="A28" s="7"/>
      <c r="B28" s="75" t="s">
        <v>29</v>
      </c>
      <c r="C28" s="76" t="s">
        <v>34</v>
      </c>
      <c r="D28" s="77"/>
      <c r="E28" s="78">
        <f ca="1">E27+2</f>
        <v>45827</v>
      </c>
      <c r="F28" s="78">
        <f ca="1">E28</f>
        <v>45827</v>
      </c>
      <c r="G28" s="11"/>
      <c r="H28" s="5">
        <f t="shared" ca="1" si="5"/>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9" customFormat="1" ht="30" customHeight="1" thickBot="1" x14ac:dyDescent="0.3">
      <c r="A29" s="7"/>
      <c r="B29" s="75" t="s">
        <v>30</v>
      </c>
      <c r="C29" s="76" t="s">
        <v>13</v>
      </c>
      <c r="D29" s="77"/>
      <c r="E29" s="78">
        <f ca="1">E28</f>
        <v>45827</v>
      </c>
      <c r="F29" s="78">
        <f ca="1">E29+1</f>
        <v>45828</v>
      </c>
      <c r="G29" s="11"/>
      <c r="H29" s="5">
        <f t="shared" ca="1" si="5"/>
        <v>2</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9" customFormat="1" ht="30" customHeight="1" thickBot="1" x14ac:dyDescent="0.3">
      <c r="A30" s="7"/>
      <c r="B30" s="75" t="s">
        <v>31</v>
      </c>
      <c r="C30" s="76" t="s">
        <v>32</v>
      </c>
      <c r="D30" s="77"/>
      <c r="E30" s="78">
        <f ca="1">E29</f>
        <v>45827</v>
      </c>
      <c r="F30" s="78">
        <f ca="1">E30+1</f>
        <v>45828</v>
      </c>
      <c r="G30" s="11"/>
      <c r="H30" s="5">
        <f t="shared" ca="1" si="5"/>
        <v>2</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9" customFormat="1" ht="30" customHeight="1" thickBot="1" x14ac:dyDescent="0.3">
      <c r="A31" s="7"/>
      <c r="B31" s="75"/>
      <c r="C31" s="76"/>
      <c r="D31" s="77"/>
      <c r="E31" s="78"/>
      <c r="F31" s="78"/>
      <c r="G31" s="11"/>
      <c r="H31" s="5" t="str">
        <f t="shared" si="5"/>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9" customFormat="1" ht="30" customHeight="1" thickBot="1" x14ac:dyDescent="0.3">
      <c r="A32" s="7"/>
      <c r="B32" s="79"/>
      <c r="C32" s="80"/>
      <c r="D32" s="81"/>
      <c r="E32" s="82"/>
      <c r="F32" s="82"/>
      <c r="G32" s="11"/>
      <c r="H32" s="5" t="str">
        <f t="shared" si="5"/>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9" customFormat="1" ht="30" customHeight="1" thickBot="1" x14ac:dyDescent="0.3">
      <c r="A33" s="8"/>
      <c r="B33" s="83"/>
      <c r="C33" s="84"/>
      <c r="D33" s="85"/>
      <c r="E33" s="86"/>
      <c r="F33" s="87"/>
      <c r="G33" s="11"/>
      <c r="H33" s="6" t="str">
        <f t="shared" si="5"/>
        <v/>
      </c>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row>
    <row r="34" spans="1:64" ht="30" customHeight="1" x14ac:dyDescent="0.25">
      <c r="G34" s="3"/>
    </row>
    <row r="35" spans="1:64" ht="30" customHeight="1" x14ac:dyDescent="0.25">
      <c r="C35" s="10"/>
      <c r="F35" s="9"/>
    </row>
    <row r="36" spans="1:64" ht="30" customHeight="1" x14ac:dyDescent="0.25">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Yash Kannawar</dc:creator>
  <dc:description/>
  <cp:lastModifiedBy>Yash Kannawar</cp:lastModifiedBy>
  <dcterms:created xsi:type="dcterms:W3CDTF">2022-03-11T22:41:12Z</dcterms:created>
  <dcterms:modified xsi:type="dcterms:W3CDTF">2025-06-01T17:00:43Z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