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UX_board_list_2_xx" sheetId="1" state="visible" r:id="rId1"/>
  </sheets>
  <calcPr/>
</workbook>
</file>

<file path=xl/sharedStrings.xml><?xml version="1.0" encoding="utf-8"?>
<sst xmlns="http://schemas.openxmlformats.org/spreadsheetml/2006/main" count="65" uniqueCount="65">
  <si>
    <t>Component</t>
  </si>
  <si>
    <t>Number</t>
  </si>
  <si>
    <t xml:space="preserve">Cost per unit (EUR)</t>
  </si>
  <si>
    <t xml:space="preserve">Total cost (EUR)</t>
  </si>
  <si>
    <t>Manufacturer</t>
  </si>
  <si>
    <t xml:space="preserve">Manufacturer s reference</t>
  </si>
  <si>
    <t xml:space="preserve">Web reference</t>
  </si>
  <si>
    <t xml:space="preserve">Printed circuit board </t>
  </si>
  <si>
    <t>Asler</t>
  </si>
  <si>
    <t>-</t>
  </si>
  <si>
    <t xml:space="preserve">Pin strip no ejector  16 pins</t>
  </si>
  <si>
    <t xml:space="preserve">BLK electronic</t>
  </si>
  <si>
    <t>https://www.conrad.com/p/tru-components-1580994-pin-strip-no-ejector-contact-spacing-254-mm-total-number-of-pins-16-no-of-rows-2-1-pcs-1580994</t>
  </si>
  <si>
    <t>diode-1n4007</t>
  </si>
  <si>
    <t xml:space="preserve">Diodes Incorporated</t>
  </si>
  <si>
    <t>1N4007-T</t>
  </si>
  <si>
    <t>https://www.mouser.fr/ProductDetail/Diodes-Incorporated/1N4007-T?qs=sGAEpiMZZMueQxo7L%2FBPyAkbORUUMREn</t>
  </si>
  <si>
    <t xml:space="preserve">Pin strip no ejector  6 pins</t>
  </si>
  <si>
    <t>https://www.conrad.com/p/bkl-electronic-10120550-pin-strip-no-ejector-contact-spacing-254-mm-total-number-of-pins-6-no-of-rows-2-1-pcs-741435</t>
  </si>
  <si>
    <t xml:space="preserve">Dual screw terminal (5.08-mm pitch)</t>
  </si>
  <si>
    <t xml:space="preserve">CUI Devices</t>
  </si>
  <si>
    <t>TB009-508-02BE</t>
  </si>
  <si>
    <t>https://www.mouser.fr/ProductDetail/CUI-Devices/TB009-508-02BE?qs=vLWxofP3U2wCFk5uCkWTkA%3D%3D</t>
  </si>
  <si>
    <t xml:space="preserve">Generic male header - 3 pins</t>
  </si>
  <si>
    <t xml:space="preserve">TE Connectivity</t>
  </si>
  <si>
    <t>4-103321-5</t>
  </si>
  <si>
    <t>https://www.mouser.fr/ProductDetail/TE-Connectivity/4-103321-5?qs=5TwgZeq9E7HSYLqaljJYrw%3D%3D</t>
  </si>
  <si>
    <t xml:space="preserve">MCP23017 I2C I/O Expander</t>
  </si>
  <si>
    <t>Adafruit</t>
  </si>
  <si>
    <t>https://www.mouser.fr/ProductDetail/Adafruit/732?qs=sGAEpiMZZMsKEdP9slC0Yfx16nYdMpXJueeOGoLBlDI%3D</t>
  </si>
  <si>
    <t xml:space="preserve">Omron G5LE-1-VD 12 VDC PCB relay 12 V DC 8 A 1</t>
  </si>
  <si>
    <t>Omron</t>
  </si>
  <si>
    <t xml:space="preserve">G5LE-1-VD 12 VDC</t>
  </si>
  <si>
    <t>https://www.conrad.com/p/omron-g5le-1-vd-12-vdc-pcb-relay-12-v-dc-8-a-1-change-over-1-pcs-503811</t>
  </si>
  <si>
    <t xml:space="preserve">ZVN4206A   MOSFET-NCHANNEL</t>
  </si>
  <si>
    <t xml:space="preserve">Diodes Incorporated </t>
  </si>
  <si>
    <t>ZVN4206A</t>
  </si>
  <si>
    <t>https://www.mouser.fr/ProductDetail/Diodes-Incorporated/ZVN4206A?qs=vHuUswq2%252Bsz9b%2Ff6fcXt7g%3D%3D</t>
  </si>
  <si>
    <t xml:space="preserve">100kΩ Resistor</t>
  </si>
  <si>
    <t xml:space="preserve">Vishay / Beyschlag </t>
  </si>
  <si>
    <t xml:space="preserve">MBA02040C1003FRP00 </t>
  </si>
  <si>
    <t>https://www.mouser.fr/ProductDetail/Vishay-Beyschlag/MBA02040C1003FRP00?qs=mzRxyRlhVdt9crF7Zyf%2F5Q%3D%3D</t>
  </si>
  <si>
    <t xml:space="preserve">Adafruit TCA9548A</t>
  </si>
  <si>
    <t xml:space="preserve">Adafruit </t>
  </si>
  <si>
    <t>https://www.mouser.fr/ProductDetail/Adafruit/2717?qs=sGAEpiMZZMsyYdr3R27aV4EQf73yOH%252Baqg%252BZ3hVktao%3D</t>
  </si>
  <si>
    <t xml:space="preserve">BKL Electronic 10120558 Pin strip no ejector Contact spacing: 2.54 mm Total number of pins: 16 No. of rows: 2 1 pc(s)</t>
  </si>
  <si>
    <t>https://www.conrad.com/p/bkl-electronic-10120558-pin-strip-no-ejector-contact-spacing-254-mm-total-number-of-pins-16-no-of-rows-2-1-pcs-741727?searchTerm=741727&amp;searchType=suggest&amp;searchSuggest=product</t>
  </si>
  <si>
    <t xml:space="preserve">BKL Electronic 10120862 Pin connector + strain relief Contact spacing: 2.54 mm Total number of pins: 6 No. of rows: 2 1</t>
  </si>
  <si>
    <t>https://www.conrad.com/p/bkl-electronic-10120862-pin-connector-strain-relief-contact-spacing-254-mm-total-number-of-pins-6-no-of-rows-2-1-742063</t>
  </si>
  <si>
    <t xml:space="preserve">BKL Electronic 10120158/10 Ribbon cable Contact spacing: 1.27 mm 16 x 0.08 mm² Multi-coloured 10 m</t>
  </si>
  <si>
    <t>10120158/10</t>
  </si>
  <si>
    <t>https://www.conrad.com/p/bkl-electronic-1012015810-ribbon-cable-contact-spacing-127-mm-16-x-008-mm-multi-coloured-10-m-1548658?searchTerm=1548658&amp;searchType=suggest&amp;searchSuggest=product</t>
  </si>
  <si>
    <t xml:space="preserve">spacer 5.5 HEX 25 mm M3 male/female</t>
  </si>
  <si>
    <t xml:space="preserve">Keystone Electronics </t>
  </si>
  <si>
    <t>https://www.mouser.fr/ProductDetail/Keystone-Electronics/24300?qs=UWqYQ%2F2cZWu0ejpOzmZC2A%3D%3D</t>
  </si>
  <si>
    <t>Screw</t>
  </si>
  <si>
    <t xml:space="preserve">APM HEXSEAL</t>
  </si>
  <si>
    <t>RM3X8MM-2701</t>
  </si>
  <si>
    <t>https://www.mouser.fr/ProductDetail/APM-HEXSEAL/RM3X8MM-2701?qs=JJSE%2F12mKnS3VxSDrYXUHw%3D%3D</t>
  </si>
  <si>
    <t xml:space="preserve">spacer 5.5 HEX 25 mm M3 female/female</t>
  </si>
  <si>
    <t>https://www.mouser.fr/ProductDetail/Keystone-Electronics/25515?qs=UWqYQ%2F2cZWuxuhUmfr%252BZuQ%3D%3D</t>
  </si>
  <si>
    <t xml:space="preserve">DIP dual-in-line 2*14</t>
  </si>
  <si>
    <t>Preci-dip</t>
  </si>
  <si>
    <t>110-87-328-41-001101</t>
  </si>
  <si>
    <t>https://www.mouser.fr/ProductDetail/Preci-dip/110-87-328-41-001101?qs=uQD7XCvsSCNr3HWD6fta8g%3D%3D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</si>
</sst>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indexed="2"/>
      <sz val="11.000000"/>
      <scheme val="minor"/>
    </font>
    <font>
      <name val="Calibri"/>
      <b/>
      <color rgb="FFFA7D00"/>
      <sz val="11.000000"/>
      <scheme val="minor"/>
    </font>
    <font>
      <name val="Calibri"/>
      <color rgb="FFFA7D00"/>
      <sz val="11.000000"/>
      <scheme val="minor"/>
    </font>
    <font>
      <name val="Calibri"/>
      <color rgb="FF3F3F76"/>
      <sz val="11.000000"/>
      <scheme val="minor"/>
    </font>
    <font>
      <name val="Calibri"/>
      <color rgb="FF9C0006"/>
      <sz val="11.000000"/>
      <scheme val="minor"/>
    </font>
    <font>
      <name val="Calibri"/>
      <color theme="10"/>
      <sz val="11.000000"/>
      <u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b/>
      <color rgb="FF3F3F3F"/>
      <sz val="11.000000"/>
      <scheme val="minor"/>
    </font>
    <font>
      <name val="Calibri"/>
      <i/>
      <color rgb="FF7F7F7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0"/>
      <sz val="11.000000"/>
      <scheme val="minor"/>
    </font>
    <font>
      <name val="Calibri"/>
      <color theme="10"/>
      <sz val="11.000000"/>
      <u/>
    </font>
    <font>
      <name val="Arial"/>
      <color indexed="63"/>
      <sz val="10.000000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3">
    <xf fontId="0" fillId="0" borderId="0" numFmtId="0" applyNumberFormat="1" applyFont="1" applyFill="1" applyBorder="1"/>
    <xf fontId="0" fillId="2" borderId="0" numFmtId="0" applyNumberFormat="0" applyFont="1" applyFill="1" applyBorder="0"/>
    <xf fontId="0" fillId="3" borderId="0" numFmtId="0" applyNumberFormat="0" applyFont="1" applyFill="1" applyBorder="0"/>
    <xf fontId="0" fillId="4" borderId="0" numFmtId="0" applyNumberFormat="0" applyFont="1" applyFill="1" applyBorder="0"/>
    <xf fontId="0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0" fillId="8" borderId="0" numFmtId="0" applyNumberFormat="0" applyFont="1" applyFill="1" applyBorder="0"/>
    <xf fontId="0" fillId="9" borderId="0" numFmtId="0" applyNumberFormat="0" applyFont="1" applyFill="1" applyBorder="0"/>
    <xf fontId="0" fillId="10" borderId="0" numFmtId="0" applyNumberFormat="0" applyFont="1" applyFill="1" applyBorder="0"/>
    <xf fontId="0" fillId="11" borderId="0" numFmtId="0" applyNumberFormat="0" applyFont="1" applyFill="1" applyBorder="0"/>
    <xf fontId="0" fillId="12" borderId="0" numFmtId="0" applyNumberFormat="0" applyFont="1" applyFill="1" applyBorder="0"/>
    <xf fontId="0" fillId="13" borderId="0" numFmtId="0" applyNumberFormat="0" applyFont="1" applyFill="1" applyBorder="0"/>
    <xf fontId="1" fillId="14" borderId="0" numFmtId="0" applyNumberFormat="0" applyFont="1" applyFill="1" applyBorder="0"/>
    <xf fontId="1" fillId="15" borderId="0" numFmtId="0" applyNumberFormat="0" applyFont="1" applyFill="1" applyBorder="0"/>
    <xf fontId="1" fillId="16" borderId="0" numFmtId="0" applyNumberFormat="0" applyFont="1" applyFill="1" applyBorder="0"/>
    <xf fontId="1" fillId="17" borderId="0" numFmtId="0" applyNumberFormat="0" applyFont="1" applyFill="1" applyBorder="0"/>
    <xf fontId="1" fillId="18" borderId="0" numFmtId="0" applyNumberFormat="0" applyFont="1" applyFill="1" applyBorder="0"/>
    <xf fontId="1" fillId="19" borderId="0" numFmtId="0" applyNumberFormat="0" applyFont="1" applyFill="1" applyBorder="0"/>
    <xf fontId="1" fillId="20" borderId="0" numFmtId="0" applyNumberFormat="0" applyFont="1" applyFill="1" applyBorder="0"/>
    <xf fontId="1" fillId="21" borderId="0" numFmtId="0" applyNumberFormat="0" applyFont="1" applyFill="1" applyBorder="0"/>
    <xf fontId="1" fillId="22" borderId="0" numFmtId="0" applyNumberFormat="0" applyFont="1" applyFill="1" applyBorder="0"/>
    <xf fontId="1" fillId="23" borderId="0" numFmtId="0" applyNumberFormat="0" applyFont="1" applyFill="1" applyBorder="0"/>
    <xf fontId="1" fillId="24" borderId="0" numFmtId="0" applyNumberFormat="0" applyFont="1" applyFill="1" applyBorder="0"/>
    <xf fontId="1" fillId="25" borderId="0" numFmtId="0" applyNumberFormat="0" applyFont="1" applyFill="1" applyBorder="0"/>
    <xf fontId="2" fillId="0" borderId="0" numFmtId="0" applyNumberFormat="0" applyFont="1" applyFill="0" applyBorder="0"/>
    <xf fontId="3" fillId="26" borderId="1" numFmtId="0" applyNumberFormat="0" applyFont="1" applyFill="1" applyBorder="1"/>
    <xf fontId="4" fillId="0" borderId="2" numFmtId="0" applyNumberFormat="0" applyFont="1" applyFill="0" applyBorder="1"/>
    <xf fontId="5" fillId="27" borderId="1" numFmtId="0" applyNumberFormat="0" applyFont="1" applyFill="1" applyBorder="1"/>
    <xf fontId="6" fillId="28" borderId="0" numFmtId="0" applyNumberFormat="0" applyFont="1" applyFill="1" applyBorder="0"/>
    <xf fontId="7" fillId="0" borderId="0" numFmtId="0" applyNumberFormat="0" applyFont="1" applyFill="0" applyBorder="0"/>
    <xf fontId="8" fillId="29" borderId="0" numFmtId="0" applyNumberFormat="0" applyFont="1" applyFill="1" applyBorder="0"/>
    <xf fontId="0" fillId="30" borderId="3" numFmtId="0" applyNumberFormat="0" applyFont="0" applyFill="1" applyBorder="1"/>
    <xf fontId="9" fillId="31" borderId="0" numFmtId="0" applyNumberFormat="0" applyFont="1" applyFill="1" applyBorder="0"/>
    <xf fontId="10" fillId="26" borderId="4" numFmtId="0" applyNumberFormat="0" applyFont="1" applyFill="1" applyBorder="1"/>
    <xf fontId="11" fillId="0" borderId="0" numFmtId="0" applyNumberFormat="0" applyFont="1" applyFill="0" applyBorder="0"/>
    <xf fontId="12" fillId="0" borderId="0" numFmtId="0" applyNumberFormat="0" applyFont="1" applyFill="0" applyBorder="0"/>
    <xf fontId="13" fillId="0" borderId="5" numFmtId="0" applyNumberFormat="0" applyFont="1" applyFill="0" applyBorder="1"/>
    <xf fontId="14" fillId="0" borderId="6" numFmtId="0" applyNumberFormat="0" applyFont="1" applyFill="0" applyBorder="1"/>
    <xf fontId="15" fillId="0" borderId="7" numFmtId="0" applyNumberFormat="0" applyFont="1" applyFill="0" applyBorder="1"/>
    <xf fontId="15" fillId="0" borderId="0" numFmtId="0" applyNumberFormat="0" applyFont="1" applyFill="0" applyBorder="0"/>
    <xf fontId="16" fillId="0" borderId="8" numFmtId="0" applyNumberFormat="0" applyFont="1" applyFill="0" applyBorder="1"/>
    <xf fontId="17" fillId="32" borderId="9" numFmtId="0" applyNumberFormat="0" applyFont="1" applyFill="1" applyBorder="1"/>
  </cellStyleXfs>
  <cellXfs count="9">
    <xf fontId="0" fillId="0" borderId="0" numFmtId="0" xfId="0"/>
    <xf fontId="0" fillId="0" borderId="0" numFmtId="0" xfId="0" applyAlignment="1">
      <alignment horizontal="center"/>
    </xf>
    <xf fontId="7" fillId="0" borderId="0" numFmtId="0" xfId="30" applyFont="1"/>
    <xf fontId="0" fillId="0" borderId="0" numFmtId="0" xfId="0" applyAlignment="1">
      <alignment horizontal="center" wrapText="1"/>
    </xf>
    <xf fontId="18" fillId="0" borderId="0" numFmtId="0" xfId="30" applyFont="1"/>
    <xf fontId="19" fillId="0" borderId="0" numFmtId="0" xfId="0" applyFont="1" applyAlignment="1">
      <alignment horizontal="center"/>
    </xf>
    <xf fontId="7" fillId="0" borderId="0" numFmtId="0" xfId="30" applyFont="1" applyAlignment="1">
      <alignment vertical="center"/>
    </xf>
    <xf fontId="0" fillId="0" borderId="0" numFmtId="0" xfId="0" applyAlignment="1">
      <alignment wrapText="1"/>
    </xf>
    <xf fontId="18" fillId="0" borderId="0" numFmtId="0" xfId="0" applyFont="1"/>
  </cellXfs>
  <cellStyles count="43">
    <cellStyle name="20 % - Accent1" xfId="1" builtinId="30"/>
    <cellStyle name="20 % - Accent2" xfId="2" builtinId="34"/>
    <cellStyle name="20 % - Accent3" xfId="3" builtinId="38"/>
    <cellStyle name="20 % - Accent4" xfId="4" builtinId="42"/>
    <cellStyle name="20 % - Accent5" xfId="5" builtinId="46"/>
    <cellStyle name="20 % - Accent6" xfId="6" builtinId="50"/>
    <cellStyle name="40 % - Accent1" xfId="7" builtinId="31"/>
    <cellStyle name="40 % - Accent2" xfId="8" builtinId="35"/>
    <cellStyle name="40 % - Accent3" xfId="9" builtinId="39"/>
    <cellStyle name="40 % - Accent4" xfId="10" builtinId="43"/>
    <cellStyle name="40 % - Accent5" xfId="11" builtinId="47"/>
    <cellStyle name="40 % - Accent6" xfId="12" builtinId="51"/>
    <cellStyle name="60 % - Accent1" xfId="13" builtinId="32"/>
    <cellStyle name="60 % - Accent2" xfId="14" builtinId="36"/>
    <cellStyle name="60 % - Accent3" xfId="15" builtinId="40"/>
    <cellStyle name="60 % - Accent4" xfId="16" builtinId="44"/>
    <cellStyle name="60 % - Accent5" xfId="17" builtinId="48"/>
    <cellStyle name="60 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Avertissement" xfId="25" builtinId="11"/>
    <cellStyle name="Calcul" xfId="26" builtinId="22"/>
    <cellStyle name="Cellule liée" xfId="27" builtinId="24"/>
    <cellStyle name="Entrée" xfId="28" builtinId="20"/>
    <cellStyle name="Insatisfaisant" xfId="29" builtinId="27"/>
    <cellStyle name="Lien hypertexte" xfId="30" builtinId="8"/>
    <cellStyle name="Neutre" xfId="31" builtinId="28"/>
    <cellStyle name="Normal" xfId="0" builtinId="0"/>
    <cellStyle name="Note" xfId="32" builtinId="10"/>
    <cellStyle name="Satisfaisant" xfId="33" builtinId="26"/>
    <cellStyle name="Sortie" xfId="34" builtinId="21"/>
    <cellStyle name="Texte explicatif" xfId="35" builtinId="53"/>
    <cellStyle name="Titre" xfId="36" builtinId="15"/>
    <cellStyle name="Titre 1" xfId="37" builtinId="16"/>
    <cellStyle name="Titre 2" xfId="38" builtinId="17"/>
    <cellStyle name="Titre 3" xfId="39" builtinId="18"/>
    <cellStyle name="Titre 4" xfId="40" builtinId="19"/>
    <cellStyle name="Total" xfId="41" builtinId="25"/>
    <cellStyle name="Vérification" xfId="4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7" Type="http://schemas.openxmlformats.org/officeDocument/2006/relationships/hyperlink" Target="https://www.mouser.fr/ProductDetail/Preci-dip/110-87-328-41-001101?qs=uQD7XCvsSCNr3HWD6fta8g%3D%3D" TargetMode="External"/><Relationship  Id="rId6" Type="http://schemas.openxmlformats.org/officeDocument/2006/relationships/hyperlink" Target="https://www.mouser.fr/ProductDetail/Keystone-Electronics/25515?qs=UWqYQ%2F2cZWuxuhUmfr%252BZuQ%3D%3D" TargetMode="External"/><Relationship  Id="rId5" Type="http://schemas.openxmlformats.org/officeDocument/2006/relationships/hyperlink" Target="https://www.mouser.fr/ProductDetail/Keystone-Electronics/24300?qs=UWqYQ%2F2cZWu0ejpOzmZC2A%3D%3D" TargetMode="External"/><Relationship  Id="rId4" Type="http://schemas.openxmlformats.org/officeDocument/2006/relationships/hyperlink" Target="https://www.mouser.fr/manufacturer/adafruit/" TargetMode="External"/><Relationship  Id="rId3" Type="http://schemas.openxmlformats.org/officeDocument/2006/relationships/hyperlink" Target="https://www.conrad.com/p/omron-g5le-1-vd-12-vdc-pcb-relay-12-v-dc-8-a-1-change-over-1-pcs-503811" TargetMode="External"/><Relationship  Id="rId2" Type="http://schemas.openxmlformats.org/officeDocument/2006/relationships/hyperlink" Target="https://www.conrad.com/p/bkl-electronic-10120550-pin-strip-no-ejector-contact-spacing-254-mm-total-number-of-pins-6-no-of-rows-2-1-pcs-741435" TargetMode="External"/><Relationship  Id="rId1" Type="http://schemas.openxmlformats.org/officeDocument/2006/relationships/hyperlink" Target="https://www.conrad.com/p/tru-components-1580994-pin-strip-no-ejector-contact-spacing-254-mm-total-number-of-pins-16-no-of-rows-2-1-pcs-1580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21" activeCellId="0" sqref="C21"/>
    </sheetView>
  </sheetViews>
  <sheetFormatPr baseColWidth="10" defaultRowHeight="14.25"/>
  <cols>
    <col customWidth="1" min="1" max="1" width="44.140625"/>
    <col customWidth="1" min="2" max="7" width="25.7109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>
        <v>4</v>
      </c>
      <c r="C2">
        <v>140</v>
      </c>
      <c r="D2">
        <f t="shared" ref="D2:D18" si="0">B2*C2</f>
        <v>560</v>
      </c>
      <c r="E2" t="s">
        <v>8</v>
      </c>
      <c r="F2" t="s">
        <v>9</v>
      </c>
      <c r="G2" t="s">
        <v>9</v>
      </c>
    </row>
    <row r="3">
      <c r="A3" t="s">
        <v>10</v>
      </c>
      <c r="B3">
        <v>16</v>
      </c>
      <c r="C3">
        <v>0.62</v>
      </c>
      <c r="D3">
        <f t="shared" si="0"/>
        <v>9.9199999999999999</v>
      </c>
      <c r="E3" t="s">
        <v>11</v>
      </c>
      <c r="F3" s="1">
        <v>1580994</v>
      </c>
      <c r="G3" s="2" t="s">
        <v>12</v>
      </c>
    </row>
    <row r="4">
      <c r="A4" t="s">
        <v>13</v>
      </c>
      <c r="B4">
        <v>256</v>
      </c>
      <c r="C4">
        <v>0.090999999999999998</v>
      </c>
      <c r="D4">
        <f t="shared" si="0"/>
        <v>23.295999999999999</v>
      </c>
      <c r="E4" t="s">
        <v>14</v>
      </c>
      <c r="F4" s="3" t="s">
        <v>15</v>
      </c>
      <c r="G4" t="s">
        <v>16</v>
      </c>
    </row>
    <row r="5">
      <c r="A5" t="s">
        <v>17</v>
      </c>
      <c r="B5">
        <v>4</v>
      </c>
      <c r="C5">
        <v>0.39000000000000001</v>
      </c>
      <c r="D5">
        <f t="shared" si="0"/>
        <v>1.5600000000000001</v>
      </c>
      <c r="E5" t="s">
        <v>11</v>
      </c>
      <c r="F5" s="1">
        <v>10120550</v>
      </c>
      <c r="G5" s="4" t="s">
        <v>18</v>
      </c>
    </row>
    <row r="6">
      <c r="A6" t="s">
        <v>19</v>
      </c>
      <c r="B6">
        <v>12</v>
      </c>
      <c r="C6">
        <v>0.64800000000000002</v>
      </c>
      <c r="D6">
        <f t="shared" si="0"/>
        <v>7.7759999999999998</v>
      </c>
      <c r="E6" t="s">
        <v>20</v>
      </c>
      <c r="F6" s="1" t="s">
        <v>21</v>
      </c>
      <c r="G6" t="s">
        <v>22</v>
      </c>
    </row>
    <row r="7">
      <c r="A7" t="s">
        <v>23</v>
      </c>
      <c r="B7">
        <v>12</v>
      </c>
      <c r="C7">
        <v>0.20499999999999999</v>
      </c>
      <c r="D7">
        <f t="shared" si="0"/>
        <v>2.46</v>
      </c>
      <c r="E7" t="s">
        <v>24</v>
      </c>
      <c r="F7" s="1" t="s">
        <v>25</v>
      </c>
      <c r="G7" t="s">
        <v>26</v>
      </c>
    </row>
    <row r="8">
      <c r="A8" t="s">
        <v>27</v>
      </c>
      <c r="B8">
        <v>16</v>
      </c>
      <c r="C8">
        <v>2.5</v>
      </c>
      <c r="D8">
        <f t="shared" si="0"/>
        <v>40</v>
      </c>
      <c r="E8" t="s">
        <v>28</v>
      </c>
      <c r="F8" s="5">
        <v>732</v>
      </c>
      <c r="G8" t="s">
        <v>29</v>
      </c>
    </row>
    <row r="9">
      <c r="A9" t="s">
        <v>30</v>
      </c>
      <c r="B9">
        <v>256</v>
      </c>
      <c r="C9">
        <v>1.27</v>
      </c>
      <c r="D9">
        <f t="shared" si="0"/>
        <v>325.12</v>
      </c>
      <c r="E9" t="s">
        <v>31</v>
      </c>
      <c r="F9" s="1" t="s">
        <v>32</v>
      </c>
      <c r="G9" s="2" t="s">
        <v>33</v>
      </c>
    </row>
    <row r="10">
      <c r="A10" t="s">
        <v>34</v>
      </c>
      <c r="B10">
        <v>256</v>
      </c>
      <c r="C10">
        <v>0.47099999999999997</v>
      </c>
      <c r="D10">
        <f t="shared" si="0"/>
        <v>120.57599999999999</v>
      </c>
      <c r="E10" t="s">
        <v>35</v>
      </c>
      <c r="F10" s="1" t="s">
        <v>36</v>
      </c>
      <c r="G10" t="s">
        <v>37</v>
      </c>
    </row>
    <row r="11">
      <c r="A11" t="s">
        <v>38</v>
      </c>
      <c r="B11">
        <v>256</v>
      </c>
      <c r="C11">
        <v>0.060999999999999999</v>
      </c>
      <c r="D11">
        <f t="shared" si="0"/>
        <v>15.616</v>
      </c>
      <c r="E11" t="s">
        <v>39</v>
      </c>
      <c r="F11" s="1" t="s">
        <v>40</v>
      </c>
      <c r="G11" t="s">
        <v>41</v>
      </c>
    </row>
    <row r="12">
      <c r="A12" t="s">
        <v>42</v>
      </c>
      <c r="B12">
        <v>4</v>
      </c>
      <c r="C12">
        <v>5.8899999999999997</v>
      </c>
      <c r="D12">
        <f t="shared" si="0"/>
        <v>23.559999999999999</v>
      </c>
      <c r="E12" s="6" t="s">
        <v>43</v>
      </c>
      <c r="F12" s="1">
        <v>2717</v>
      </c>
      <c r="G12" t="s">
        <v>44</v>
      </c>
    </row>
    <row r="13" ht="42.75">
      <c r="A13" s="7" t="s">
        <v>45</v>
      </c>
      <c r="B13">
        <v>16</v>
      </c>
      <c r="C13">
        <v>0.51000000000000001</v>
      </c>
      <c r="D13">
        <f t="shared" si="0"/>
        <v>8.1600000000000001</v>
      </c>
      <c r="E13" t="s">
        <v>11</v>
      </c>
      <c r="F13" s="1">
        <v>10120558</v>
      </c>
      <c r="G13" t="s">
        <v>46</v>
      </c>
    </row>
    <row r="14" ht="42.75">
      <c r="A14" s="7" t="s">
        <v>47</v>
      </c>
      <c r="B14">
        <v>16</v>
      </c>
      <c r="C14">
        <v>0.83999999999999997</v>
      </c>
      <c r="D14">
        <f t="shared" si="0"/>
        <v>13.44</v>
      </c>
      <c r="E14" t="s">
        <v>11</v>
      </c>
      <c r="F14" s="1">
        <v>10120862</v>
      </c>
      <c r="G14" t="s">
        <v>48</v>
      </c>
    </row>
    <row r="15" ht="42.75">
      <c r="A15" s="7" t="s">
        <v>49</v>
      </c>
      <c r="B15">
        <v>1</v>
      </c>
      <c r="C15">
        <v>27</v>
      </c>
      <c r="D15">
        <f t="shared" si="0"/>
        <v>27</v>
      </c>
      <c r="E15" t="s">
        <v>11</v>
      </c>
      <c r="F15" s="1" t="s">
        <v>50</v>
      </c>
      <c r="G15" t="s">
        <v>51</v>
      </c>
    </row>
    <row r="16">
      <c r="A16" s="7" t="s">
        <v>52</v>
      </c>
      <c r="B16">
        <f>3*9+4</f>
        <v>31</v>
      </c>
      <c r="C16">
        <v>2.79</v>
      </c>
      <c r="D16">
        <f t="shared" si="0"/>
        <v>86.489999999999995</v>
      </c>
      <c r="E16" t="s">
        <v>53</v>
      </c>
      <c r="F16" s="1">
        <v>24300</v>
      </c>
      <c r="G16" s="2" t="s">
        <v>54</v>
      </c>
    </row>
    <row r="17">
      <c r="A17" t="s">
        <v>55</v>
      </c>
      <c r="B17">
        <v>9</v>
      </c>
      <c r="C17">
        <v>0.30499999999999999</v>
      </c>
      <c r="D17">
        <f t="shared" si="0"/>
        <v>2.7450000000000001</v>
      </c>
      <c r="E17" t="s">
        <v>56</v>
      </c>
      <c r="F17" s="1" t="s">
        <v>57</v>
      </c>
      <c r="G17" t="s">
        <v>58</v>
      </c>
    </row>
    <row r="18">
      <c r="A18" s="7" t="s">
        <v>59</v>
      </c>
      <c r="B18">
        <v>9</v>
      </c>
      <c r="C18">
        <v>0.84599999999999997</v>
      </c>
      <c r="D18">
        <f t="shared" si="0"/>
        <v>7.6139999999999999</v>
      </c>
      <c r="E18" t="s">
        <v>53</v>
      </c>
      <c r="F18" s="1">
        <v>25515</v>
      </c>
      <c r="G18" s="2" t="s">
        <v>60</v>
      </c>
    </row>
    <row r="19">
      <c r="A19" t="s">
        <v>61</v>
      </c>
      <c r="B19">
        <v>16</v>
      </c>
      <c r="C19">
        <v>1.55</v>
      </c>
      <c r="D19">
        <f>B19*C19</f>
        <v>24.800000000000001</v>
      </c>
      <c r="E19" t="s">
        <v>62</v>
      </c>
      <c r="F19" t="s">
        <v>63</v>
      </c>
      <c r="G19" s="8" t="s">
        <v>64</v>
      </c>
    </row>
    <row r="20" ht="14.25">
      <c r="D20">
        <f>SUM(D2:D19)</f>
        <v>1300.1329999999998</v>
      </c>
    </row>
  </sheetData>
  <hyperlinks>
    <hyperlink r:id="rId1" ref="G3"/>
    <hyperlink r:id="rId2" ref="G5"/>
    <hyperlink r:id="rId3" ref="G9"/>
    <hyperlink r:id="rId4" ref="E12"/>
    <hyperlink r:id="rId5" ref="G16"/>
    <hyperlink r:id="rId6" ref="G18"/>
    <hyperlink r:id="rId7" ref="G19"/>
  </hyperlink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Rémi</dc:creator>
  <cp:revision>3</cp:revision>
  <dcterms:created xsi:type="dcterms:W3CDTF">2021-10-23T13:28:16Z</dcterms:created>
  <dcterms:modified xsi:type="dcterms:W3CDTF">2022-02-07T19:17:19Z</dcterms:modified>
</cp:coreProperties>
</file>