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ablo Martín Yuste\Documentos\Projects\Club de Vuelo\Cadet Pedals remix (F-16) - 6024261\"/>
    </mc:Choice>
  </mc:AlternateContent>
  <xr:revisionPtr revIDLastSave="0" documentId="8_{C5B4B4B8-FBA8-4760-B86D-426122DFCB2C}" xr6:coauthVersionLast="47" xr6:coauthVersionMax="47" xr10:uidLastSave="{00000000-0000-0000-0000-000000000000}"/>
  <bookViews>
    <workbookView xWindow="-120" yWindow="-120" windowWidth="29040" windowHeight="15720" xr2:uid="{8688469E-D224-4633-B5FF-5FC3F6D01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F19" i="1" l="1" a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<sst xmlns="http://schemas.openxmlformats.org/spreadsheetml/2006/main" count="59" uniqueCount="38">
  <si>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Rudder pedals + misc BoM</t>
  </si>
  <si>
    <t>Obj.</t>
  </si>
  <si>
    <t>Cantidad</t>
  </si>
  <si>
    <t>precio/u</t>
  </si>
  <si>
    <t>Precio lote</t>
  </si>
  <si>
    <t>Link Aliexpress</t>
  </si>
  <si>
    <t>Link Amazon</t>
  </si>
  <si>
    <t>Rodamientos 608 zz</t>
  </si>
  <si>
    <t>M8x40 Socket Screw</t>
  </si>
  <si>
    <t>M8x80 Bolts</t>
  </si>
  <si>
    <t>M8 Flat washer</t>
  </si>
  <si>
    <t>M8 Lock Nut</t>
  </si>
  <si>
    <t>M4x20 Socket Screw</t>
  </si>
  <si>
    <t>M4x16 Socket Screw</t>
  </si>
  <si>
    <t>M4 Lock Nut</t>
  </si>
  <si>
    <t>M4 Flat washer</t>
  </si>
  <si>
    <t>M3x6 Socket Screw</t>
  </si>
  <si>
    <t>M3 Nut</t>
  </si>
  <si>
    <t>Potentiometer 3Pin (B10K)</t>
  </si>
  <si>
    <t>ARDUINO PRO MICRO</t>
  </si>
  <si>
    <t>Muelles</t>
  </si>
  <si>
    <t>M3 self-tapping screws for plastic</t>
  </si>
  <si>
    <t>M4x20 self-tapping screws for plastic</t>
  </si>
  <si>
    <t>Cantidad del lote</t>
  </si>
  <si>
    <t>https://es.aliexpress.com/item/1005003875677536.html?spm=a2g0o.productlist.main.3.6b893625EGEvhr&amp;algo_pvid=ab0b7620-e8e1-4cb3-8098-3a7e16baf65e&amp;algo_exp_id=ab0b7620-e8e1-4cb3-8098-3a7e16baf65e-1&amp;pdp_npi=4%40dis%21EUR%218.51%218.51%21%21%2164.48%2164.48%21%40211b813b17284903815545817e79a2%2112000038543811988%21sea%21ES%214293090942%21X&amp;curPageLogUid=QbYhfcZioB4C&amp;utparam-url=scene%3Asearch%7Cquery_from%3A</t>
  </si>
  <si>
    <t>Lotes necesarios</t>
  </si>
  <si>
    <t>https://es.aliexpress.com/item/1005002270744409.html?spm=a2g0o.productlist.main.45.28cb4294jIKZuK&amp;algo_pvid=a9c62236-dc4c-41d0-82a4-705cf7d849e0&amp;algo_exp_id=a9c62236-dc4c-41d0-82a4-705cf7d849e0-52&amp;pdp_npi=4%40dis%21EUR%211.90%211.90%21%21%212.04%212.04%21%40211b816617284908458297738e6505%2112000019845613099%21sea%21ES%214293090942%21X&amp;curPageLogUid=3cLhpwO5ulGU&amp;utparam-url=scene%3Asearch%7Cquery_from%3A</t>
  </si>
  <si>
    <t>https://es.aliexpress.com/item/32810872544.html?spm=a2g0o.productlist.main.3.497623a8sm4BS8&amp;algo_pvid=1539c1c5-4a66-4264-bd2f-4873e76a3356&amp;algo_exp_id=1539c1c5-4a66-4264-bd2f-4873e76a3356-1&amp;pdp_npi=4%40dis%21EUR%211.88%211.88%21%21%212.01%212.01%21%40211b430817284907406918678e1f25%2112000037536050577%21sea%21ES%214293090942%21X&amp;curPageLogUid=JS6VD5FNpJpX&amp;utparam-url=scene%3Asearch%7Cquery_from%3A</t>
  </si>
  <si>
    <t xml:space="preserve"> </t>
  </si>
  <si>
    <t>https://es.aliexpress.com/item/1005005455895700.html?spm=a2g0o.productlist.main.7.12a24200toJyFN&amp;algo_pvid=2a45d933-4481-4be7-90b2-a28acee21550&amp;aem_p4p_detail=202410090924385061061719441510000566442&amp;algo_exp_id=2a45d933-4481-4be7-90b2-a28acee21550-3&amp;pdp_npi=4%40dis%21EUR%211.84%211.79%21%21%2113.94%2113.56%21%40211b698e17284910781194747ee001%2112000033155095020%21sea%21ES%214293090942%21X&amp;curPageLogUid=XgzhTDO9wpD0&amp;utparam-url=scene%3Asearch%7Cquery_from%3A&amp;search_p4p_id=202410090924385061061719441510000566442_1</t>
  </si>
  <si>
    <t>https://es.aliexpress.com/item/32798773566.html?spm=a2g0o.productlist.main.1.6fe9e6a6kq5ZKV&amp;algo_pvid=e69e0b21-26b6-4732-949d-7585485d4b2b&amp;algo_exp_id=e69e0b21-26b6-4732-949d-7585485d4b2b-0&amp;pdp_npi=4%40dis%21EUR%211.72%211.72%21%21%211.84%211.84%21%40211b430817284917629096572e1ee7%2112000015834876025%21sea%21ES%214293090942%21X&amp;curPageLogUid=BgJGPNKYgIVQ&amp;utparam-url=scene%3Asearch%7Cquery_from%3A</t>
  </si>
  <si>
    <t>https://es.aliexpress.com/item/1005007635601281.html?spm=a2g0o.productlist.main.27.cf1e3368VOvIzY&amp;algo_pvid=26c86d79-586f-4f6e-aab2-fcf8bdf2126f&amp;algo_exp_id=26c86d79-586f-4f6e-aab2-fcf8bdf2126f-13&amp;pdp_npi=4%40dis%21EUR%213.75%211.89%21%21%2128.41%2114.29%21%402103835c17284929841743575e4035%2112000041588135879%21sea%21ES%214293090942%21X&amp;curPageLogUid=4WkCLCOM9wrh&amp;utparam-url=scene%3Asearch%7Cquery_from%3A</t>
  </si>
  <si>
    <t>https://es.aliexpress.com/item/32977174437.html?spm=a2g0o.productlist.main.5.2e5834abEgFGT5&amp;algo_pvid=c590d903-3937-4b8c-9212-f1300652c97b&amp;algo_exp_id=c590d903-3937-4b8c-9212-f1300652c97b-2&amp;pdp_npi=4%40dis%21EUR%211.70%211.70%21%21%211.82%211.82%21%402103846917284929531213524e7131%2166794704813%21sea%21ES%214293090942%21X&amp;curPageLogUid=y2ec2NCjxk4J&amp;utparam-url=scene%3Asearch%7Cquery_from%3A</t>
  </si>
  <si>
    <t>https://es.aliexpress.com/item/1005007065568579.html?spm=a2g0o.productlist.main.7.4390a632MQFWO7&amp;algo_pvid=654ea1b6-1ef8-413d-8168-de754b076305&amp;aem_p4p_detail=2024100909385616636797757928160000570578&amp;algo_exp_id=654ea1b6-1ef8-413d-8168-de754b076305-3&amp;pdp_npi=4%40dis%21EUR%211.69%211.10%21%21%2112.78%218.31%21%4021038df617284919367927819e0543%2112000039291334547%21sea%21ES%214293090942%21X&amp;curPageLogUid=qGu8RyMlq9sI&amp;utparam-url=scene%3Asearch%7Cquery_from%3A&amp;search_p4p_id=2024100909385616636797757928160000570578_1</t>
  </si>
  <si>
    <t>https://es.aliexpress.com/item/1005007344997490.html?spm=a2g0o.productlist.main.1.5de1478fw1eHOR&amp;algo_pvid=a173f172-e45f-40e8-a2fc-19e39488cadc&amp;algo_exp_id=a173f172-e45f-40e8-a2fc-19e39488cadc-0&amp;pdp_npi=4%40dis%21EUR%219.56%214.79%21%21%2172.42%2136.30%21%40211b61a417284932499424054ee48d%2112000040353942248%21sea%21ES%214293090942%21X&amp;curPageLogUid=fjl7vsV0DbRJ&amp;utparam-url=scene%3Asearch%7Cquery_from%3A</t>
  </si>
  <si>
    <t>Caja de muelles de Augusto</t>
  </si>
  <si>
    <t xml:space="preserve">Coste Aliexpress: </t>
  </si>
  <si>
    <t xml:space="preserve">Coste Amazon: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</si>
</sst>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\ [$€-1];[Red]\-#,##0.00\ [$€-1]"/>
  </numFmts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1"/>
      <name val="ADLaM Display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170" fontId="0" fillId="0" borderId="4" xfId="0" applyNumberFormat="1" applyFill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170" fontId="0" fillId="0" borderId="6" xfId="0" applyNumberFormat="1" applyFill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6" xfId="0" applyBorder="1" applyAlignment="1">
      <alignment horizontal="left"/>
    </xf>
    <xf numFmtId="0" fontId="0" fillId="0" borderId="5" xfId="0" applyFill="1" applyBorder="1" applyAlignment="1">
      <alignment horizontal="center"/>
    </xf>
    <xf numFmtId="170" fontId="0" fillId="0" borderId="5" xfId="0" applyNumberFormat="1" applyFill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right"/>
    </xf>
    <xf numFmtId="170" fontId="0" fillId="0" borderId="8" xfId="0" applyNumberForma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2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9FD3-067F-4838-8B6A-17605AC285E3}">
  <dimension ref="A1:I29"/>
  <sheetViews>
    <sheetView tabSelected="1" workbookViewId="0">
      <selection activeCell="L15" sqref="L15"/>
    </sheetView>
  </sheetViews>
  <sheetFormatPr baseColWidth="10" defaultRowHeight="15" x14ac:dyDescent="0.25"/>
  <cols>
    <col min="2" max="2" width="33.85546875" bestFit="1" customWidth="1"/>
    <col min="4" max="4" width="15.7109375" customWidth="1"/>
    <col min="5" max="5" width="16.5703125" bestFit="1" customWidth="1"/>
    <col min="6" max="8" width="15.7109375" customWidth="1"/>
    <col min="9" max="9" width="16.5703125" customWidth="1"/>
    <col min="10" max="10" width="13.7109375" customWidth="1"/>
  </cols>
  <sheetData>
    <row r="1" spans="1:9" ht="16.5" x14ac:dyDescent="0.25">
      <c r="A1" s="29" t="s">
        <v>0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30"/>
      <c r="B2" s="5" t="s">
        <v>1</v>
      </c>
      <c r="C2" s="5" t="s">
        <v>2</v>
      </c>
      <c r="D2" s="5" t="s">
        <v>3</v>
      </c>
      <c r="E2" s="5" t="s">
        <v>23</v>
      </c>
      <c r="F2" s="5" t="s">
        <v>4</v>
      </c>
      <c r="G2" s="5" t="s">
        <v>25</v>
      </c>
      <c r="H2" s="5" t="s">
        <v>5</v>
      </c>
      <c r="I2" s="5" t="s">
        <v>6</v>
      </c>
    </row>
    <row r="3" spans="1:9" x14ac:dyDescent="0.25">
      <c r="A3" s="24">
        <v>1</v>
      </c>
      <c r="B3" s="13" t="s">
        <v>7</v>
      </c>
      <c r="C3" s="15">
        <v>17</v>
      </c>
      <c r="D3" s="16">
        <f>F3/E3</f>
        <v>0.23149999999999998</v>
      </c>
      <c r="E3" s="15">
        <v>20</v>
      </c>
      <c r="F3" s="17">
        <v>4.63</v>
      </c>
      <c r="G3" s="18">
        <f>IF(E3&gt;=C3, 1, 2)</f>
        <v>1</v>
      </c>
      <c r="H3" s="19" t="s">
        <v>24</v>
      </c>
      <c r="I3" s="20" t="s">
        <v>28</v>
      </c>
    </row>
    <row r="4" spans="1:9" x14ac:dyDescent="0.25">
      <c r="A4" s="25">
        <v>2</v>
      </c>
      <c r="B4" s="6" t="s">
        <v>8</v>
      </c>
      <c r="C4" s="7">
        <v>6</v>
      </c>
      <c r="D4" s="8">
        <f t="shared" ref="D4:D18" si="0">F4/E4</f>
        <v>0.74399999999999999</v>
      </c>
      <c r="E4" s="7">
        <v>5</v>
      </c>
      <c r="F4" s="9">
        <v>3.72</v>
      </c>
      <c r="G4" s="10">
        <f t="shared" ref="G4:G18" si="1">IF(E4&gt;=C4, 1, 2)</f>
        <v>2</v>
      </c>
      <c r="H4" s="11" t="s">
        <v>27</v>
      </c>
      <c r="I4" s="11" t="s">
        <v>28</v>
      </c>
    </row>
    <row r="5" spans="1:9" x14ac:dyDescent="0.25">
      <c r="A5" s="25">
        <v>3</v>
      </c>
      <c r="B5" s="6" t="s">
        <v>9</v>
      </c>
      <c r="C5" s="7">
        <v>2</v>
      </c>
      <c r="D5" s="8">
        <f t="shared" si="0"/>
        <v>0.66300000000000003</v>
      </c>
      <c r="E5" s="7">
        <v>10</v>
      </c>
      <c r="F5" s="9">
        <v>6.63</v>
      </c>
      <c r="G5" s="10">
        <f t="shared" si="1"/>
        <v>1</v>
      </c>
      <c r="H5" s="11" t="s">
        <v>26</v>
      </c>
      <c r="I5" s="11" t="s">
        <v>28</v>
      </c>
    </row>
    <row r="6" spans="1:9" x14ac:dyDescent="0.25">
      <c r="A6" s="25">
        <v>4</v>
      </c>
      <c r="B6" s="6" t="s">
        <v>10</v>
      </c>
      <c r="C6" s="7">
        <v>4</v>
      </c>
      <c r="D6" s="8">
        <f t="shared" si="0"/>
        <v>0.38400000000000001</v>
      </c>
      <c r="E6" s="7">
        <v>5</v>
      </c>
      <c r="F6" s="9">
        <v>1.92</v>
      </c>
      <c r="G6" s="10">
        <f t="shared" si="1"/>
        <v>1</v>
      </c>
      <c r="H6" s="11" t="s">
        <v>29</v>
      </c>
      <c r="I6" s="11" t="s">
        <v>28</v>
      </c>
    </row>
    <row r="7" spans="1:9" x14ac:dyDescent="0.25">
      <c r="A7" s="25">
        <v>5</v>
      </c>
      <c r="B7" s="6" t="s">
        <v>11</v>
      </c>
      <c r="C7" s="7">
        <v>10</v>
      </c>
      <c r="D7" s="8">
        <f t="shared" si="0"/>
        <v>0.22999999999999998</v>
      </c>
      <c r="E7" s="7">
        <v>10</v>
      </c>
      <c r="F7" s="9">
        <v>2.2999999999999998</v>
      </c>
      <c r="G7" s="10">
        <f t="shared" si="1"/>
        <v>1</v>
      </c>
      <c r="H7" s="11" t="s">
        <v>30</v>
      </c>
      <c r="I7" s="11" t="s">
        <v>28</v>
      </c>
    </row>
    <row r="8" spans="1:9" x14ac:dyDescent="0.25">
      <c r="A8" s="25">
        <v>6</v>
      </c>
      <c r="B8" s="6" t="s">
        <v>22</v>
      </c>
      <c r="C8" s="7">
        <v>16</v>
      </c>
      <c r="D8" s="8">
        <f t="shared" si="0"/>
        <v>7.1900000000000006E-2</v>
      </c>
      <c r="E8" s="7">
        <v>100</v>
      </c>
      <c r="F8" s="9">
        <v>7.19</v>
      </c>
      <c r="G8" s="10">
        <f t="shared" si="1"/>
        <v>1</v>
      </c>
      <c r="H8" s="11" t="s">
        <v>33</v>
      </c>
      <c r="I8" s="11" t="s">
        <v>28</v>
      </c>
    </row>
    <row r="9" spans="1:9" x14ac:dyDescent="0.25">
      <c r="A9" s="25">
        <v>7</v>
      </c>
      <c r="B9" s="6" t="s">
        <v>12</v>
      </c>
      <c r="C9" s="7">
        <v>1</v>
      </c>
      <c r="D9" s="8">
        <f t="shared" si="0"/>
        <v>0.1265</v>
      </c>
      <c r="E9" s="7">
        <v>20</v>
      </c>
      <c r="F9" s="9">
        <v>2.5299999999999998</v>
      </c>
      <c r="G9" s="10">
        <f t="shared" si="1"/>
        <v>1</v>
      </c>
      <c r="H9" s="11" t="s">
        <v>27</v>
      </c>
      <c r="I9" s="11" t="s">
        <v>28</v>
      </c>
    </row>
    <row r="10" spans="1:9" x14ac:dyDescent="0.25">
      <c r="A10" s="25">
        <v>8</v>
      </c>
      <c r="B10" s="6" t="s">
        <v>13</v>
      </c>
      <c r="C10" s="7">
        <v>1</v>
      </c>
      <c r="D10" s="8">
        <f t="shared" si="0"/>
        <v>0.1145</v>
      </c>
      <c r="E10" s="7">
        <v>20</v>
      </c>
      <c r="F10" s="9">
        <v>2.29</v>
      </c>
      <c r="G10" s="10">
        <f t="shared" si="1"/>
        <v>1</v>
      </c>
      <c r="H10" s="11" t="s">
        <v>27</v>
      </c>
      <c r="I10" s="11" t="s">
        <v>28</v>
      </c>
    </row>
    <row r="11" spans="1:9" x14ac:dyDescent="0.25">
      <c r="A11" s="25">
        <v>9</v>
      </c>
      <c r="B11" s="6" t="s">
        <v>14</v>
      </c>
      <c r="C11" s="7">
        <v>2</v>
      </c>
      <c r="D11" s="8">
        <f t="shared" si="0"/>
        <v>7.3200000000000001E-2</v>
      </c>
      <c r="E11" s="7">
        <v>25</v>
      </c>
      <c r="F11" s="9">
        <v>1.83</v>
      </c>
      <c r="G11" s="10">
        <f t="shared" si="1"/>
        <v>1</v>
      </c>
      <c r="H11" s="11" t="s">
        <v>30</v>
      </c>
      <c r="I11" s="11" t="s">
        <v>28</v>
      </c>
    </row>
    <row r="12" spans="1:9" x14ac:dyDescent="0.25">
      <c r="A12" s="25">
        <v>10</v>
      </c>
      <c r="B12" s="6" t="s">
        <v>15</v>
      </c>
      <c r="C12" s="7">
        <v>2</v>
      </c>
      <c r="D12" s="8">
        <f t="shared" si="0"/>
        <v>9.4500000000000001E-2</v>
      </c>
      <c r="E12" s="7">
        <v>20</v>
      </c>
      <c r="F12" s="9">
        <v>1.89</v>
      </c>
      <c r="G12" s="10">
        <f t="shared" si="1"/>
        <v>1</v>
      </c>
      <c r="H12" s="11" t="s">
        <v>29</v>
      </c>
      <c r="I12" s="11" t="s">
        <v>28</v>
      </c>
    </row>
    <row r="13" spans="1:9" x14ac:dyDescent="0.25">
      <c r="A13" s="25">
        <v>11</v>
      </c>
      <c r="B13" s="6" t="s">
        <v>21</v>
      </c>
      <c r="C13" s="7">
        <v>4</v>
      </c>
      <c r="D13" s="8">
        <f t="shared" si="0"/>
        <v>2.6099999999999998E-2</v>
      </c>
      <c r="E13" s="7">
        <v>100</v>
      </c>
      <c r="F13" s="9">
        <v>2.61</v>
      </c>
      <c r="G13" s="10">
        <f t="shared" si="1"/>
        <v>1</v>
      </c>
      <c r="H13" s="11" t="s">
        <v>33</v>
      </c>
      <c r="I13" s="11" t="s">
        <v>28</v>
      </c>
    </row>
    <row r="14" spans="1:9" x14ac:dyDescent="0.25">
      <c r="A14" s="25">
        <v>12</v>
      </c>
      <c r="B14" s="6" t="s">
        <v>16</v>
      </c>
      <c r="C14" s="7">
        <v>4</v>
      </c>
      <c r="D14" s="8">
        <f t="shared" si="0"/>
        <v>3.5400000000000001E-2</v>
      </c>
      <c r="E14" s="7">
        <v>50</v>
      </c>
      <c r="F14" s="9">
        <v>1.77</v>
      </c>
      <c r="G14" s="10">
        <f t="shared" si="1"/>
        <v>1</v>
      </c>
      <c r="H14" s="11" t="s">
        <v>27</v>
      </c>
      <c r="I14" s="11" t="s">
        <v>28</v>
      </c>
    </row>
    <row r="15" spans="1:9" x14ac:dyDescent="0.25">
      <c r="A15" s="25">
        <v>13</v>
      </c>
      <c r="B15" s="6" t="s">
        <v>17</v>
      </c>
      <c r="C15" s="7">
        <v>4</v>
      </c>
      <c r="D15" s="8">
        <f t="shared" si="0"/>
        <v>6.8000000000000005E-2</v>
      </c>
      <c r="E15" s="7">
        <v>25</v>
      </c>
      <c r="F15" s="9">
        <v>1.7</v>
      </c>
      <c r="G15" s="10">
        <f t="shared" si="1"/>
        <v>1</v>
      </c>
      <c r="H15" s="11" t="s">
        <v>32</v>
      </c>
      <c r="I15" s="11" t="s">
        <v>28</v>
      </c>
    </row>
    <row r="16" spans="1:9" x14ac:dyDescent="0.25">
      <c r="A16" s="25">
        <v>14</v>
      </c>
      <c r="B16" s="6" t="s">
        <v>18</v>
      </c>
      <c r="C16" s="7">
        <v>3</v>
      </c>
      <c r="D16" s="8">
        <f t="shared" si="0"/>
        <v>0.36199999999999999</v>
      </c>
      <c r="E16" s="7">
        <v>5</v>
      </c>
      <c r="F16" s="9">
        <v>1.81</v>
      </c>
      <c r="G16" s="10">
        <f t="shared" si="1"/>
        <v>1</v>
      </c>
      <c r="H16" s="11" t="s">
        <v>31</v>
      </c>
      <c r="I16" s="11" t="s">
        <v>28</v>
      </c>
    </row>
    <row r="17" spans="1:9" x14ac:dyDescent="0.25">
      <c r="A17" s="25">
        <v>15</v>
      </c>
      <c r="B17" s="6" t="s">
        <v>20</v>
      </c>
      <c r="C17" s="7">
        <v>2</v>
      </c>
      <c r="D17" s="8">
        <f t="shared" si="0"/>
        <v>0</v>
      </c>
      <c r="E17" s="7">
        <v>5</v>
      </c>
      <c r="F17" s="9">
        <v>0</v>
      </c>
      <c r="G17" s="10">
        <f t="shared" si="1"/>
        <v>1</v>
      </c>
      <c r="H17" s="11" t="s">
        <v>35</v>
      </c>
      <c r="I17" s="11" t="s">
        <v>28</v>
      </c>
    </row>
    <row r="18" spans="1:9" x14ac:dyDescent="0.25">
      <c r="A18" s="26">
        <v>16</v>
      </c>
      <c r="B18" s="14" t="s">
        <v>19</v>
      </c>
      <c r="C18" s="21">
        <v>1</v>
      </c>
      <c r="D18" s="22">
        <f t="shared" si="0"/>
        <v>4.79</v>
      </c>
      <c r="E18" s="21">
        <v>1</v>
      </c>
      <c r="F18" s="23">
        <v>4.79</v>
      </c>
      <c r="G18" s="10">
        <f t="shared" si="1"/>
        <v>1</v>
      </c>
      <c r="H18" s="12" t="s">
        <v>34</v>
      </c>
      <c r="I18" s="12" t="s">
        <v>28</v>
      </c>
    </row>
    <row r="19" spans="1:9" x14ac:dyDescent="0.25">
      <c r="A19" s="3"/>
      <c r="B19" s="4"/>
      <c r="C19" s="4"/>
      <c r="D19" s="4"/>
      <c r="E19" s="27" t="s">
        <v>36</v>
      </c>
      <c r="F19" s="28" cm="1">
        <f t="array" ref="F19">SUM(F3:F18*G3:G18)</f>
        <v>51.330000000000005</v>
      </c>
      <c r="G19" s="31" t="s">
        <v>37</v>
      </c>
      <c r="H19" s="32"/>
      <c r="I19" s="2"/>
    </row>
    <row r="20" spans="1:9" ht="15.75" customHeight="1" x14ac:dyDescent="0.25">
      <c r="A20" s="3"/>
      <c r="B20" s="4"/>
      <c r="C20" s="4"/>
      <c r="D20" s="4"/>
      <c r="E20" s="4"/>
      <c r="F20" s="4"/>
      <c r="G20" s="2"/>
      <c r="H20" s="2"/>
      <c r="I20" s="2"/>
    </row>
    <row r="25" spans="1:9" x14ac:dyDescent="0.25">
      <c r="A25" s="1"/>
      <c r="B25" s="1"/>
      <c r="C25" s="1"/>
      <c r="D25" s="1"/>
      <c r="E25" s="1"/>
      <c r="F25" s="1"/>
    </row>
    <row r="26" spans="1:9" x14ac:dyDescent="0.25">
      <c r="A26" s="1"/>
      <c r="B26" s="1"/>
      <c r="C26" s="1"/>
      <c r="D26" s="1"/>
      <c r="E26" s="1"/>
      <c r="F26" s="1"/>
    </row>
    <row r="27" spans="1:9" x14ac:dyDescent="0.25">
      <c r="A27" s="1"/>
      <c r="B27" s="1"/>
      <c r="C27" s="1"/>
      <c r="D27" s="1"/>
      <c r="E27" s="1"/>
      <c r="F27" s="1"/>
    </row>
    <row r="28" spans="1:9" x14ac:dyDescent="0.25">
      <c r="A28" s="1"/>
      <c r="B28" s="1"/>
      <c r="C28" s="1"/>
      <c r="D28" s="1"/>
      <c r="E28" s="1"/>
      <c r="F28" s="1"/>
    </row>
    <row r="29" spans="1:9" x14ac:dyDescent="0.25">
      <c r="A29" s="1"/>
      <c r="B29" s="1"/>
      <c r="C29" s="1"/>
      <c r="D29" s="1"/>
      <c r="E29" s="1"/>
      <c r="F29" s="1"/>
    </row>
  </sheetData>
  <mergeCells count="1">
    <mergeCell ref="A1:I1"/>
  </mergeCells>
  <conditionalFormatting sqref="E3:E18">
    <cfRule type="cellIs" dxfId="0" priority="1" operator="greaterThanOrEqual">
      <formula>"C$3"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 YUSTE</dc:creator>
  <cp:lastModifiedBy>PABLO MARTIN YUSTE</cp:lastModifiedBy>
  <dcterms:created xsi:type="dcterms:W3CDTF">2024-10-09T15:21:00Z</dcterms:created>
  <dcterms:modified xsi:type="dcterms:W3CDTF">2024-10-09T18:15:52Z</dcterms:modified>
</cp:coreProperties>
</file>