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uham\Downloads\"/>
    </mc:Choice>
  </mc:AlternateContent>
  <xr:revisionPtr revIDLastSave="0" documentId="13_ncr:1_{75C50373-EB8B-4DF0-B8EB-2C290CB069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8" sheetId="1" r:id="rId1"/>
    <sheet name="Sheet2" sheetId="3" r:id="rId2"/>
  </sheets>
  <definedNames>
    <definedName name="_xlnm._FilterDatabase" localSheetId="0" hidden="1">Group8!$A$2:$G$16</definedName>
  </definedNames>
  <calcPr calcId="181029"/>
  <extLst>
    <ext uri="GoogleSheetsCustomDataVersion1">
      <go:sheetsCustomData xmlns:go="http://customooxmlschemas.google.com/" r:id="rId5" roundtripDataSignature="AMtx7mjjPHc//Z9C86GDDW9FD53DACs98Q==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B26" i="1"/>
  <c r="B25" i="1"/>
  <c r="B24" i="1"/>
  <c r="B23" i="1"/>
  <c r="B22" i="1"/>
  <c r="B21" i="1"/>
  <c r="F9" i="1"/>
  <c r="F10" i="1"/>
  <c r="F3" i="1"/>
  <c r="F4" i="1"/>
  <c r="F11" i="1"/>
  <c r="F5" i="1"/>
  <c r="F6" i="1"/>
  <c r="F12" i="1"/>
  <c r="F14" i="1"/>
  <c r="F13" i="1"/>
  <c r="F15" i="1"/>
  <c r="F16" i="1"/>
  <c r="F7" i="1"/>
  <c r="F8" i="1"/>
  <c r="E9" i="1"/>
  <c r="G9" i="1" s="1"/>
  <c r="E10" i="1"/>
  <c r="E3" i="1"/>
  <c r="E4" i="1"/>
  <c r="E11" i="1"/>
  <c r="E5" i="1"/>
  <c r="E6" i="1"/>
  <c r="G6" i="1" s="1"/>
  <c r="E12" i="1"/>
  <c r="G12" i="1" s="1"/>
  <c r="E14" i="1"/>
  <c r="E13" i="1"/>
  <c r="E15" i="1"/>
  <c r="E16" i="1"/>
  <c r="E7" i="1"/>
  <c r="E8" i="1"/>
  <c r="G13" i="1" l="1"/>
  <c r="G15" i="1"/>
  <c r="G8" i="1"/>
  <c r="G7" i="1"/>
  <c r="G14" i="1"/>
  <c r="G3" i="1"/>
  <c r="G16" i="1"/>
  <c r="G5" i="1"/>
  <c r="G11" i="1"/>
  <c r="G4" i="1"/>
  <c r="G10" i="1"/>
</calcChain>
</file>

<file path=xl/sharedStrings.xml><?xml version="1.0" encoding="utf-8"?>
<sst xmlns="http://schemas.openxmlformats.org/spreadsheetml/2006/main" count="54" uniqueCount="32">
  <si>
    <t>Category</t>
  </si>
  <si>
    <t>Toys Ordered</t>
  </si>
  <si>
    <t>Price Each</t>
  </si>
  <si>
    <t>Q. Ordered</t>
  </si>
  <si>
    <t>Cost</t>
  </si>
  <si>
    <t>Discount</t>
  </si>
  <si>
    <t>Final Cost</t>
  </si>
  <si>
    <t>Dolls</t>
  </si>
  <si>
    <t>BBQ Barbie Doll</t>
  </si>
  <si>
    <t>Prince Eric Doll</t>
  </si>
  <si>
    <t>Princess Jasmine Doll</t>
  </si>
  <si>
    <t>Action figures</t>
  </si>
  <si>
    <t>BatMan</t>
  </si>
  <si>
    <t xml:space="preserve">Spiderman </t>
  </si>
  <si>
    <t>Educational Toys</t>
  </si>
  <si>
    <t>Robot Kit</t>
  </si>
  <si>
    <t>Creative toys</t>
  </si>
  <si>
    <t>Spirograph</t>
  </si>
  <si>
    <t>Lego</t>
  </si>
  <si>
    <t>Speak and Spell</t>
  </si>
  <si>
    <t>Electronic Toys</t>
  </si>
  <si>
    <t>Digital Pet</t>
  </si>
  <si>
    <t>Robot</t>
  </si>
  <si>
    <t>Games</t>
  </si>
  <si>
    <t>PS5</t>
  </si>
  <si>
    <t>Xbox</t>
  </si>
  <si>
    <t>Stickers</t>
  </si>
  <si>
    <t>Heading</t>
  </si>
  <si>
    <t>Total Sale Price</t>
  </si>
  <si>
    <t>Total Quantity sold</t>
  </si>
  <si>
    <t>Action Figures</t>
  </si>
  <si>
    <t>Creative Toys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</si>
</sst>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£-809]#,##0.00"/>
  </numFmts>
  <fonts count="7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sz val="10"/>
      <color theme="1"/>
      <name val="Calibri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7" tint="0.5999938962981048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4" fillId="2" borderId="13" xfId="1" applyBorder="1" applyAlignment="1">
      <alignment horizontal="center"/>
    </xf>
    <xf numFmtId="0" fontId="4" fillId="2" borderId="14" xfId="1" applyBorder="1" applyAlignment="1">
      <alignment horizontal="center"/>
    </xf>
    <xf numFmtId="0" fontId="4" fillId="2" borderId="15" xfId="1" applyBorder="1" applyAlignment="1">
      <alignment horizontal="center"/>
    </xf>
    <xf numFmtId="0" fontId="2" fillId="5" borderId="10" xfId="0" applyFont="1" applyFill="1" applyBorder="1"/>
    <xf numFmtId="0" fontId="2" fillId="5" borderId="11" xfId="0" applyFont="1" applyFill="1" applyBorder="1"/>
    <xf numFmtId="0" fontId="3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6" fillId="0" borderId="0" xfId="0" applyFont="1"/>
    <xf numFmtId="0" fontId="2" fillId="6" borderId="11" xfId="0" applyFont="1" applyFill="1" applyBorder="1"/>
    <xf numFmtId="0" fontId="2" fillId="6" borderId="12" xfId="0" applyFont="1" applyFill="1" applyBorder="1"/>
    <xf numFmtId="169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9" fontId="2" fillId="6" borderId="8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69" fontId="2" fillId="6" borderId="1" xfId="0" applyNumberFormat="1" applyFont="1" applyFill="1" applyBorder="1"/>
    <xf numFmtId="169" fontId="2" fillId="6" borderId="8" xfId="0" applyNumberFormat="1" applyFont="1" applyFill="1" applyBorder="1"/>
    <xf numFmtId="169" fontId="0" fillId="6" borderId="6" xfId="0" applyNumberFormat="1" applyFill="1" applyBorder="1"/>
    <xf numFmtId="10" fontId="5" fillId="6" borderId="1" xfId="0" applyNumberFormat="1" applyFont="1" applyFill="1" applyBorder="1"/>
    <xf numFmtId="0" fontId="5" fillId="0" borderId="0" xfId="0" applyFont="1"/>
    <xf numFmtId="0" fontId="4" fillId="2" borderId="2" xfId="1" applyBorder="1"/>
    <xf numFmtId="0" fontId="4" fillId="2" borderId="3" xfId="1" applyBorder="1"/>
    <xf numFmtId="0" fontId="4" fillId="2" borderId="4" xfId="1" applyBorder="1"/>
    <xf numFmtId="0" fontId="1" fillId="3" borderId="5" xfId="2" applyBorder="1"/>
    <xf numFmtId="0" fontId="1" fillId="3" borderId="7" xfId="2" applyBorder="1"/>
    <xf numFmtId="0" fontId="1" fillId="4" borderId="1" xfId="3" applyBorder="1"/>
    <xf numFmtId="0" fontId="1" fillId="4" borderId="8" xfId="3" applyBorder="1"/>
    <xf numFmtId="1" fontId="1" fillId="4" borderId="6" xfId="3" applyNumberFormat="1" applyBorder="1"/>
    <xf numFmtId="1" fontId="1" fillId="4" borderId="9" xfId="3" applyNumberFormat="1" applyBorder="1"/>
  </cellXfs>
  <cellStyles count="4">
    <cellStyle name="20% - Accent1" xfId="2" builtinId="30"/>
    <cellStyle name="20% - Accent2" xfId="3" builtinId="34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16" zoomScale="130" zoomScaleNormal="130" workbookViewId="0">
      <selection activeCell="E26" sqref="E26"/>
    </sheetView>
  </sheetViews>
  <sheetFormatPr defaultColWidth="14.42578125" defaultRowHeight="15" customHeight="1" x14ac:dyDescent="0.25"/>
  <cols>
    <col min="1" max="1" width="21.42578125" customWidth="1"/>
    <col min="2" max="2" width="25.140625" customWidth="1"/>
    <col min="3" max="3" width="16.7109375" customWidth="1"/>
    <col min="4" max="4" width="17.140625" customWidth="1"/>
    <col min="5" max="5" width="14.140625" customWidth="1"/>
    <col min="6" max="6" width="14.5703125" customWidth="1"/>
    <col min="7" max="7" width="13.140625" customWidth="1"/>
    <col min="8" max="8" width="8.7109375" customWidth="1"/>
    <col min="9" max="9" width="20.42578125" customWidth="1"/>
    <col min="10" max="10" width="13.5703125" customWidth="1"/>
    <col min="11" max="11" width="17.42578125" customWidth="1"/>
    <col min="12" max="26" width="8.7109375" customWidth="1"/>
  </cols>
  <sheetData>
    <row r="1" spans="1:7" ht="27.75" customHeight="1" thickBot="1" x14ac:dyDescent="0.3">
      <c r="A1" s="1" t="s">
        <v>27</v>
      </c>
      <c r="B1" s="2"/>
      <c r="C1" s="2"/>
      <c r="D1" s="2"/>
      <c r="E1" s="2"/>
      <c r="F1" s="2"/>
      <c r="G1" s="3"/>
    </row>
    <row r="2" spans="1:7" ht="22.5" customHeight="1" x14ac:dyDescent="0.25">
      <c r="A2" s="4" t="s">
        <v>0</v>
      </c>
      <c r="B2" s="5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</row>
    <row r="3" spans="1:7" ht="22.5" customHeight="1" x14ac:dyDescent="0.25">
      <c r="A3" s="6" t="s">
        <v>11</v>
      </c>
      <c r="B3" s="7" t="s">
        <v>12</v>
      </c>
      <c r="C3" s="13">
        <v>19.989999999999998</v>
      </c>
      <c r="D3" s="14">
        <v>5</v>
      </c>
      <c r="E3" s="17">
        <f>C3*D3</f>
        <v>99.949999999999989</v>
      </c>
      <c r="F3" s="20" t="str">
        <f>IF(D3&gt;7,"10%",IF(D3&gt;4, "5%", IF(D3&lt;4, "0%")))</f>
        <v>5%</v>
      </c>
      <c r="G3" s="19">
        <f xml:space="preserve"> E3 - (F3*E3)</f>
        <v>94.952499999999986</v>
      </c>
    </row>
    <row r="4" spans="1:7" ht="22.5" customHeight="1" x14ac:dyDescent="0.25">
      <c r="A4" s="6" t="s">
        <v>11</v>
      </c>
      <c r="B4" s="7" t="s">
        <v>13</v>
      </c>
      <c r="C4" s="13">
        <v>14.99</v>
      </c>
      <c r="D4" s="14">
        <v>8</v>
      </c>
      <c r="E4" s="17">
        <f>C4*D4</f>
        <v>119.92</v>
      </c>
      <c r="F4" s="20" t="str">
        <f>IF(D4&gt;7,"10%",IF(D4&gt;4, "5%", IF(D4&lt;4, "0%")))</f>
        <v>10%</v>
      </c>
      <c r="G4" s="19">
        <f xml:space="preserve"> E4 - (F4*E4)</f>
        <v>107.928</v>
      </c>
    </row>
    <row r="5" spans="1:7" ht="22.5" customHeight="1" x14ac:dyDescent="0.25">
      <c r="A5" s="6" t="s">
        <v>16</v>
      </c>
      <c r="B5" s="7" t="s">
        <v>17</v>
      </c>
      <c r="C5" s="13">
        <v>60.5</v>
      </c>
      <c r="D5" s="14">
        <v>5</v>
      </c>
      <c r="E5" s="17">
        <f>C5*D5</f>
        <v>302.5</v>
      </c>
      <c r="F5" s="20" t="str">
        <f>IF(D5&gt;7,"10%",IF(D5&gt;4, "5%", IF(D5&lt;4, "0%")))</f>
        <v>5%</v>
      </c>
      <c r="G5" s="19">
        <f xml:space="preserve"> E5 - (F5*E5)</f>
        <v>287.375</v>
      </c>
    </row>
    <row r="6" spans="1:7" ht="22.5" customHeight="1" x14ac:dyDescent="0.25">
      <c r="A6" s="6" t="s">
        <v>16</v>
      </c>
      <c r="B6" s="7" t="s">
        <v>18</v>
      </c>
      <c r="C6" s="13">
        <v>30.5</v>
      </c>
      <c r="D6" s="14">
        <v>1</v>
      </c>
      <c r="E6" s="17">
        <f>C6*D6</f>
        <v>30.5</v>
      </c>
      <c r="F6" s="20" t="str">
        <f>IF(D6&gt;7,"10%",IF(D6&gt;4, "5%", IF(D6&lt;4, "0%")))</f>
        <v>0%</v>
      </c>
      <c r="G6" s="19">
        <f xml:space="preserve"> E6 - (F6*E6)</f>
        <v>30.5</v>
      </c>
    </row>
    <row r="7" spans="1:7" ht="22.5" customHeight="1" x14ac:dyDescent="0.25">
      <c r="A7" s="6" t="s">
        <v>16</v>
      </c>
      <c r="B7" s="7" t="s">
        <v>26</v>
      </c>
      <c r="C7" s="13">
        <v>19.989999999999998</v>
      </c>
      <c r="D7" s="14">
        <v>11</v>
      </c>
      <c r="E7" s="17">
        <f>C7*D7</f>
        <v>219.89</v>
      </c>
      <c r="F7" s="20" t="str">
        <f>IF(D7&gt;7,"10%",IF(D7&gt;4, "5%", IF(D7&lt;4, "0%")))</f>
        <v>10%</v>
      </c>
      <c r="G7" s="19">
        <f xml:space="preserve"> E7 - (F7*E7)</f>
        <v>197.90099999999998</v>
      </c>
    </row>
    <row r="8" spans="1:7" ht="22.5" customHeight="1" x14ac:dyDescent="0.25">
      <c r="A8" s="6" t="s">
        <v>7</v>
      </c>
      <c r="B8" s="7" t="s">
        <v>8</v>
      </c>
      <c r="C8" s="13">
        <v>12.99</v>
      </c>
      <c r="D8" s="14">
        <v>2</v>
      </c>
      <c r="E8" s="17">
        <f>C8*D8</f>
        <v>25.98</v>
      </c>
      <c r="F8" s="20" t="str">
        <f>IF(D8&gt;7,"10%",IF(D8&gt;4, "5%", IF(D8&lt;4, "0%")))</f>
        <v>0%</v>
      </c>
      <c r="G8" s="19">
        <f xml:space="preserve"> E8 - (F8*E8)</f>
        <v>25.98</v>
      </c>
    </row>
    <row r="9" spans="1:7" ht="22.5" customHeight="1" x14ac:dyDescent="0.25">
      <c r="A9" s="6" t="s">
        <v>7</v>
      </c>
      <c r="B9" s="7" t="s">
        <v>9</v>
      </c>
      <c r="C9" s="13">
        <v>8.99</v>
      </c>
      <c r="D9" s="14">
        <v>3</v>
      </c>
      <c r="E9" s="17">
        <f>C9*D9</f>
        <v>26.97</v>
      </c>
      <c r="F9" s="20" t="str">
        <f>IF(D9&gt;7,"10%",IF(D9&gt;4, "5%", IF(D9&lt;4, "0%")))</f>
        <v>0%</v>
      </c>
      <c r="G9" s="19">
        <f xml:space="preserve"> E9 - (F9*E9)</f>
        <v>26.97</v>
      </c>
    </row>
    <row r="10" spans="1:7" ht="22.5" customHeight="1" x14ac:dyDescent="0.25">
      <c r="A10" s="6" t="s">
        <v>7</v>
      </c>
      <c r="B10" s="7" t="s">
        <v>10</v>
      </c>
      <c r="C10" s="13">
        <v>9.99</v>
      </c>
      <c r="D10" s="14">
        <v>10</v>
      </c>
      <c r="E10" s="17">
        <f>C10*D10</f>
        <v>99.9</v>
      </c>
      <c r="F10" s="20" t="str">
        <f>IF(D10&gt;7,"10%",IF(D10&gt;4, "5%", IF(D10&lt;4, "0%")))</f>
        <v>10%</v>
      </c>
      <c r="G10" s="19">
        <f xml:space="preserve"> E10 - (F10*E10)</f>
        <v>89.91</v>
      </c>
    </row>
    <row r="11" spans="1:7" ht="22.5" customHeight="1" x14ac:dyDescent="0.25">
      <c r="A11" s="6" t="s">
        <v>14</v>
      </c>
      <c r="B11" s="7" t="s">
        <v>15</v>
      </c>
      <c r="C11" s="13">
        <v>12.5</v>
      </c>
      <c r="D11" s="14">
        <v>2</v>
      </c>
      <c r="E11" s="17">
        <f>C11*D11</f>
        <v>25</v>
      </c>
      <c r="F11" s="20" t="str">
        <f>IF(D11&gt;7,"10%",IF(D11&gt;4, "5%", IF(D11&lt;4, "0%")))</f>
        <v>0%</v>
      </c>
      <c r="G11" s="19">
        <f xml:space="preserve"> E11 - (F11*E11)</f>
        <v>25</v>
      </c>
    </row>
    <row r="12" spans="1:7" ht="22.5" customHeight="1" x14ac:dyDescent="0.25">
      <c r="A12" s="6" t="s">
        <v>14</v>
      </c>
      <c r="B12" s="7" t="s">
        <v>19</v>
      </c>
      <c r="C12" s="13">
        <v>10.5</v>
      </c>
      <c r="D12" s="14">
        <v>6</v>
      </c>
      <c r="E12" s="17">
        <f>C12*D12</f>
        <v>63</v>
      </c>
      <c r="F12" s="20" t="str">
        <f>IF(D12&gt;7,"10%",IF(D12&gt;4, "5%", IF(D12&lt;4, "0%")))</f>
        <v>5%</v>
      </c>
      <c r="G12" s="19">
        <f xml:space="preserve"> E12 - (F12*E12)</f>
        <v>59.85</v>
      </c>
    </row>
    <row r="13" spans="1:7" ht="22.5" customHeight="1" x14ac:dyDescent="0.25">
      <c r="A13" s="6" t="s">
        <v>14</v>
      </c>
      <c r="B13" s="7" t="s">
        <v>22</v>
      </c>
      <c r="C13" s="13">
        <v>50</v>
      </c>
      <c r="D13" s="14">
        <v>19</v>
      </c>
      <c r="E13" s="17">
        <f>C13*D13</f>
        <v>950</v>
      </c>
      <c r="F13" s="20" t="str">
        <f>IF(D13&gt;7,"10%",IF(D13&gt;4, "5%", IF(D13&lt;4, "0%")))</f>
        <v>10%</v>
      </c>
      <c r="G13" s="19">
        <f xml:space="preserve"> E13 - (F13*E13)</f>
        <v>855</v>
      </c>
    </row>
    <row r="14" spans="1:7" ht="22.5" customHeight="1" x14ac:dyDescent="0.25">
      <c r="A14" s="6" t="s">
        <v>20</v>
      </c>
      <c r="B14" s="7" t="s">
        <v>21</v>
      </c>
      <c r="C14" s="13">
        <v>34.5</v>
      </c>
      <c r="D14" s="14">
        <v>8</v>
      </c>
      <c r="E14" s="17">
        <f>C14*D14</f>
        <v>276</v>
      </c>
      <c r="F14" s="20" t="str">
        <f>IF(D14&gt;7,"10%",IF(D14&gt;4, "5%", IF(D14&lt;4, "0%")))</f>
        <v>10%</v>
      </c>
      <c r="G14" s="19">
        <f xml:space="preserve"> E14 - (F14*E14)</f>
        <v>248.4</v>
      </c>
    </row>
    <row r="15" spans="1:7" ht="22.5" customHeight="1" x14ac:dyDescent="0.25">
      <c r="A15" s="6" t="s">
        <v>23</v>
      </c>
      <c r="B15" s="7" t="s">
        <v>24</v>
      </c>
      <c r="C15" s="13">
        <v>350</v>
      </c>
      <c r="D15" s="14">
        <v>5</v>
      </c>
      <c r="E15" s="17">
        <f>C15*D15</f>
        <v>1750</v>
      </c>
      <c r="F15" s="20" t="str">
        <f>IF(D15&gt;7,"10%",IF(D15&gt;4, "5%", IF(D15&lt;4, "0%")))</f>
        <v>5%</v>
      </c>
      <c r="G15" s="19">
        <f xml:space="preserve"> E15 - (F15*E15)</f>
        <v>1662.5</v>
      </c>
    </row>
    <row r="16" spans="1:7" ht="22.5" customHeight="1" thickBot="1" x14ac:dyDescent="0.3">
      <c r="A16" s="8" t="s">
        <v>23</v>
      </c>
      <c r="B16" s="9" t="s">
        <v>25</v>
      </c>
      <c r="C16" s="15">
        <v>400</v>
      </c>
      <c r="D16" s="16">
        <v>6</v>
      </c>
      <c r="E16" s="18">
        <f>C16*D16</f>
        <v>2400</v>
      </c>
      <c r="F16" s="20" t="str">
        <f>IF(D16&gt;7,"10%",IF(D16&gt;4, "5%", IF(D16&lt;4, "0%")))</f>
        <v>5%</v>
      </c>
      <c r="G16" s="19">
        <f xml:space="preserve"> E16 - (F16*E16)</f>
        <v>2280</v>
      </c>
    </row>
    <row r="17" spans="1:3" ht="14.25" customHeight="1" x14ac:dyDescent="0.25"/>
    <row r="18" spans="1:3" ht="14.25" customHeight="1" x14ac:dyDescent="0.25"/>
    <row r="19" spans="1:3" ht="14.25" customHeight="1" thickBot="1" x14ac:dyDescent="0.3"/>
    <row r="20" spans="1:3" ht="14.25" customHeight="1" x14ac:dyDescent="0.25">
      <c r="A20" s="22" t="s">
        <v>0</v>
      </c>
      <c r="B20" s="23" t="s">
        <v>29</v>
      </c>
      <c r="C20" s="24" t="s">
        <v>28</v>
      </c>
    </row>
    <row r="21" spans="1:3" ht="14.25" customHeight="1" x14ac:dyDescent="0.25">
      <c r="A21" s="25" t="s">
        <v>30</v>
      </c>
      <c r="B21" s="27">
        <f>SUMIF($A$3:$A$16, "Action Figures", $D$3:$D$16)</f>
        <v>13</v>
      </c>
      <c r="C21" s="29">
        <f>SUMIF($A$3:$A$16, "Action Figures", $G$3:$G$16)</f>
        <v>202.88049999999998</v>
      </c>
    </row>
    <row r="22" spans="1:3" ht="14.25" customHeight="1" x14ac:dyDescent="0.25">
      <c r="A22" s="25" t="s">
        <v>31</v>
      </c>
      <c r="B22" s="27">
        <f>SUMIF($A$3:$A$16, "Creative Toys",  $D$3:$D$16)</f>
        <v>17</v>
      </c>
      <c r="C22" s="29">
        <f>SUMIF($A$3:$A$16, "Creative Toys", $G$3:$G$16)</f>
        <v>515.77599999999995</v>
      </c>
    </row>
    <row r="23" spans="1:3" ht="14.25" customHeight="1" x14ac:dyDescent="0.25">
      <c r="A23" s="25" t="s">
        <v>7</v>
      </c>
      <c r="B23" s="27">
        <f>SUMIF($A$3:$A$16, "Dolls",  $D$3:$D$16)</f>
        <v>15</v>
      </c>
      <c r="C23" s="29">
        <f>SUMIF($A$3:$A$16, "Dolls", $G$3:$G$16)</f>
        <v>142.86000000000001</v>
      </c>
    </row>
    <row r="24" spans="1:3" ht="14.25" customHeight="1" x14ac:dyDescent="0.25">
      <c r="A24" s="25" t="s">
        <v>14</v>
      </c>
      <c r="B24" s="27">
        <f>SUMIF($A$3:$A$16, "Educational Toys", $D$3:$D$16)</f>
        <v>27</v>
      </c>
      <c r="C24" s="29">
        <f>SUMIF($A$3:$A$16, "Educational Toys", $G$3:$G$16)</f>
        <v>939.85</v>
      </c>
    </row>
    <row r="25" spans="1:3" ht="14.25" customHeight="1" x14ac:dyDescent="0.25">
      <c r="A25" s="25" t="s">
        <v>20</v>
      </c>
      <c r="B25" s="27">
        <f>SUMIF($A$3:$A$16, "Electronic Toys",  $D$3:$D$16)</f>
        <v>8</v>
      </c>
      <c r="C25" s="29">
        <f>SUMIF($A$3:$A$16, "Electronic Toys", $G$3:$G$16)</f>
        <v>248.4</v>
      </c>
    </row>
    <row r="26" spans="1:3" ht="14.25" customHeight="1" thickBot="1" x14ac:dyDescent="0.3">
      <c r="A26" s="26" t="s">
        <v>23</v>
      </c>
      <c r="B26" s="28">
        <f>SUMIF($A$3:$A$16, "Games",  $D$3:$D$16)</f>
        <v>11</v>
      </c>
      <c r="C26" s="30">
        <f>SUMIF($A$3:$A$16, "Games", $G$3:$G$16)</f>
        <v>3942.5</v>
      </c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autoFilter ref="A2:G16" xr:uid="{00000000-0001-0000-0000-000000000000}">
    <sortState xmlns:xlrd2="http://schemas.microsoft.com/office/spreadsheetml/2017/richdata2" ref="A3:G16">
      <sortCondition ref="A2:A16"/>
    </sortState>
  </autoFilter>
  <sortState xmlns:xlrd2="http://schemas.microsoft.com/office/spreadsheetml/2017/richdata2" ref="A21:A26">
    <sortCondition ref="A21:A26"/>
  </sortState>
  <mergeCells count="1">
    <mergeCell ref="A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DE9A-B0AF-4A28-BD75-F92477AB6D49}">
  <dimension ref="A1:C7"/>
  <sheetViews>
    <sheetView workbookViewId="0">
      <selection activeCell="C7" sqref="A1:C7"/>
    </sheetView>
  </sheetViews>
  <sheetFormatPr defaultRowHeight="15" x14ac:dyDescent="0.25"/>
  <cols>
    <col min="1" max="1" width="20" customWidth="1"/>
    <col min="2" max="2" width="16.140625" customWidth="1"/>
    <col min="3" max="3" width="19.42578125" customWidth="1"/>
  </cols>
  <sheetData>
    <row r="1" spans="1:3" x14ac:dyDescent="0.25">
      <c r="A1" s="21" t="s">
        <v>0</v>
      </c>
      <c r="B1" s="21" t="s">
        <v>28</v>
      </c>
      <c r="C1" s="21" t="s">
        <v>29</v>
      </c>
    </row>
    <row r="2" spans="1:3" x14ac:dyDescent="0.25">
      <c r="A2" s="21" t="s">
        <v>7</v>
      </c>
      <c r="B2" s="10"/>
    </row>
    <row r="3" spans="1:3" x14ac:dyDescent="0.25">
      <c r="A3" s="21" t="s">
        <v>30</v>
      </c>
    </row>
    <row r="4" spans="1:3" x14ac:dyDescent="0.25">
      <c r="A4" s="21" t="s">
        <v>14</v>
      </c>
    </row>
    <row r="5" spans="1:3" x14ac:dyDescent="0.25">
      <c r="A5" s="21" t="s">
        <v>31</v>
      </c>
    </row>
    <row r="6" spans="1:3" x14ac:dyDescent="0.25">
      <c r="A6" s="21" t="s">
        <v>20</v>
      </c>
    </row>
    <row r="7" spans="1:3" x14ac:dyDescent="0.25">
      <c r="A7" s="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Geetu</dc:creator>
  <cp:lastModifiedBy>Muhammad Talha</cp:lastModifiedBy>
  <dcterms:created xsi:type="dcterms:W3CDTF">2021-06-08T14:42:39Z</dcterms:created>
  <dcterms:modified xsi:type="dcterms:W3CDTF">2025-06-16T16:36:35Z</dcterms:modified>
</cp:coreProperties>
</file>