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https://219295cocerto-my.sharepoint.com/personal/lgombaud_cocerto_fr/Documents/SAUVEGARDE LOCAL LG/MEMOIRE DEC/MEMOIRE/ANNEXE/ANNEXE 19 - TABLEAU DE DETERMINATION DU PRIX DE VENTE DES PRODUITS/"/>
    </mc:Choice>
  </mc:AlternateContent>
  <xr:revisionPtr revIDLastSave="2130" documentId="8_{66822A7C-D41E-44A4-95DD-22888379B03E}" xr6:coauthVersionLast="47" xr6:coauthVersionMax="47" xr10:uidLastSave="{5631824C-9924-4C0A-A4FA-661120993DBA}"/>
  <bookViews>
    <workbookView xWindow="28680" yWindow="-120" windowWidth="29040" windowHeight="15720" activeTab="3" xr2:uid="{7AF6AC51-9839-4727-8932-D1008C440D98}"/>
  </bookViews>
  <sheets>
    <sheet name="📘 Notice" sheetId="4" r:id="rId1"/>
    <sheet name="🧮 Fiche produit" sheetId="5" r:id="rId2"/>
    <sheet name="🧱 Prix de revient" sheetId="1" r:id="rId3"/>
    <sheet name="💰 Prix de vente" sheetId="3" r:id="rId4"/>
  </sheets>
  <definedNames>
    <definedName name="_xlnm.Print_Area" localSheetId="0">'📘 Notice'!$A$1:$A$77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3" l="1"/>
  <c r="E42" i="1"/>
  <c r="E40" i="1"/>
  <c r="D40" i="1"/>
  <c r="E38" i="1"/>
  <c r="E36" i="1"/>
  <c r="E35" i="1"/>
  <c r="D36" i="1"/>
  <c r="D35" i="1"/>
  <c r="C40" i="1"/>
  <c r="C36" i="1"/>
  <c r="C35" i="1"/>
  <c r="C28" i="1"/>
  <c r="D28" i="1"/>
  <c r="E28" i="1" l="1"/>
  <c r="E21" i="1"/>
  <c r="E22" i="1"/>
  <c r="E20" i="1"/>
  <c r="E6" i="1"/>
  <c r="E7" i="1"/>
  <c r="E8" i="1"/>
  <c r="E9" i="1"/>
  <c r="E10" i="1"/>
  <c r="E11" i="1"/>
  <c r="E12" i="1"/>
  <c r="E13" i="1"/>
  <c r="E14" i="1"/>
  <c r="E15" i="1"/>
  <c r="E16" i="1"/>
  <c r="E5" i="1"/>
  <c r="E23" i="1" l="1"/>
  <c r="E29" i="1"/>
  <c r="E17" i="1"/>
  <c r="E25" i="1" l="1"/>
  <c r="B5" i="3" s="1"/>
  <c r="B7" i="3" s="1"/>
  <c r="E31" i="1"/>
  <c r="B11" i="3" s="1"/>
  <c r="B13" i="3" s="1"/>
  <c r="B15" i="3" l="1"/>
  <c r="B14" i="3"/>
  <c r="B9" i="3"/>
  <c r="B8" i="3"/>
  <c r="B19" i="3"/>
  <c r="B23" i="3" s="1"/>
  <c r="B26" i="3" l="1"/>
  <c r="B24" i="3"/>
</calcChain>
</file>

<file path=xl/sharedStrings.xml><?xml version="1.0" encoding="utf-8"?>
<sst xmlns="http://schemas.openxmlformats.org/spreadsheetml/2006/main" count="164" uniqueCount="128">
  <si>
    <t>NOTICE</t>
  </si>
  <si>
    <t>⚠️ PRÉREQUIS IMPORTANTS</t>
  </si>
  <si>
    <r>
      <t xml:space="preserve">Il convient de créer </t>
    </r>
    <r>
      <rPr>
        <b/>
        <sz val="12"/>
        <color theme="1"/>
        <rFont val="Calibri"/>
        <family val="2"/>
      </rPr>
      <t>un fichier Excel par produit/projet</t>
    </r>
    <r>
      <rPr>
        <sz val="12"/>
        <color theme="1"/>
        <rFont val="Calibri"/>
        <family val="2"/>
      </rPr>
      <t xml:space="preserve"> (Commande)</t>
    </r>
  </si>
  <si>
    <r>
      <t>Les coûts horaires doivent être repris depuis l’</t>
    </r>
    <r>
      <rPr>
        <b/>
        <sz val="12"/>
        <color theme="1"/>
        <rFont val="Calibri"/>
        <family val="2"/>
      </rPr>
      <t>Annexe 18 – Coût total élève</t>
    </r>
    <r>
      <rPr>
        <sz val="12"/>
        <color theme="1"/>
        <rFont val="Calibri"/>
        <family val="2"/>
      </rPr>
      <t>, afin de garantir la cohérence des calculs.</t>
    </r>
  </si>
  <si>
    <r>
      <t xml:space="preserve">Les cases de </t>
    </r>
    <r>
      <rPr>
        <b/>
        <sz val="12"/>
        <color theme="1"/>
        <rFont val="Calibri"/>
        <family val="2"/>
      </rPr>
      <t>couleurs jaune clair</t>
    </r>
    <r>
      <rPr>
        <sz val="12"/>
        <color theme="1"/>
        <rFont val="Calibri"/>
        <family val="2"/>
      </rPr>
      <t xml:space="preserve"> sont les seules à devoir être complétées, le reste du tableau est </t>
    </r>
    <r>
      <rPr>
        <b/>
        <sz val="12"/>
        <color theme="1"/>
        <rFont val="Calibri"/>
        <family val="2"/>
      </rPr>
      <t>automatisé</t>
    </r>
    <r>
      <rPr>
        <sz val="12"/>
        <color theme="1"/>
        <rFont val="Calibri"/>
        <family val="2"/>
      </rPr>
      <t>.</t>
    </r>
  </si>
  <si>
    <r>
      <t xml:space="preserve">Le fichier est </t>
    </r>
    <r>
      <rPr>
        <b/>
        <sz val="12"/>
        <color theme="1"/>
        <rFont val="Calibri"/>
        <family val="2"/>
      </rPr>
      <t>protégé sans mot de passe</t>
    </r>
    <r>
      <rPr>
        <sz val="12"/>
        <color theme="1"/>
        <rFont val="Calibri"/>
        <family val="2"/>
      </rPr>
      <t>. Il peut être adapté à d’autres projets en personnalisant les intitulés ou les hypothèses. Il est conseillé de dupliquer l’original avant toute modification</t>
    </r>
  </si>
  <si>
    <t>🎯 Objectif de l’annexe</t>
  </si>
  <si>
    <t>Cet outil a pour but :</t>
  </si>
  <si>
    <r>
      <t xml:space="preserve">• De calculer précisément le </t>
    </r>
    <r>
      <rPr>
        <b/>
        <sz val="12"/>
        <color theme="1"/>
        <rFont val="Calibri"/>
        <family val="2"/>
      </rPr>
      <t>coût de revient complet</t>
    </r>
    <r>
      <rPr>
        <sz val="12"/>
        <color theme="1"/>
        <rFont val="Calibri"/>
        <family val="2"/>
      </rPr>
      <t xml:space="preserve"> d’un produit fabriqué, en intégrant toutes les charges liées à sa réalisation. (matières premières, consommables, sous-traitance et main-d'œuvre élèves)</t>
    </r>
  </si>
  <si>
    <r>
      <t xml:space="preserve">• De déterminer un </t>
    </r>
    <r>
      <rPr>
        <b/>
        <sz val="12"/>
        <color theme="1"/>
        <rFont val="Calibri"/>
        <family val="2"/>
      </rPr>
      <t>prix de vente</t>
    </r>
    <r>
      <rPr>
        <sz val="12"/>
        <color theme="1"/>
        <rFont val="Calibri"/>
        <family val="2"/>
      </rPr>
      <t xml:space="preserve"> adapté, prenant en compte la marge brute ou nette souhaitée, ainsi que la réalité du marché.</t>
    </r>
  </si>
  <si>
    <r>
      <t xml:space="preserve">• De contribuer au </t>
    </r>
    <r>
      <rPr>
        <b/>
        <sz val="12"/>
        <color theme="1"/>
        <rFont val="Calibri"/>
        <family val="2"/>
      </rPr>
      <t>pilotage de la rentabilité de l’activité de production</t>
    </r>
    <r>
      <rPr>
        <sz val="12"/>
        <color theme="1"/>
        <rFont val="Calibri"/>
        <family val="2"/>
      </rPr>
      <t xml:space="preserve"> de l’EDP, en fournissant une vision claire des coûts et marges par produit.</t>
    </r>
  </si>
  <si>
    <r>
      <t>• De servir d’</t>
    </r>
    <r>
      <rPr>
        <b/>
        <sz val="12"/>
        <color theme="1"/>
        <rFont val="Calibri"/>
        <family val="2"/>
      </rPr>
      <t>aide à la décision</t>
    </r>
    <r>
      <rPr>
        <sz val="12"/>
        <color theme="1"/>
        <rFont val="Calibri"/>
        <family val="2"/>
      </rPr>
      <t xml:space="preserve"> dans la négociation commerciale, en mesurant l’impact de différentes hypothèses de coûts et de prix.</t>
    </r>
  </si>
  <si>
    <t>📂 Structure de l’outil et description des onglets</t>
  </si>
  <si>
    <r>
      <t xml:space="preserve">RAPPEL : </t>
    </r>
    <r>
      <rPr>
        <b/>
        <i/>
        <sz val="12"/>
        <color rgb="FFFF0000"/>
        <rFont val="Calibri"/>
        <family val="2"/>
      </rPr>
      <t>Un tableau = Un produit/projet</t>
    </r>
    <r>
      <rPr>
        <i/>
        <sz val="12"/>
        <color rgb="FFFF0000"/>
        <rFont val="Calibri"/>
        <family val="2"/>
      </rPr>
      <t>. Nommer le tableau avec le nom du produit.</t>
    </r>
  </si>
  <si>
    <r>
      <t xml:space="preserve">Cet outil est conçu pour </t>
    </r>
    <r>
      <rPr>
        <b/>
        <sz val="12"/>
        <color theme="1"/>
        <rFont val="Calibri"/>
        <family val="2"/>
      </rPr>
      <t>guider pas à pas</t>
    </r>
    <r>
      <rPr>
        <sz val="12"/>
        <color theme="1"/>
        <rFont val="Calibri"/>
        <family val="2"/>
      </rPr>
      <t xml:space="preserve"> l’utilisateur dans l’</t>
    </r>
    <r>
      <rPr>
        <b/>
        <sz val="12"/>
        <color theme="1"/>
        <rFont val="Calibri"/>
        <family val="2"/>
      </rPr>
      <t>estimation du coût de revient</t>
    </r>
    <r>
      <rPr>
        <sz val="12"/>
        <color theme="1"/>
        <rFont val="Calibri"/>
        <family val="2"/>
      </rPr>
      <t xml:space="preserve"> et la </t>
    </r>
    <r>
      <rPr>
        <b/>
        <sz val="12"/>
        <color theme="1"/>
        <rFont val="Calibri"/>
        <family val="2"/>
      </rPr>
      <t>fixation d’un prix de vente adapté</t>
    </r>
    <r>
      <rPr>
        <sz val="12"/>
        <color theme="1"/>
        <rFont val="Calibri"/>
        <family val="2"/>
      </rPr>
      <t xml:space="preserve"> pour chaque produit ou projet.
Il est structuré en trois onglets complémentaires qui permettent de renseigner les </t>
    </r>
    <r>
      <rPr>
        <b/>
        <sz val="12"/>
        <color theme="1"/>
        <rFont val="Calibri"/>
        <family val="2"/>
      </rPr>
      <t>données de base, de calculer les coûts et de déterminer un prix de vente</t>
    </r>
    <r>
      <rPr>
        <sz val="12"/>
        <color theme="1"/>
        <rFont val="Calibri"/>
        <family val="2"/>
      </rPr>
      <t xml:space="preserve"> optimisé, tout en assurant la cohérence avec les données issues de l’Annexe 18.</t>
    </r>
  </si>
  <si>
    <r>
      <t xml:space="preserve">Cet onglet centralise toutes les </t>
    </r>
    <r>
      <rPr>
        <b/>
        <sz val="12"/>
        <color theme="1"/>
        <rFont val="Calibri"/>
        <family val="2"/>
      </rPr>
      <t>informations générales et techniques</t>
    </r>
    <r>
      <rPr>
        <sz val="12"/>
        <color theme="1"/>
        <rFont val="Calibri"/>
        <family val="2"/>
      </rPr>
      <t xml:space="preserve"> relatives au produit ou à la commande. Il agit comme une fiche signalétique, facilitant la traçabilité et le suivi des projets :</t>
    </r>
  </si>
  <si>
    <r>
      <t>• Identification</t>
    </r>
    <r>
      <rPr>
        <sz val="12"/>
        <color theme="1"/>
        <rFont val="Calibri"/>
        <family val="2"/>
      </rPr>
      <t xml:space="preserve"> : nom du donneur d’ordre, numéro de projet ou commande, nom et description du produit.</t>
    </r>
  </si>
  <si>
    <r>
      <t>• Paramètres de production</t>
    </r>
    <r>
      <rPr>
        <sz val="12"/>
        <color theme="1"/>
        <rFont val="Calibri"/>
        <family val="2"/>
      </rPr>
      <t xml:space="preserve"> :</t>
    </r>
  </si>
  <si>
    <t>▫ Temps estimé par unité (en heures).</t>
  </si>
  <si>
    <t>▫ Taux horaire de production des apprenants</t>
  </si>
  <si>
    <t>▫ Quantité totale prévue à la production.</t>
  </si>
  <si>
    <t>▫ Taux de TVA applicable.</t>
  </si>
  <si>
    <r>
      <rPr>
        <sz val="12"/>
        <color theme="1"/>
        <rFont val="Calibri"/>
        <family val="2"/>
      </rPr>
      <t xml:space="preserve">💡 </t>
    </r>
    <r>
      <rPr>
        <b/>
        <i/>
        <sz val="12"/>
        <color theme="1"/>
        <rFont val="Calibri"/>
        <family val="2"/>
      </rPr>
      <t>Astuce</t>
    </r>
    <r>
      <rPr>
        <i/>
        <sz val="12"/>
        <color theme="1"/>
        <rFont val="Calibri"/>
        <family val="2"/>
      </rPr>
      <t xml:space="preserve"> : le taux horaire de production est à extraire de l’Annexe 18 pour garantir une correspondance parfaite des coûts et une meilleure analyse de la rentabilité.</t>
    </r>
  </si>
  <si>
    <r>
      <t xml:space="preserve">Cet onglet détaille et calcule automatiquement le </t>
    </r>
    <r>
      <rPr>
        <b/>
        <sz val="12"/>
        <color theme="1"/>
        <rFont val="Calibri"/>
        <family val="2"/>
      </rPr>
      <t>coût total de fabrication</t>
    </r>
    <r>
      <rPr>
        <sz val="12"/>
        <color theme="1"/>
        <rFont val="Calibri"/>
        <family val="2"/>
      </rPr>
      <t xml:space="preserve"> :</t>
    </r>
  </si>
  <si>
    <r>
      <t>• Matières premières &amp; consommables</t>
    </r>
    <r>
      <rPr>
        <sz val="12"/>
        <color theme="1"/>
        <rFont val="Calibri"/>
        <family val="2"/>
      </rPr>
      <t xml:space="preserve"> : liste détaillée par type d’article, unité de mesure, quantité et coût unitaire, avec notes sur les justificatifs (factures fournisseurs).</t>
    </r>
  </si>
  <si>
    <r>
      <t>• Autres coûts directs spécifiques</t>
    </r>
    <r>
      <rPr>
        <sz val="12"/>
        <color theme="1"/>
        <rFont val="Calibri"/>
        <family val="2"/>
      </rPr>
      <t xml:space="preserve"> : sous traitance directe, transport spécifique, ou toute autre dépense directement imputable au produit.</t>
    </r>
  </si>
  <si>
    <r>
      <t>• Main-d'œuvre élève</t>
    </r>
    <r>
      <rPr>
        <sz val="12"/>
        <color theme="1"/>
        <rFont val="Calibri"/>
        <family val="2"/>
      </rPr>
      <t xml:space="preserve"> : calculée automatiquement à partir du temps estimé et du taux horaire saisi dans la fiche produit.</t>
    </r>
  </si>
  <si>
    <r>
      <t xml:space="preserve">L’onglet produit un </t>
    </r>
    <r>
      <rPr>
        <b/>
        <sz val="12"/>
        <color theme="1"/>
        <rFont val="Calibri"/>
        <family val="2"/>
      </rPr>
      <t>total des coûts directs</t>
    </r>
    <r>
      <rPr>
        <sz val="12"/>
        <color theme="1"/>
        <rFont val="Calibri"/>
        <family val="2"/>
      </rPr>
      <t xml:space="preserve"> (matières + autres coûts + main-d’œuvre), qui constitue la base du prix de vente.</t>
    </r>
  </si>
  <si>
    <r>
      <t xml:space="preserve">Cet onglet permet de transformer le coût de revient en un </t>
    </r>
    <r>
      <rPr>
        <b/>
        <sz val="12"/>
        <color theme="1"/>
        <rFont val="Calibri"/>
        <family val="2"/>
      </rPr>
      <t>prix de vente cohérent et compétitif</t>
    </r>
    <r>
      <rPr>
        <sz val="12"/>
        <color theme="1"/>
        <rFont val="Calibri"/>
        <family val="2"/>
      </rPr>
      <t xml:space="preserve"> :</t>
    </r>
  </si>
  <si>
    <r>
      <t>• Calcul de la marge brute et nette</t>
    </r>
    <r>
      <rPr>
        <sz val="12"/>
        <color theme="1"/>
        <rFont val="Calibri"/>
        <family val="2"/>
      </rPr>
      <t xml:space="preserve"> : à partir du prix de vente HT saisi, l’outil affiche instantanément les marges en euros et en pourcentage.</t>
    </r>
  </si>
  <si>
    <r>
      <t>• Coût de revient total</t>
    </r>
    <r>
      <rPr>
        <sz val="12"/>
        <color theme="1"/>
        <rFont val="Calibri"/>
        <family val="2"/>
      </rPr>
      <t xml:space="preserve"> : reprise automatique du total de l’onglet </t>
    </r>
    <r>
      <rPr>
        <i/>
        <sz val="12"/>
        <color theme="1"/>
        <rFont val="Calibri"/>
        <family val="2"/>
      </rPr>
      <t>Prix de revient</t>
    </r>
    <r>
      <rPr>
        <sz val="12"/>
        <color theme="1"/>
        <rFont val="Calibri"/>
        <family val="2"/>
      </rPr>
      <t>.</t>
    </r>
  </si>
  <si>
    <r>
      <t>• Simulateur de marge</t>
    </r>
    <r>
      <rPr>
        <sz val="12"/>
        <color theme="1"/>
        <rFont val="Calibri"/>
        <family val="2"/>
      </rPr>
      <t xml:space="preserve"> : permet d’indiquer une marge nette souhaitée pour obtenir automatiquement le prix de vente HT et TTC correspondant.</t>
    </r>
  </si>
  <si>
    <r>
      <t xml:space="preserve">💡 </t>
    </r>
    <r>
      <rPr>
        <i/>
        <sz val="12"/>
        <color theme="1"/>
        <rFont val="Calibri"/>
        <family val="2"/>
      </rPr>
      <t>Ce simulateur aide à ajuster les prix selon les contraintes commerciales, tout en préservant la rentabilité.</t>
    </r>
  </si>
  <si>
    <t>📈 Analyse de la Rentabilité et Prise de Décision</t>
  </si>
  <si>
    <r>
      <rPr>
        <b/>
        <sz val="12"/>
        <color theme="1"/>
        <rFont val="Calibri"/>
        <family val="2"/>
      </rPr>
      <t>Comparaison avec le Marché</t>
    </r>
    <r>
      <rPr>
        <sz val="12"/>
        <color theme="1"/>
        <rFont val="Calibri"/>
        <family val="2"/>
      </rPr>
      <t xml:space="preserve"> :</t>
    </r>
    <r>
      <rPr>
        <sz val="12"/>
        <color rgb="FF000000"/>
        <rFont val="Calibri"/>
        <family val="2"/>
      </rPr>
      <t xml:space="preserve"> Une fois le prix de vente recommandé calculé, il est essentiel de le confronter aux prix pratiqués pour des produits similaires.
Si le prix est trop élevé, même avec une marge réduite, il conviendra d’envisager une réduction des coûts ou d’accepter une marge faible/nulle voire négative pour des raisons pédagogiques.</t>
    </r>
  </si>
  <si>
    <r>
      <rPr>
        <b/>
        <sz val="12"/>
        <color theme="1"/>
        <rFont val="Calibri"/>
        <family val="2"/>
      </rPr>
      <t>Marge Négative</t>
    </r>
    <r>
      <rPr>
        <sz val="12"/>
        <color theme="1"/>
        <rFont val="Calibri"/>
        <family val="2"/>
      </rPr>
      <t xml:space="preserve"> : Un coût de revient élevé — pouvant résulter de faibles volumes, de matières premières coûteuses, de procédés complexes ou du temps de production plus important lié à l’apprentissage des élèves — peut conduire à un prix de vente insuffisant pour couvrir l’intégralité des charges.
Dans une école de production, cette situation peut être un choix stratégique assumé lorsqu’elle répond à un objectif pédagogique ou de formation, l’objectif prioritaire étant la montée en compétences des élèves plutôt que la maximisation du profit. Le déficit généré est alors compensé par des financements externes (subventions, taxe d’apprentissage) ou par la rentabilité d’autres productions.</t>
    </r>
  </si>
  <si>
    <r>
      <rPr>
        <b/>
        <sz val="12"/>
        <color theme="1"/>
        <rFont val="Calibri"/>
        <family val="2"/>
      </rPr>
      <t>Produits "d'appel" vs. Produits "rentables"</t>
    </r>
    <r>
      <rPr>
        <sz val="12"/>
        <color theme="1"/>
        <rFont val="Calibri"/>
        <family val="2"/>
      </rPr>
      <t xml:space="preserve"> : Certains produits peuvent volontairement être proposés à prix coûtant, voire en dessous du coût de revient, dans le cadre strict de la mission éducative de l’école (formation, insertion, acquisition de savoir-faire) ou pour accroître la notoriété.
Cette pratique, distincte de la vente à perte interdite dans le commerce classique, est rendue possible par le statut non concurrentiel de l’école de production. Elle est équilibrée par des produits à marge plus élevée ou par des financements spécifiques, afin de maintenir la viabilité économique de l’activité.</t>
    </r>
  </si>
  <si>
    <r>
      <rPr>
        <b/>
        <sz val="12"/>
        <color theme="1"/>
        <rFont val="Calibri"/>
        <family val="2"/>
      </rPr>
      <t>Validation en Conseil d'Administration</t>
    </r>
    <r>
      <rPr>
        <sz val="12"/>
        <color theme="1"/>
        <rFont val="Calibri"/>
        <family val="2"/>
      </rPr>
      <t xml:space="preserve"> : Présenter cette analyse au Conseil d’Administration permet de valider la stratégie de prix, les marges cibles et l’équilibre économique global de l’activité de production.</t>
    </r>
  </si>
  <si>
    <t>Informations du projet</t>
  </si>
  <si>
    <t>Élément</t>
  </si>
  <si>
    <t>Détails/Valeurs</t>
  </si>
  <si>
    <t>Notes / Commentaires</t>
  </si>
  <si>
    <t>Informations générales</t>
  </si>
  <si>
    <t>Nom du donneur d'ordre</t>
  </si>
  <si>
    <t>À compléter</t>
  </si>
  <si>
    <t>Date de commande/projet</t>
  </si>
  <si>
    <t>Numéro de commande/projet</t>
  </si>
  <si>
    <t>Nom du produit</t>
  </si>
  <si>
    <t>Description</t>
  </si>
  <si>
    <t>Description concise du produit</t>
  </si>
  <si>
    <t>Auteur du calcul</t>
  </si>
  <si>
    <t>Nom et éventuellement fonction de la personne ayant réalisé le calcul, pour suivi et validation</t>
  </si>
  <si>
    <t>Informations de production</t>
  </si>
  <si>
    <t>Temps de production estimé par unité</t>
  </si>
  <si>
    <t>À compléter en heures, penser à faire la conversion des minutes (ex : 1,75 pour 1h45)</t>
  </si>
  <si>
    <t>Taux horaire de production</t>
  </si>
  <si>
    <t>À extraire du tableau de calcul de Coût total ELEVE, Coût horaire production (Annexe 18). ex : 7,09 €</t>
  </si>
  <si>
    <t>Quantité totale à produire</t>
  </si>
  <si>
    <t>Nombre total d'unité à produire</t>
  </si>
  <si>
    <t>Taux de TVA</t>
  </si>
  <si>
    <t>À compléter, ex: 20%,10%,5,5% ou 0 si exonération</t>
  </si>
  <si>
    <t>Prix de revient projet</t>
  </si>
  <si>
    <t>Catégorie de Coût</t>
  </si>
  <si>
    <t>Unité de mesure</t>
  </si>
  <si>
    <t xml:space="preserve">Quantité </t>
  </si>
  <si>
    <t>Coût Unitaire (€)</t>
  </si>
  <si>
    <t>Coût Total (€)</t>
  </si>
  <si>
    <t>Notes / Calculs</t>
  </si>
  <si>
    <t>Calcul pour une unité</t>
  </si>
  <si>
    <t>A. Matières Premières &amp; Consommables</t>
  </si>
  <si>
    <t>Matière première 1 (ex. : Acier, bois, etc.)</t>
  </si>
  <si>
    <t>[kg, m, ml,  pièce, L, pot]</t>
  </si>
  <si>
    <t>Facture n°[] - [Date] - [Fournisseur]</t>
  </si>
  <si>
    <t>Matière première 2 (ex. : Acier, bois, etc.)</t>
  </si>
  <si>
    <t>Matière première 3 (ex. : Acier, bois, etc.)</t>
  </si>
  <si>
    <t>Matière première 4 (ex. : Acier, bois, etc.)</t>
  </si>
  <si>
    <t>Consommables 1 (ex. : visserie, colle, abrasifs, peinture, etc.)</t>
  </si>
  <si>
    <t>Consommables 2 (ex. : visserie, colle, abrasifs, peinture, etc.)</t>
  </si>
  <si>
    <t>Consommables 3 (ex. : visserie, colle, abrasifs, peinture, etc.)</t>
  </si>
  <si>
    <t>Consommables 4 (ex. : visserie, colle, abrasifs, peinture, etc.)</t>
  </si>
  <si>
    <t>Fourniture spécifique 1 (ex. : acheté spécifiquement pour la fabrication)</t>
  </si>
  <si>
    <t>Fourniture spécifique 2 (ex. : acheté spécifiquement pour la fabrication)</t>
  </si>
  <si>
    <t>Fourniture spécifique 3 (ex. : acheté spécifiquement pour la fabrication)</t>
  </si>
  <si>
    <t>Fourniture spécifique 4 (ex. : acheté spécifiquement pour la fabrication)</t>
  </si>
  <si>
    <t>Total A - Coût Matières Directes</t>
  </si>
  <si>
    <t>B. Autres Coûts Directs Spécifiques (si applicable)</t>
  </si>
  <si>
    <t>Coût d'usinage externe</t>
  </si>
  <si>
    <t>Prestation</t>
  </si>
  <si>
    <t>Coût de transport spécifique</t>
  </si>
  <si>
    <t>Autre coût directement attribuable au produit</t>
  </si>
  <si>
    <t>Total B - Autres Coûts Directs</t>
  </si>
  <si>
    <t>TOTAL COÛTS DIRECTS (A+B)</t>
  </si>
  <si>
    <t>C. Coûts de Main d'Œuvre (Élèves)</t>
  </si>
  <si>
    <t>Temps élèves en Production</t>
  </si>
  <si>
    <t>Heures</t>
  </si>
  <si>
    <t>Coût horaire élève total (Basé sur les données de l'Annexe 18)</t>
  </si>
  <si>
    <t>Total C - Coût Main d'Œuvre</t>
  </si>
  <si>
    <t>TOTAL COÛTS PRODUIT (A+B+C)</t>
  </si>
  <si>
    <t>Calcul pour le lot</t>
  </si>
  <si>
    <t>TOTAL COÛTS PROJET (A+B+C)</t>
  </si>
  <si>
    <t>Prix de vente</t>
  </si>
  <si>
    <t>Montant (€)</t>
  </si>
  <si>
    <t>Prix de vente hors taxes</t>
  </si>
  <si>
    <t>À fixer en fonction du marché</t>
  </si>
  <si>
    <t>Coût de revient (hors temps élèves)</t>
  </si>
  <si>
    <t>Reprise "Total coûts directs" de l'onglet "Prix de revient"</t>
  </si>
  <si>
    <t>Marge brute (€) par produit</t>
  </si>
  <si>
    <t>Prix de vente hors taxes - Coûts directs (Hors coût du temps des élèves)</t>
  </si>
  <si>
    <t>Marge brute (€) du projet</t>
  </si>
  <si>
    <t>Marge brute par produit x Nombre de lots à produire</t>
  </si>
  <si>
    <t>Marge brute (%)</t>
  </si>
  <si>
    <t>Marge brute / Prix de vente hors taxes</t>
  </si>
  <si>
    <t>COUT DE REVIENT TOTAL</t>
  </si>
  <si>
    <t>Reprise "Total coûts" de l'onglet "Prix de revient" qui intègre coûts directs et le coût des temps élèves</t>
  </si>
  <si>
    <t>Marge nette (€) par produit</t>
  </si>
  <si>
    <t>Prix de vente hors taxes - Total Coûts</t>
  </si>
  <si>
    <t>Marge nette (€) du projet</t>
  </si>
  <si>
    <t>Marge nette par produit x Nombre de lots à produire</t>
  </si>
  <si>
    <t>Marge nette (%)</t>
  </si>
  <si>
    <t>Marge nette / Prix de vente hors taxes</t>
  </si>
  <si>
    <t>Simulateur de marge</t>
  </si>
  <si>
    <t>Coût direct + coût indirect</t>
  </si>
  <si>
    <t>MARGE NETTE SOUHAITEE (%)</t>
  </si>
  <si>
    <t>Pourcentage de marge nette simulée</t>
  </si>
  <si>
    <t>PRIX DE VENTE HT CONSEILLE</t>
  </si>
  <si>
    <t>CAHT GENERE</t>
  </si>
  <si>
    <t>PRIX DE VENTE TTC CONSEILLE</t>
  </si>
  <si>
    <t>CATTC GENERE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</si>
</sst>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40C]_-;\-* #,##0.00\ [$€-40C]_-;_-* &quot;-&quot;??\ [$€-40C]_-;_-@_-"/>
    <numFmt numFmtId="165" formatCode="#,##0.00\ &quot;€&quot;"/>
  </numFmts>
  <fonts count="19">
    <font>
      <sz val="11"/>
      <color theme="1"/>
      <name val="Aptos Narrow"/>
      <family val="2"/>
      <scheme val="minor"/>
    </font>
    <font>
      <sz val="11"/>
      <color theme="1"/>
      <name val="Calibri"/>
    </font>
    <font>
      <b/>
      <sz val="16"/>
      <color theme="1"/>
      <name val="Calibri"/>
    </font>
    <font>
      <sz val="11"/>
      <color theme="1"/>
      <name val="Aptos Narrow"/>
      <family val="2"/>
      <scheme val="minor"/>
    </font>
    <font>
      <sz val="11"/>
      <color theme="1"/>
      <name val="Calibri"/>
      <family val="2"/>
    </font>
    <font>
      <b/>
      <sz val="12"/>
      <color theme="1"/>
      <name val="Calibri"/>
      <family val="2"/>
    </font>
    <font>
      <sz val="12"/>
      <color theme="1"/>
      <name val="Calibri"/>
      <family val="2"/>
    </font>
    <font>
      <sz val="12"/>
      <color rgb="FF555555"/>
      <name val="Calibri"/>
      <family val="2"/>
    </font>
    <font>
      <b/>
      <sz val="12"/>
      <color rgb="FF222222"/>
      <name val="Calibri"/>
      <family val="2"/>
    </font>
    <font>
      <b/>
      <sz val="14"/>
      <color theme="1"/>
      <name val="Calibri"/>
      <family val="2"/>
    </font>
    <font>
      <sz val="12"/>
      <name val="Calibri"/>
      <family val="2"/>
    </font>
    <font>
      <b/>
      <sz val="18"/>
      <color rgb="FF333333"/>
      <name val="Calibri"/>
      <family val="2"/>
    </font>
    <font>
      <i/>
      <sz val="12"/>
      <color rgb="FFFF0000"/>
      <name val="Calibri"/>
      <family val="2"/>
    </font>
    <font>
      <b/>
      <i/>
      <sz val="12"/>
      <color rgb="FFFF0000"/>
      <name val="Calibri"/>
      <family val="2"/>
    </font>
    <font>
      <i/>
      <sz val="12"/>
      <color theme="1"/>
      <name val="Calibri"/>
      <family val="2"/>
    </font>
    <font>
      <sz val="12"/>
      <color rgb="FF000000"/>
      <name val="Calibri"/>
      <family val="2"/>
    </font>
    <font>
      <b/>
      <sz val="12"/>
      <color rgb="FF000000"/>
      <name val="Calibri"/>
      <family val="2"/>
    </font>
    <font>
      <b/>
      <i/>
      <sz val="12"/>
      <color theme="1"/>
      <name val="Calibri"/>
      <family val="2"/>
    </font>
    <font>
      <i/>
      <sz val="12"/>
      <color rgb="FF555555"/>
      <name val="Calibri"/>
      <family val="2"/>
    </font>
  </fonts>
  <fills count="12">
    <fill>
      <patternFill patternType="none"/>
    </fill>
    <fill>
      <patternFill patternType="gray125"/>
    </fill>
    <fill>
      <patternFill patternType="solid">
        <fgColor rgb="FFFCE4D6"/>
        <bgColor indexed="64"/>
      </patternFill>
    </fill>
    <fill>
      <patternFill patternType="solid">
        <fgColor rgb="FFE2EFDA"/>
        <bgColor indexed="64"/>
      </patternFill>
    </fill>
    <fill>
      <patternFill patternType="solid">
        <fgColor rgb="FFF2F4F7"/>
        <bgColor indexed="64"/>
      </patternFill>
    </fill>
    <fill>
      <patternFill patternType="solid">
        <fgColor rgb="FFDDE3EA"/>
        <bgColor indexed="64"/>
      </patternFill>
    </fill>
    <fill>
      <patternFill patternType="solid">
        <fgColor rgb="FFD1E6DC"/>
        <bgColor indexed="64"/>
      </patternFill>
    </fill>
    <fill>
      <patternFill patternType="solid">
        <fgColor rgb="FFFFFFCC"/>
        <bgColor indexed="64"/>
      </patternFill>
    </fill>
    <fill>
      <patternFill patternType="solid">
        <fgColor rgb="FFFFF2CC"/>
        <bgColor indexed="64"/>
      </patternFill>
    </fill>
    <fill>
      <patternFill patternType="solid">
        <fgColor rgb="FFC9D7F2"/>
        <bgColor indexed="64"/>
      </patternFill>
    </fill>
    <fill>
      <patternFill patternType="solid">
        <fgColor rgb="FFFCE5CD"/>
        <bgColor indexed="64"/>
      </patternFill>
    </fill>
    <fill>
      <patternFill patternType="solid">
        <fgColor rgb="FFD9EAD3"/>
        <bgColor indexed="64"/>
      </patternFill>
    </fill>
  </fills>
  <borders count="11">
    <border>
      <left/>
      <right/>
      <top/>
      <bottom/>
      <diagonal/>
    </border>
    <border>
      <left/>
      <right/>
      <top/>
      <bottom style="medium">
        <color rgb="FFCCCCCC"/>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bottom style="thin">
        <color rgb="FF999999"/>
      </bottom>
      <diagonal/>
    </border>
    <border>
      <left/>
      <right/>
      <top/>
      <bottom style="thin">
        <color rgb="FF999999"/>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top/>
      <bottom style="medium">
        <color indexed="64"/>
      </bottom>
      <diagonal/>
    </border>
  </borders>
  <cellStyleXfs count="2">
    <xf numFmtId="0" fontId="0" fillId="0" borderId="0"/>
    <xf numFmtId="9" fontId="3" fillId="0" borderId="0" applyFont="0" applyFill="0" applyBorder="0" applyAlignment="0" applyProtection="0"/>
  </cellStyleXfs>
  <cellXfs count="68">
    <xf numFmtId="0" fontId="0" fillId="0" borderId="0" xfId="0"/>
    <xf numFmtId="0" fontId="1" fillId="0" borderId="0" xfId="0" applyFont="1"/>
    <xf numFmtId="0" fontId="1" fillId="0" borderId="0" xfId="0" applyFont="1" applyAlignment="1">
      <alignment vertical="center"/>
    </xf>
    <xf numFmtId="0" fontId="4" fillId="0" borderId="0" xfId="0" applyFont="1"/>
    <xf numFmtId="0" fontId="4" fillId="0" borderId="0" xfId="0" applyFont="1" applyAlignment="1">
      <alignment vertical="center"/>
    </xf>
    <xf numFmtId="0" fontId="6" fillId="0" borderId="0" xfId="0" applyFont="1"/>
    <xf numFmtId="0" fontId="6" fillId="0" borderId="0" xfId="0" applyFont="1" applyAlignment="1">
      <alignment vertical="center"/>
    </xf>
    <xf numFmtId="0" fontId="5" fillId="0" borderId="2" xfId="0" applyFont="1" applyBorder="1" applyAlignment="1">
      <alignment horizontal="left" vertical="center"/>
    </xf>
    <xf numFmtId="0" fontId="7" fillId="0" borderId="5" xfId="0" applyFont="1" applyBorder="1" applyAlignment="1">
      <alignment vertical="center"/>
    </xf>
    <xf numFmtId="0" fontId="8" fillId="6" borderId="3" xfId="0" applyFont="1" applyFill="1" applyBorder="1" applyAlignment="1">
      <alignment vertical="center"/>
    </xf>
    <xf numFmtId="164" fontId="8" fillId="6" borderId="3" xfId="0" applyNumberFormat="1" applyFont="1" applyFill="1" applyBorder="1" applyAlignment="1">
      <alignment vertical="center"/>
    </xf>
    <xf numFmtId="0" fontId="5" fillId="5" borderId="5" xfId="0" applyFont="1" applyFill="1" applyBorder="1" applyAlignment="1">
      <alignment vertical="center"/>
    </xf>
    <xf numFmtId="0" fontId="9" fillId="4" borderId="0" xfId="0" applyFont="1" applyFill="1" applyAlignment="1">
      <alignment horizontal="center" vertical="center" wrapText="1"/>
    </xf>
    <xf numFmtId="0" fontId="10" fillId="0" borderId="0" xfId="0" applyFont="1" applyAlignment="1">
      <alignment wrapText="1"/>
    </xf>
    <xf numFmtId="0" fontId="11" fillId="9" borderId="9" xfId="0" applyFont="1" applyFill="1" applyBorder="1" applyAlignment="1">
      <alignment horizontal="center" vertical="center" wrapText="1"/>
    </xf>
    <xf numFmtId="0" fontId="5" fillId="0" borderId="0" xfId="0" applyFont="1" applyAlignment="1">
      <alignment horizontal="left" vertical="center" wrapText="1" indent="4"/>
    </xf>
    <xf numFmtId="0" fontId="6" fillId="0" borderId="0" xfId="0" applyFont="1" applyAlignment="1">
      <alignment horizontal="left" vertical="center" wrapText="1" indent="4"/>
    </xf>
    <xf numFmtId="0" fontId="6" fillId="0" borderId="0" xfId="0" applyFont="1" applyAlignment="1">
      <alignment horizontal="left" wrapText="1"/>
    </xf>
    <xf numFmtId="0" fontId="5" fillId="0" borderId="0" xfId="0" applyFont="1" applyAlignment="1">
      <alignment horizontal="left" wrapText="1" indent="4"/>
    </xf>
    <xf numFmtId="0" fontId="12" fillId="0" borderId="0" xfId="0" applyFont="1" applyAlignment="1">
      <alignment horizontal="left" wrapText="1"/>
    </xf>
    <xf numFmtId="0" fontId="14" fillId="0" borderId="0" xfId="0" applyFont="1" applyAlignment="1">
      <alignment horizontal="left" wrapText="1"/>
    </xf>
    <xf numFmtId="0" fontId="6" fillId="0" borderId="0" xfId="0" applyFont="1" applyAlignment="1">
      <alignment horizontal="left" vertical="center" indent="2"/>
    </xf>
    <xf numFmtId="0" fontId="16" fillId="0" borderId="0" xfId="0" applyFont="1" applyAlignment="1">
      <alignment horizontal="left" wrapText="1"/>
    </xf>
    <xf numFmtId="0" fontId="5" fillId="0" borderId="0" xfId="0" applyFont="1" applyAlignment="1">
      <alignment horizontal="left" wrapText="1"/>
    </xf>
    <xf numFmtId="0" fontId="6" fillId="0" borderId="0" xfId="0" applyFont="1" applyAlignment="1">
      <alignment horizontal="justify" vertical="center" wrapText="1"/>
    </xf>
    <xf numFmtId="0" fontId="14" fillId="0" borderId="0" xfId="0" applyFont="1" applyAlignment="1">
      <alignment horizontal="left" vertical="center" wrapText="1" indent="4"/>
    </xf>
    <xf numFmtId="0" fontId="6" fillId="0" borderId="0" xfId="0" applyFont="1" applyAlignment="1">
      <alignment horizontal="left" vertical="center" wrapText="1" indent="6"/>
    </xf>
    <xf numFmtId="0" fontId="6" fillId="0" borderId="0" xfId="0" applyFont="1" applyAlignment="1">
      <alignment horizontal="justify" wrapText="1"/>
    </xf>
    <xf numFmtId="0" fontId="6" fillId="8" borderId="0" xfId="0" applyFont="1" applyFill="1" applyAlignment="1" applyProtection="1">
      <alignment horizontal="justify" vertical="center" wrapText="1"/>
      <protection locked="0"/>
    </xf>
    <xf numFmtId="0" fontId="10" fillId="0" borderId="0" xfId="0" applyFont="1" applyAlignment="1">
      <alignment horizontal="justify" vertical="center" wrapText="1"/>
    </xf>
    <xf numFmtId="2" fontId="6" fillId="7" borderId="8" xfId="0" applyNumberFormat="1" applyFont="1" applyFill="1" applyBorder="1" applyAlignment="1" applyProtection="1">
      <alignment horizontal="center" vertical="center"/>
      <protection locked="0"/>
    </xf>
    <xf numFmtId="0" fontId="6" fillId="0" borderId="0" xfId="0" applyFont="1" applyAlignment="1">
      <alignment horizontal="center" vertical="center"/>
    </xf>
    <xf numFmtId="165" fontId="6" fillId="7" borderId="8" xfId="0" applyNumberFormat="1" applyFont="1" applyFill="1" applyBorder="1" applyAlignment="1" applyProtection="1">
      <alignment horizontal="center" vertical="center"/>
      <protection locked="0"/>
    </xf>
    <xf numFmtId="10" fontId="6" fillId="7" borderId="8" xfId="1" applyNumberFormat="1" applyFont="1" applyFill="1" applyBorder="1" applyAlignment="1" applyProtection="1">
      <alignment horizontal="center" vertical="center"/>
      <protection locked="0"/>
    </xf>
    <xf numFmtId="14" fontId="6" fillId="7" borderId="8" xfId="0" applyNumberFormat="1" applyFont="1" applyFill="1" applyBorder="1" applyAlignment="1" applyProtection="1">
      <alignment horizontal="left" vertical="center"/>
      <protection locked="0"/>
    </xf>
    <xf numFmtId="0" fontId="6" fillId="7" borderId="8" xfId="0" applyFont="1" applyFill="1" applyBorder="1" applyAlignment="1" applyProtection="1">
      <alignment horizontal="left" vertical="center"/>
      <protection locked="0"/>
    </xf>
    <xf numFmtId="1" fontId="6" fillId="7" borderId="8" xfId="0" applyNumberFormat="1" applyFont="1" applyFill="1" applyBorder="1" applyAlignment="1" applyProtection="1">
      <alignment horizontal="left" vertical="center"/>
      <protection locked="0"/>
    </xf>
    <xf numFmtId="0" fontId="6" fillId="7" borderId="8" xfId="0" applyFont="1" applyFill="1" applyBorder="1" applyAlignment="1" applyProtection="1">
      <alignment horizontal="left" vertical="center" wrapText="1"/>
      <protection locked="0"/>
    </xf>
    <xf numFmtId="0" fontId="5" fillId="5" borderId="0" xfId="0" applyFont="1" applyFill="1" applyAlignment="1">
      <alignment vertical="center"/>
    </xf>
    <xf numFmtId="164" fontId="6" fillId="0" borderId="5" xfId="0" applyNumberFormat="1" applyFont="1" applyBorder="1" applyAlignment="1">
      <alignment vertical="center"/>
    </xf>
    <xf numFmtId="0" fontId="5" fillId="3" borderId="7" xfId="0" applyFont="1" applyFill="1" applyBorder="1" applyAlignment="1">
      <alignment vertical="center"/>
    </xf>
    <xf numFmtId="164" fontId="5" fillId="3" borderId="7" xfId="0" applyNumberFormat="1" applyFont="1" applyFill="1" applyBorder="1" applyAlignment="1">
      <alignment vertical="center"/>
    </xf>
    <xf numFmtId="164" fontId="6" fillId="7" borderId="8" xfId="0" applyNumberFormat="1" applyFont="1" applyFill="1" applyBorder="1" applyAlignment="1" applyProtection="1">
      <alignment vertical="center"/>
      <protection locked="0"/>
    </xf>
    <xf numFmtId="164" fontId="6" fillId="0" borderId="8" xfId="0" applyNumberFormat="1" applyFont="1" applyBorder="1" applyAlignment="1">
      <alignment vertical="center"/>
    </xf>
    <xf numFmtId="0" fontId="7" fillId="0" borderId="5" xfId="0" applyFont="1" applyBorder="1"/>
    <xf numFmtId="0" fontId="14" fillId="0" borderId="5" xfId="0" applyFont="1" applyBorder="1" applyAlignment="1">
      <alignment vertical="center"/>
    </xf>
    <xf numFmtId="0" fontId="18" fillId="0" borderId="5" xfId="0" applyFont="1" applyBorder="1" applyAlignment="1">
      <alignment vertical="center"/>
    </xf>
    <xf numFmtId="165" fontId="6" fillId="0" borderId="8" xfId="0" applyNumberFormat="1" applyFont="1" applyBorder="1" applyAlignment="1">
      <alignment vertical="center"/>
    </xf>
    <xf numFmtId="2" fontId="6" fillId="7" borderId="8" xfId="0" applyNumberFormat="1" applyFont="1" applyFill="1" applyBorder="1" applyAlignment="1" applyProtection="1">
      <alignment vertical="center"/>
      <protection locked="0"/>
    </xf>
    <xf numFmtId="164" fontId="6" fillId="0" borderId="2" xfId="0" applyNumberFormat="1" applyFont="1" applyBorder="1" applyAlignment="1">
      <alignment vertical="center"/>
    </xf>
    <xf numFmtId="164" fontId="6" fillId="2" borderId="6" xfId="0" applyNumberFormat="1" applyFont="1" applyFill="1" applyBorder="1" applyAlignment="1">
      <alignment vertical="center"/>
    </xf>
    <xf numFmtId="0" fontId="6" fillId="0" borderId="2" xfId="0" applyFont="1" applyBorder="1" applyAlignment="1">
      <alignment vertical="center"/>
    </xf>
    <xf numFmtId="0" fontId="6" fillId="7" borderId="8" xfId="0" applyFont="1" applyFill="1" applyBorder="1" applyAlignment="1" applyProtection="1">
      <alignment vertical="center"/>
      <protection locked="0"/>
    </xf>
    <xf numFmtId="0" fontId="6" fillId="0" borderId="2" xfId="0" applyFont="1" applyBorder="1" applyAlignment="1">
      <alignment horizontal="left" vertical="center"/>
    </xf>
    <xf numFmtId="0" fontId="6" fillId="2" borderId="6" xfId="0" applyFont="1" applyFill="1" applyBorder="1" applyAlignment="1">
      <alignment vertical="center"/>
    </xf>
    <xf numFmtId="10" fontId="6" fillId="7" borderId="5" xfId="0" applyNumberFormat="1" applyFont="1" applyFill="1" applyBorder="1" applyAlignment="1" applyProtection="1">
      <alignment vertical="center"/>
      <protection locked="0"/>
    </xf>
    <xf numFmtId="10" fontId="14" fillId="0" borderId="8" xfId="0" applyNumberFormat="1" applyFont="1" applyBorder="1" applyAlignment="1">
      <alignment vertical="center"/>
    </xf>
    <xf numFmtId="0" fontId="6" fillId="7" borderId="2" xfId="0" applyFont="1" applyFill="1" applyBorder="1" applyAlignment="1">
      <alignment vertical="center"/>
    </xf>
    <xf numFmtId="0" fontId="7" fillId="7" borderId="5" xfId="0" applyFont="1" applyFill="1" applyBorder="1" applyAlignment="1">
      <alignment vertical="center"/>
    </xf>
    <xf numFmtId="2" fontId="6" fillId="0" borderId="2" xfId="0" applyNumberFormat="1" applyFont="1" applyBorder="1" applyAlignment="1">
      <alignment vertical="center"/>
    </xf>
    <xf numFmtId="2" fontId="6" fillId="0" borderId="0" xfId="0" applyNumberFormat="1" applyFont="1" applyAlignment="1">
      <alignment vertical="center"/>
    </xf>
    <xf numFmtId="164" fontId="6" fillId="0" borderId="0" xfId="0" applyNumberFormat="1" applyFont="1" applyAlignment="1">
      <alignment vertical="center"/>
    </xf>
    <xf numFmtId="0" fontId="11" fillId="8" borderId="10" xfId="0" applyFont="1" applyFill="1" applyBorder="1" applyAlignment="1">
      <alignment horizontal="center" vertical="center"/>
    </xf>
    <xf numFmtId="0" fontId="11" fillId="10" borderId="10" xfId="0" applyFont="1" applyFill="1" applyBorder="1" applyAlignment="1">
      <alignment horizontal="center" vertical="center"/>
    </xf>
    <xf numFmtId="0" fontId="5" fillId="5" borderId="4" xfId="0" applyFont="1" applyFill="1" applyBorder="1" applyAlignment="1">
      <alignment horizontal="left" vertical="center"/>
    </xf>
    <xf numFmtId="0" fontId="5" fillId="5" borderId="0" xfId="0" applyFont="1" applyFill="1" applyAlignment="1">
      <alignment horizontal="left" vertical="center"/>
    </xf>
    <xf numFmtId="0" fontId="11" fillId="11" borderId="10" xfId="0" applyFont="1" applyFill="1" applyBorder="1" applyAlignment="1">
      <alignment horizontal="center" vertical="center"/>
    </xf>
    <xf numFmtId="0" fontId="2" fillId="3" borderId="1" xfId="0" applyFont="1" applyFill="1" applyBorder="1" applyAlignment="1">
      <alignment horizontal="center" vertical="center"/>
    </xf>
  </cellXfs>
  <cellStyles count="2">
    <cellStyle name="Normal" xfId="0" builtinId="0"/>
    <cellStyle name="Pourcentage" xfId="1" builtinId="5"/>
  </cellStyles>
  <dxfs count="1">
    <dxf>
      <fill>
        <patternFill>
          <bgColor rgb="FFFF0000"/>
        </patternFill>
      </fill>
    </dxf>
  </dxfs>
  <tableStyles count="0" defaultTableStyle="TableStyleMedium2" defaultPivotStyle="PivotStyleLight16"/>
  <colors>
    <mruColors>
      <color rgb="FFFFFFCC"/>
      <color rgb="FFFCE4D6"/>
      <color rgb="FFF5F5F5"/>
      <color rgb="FF555555"/>
      <color rgb="FFCCCCCC"/>
      <color rgb="FFDDDDDD"/>
      <color rgb="FFD9E2EC"/>
      <color rgb="FFF2F4F7"/>
      <color rgb="FFE8E8E8"/>
      <color rgb="FFEDED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390525</xdr:colOff>
      <xdr:row>29</xdr:row>
      <xdr:rowOff>161925</xdr:rowOff>
    </xdr:from>
    <xdr:to>
      <xdr:col>0</xdr:col>
      <xdr:colOff>1514632</xdr:colOff>
      <xdr:row>30</xdr:row>
      <xdr:rowOff>190532</xdr:rowOff>
    </xdr:to>
    <xdr:pic>
      <xdr:nvPicPr>
        <xdr:cNvPr id="2" name="Image 1">
          <a:extLst>
            <a:ext uri="{FF2B5EF4-FFF2-40B4-BE49-F238E27FC236}">
              <a16:creationId xmlns:a16="http://schemas.microsoft.com/office/drawing/2014/main" id="{4D5770DF-E48E-AEFB-3F44-67B1F430ECD6}"/>
            </a:ext>
          </a:extLst>
        </xdr:cNvPr>
        <xdr:cNvPicPr>
          <a:picLocks noChangeAspect="1"/>
        </xdr:cNvPicPr>
      </xdr:nvPicPr>
      <xdr:blipFill>
        <a:blip xmlns:r="http://schemas.openxmlformats.org/officeDocument/2006/relationships" r:embed="rId1"/>
        <a:stretch>
          <a:fillRect/>
        </a:stretch>
      </xdr:blipFill>
      <xdr:spPr>
        <a:xfrm>
          <a:off x="390525" y="8543925"/>
          <a:ext cx="1124107" cy="228632"/>
        </a:xfrm>
        <a:prstGeom prst="rect">
          <a:avLst/>
        </a:prstGeom>
      </xdr:spPr>
    </xdr:pic>
    <xdr:clientData/>
  </xdr:twoCellAnchor>
  <xdr:twoCellAnchor editAs="oneCell">
    <xdr:from>
      <xdr:col>0</xdr:col>
      <xdr:colOff>390525</xdr:colOff>
      <xdr:row>46</xdr:row>
      <xdr:rowOff>171450</xdr:rowOff>
    </xdr:from>
    <xdr:to>
      <xdr:col>0</xdr:col>
      <xdr:colOff>1609895</xdr:colOff>
      <xdr:row>47</xdr:row>
      <xdr:rowOff>190531</xdr:rowOff>
    </xdr:to>
    <xdr:pic>
      <xdr:nvPicPr>
        <xdr:cNvPr id="3" name="Image 2">
          <a:extLst>
            <a:ext uri="{FF2B5EF4-FFF2-40B4-BE49-F238E27FC236}">
              <a16:creationId xmlns:a16="http://schemas.microsoft.com/office/drawing/2014/main" id="{F16F6BE6-D896-07B6-024C-2DF445686362}"/>
            </a:ext>
          </a:extLst>
        </xdr:cNvPr>
        <xdr:cNvPicPr>
          <a:picLocks noChangeAspect="1"/>
        </xdr:cNvPicPr>
      </xdr:nvPicPr>
      <xdr:blipFill>
        <a:blip xmlns:r="http://schemas.openxmlformats.org/officeDocument/2006/relationships" r:embed="rId2"/>
        <a:stretch>
          <a:fillRect/>
        </a:stretch>
      </xdr:blipFill>
      <xdr:spPr>
        <a:xfrm>
          <a:off x="390525" y="12153900"/>
          <a:ext cx="1219370" cy="219106"/>
        </a:xfrm>
        <a:prstGeom prst="rect">
          <a:avLst/>
        </a:prstGeom>
      </xdr:spPr>
    </xdr:pic>
    <xdr:clientData/>
  </xdr:twoCellAnchor>
  <xdr:twoCellAnchor editAs="oneCell">
    <xdr:from>
      <xdr:col>0</xdr:col>
      <xdr:colOff>390525</xdr:colOff>
      <xdr:row>57</xdr:row>
      <xdr:rowOff>171450</xdr:rowOff>
    </xdr:from>
    <xdr:to>
      <xdr:col>0</xdr:col>
      <xdr:colOff>1514632</xdr:colOff>
      <xdr:row>58</xdr:row>
      <xdr:rowOff>190531</xdr:rowOff>
    </xdr:to>
    <xdr:pic>
      <xdr:nvPicPr>
        <xdr:cNvPr id="4" name="Image 3">
          <a:extLst>
            <a:ext uri="{FF2B5EF4-FFF2-40B4-BE49-F238E27FC236}">
              <a16:creationId xmlns:a16="http://schemas.microsoft.com/office/drawing/2014/main" id="{DF9554B5-98FF-705D-0898-FE723136B216}"/>
            </a:ext>
          </a:extLst>
        </xdr:cNvPr>
        <xdr:cNvPicPr>
          <a:picLocks noChangeAspect="1"/>
        </xdr:cNvPicPr>
      </xdr:nvPicPr>
      <xdr:blipFill>
        <a:blip xmlns:r="http://schemas.openxmlformats.org/officeDocument/2006/relationships" r:embed="rId3"/>
        <a:stretch>
          <a:fillRect/>
        </a:stretch>
      </xdr:blipFill>
      <xdr:spPr>
        <a:xfrm>
          <a:off x="390525" y="14954250"/>
          <a:ext cx="1124107" cy="2191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2F95E-27BC-4D84-9ECB-3AB0F8F0E85B}">
  <sheetPr>
    <tabColor rgb="FFD9EAF7"/>
    <pageSetUpPr fitToPage="1"/>
  </sheetPr>
  <dimension ref="A1:A77"/>
  <sheetViews>
    <sheetView showGridLines="0" topLeftCell="A66" workbookViewId="0"/>
  </sheetViews>
  <sheetFormatPr defaultColWidth="11.42578125" defaultRowHeight="15.75"/>
  <cols>
    <col min="1" max="1" width="117.85546875" style="17" bestFit="1" customWidth="1"/>
    <col min="2" max="16384" width="11.42578125" style="1"/>
  </cols>
  <sheetData>
    <row r="1" spans="1:1" customFormat="1" ht="57" customHeight="1">
      <c r="A1" s="14" t="s">
        <v>0</v>
      </c>
    </row>
    <row r="2" spans="1:1" customFormat="1" ht="20.25" customHeight="1">
      <c r="A2" s="13"/>
    </row>
    <row r="3" spans="1:1" customFormat="1" ht="36.950000000000003" customHeight="1">
      <c r="A3" s="12" t="s">
        <v>1</v>
      </c>
    </row>
    <row r="5" spans="1:1">
      <c r="A5" s="27" t="s">
        <v>2</v>
      </c>
    </row>
    <row r="6" spans="1:1">
      <c r="A6" s="27"/>
    </row>
    <row r="7" spans="1:1" s="5" customFormat="1">
      <c r="A7" s="24" t="s">
        <v>3</v>
      </c>
    </row>
    <row r="8" spans="1:1">
      <c r="A8" s="27"/>
    </row>
    <row r="9" spans="1:1" s="5" customFormat="1">
      <c r="A9" s="28" t="s">
        <v>4</v>
      </c>
    </row>
    <row r="10" spans="1:1" s="5" customFormat="1">
      <c r="A10" s="29"/>
    </row>
    <row r="11" spans="1:1" s="5" customFormat="1" ht="31.5">
      <c r="A11" s="24" t="s">
        <v>5</v>
      </c>
    </row>
    <row r="13" spans="1:1" s="5" customFormat="1" ht="36.950000000000003" customHeight="1">
      <c r="A13" s="12" t="s">
        <v>6</v>
      </c>
    </row>
    <row r="15" spans="1:1">
      <c r="A15" s="17" t="s">
        <v>7</v>
      </c>
    </row>
    <row r="17" spans="1:1" ht="31.5">
      <c r="A17" s="16" t="s">
        <v>8</v>
      </c>
    </row>
    <row r="18" spans="1:1">
      <c r="A18" s="18"/>
    </row>
    <row r="19" spans="1:1" ht="31.5">
      <c r="A19" s="16" t="s">
        <v>9</v>
      </c>
    </row>
    <row r="20" spans="1:1">
      <c r="A20" s="16"/>
    </row>
    <row r="21" spans="1:1" ht="31.5">
      <c r="A21" s="16" t="s">
        <v>10</v>
      </c>
    </row>
    <row r="22" spans="1:1">
      <c r="A22" s="18"/>
    </row>
    <row r="23" spans="1:1" ht="31.5">
      <c r="A23" s="16" t="s">
        <v>11</v>
      </c>
    </row>
    <row r="25" spans="1:1" s="5" customFormat="1" ht="36.950000000000003" customHeight="1">
      <c r="A25" s="12" t="s">
        <v>12</v>
      </c>
    </row>
    <row r="26" spans="1:1">
      <c r="A26" s="18"/>
    </row>
    <row r="27" spans="1:1">
      <c r="A27" s="19" t="s">
        <v>13</v>
      </c>
    </row>
    <row r="28" spans="1:1">
      <c r="A28" s="20"/>
    </row>
    <row r="29" spans="1:1" ht="63">
      <c r="A29" s="24" t="s">
        <v>14</v>
      </c>
    </row>
    <row r="30" spans="1:1">
      <c r="A30" s="20"/>
    </row>
    <row r="31" spans="1:1">
      <c r="A31" s="16"/>
    </row>
    <row r="32" spans="1:1" ht="31.5">
      <c r="A32" s="16" t="s">
        <v>15</v>
      </c>
    </row>
    <row r="33" spans="1:1">
      <c r="A33" s="16"/>
    </row>
    <row r="34" spans="1:1">
      <c r="A34" s="15" t="s">
        <v>16</v>
      </c>
    </row>
    <row r="35" spans="1:1">
      <c r="A35" s="16"/>
    </row>
    <row r="36" spans="1:1">
      <c r="A36" s="15" t="s">
        <v>17</v>
      </c>
    </row>
    <row r="37" spans="1:1">
      <c r="A37" s="16"/>
    </row>
    <row r="38" spans="1:1">
      <c r="A38" s="26" t="s">
        <v>18</v>
      </c>
    </row>
    <row r="39" spans="1:1">
      <c r="A39" s="26"/>
    </row>
    <row r="40" spans="1:1">
      <c r="A40" s="26" t="s">
        <v>19</v>
      </c>
    </row>
    <row r="41" spans="1:1">
      <c r="A41" s="26"/>
    </row>
    <row r="42" spans="1:1">
      <c r="A42" s="26" t="s">
        <v>20</v>
      </c>
    </row>
    <row r="43" spans="1:1">
      <c r="A43" s="26"/>
    </row>
    <row r="44" spans="1:1">
      <c r="A44" s="26" t="s">
        <v>21</v>
      </c>
    </row>
    <row r="45" spans="1:1">
      <c r="A45" s="16"/>
    </row>
    <row r="46" spans="1:1" ht="31.5">
      <c r="A46" s="25" t="s">
        <v>22</v>
      </c>
    </row>
    <row r="47" spans="1:1">
      <c r="A47" s="16"/>
    </row>
    <row r="48" spans="1:1">
      <c r="A48" s="16"/>
    </row>
    <row r="49" spans="1:1">
      <c r="A49" s="16" t="s">
        <v>23</v>
      </c>
    </row>
    <row r="50" spans="1:1">
      <c r="A50" s="16"/>
    </row>
    <row r="51" spans="1:1" ht="31.5">
      <c r="A51" s="15" t="s">
        <v>24</v>
      </c>
    </row>
    <row r="52" spans="1:1">
      <c r="A52" s="16"/>
    </row>
    <row r="53" spans="1:1" ht="31.5">
      <c r="A53" s="15" t="s">
        <v>25</v>
      </c>
    </row>
    <row r="54" spans="1:1">
      <c r="A54" s="16"/>
    </row>
    <row r="55" spans="1:1" ht="31.5">
      <c r="A55" s="15" t="s">
        <v>26</v>
      </c>
    </row>
    <row r="56" spans="1:1">
      <c r="A56" s="15"/>
    </row>
    <row r="57" spans="1:1" ht="31.5">
      <c r="A57" s="16" t="s">
        <v>27</v>
      </c>
    </row>
    <row r="59" spans="1:1">
      <c r="A59" s="16"/>
    </row>
    <row r="60" spans="1:1">
      <c r="A60" s="16" t="s">
        <v>28</v>
      </c>
    </row>
    <row r="61" spans="1:1">
      <c r="A61" s="16"/>
    </row>
    <row r="62" spans="1:1" ht="31.5">
      <c r="A62" s="15" t="s">
        <v>29</v>
      </c>
    </row>
    <row r="63" spans="1:1">
      <c r="A63" s="16"/>
    </row>
    <row r="64" spans="1:1">
      <c r="A64" s="15" t="s">
        <v>30</v>
      </c>
    </row>
    <row r="65" spans="1:1">
      <c r="A65" s="16"/>
    </row>
    <row r="66" spans="1:1" ht="31.5">
      <c r="A66" s="15" t="s">
        <v>31</v>
      </c>
    </row>
    <row r="67" spans="1:1">
      <c r="A67" s="16" t="s">
        <v>32</v>
      </c>
    </row>
    <row r="68" spans="1:1">
      <c r="A68" s="21"/>
    </row>
    <row r="69" spans="1:1" s="5" customFormat="1" ht="36.950000000000003" customHeight="1">
      <c r="A69" s="12" t="s">
        <v>33</v>
      </c>
    </row>
    <row r="70" spans="1:1">
      <c r="A70" s="21"/>
    </row>
    <row r="71" spans="1:1" ht="63">
      <c r="A71" s="24" t="s">
        <v>34</v>
      </c>
    </row>
    <row r="72" spans="1:1">
      <c r="A72" s="22"/>
    </row>
    <row r="73" spans="1:1" ht="110.25">
      <c r="A73" s="24" t="s">
        <v>35</v>
      </c>
    </row>
    <row r="74" spans="1:1">
      <c r="A74" s="23"/>
    </row>
    <row r="75" spans="1:1" ht="94.5">
      <c r="A75" s="24" t="s">
        <v>36</v>
      </c>
    </row>
    <row r="76" spans="1:1">
      <c r="A76" s="23"/>
    </row>
    <row r="77" spans="1:1" ht="31.5">
      <c r="A77" s="24" t="s">
        <v>37</v>
      </c>
    </row>
  </sheetData>
  <sheetProtection sheet="1" objects="1" scenarios="1" selectLockedCells="1" selectUnlockedCells="1"/>
  <conditionalFormatting sqref="A9">
    <cfRule type="expression" dxfId="0" priority="1">
      <formula>ISNA(D9)</formula>
    </cfRule>
    <cfRule type="expression" priority="2">
      <formula>#REF!</formula>
    </cfRule>
  </conditionalFormatting>
  <pageMargins left="0.70866141732283472" right="0.70866141732283472" top="0.55118110236220474" bottom="0.55118110236220474" header="0.31496062992125984" footer="0.31496062992125984"/>
  <pageSetup paperSize="9" scale="74" fitToHeight="0" orientation="portrait" r:id="rId1"/>
  <rowBreaks count="1" manualBreakCount="1">
    <brk id="46"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4D521-6B42-4474-821F-83ECA42FC451}">
  <sheetPr>
    <tabColor rgb="FFFFFFCC"/>
    <pageSetUpPr fitToPage="1"/>
  </sheetPr>
  <dimension ref="A1:K27"/>
  <sheetViews>
    <sheetView showGridLines="0" workbookViewId="0">
      <pane ySplit="2" topLeftCell="A14" activePane="bottomLeft" state="frozen"/>
      <selection pane="bottomLeft" activeCell="C21" sqref="C21"/>
    </sheetView>
  </sheetViews>
  <sheetFormatPr defaultColWidth="146.140625" defaultRowHeight="15.75"/>
  <cols>
    <col min="1" max="1" width="39.140625" style="5" bestFit="1" customWidth="1"/>
    <col min="2" max="2" width="68.28515625" style="5" customWidth="1"/>
    <col min="3" max="3" width="95.85546875" style="5" bestFit="1" customWidth="1"/>
    <col min="4" max="12" width="12.140625" style="5" customWidth="1"/>
    <col min="13" max="16384" width="146.140625" style="5"/>
  </cols>
  <sheetData>
    <row r="1" spans="1:11" ht="57" customHeight="1" thickBot="1">
      <c r="A1" s="62" t="s">
        <v>38</v>
      </c>
      <c r="B1" s="62"/>
      <c r="C1" s="62"/>
      <c r="D1" s="6"/>
      <c r="E1" s="6"/>
      <c r="F1" s="6"/>
      <c r="G1" s="6"/>
      <c r="H1" s="6"/>
      <c r="I1" s="6"/>
      <c r="J1" s="6"/>
      <c r="K1" s="6"/>
    </row>
    <row r="2" spans="1:11" s="3" customFormat="1" ht="36.950000000000003" customHeight="1">
      <c r="A2" s="12" t="s">
        <v>39</v>
      </c>
      <c r="B2" s="12" t="s">
        <v>40</v>
      </c>
      <c r="C2" s="12" t="s">
        <v>41</v>
      </c>
      <c r="D2" s="6"/>
      <c r="E2" s="6"/>
      <c r="F2" s="6"/>
      <c r="G2" s="6"/>
      <c r="H2" s="6"/>
      <c r="I2" s="6"/>
      <c r="J2" s="6"/>
      <c r="K2" s="6"/>
    </row>
    <row r="3" spans="1:11" s="6" customFormat="1" ht="20.25" customHeight="1"/>
    <row r="4" spans="1:11" s="3" customFormat="1" ht="36.950000000000003" customHeight="1">
      <c r="A4" s="12" t="s">
        <v>42</v>
      </c>
      <c r="B4" s="12"/>
      <c r="C4" s="12"/>
      <c r="D4" s="6"/>
      <c r="E4" s="6"/>
      <c r="F4" s="6"/>
      <c r="G4" s="6"/>
      <c r="H4" s="6"/>
      <c r="I4" s="6"/>
      <c r="J4" s="6"/>
      <c r="K4" s="6"/>
    </row>
    <row r="5" spans="1:11" s="6" customFormat="1" ht="20.25" customHeight="1"/>
    <row r="6" spans="1:11" s="6" customFormat="1" ht="20.25" customHeight="1">
      <c r="A6" s="7" t="s">
        <v>43</v>
      </c>
      <c r="B6" s="35"/>
      <c r="C6" s="8" t="s">
        <v>44</v>
      </c>
    </row>
    <row r="7" spans="1:11" s="6" customFormat="1" ht="20.25" customHeight="1"/>
    <row r="8" spans="1:11" s="6" customFormat="1" ht="20.25" customHeight="1">
      <c r="A8" s="7" t="s">
        <v>45</v>
      </c>
      <c r="B8" s="34"/>
      <c r="C8" s="8" t="s">
        <v>44</v>
      </c>
    </row>
    <row r="9" spans="1:11" s="6" customFormat="1" ht="20.25" customHeight="1"/>
    <row r="10" spans="1:11" s="6" customFormat="1" ht="20.25" customHeight="1">
      <c r="A10" s="7" t="s">
        <v>46</v>
      </c>
      <c r="B10" s="36"/>
      <c r="C10" s="8" t="s">
        <v>44</v>
      </c>
    </row>
    <row r="11" spans="1:11" s="6" customFormat="1" ht="20.25" customHeight="1"/>
    <row r="12" spans="1:11" s="6" customFormat="1" ht="20.25" customHeight="1">
      <c r="A12" s="7" t="s">
        <v>47</v>
      </c>
      <c r="B12" s="35"/>
      <c r="C12" s="8" t="s">
        <v>44</v>
      </c>
    </row>
    <row r="13" spans="1:11" s="6" customFormat="1" ht="20.25" customHeight="1"/>
    <row r="14" spans="1:11" s="6" customFormat="1">
      <c r="A14" s="7" t="s">
        <v>48</v>
      </c>
      <c r="B14" s="37"/>
      <c r="C14" s="8" t="s">
        <v>49</v>
      </c>
    </row>
    <row r="15" spans="1:11" s="6" customFormat="1" ht="20.25" customHeight="1"/>
    <row r="16" spans="1:11" s="6" customFormat="1" ht="20.25" customHeight="1">
      <c r="A16" s="7" t="s">
        <v>50</v>
      </c>
      <c r="B16" s="37"/>
      <c r="C16" s="8" t="s">
        <v>51</v>
      </c>
    </row>
    <row r="17" spans="1:11" s="6" customFormat="1" ht="20.25" customHeight="1"/>
    <row r="18" spans="1:11" s="3" customFormat="1" ht="36.950000000000003" customHeight="1">
      <c r="A18" s="12" t="s">
        <v>52</v>
      </c>
      <c r="B18" s="12"/>
      <c r="C18" s="12"/>
      <c r="D18" s="6"/>
      <c r="E18" s="6"/>
      <c r="F18" s="6"/>
      <c r="G18" s="6"/>
      <c r="H18" s="6"/>
      <c r="I18" s="6"/>
      <c r="J18" s="6"/>
      <c r="K18" s="6"/>
    </row>
    <row r="19" spans="1:11" s="6" customFormat="1" ht="20.25" customHeight="1"/>
    <row r="20" spans="1:11" s="6" customFormat="1" ht="20.25" customHeight="1">
      <c r="A20" s="7" t="s">
        <v>53</v>
      </c>
      <c r="B20" s="30"/>
      <c r="C20" s="8" t="s">
        <v>54</v>
      </c>
    </row>
    <row r="21" spans="1:11" s="6" customFormat="1" ht="20.25" customHeight="1">
      <c r="B21" s="31"/>
    </row>
    <row r="22" spans="1:11" s="6" customFormat="1" ht="20.25" customHeight="1">
      <c r="A22" s="7" t="s">
        <v>55</v>
      </c>
      <c r="B22" s="32"/>
      <c r="C22" s="8" t="s">
        <v>56</v>
      </c>
    </row>
    <row r="23" spans="1:11" s="6" customFormat="1" ht="20.25" customHeight="1">
      <c r="B23" s="31"/>
    </row>
    <row r="24" spans="1:11" s="6" customFormat="1" ht="20.25" customHeight="1">
      <c r="A24" s="7" t="s">
        <v>57</v>
      </c>
      <c r="B24" s="30"/>
      <c r="C24" s="8" t="s">
        <v>58</v>
      </c>
    </row>
    <row r="25" spans="1:11" s="6" customFormat="1" ht="20.25" customHeight="1">
      <c r="B25" s="31"/>
    </row>
    <row r="26" spans="1:11" s="6" customFormat="1" ht="20.25" customHeight="1">
      <c r="A26" s="7" t="s">
        <v>59</v>
      </c>
      <c r="B26" s="33"/>
      <c r="C26" s="8" t="s">
        <v>60</v>
      </c>
    </row>
    <row r="27" spans="1:11" s="6" customFormat="1" ht="20.25" customHeight="1"/>
  </sheetData>
  <sheetProtection sheet="1" objects="1" scenarios="1" selectLockedCells="1"/>
  <mergeCells count="1">
    <mergeCell ref="A1:C1"/>
  </mergeCells>
  <pageMargins left="0.7" right="0.7" top="0.75" bottom="0.75" header="0.3" footer="0.3"/>
  <pageSetup paperSize="9" scale="6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F79B4-F484-4EC6-872D-A7F390B998A0}">
  <sheetPr>
    <tabColor rgb="FFFCE4D6"/>
  </sheetPr>
  <dimension ref="A1:K42"/>
  <sheetViews>
    <sheetView showGridLines="0" zoomScaleNormal="100" workbookViewId="0">
      <pane ySplit="2" topLeftCell="A21" activePane="bottomLeft" state="frozen"/>
      <selection pane="bottomLeft" activeCell="D32" sqref="D32"/>
    </sheetView>
  </sheetViews>
  <sheetFormatPr defaultColWidth="11.42578125" defaultRowHeight="20.25" customHeight="1"/>
  <cols>
    <col min="1" max="1" width="69" style="3" bestFit="1" customWidth="1"/>
    <col min="2" max="2" width="24.140625" style="3" bestFit="1" customWidth="1"/>
    <col min="3" max="3" width="13.7109375" style="3" customWidth="1"/>
    <col min="4" max="4" width="21.28515625" style="3" customWidth="1"/>
    <col min="5" max="5" width="16.7109375" style="3" bestFit="1" customWidth="1"/>
    <col min="6" max="6" width="60.140625" style="3" bestFit="1" customWidth="1"/>
    <col min="7" max="16384" width="11.42578125" style="3"/>
  </cols>
  <sheetData>
    <row r="1" spans="1:11" ht="57" customHeight="1" thickBot="1">
      <c r="A1" s="63" t="s">
        <v>61</v>
      </c>
      <c r="B1" s="63"/>
      <c r="C1" s="63"/>
      <c r="D1" s="63"/>
      <c r="E1" s="63"/>
      <c r="F1" s="63"/>
    </row>
    <row r="2" spans="1:11" ht="36.950000000000003" customHeight="1">
      <c r="A2" s="12" t="s">
        <v>62</v>
      </c>
      <c r="B2" s="12" t="s">
        <v>63</v>
      </c>
      <c r="C2" s="12" t="s">
        <v>64</v>
      </c>
      <c r="D2" s="12" t="s">
        <v>65</v>
      </c>
      <c r="E2" s="12" t="s">
        <v>66</v>
      </c>
      <c r="F2" s="12" t="s">
        <v>67</v>
      </c>
      <c r="G2" s="6"/>
      <c r="H2" s="6"/>
      <c r="I2" s="6"/>
      <c r="J2" s="6"/>
      <c r="K2" s="6"/>
    </row>
    <row r="3" spans="1:11" ht="36.950000000000003" customHeight="1">
      <c r="A3" s="12" t="s">
        <v>68</v>
      </c>
      <c r="B3" s="12"/>
      <c r="C3" s="12"/>
      <c r="D3" s="12"/>
      <c r="E3" s="12"/>
      <c r="F3" s="12"/>
      <c r="G3" s="6"/>
      <c r="H3" s="6"/>
      <c r="I3" s="6"/>
      <c r="J3" s="6"/>
      <c r="K3" s="6"/>
    </row>
    <row r="4" spans="1:11" s="4" customFormat="1" ht="20.25" customHeight="1">
      <c r="A4" s="64" t="s">
        <v>69</v>
      </c>
      <c r="B4" s="64"/>
      <c r="C4" s="64"/>
      <c r="D4" s="64"/>
      <c r="E4" s="64"/>
      <c r="F4" s="64"/>
    </row>
    <row r="5" spans="1:11" s="4" customFormat="1" ht="20.25" customHeight="1">
      <c r="A5" s="52" t="s">
        <v>70</v>
      </c>
      <c r="B5" s="57" t="s">
        <v>71</v>
      </c>
      <c r="C5" s="48"/>
      <c r="D5" s="42"/>
      <c r="E5" s="49">
        <f>C5*D5</f>
        <v>0</v>
      </c>
      <c r="F5" s="58" t="s">
        <v>72</v>
      </c>
    </row>
    <row r="6" spans="1:11" s="4" customFormat="1" ht="20.25" customHeight="1">
      <c r="A6" s="52" t="s">
        <v>73</v>
      </c>
      <c r="B6" s="57" t="s">
        <v>71</v>
      </c>
      <c r="C6" s="48"/>
      <c r="D6" s="42"/>
      <c r="E6" s="49">
        <f t="shared" ref="E6:E16" si="0">C6*D6</f>
        <v>0</v>
      </c>
      <c r="F6" s="58" t="s">
        <v>72</v>
      </c>
    </row>
    <row r="7" spans="1:11" s="4" customFormat="1" ht="20.25" customHeight="1">
      <c r="A7" s="52" t="s">
        <v>74</v>
      </c>
      <c r="B7" s="57" t="s">
        <v>71</v>
      </c>
      <c r="C7" s="48"/>
      <c r="D7" s="42"/>
      <c r="E7" s="49">
        <f t="shared" si="0"/>
        <v>0</v>
      </c>
      <c r="F7" s="58" t="s">
        <v>72</v>
      </c>
    </row>
    <row r="8" spans="1:11" s="4" customFormat="1" ht="20.25" customHeight="1">
      <c r="A8" s="52" t="s">
        <v>75</v>
      </c>
      <c r="B8" s="57" t="s">
        <v>71</v>
      </c>
      <c r="C8" s="48"/>
      <c r="D8" s="42"/>
      <c r="E8" s="49">
        <f t="shared" si="0"/>
        <v>0</v>
      </c>
      <c r="F8" s="58" t="s">
        <v>72</v>
      </c>
    </row>
    <row r="9" spans="1:11" s="4" customFormat="1" ht="20.25" customHeight="1">
      <c r="A9" s="52" t="s">
        <v>76</v>
      </c>
      <c r="B9" s="57" t="s">
        <v>71</v>
      </c>
      <c r="C9" s="48"/>
      <c r="D9" s="42"/>
      <c r="E9" s="49">
        <f t="shared" si="0"/>
        <v>0</v>
      </c>
      <c r="F9" s="58" t="s">
        <v>72</v>
      </c>
    </row>
    <row r="10" spans="1:11" s="4" customFormat="1" ht="20.25" customHeight="1">
      <c r="A10" s="52" t="s">
        <v>77</v>
      </c>
      <c r="B10" s="57" t="s">
        <v>71</v>
      </c>
      <c r="C10" s="48"/>
      <c r="D10" s="42"/>
      <c r="E10" s="49">
        <f t="shared" si="0"/>
        <v>0</v>
      </c>
      <c r="F10" s="58" t="s">
        <v>72</v>
      </c>
    </row>
    <row r="11" spans="1:11" s="4" customFormat="1" ht="20.25" customHeight="1">
      <c r="A11" s="52" t="s">
        <v>78</v>
      </c>
      <c r="B11" s="57" t="s">
        <v>71</v>
      </c>
      <c r="C11" s="48"/>
      <c r="D11" s="42"/>
      <c r="E11" s="49">
        <f>C11*D11</f>
        <v>0</v>
      </c>
      <c r="F11" s="58" t="s">
        <v>72</v>
      </c>
    </row>
    <row r="12" spans="1:11" s="4" customFormat="1" ht="20.25" customHeight="1">
      <c r="A12" s="52" t="s">
        <v>79</v>
      </c>
      <c r="B12" s="57" t="s">
        <v>71</v>
      </c>
      <c r="C12" s="48"/>
      <c r="D12" s="42"/>
      <c r="E12" s="49">
        <f>C12*D12</f>
        <v>0</v>
      </c>
      <c r="F12" s="58" t="s">
        <v>72</v>
      </c>
    </row>
    <row r="13" spans="1:11" s="4" customFormat="1" ht="20.25" customHeight="1">
      <c r="A13" s="52" t="s">
        <v>80</v>
      </c>
      <c r="B13" s="57" t="s">
        <v>71</v>
      </c>
      <c r="C13" s="48"/>
      <c r="D13" s="42"/>
      <c r="E13" s="49">
        <f t="shared" si="0"/>
        <v>0</v>
      </c>
      <c r="F13" s="58" t="s">
        <v>72</v>
      </c>
    </row>
    <row r="14" spans="1:11" s="4" customFormat="1" ht="20.25" customHeight="1">
      <c r="A14" s="52" t="s">
        <v>81</v>
      </c>
      <c r="B14" s="57" t="s">
        <v>71</v>
      </c>
      <c r="C14" s="48"/>
      <c r="D14" s="42"/>
      <c r="E14" s="49">
        <f t="shared" si="0"/>
        <v>0</v>
      </c>
      <c r="F14" s="58" t="s">
        <v>72</v>
      </c>
    </row>
    <row r="15" spans="1:11" s="4" customFormat="1" ht="20.25" customHeight="1">
      <c r="A15" s="52" t="s">
        <v>82</v>
      </c>
      <c r="B15" s="57" t="s">
        <v>71</v>
      </c>
      <c r="C15" s="48"/>
      <c r="D15" s="42"/>
      <c r="E15" s="49">
        <f t="shared" si="0"/>
        <v>0</v>
      </c>
      <c r="F15" s="58" t="s">
        <v>72</v>
      </c>
    </row>
    <row r="16" spans="1:11" s="4" customFormat="1" ht="20.25" customHeight="1">
      <c r="A16" s="52" t="s">
        <v>83</v>
      </c>
      <c r="B16" s="57" t="s">
        <v>71</v>
      </c>
      <c r="C16" s="48"/>
      <c r="D16" s="42"/>
      <c r="E16" s="49">
        <f t="shared" si="0"/>
        <v>0</v>
      </c>
      <c r="F16" s="58" t="s">
        <v>72</v>
      </c>
    </row>
    <row r="17" spans="1:6" s="4" customFormat="1" ht="20.25" customHeight="1">
      <c r="A17" s="9" t="s">
        <v>84</v>
      </c>
      <c r="B17" s="6"/>
      <c r="C17" s="6"/>
      <c r="D17" s="6"/>
      <c r="E17" s="10">
        <f>SUM(E5:E16)</f>
        <v>0</v>
      </c>
      <c r="F17" s="6"/>
    </row>
    <row r="18" spans="1:6" s="4" customFormat="1" ht="20.25" customHeight="1">
      <c r="A18" s="6"/>
      <c r="B18" s="6"/>
      <c r="C18" s="6"/>
      <c r="D18" s="6"/>
      <c r="E18" s="6"/>
      <c r="F18" s="6"/>
    </row>
    <row r="19" spans="1:6" s="4" customFormat="1" ht="20.25" customHeight="1">
      <c r="A19" s="65" t="s">
        <v>85</v>
      </c>
      <c r="B19" s="65"/>
      <c r="C19" s="65"/>
      <c r="D19" s="65"/>
      <c r="E19" s="65"/>
      <c r="F19" s="65"/>
    </row>
    <row r="20" spans="1:6" s="4" customFormat="1" ht="20.25" customHeight="1">
      <c r="A20" s="53" t="s">
        <v>86</v>
      </c>
      <c r="B20" s="51" t="s">
        <v>87</v>
      </c>
      <c r="C20" s="48"/>
      <c r="D20" s="42"/>
      <c r="E20" s="49">
        <f>C20*D20</f>
        <v>0</v>
      </c>
      <c r="F20" s="58" t="s">
        <v>72</v>
      </c>
    </row>
    <row r="21" spans="1:6" s="4" customFormat="1" ht="20.25" customHeight="1">
      <c r="A21" s="53" t="s">
        <v>88</v>
      </c>
      <c r="B21" s="51" t="s">
        <v>87</v>
      </c>
      <c r="C21" s="48"/>
      <c r="D21" s="42"/>
      <c r="E21" s="49">
        <f t="shared" ref="E21:E22" si="1">C21*D21</f>
        <v>0</v>
      </c>
      <c r="F21" s="58" t="s">
        <v>72</v>
      </c>
    </row>
    <row r="22" spans="1:6" s="4" customFormat="1" ht="20.25" customHeight="1">
      <c r="A22" s="53" t="s">
        <v>89</v>
      </c>
      <c r="B22" s="51" t="s">
        <v>87</v>
      </c>
      <c r="C22" s="48"/>
      <c r="D22" s="42"/>
      <c r="E22" s="49">
        <f t="shared" si="1"/>
        <v>0</v>
      </c>
      <c r="F22" s="58" t="s">
        <v>72</v>
      </c>
    </row>
    <row r="23" spans="1:6" s="4" customFormat="1" ht="20.25" customHeight="1">
      <c r="A23" s="9" t="s">
        <v>90</v>
      </c>
      <c r="B23" s="6"/>
      <c r="C23" s="6"/>
      <c r="D23" s="6"/>
      <c r="E23" s="10">
        <f>SUM(E20:E22)</f>
        <v>0</v>
      </c>
      <c r="F23" s="6"/>
    </row>
    <row r="24" spans="1:6" s="4" customFormat="1" ht="20.25" customHeight="1" thickBot="1">
      <c r="A24" s="6"/>
      <c r="B24" s="6"/>
      <c r="C24" s="6"/>
      <c r="D24" s="6"/>
      <c r="E24" s="6"/>
      <c r="F24" s="6"/>
    </row>
    <row r="25" spans="1:6" s="4" customFormat="1" ht="20.25" customHeight="1" thickBot="1">
      <c r="A25" s="54" t="s">
        <v>91</v>
      </c>
      <c r="B25" s="6"/>
      <c r="C25" s="6"/>
      <c r="D25" s="6"/>
      <c r="E25" s="50">
        <f>E17+E23</f>
        <v>0</v>
      </c>
      <c r="F25" s="6"/>
    </row>
    <row r="26" spans="1:6" s="4" customFormat="1" ht="20.25" customHeight="1">
      <c r="A26" s="6"/>
      <c r="B26" s="6"/>
      <c r="C26" s="6"/>
      <c r="D26" s="6"/>
      <c r="E26" s="6"/>
      <c r="F26" s="6"/>
    </row>
    <row r="27" spans="1:6" s="4" customFormat="1" ht="20.25" customHeight="1">
      <c r="A27" s="65" t="s">
        <v>92</v>
      </c>
      <c r="B27" s="65"/>
      <c r="C27" s="65"/>
      <c r="D27" s="65"/>
      <c r="E27" s="65"/>
      <c r="F27" s="65"/>
    </row>
    <row r="28" spans="1:6" s="4" customFormat="1" ht="20.25" customHeight="1">
      <c r="A28" s="53" t="s">
        <v>93</v>
      </c>
      <c r="B28" s="51" t="s">
        <v>94</v>
      </c>
      <c r="C28" s="59">
        <f>'🧮 Fiche produit'!B20</f>
        <v>0</v>
      </c>
      <c r="D28" s="49">
        <f>'🧮 Fiche produit'!B22</f>
        <v>0</v>
      </c>
      <c r="E28" s="49">
        <f>C28*D28</f>
        <v>0</v>
      </c>
      <c r="F28" s="8" t="s">
        <v>95</v>
      </c>
    </row>
    <row r="29" spans="1:6" s="4" customFormat="1" ht="20.25" customHeight="1">
      <c r="A29" s="9" t="s">
        <v>96</v>
      </c>
      <c r="B29" s="6"/>
      <c r="C29" s="6"/>
      <c r="D29" s="6"/>
      <c r="E29" s="10">
        <f>SUM(E28:E28)</f>
        <v>0</v>
      </c>
      <c r="F29" s="6"/>
    </row>
    <row r="30" spans="1:6" s="4" customFormat="1" ht="20.25" customHeight="1" thickBot="1">
      <c r="A30" s="6"/>
      <c r="B30" s="6"/>
      <c r="C30" s="6"/>
      <c r="D30" s="6"/>
      <c r="E30" s="6"/>
      <c r="F30" s="6"/>
    </row>
    <row r="31" spans="1:6" s="4" customFormat="1" ht="20.25" customHeight="1" thickBot="1">
      <c r="A31" s="54" t="s">
        <v>97</v>
      </c>
      <c r="B31" s="6"/>
      <c r="C31" s="6"/>
      <c r="D31" s="6"/>
      <c r="E31" s="50">
        <f>E23+E29+E17</f>
        <v>0</v>
      </c>
      <c r="F31" s="6"/>
    </row>
    <row r="32" spans="1:6" ht="20.25" customHeight="1">
      <c r="A32" s="5"/>
      <c r="B32" s="5"/>
      <c r="C32" s="5"/>
      <c r="D32" s="5"/>
      <c r="E32" s="5"/>
      <c r="F32" s="5"/>
    </row>
    <row r="33" spans="1:11" ht="36.75" customHeight="1">
      <c r="A33" s="12" t="s">
        <v>98</v>
      </c>
      <c r="B33" s="12"/>
      <c r="C33" s="12"/>
      <c r="D33" s="12"/>
      <c r="E33" s="12"/>
      <c r="F33" s="12"/>
      <c r="G33" s="6"/>
      <c r="H33" s="6"/>
      <c r="I33" s="6"/>
      <c r="J33" s="6"/>
      <c r="K33" s="6"/>
    </row>
    <row r="35" spans="1:11" ht="20.25" customHeight="1">
      <c r="A35" s="9" t="s">
        <v>84</v>
      </c>
      <c r="B35" s="6"/>
      <c r="C35" s="60">
        <f>'🧮 Fiche produit'!$B$24</f>
        <v>0</v>
      </c>
      <c r="D35" s="61">
        <f>E17</f>
        <v>0</v>
      </c>
      <c r="E35" s="10">
        <f>C35*D35</f>
        <v>0</v>
      </c>
      <c r="F35" s="6"/>
      <c r="G35" s="4"/>
      <c r="H35" s="4"/>
      <c r="I35" s="4"/>
      <c r="J35" s="4"/>
      <c r="K35" s="4"/>
    </row>
    <row r="36" spans="1:11" ht="20.25" customHeight="1">
      <c r="A36" s="9" t="s">
        <v>90</v>
      </c>
      <c r="B36" s="6"/>
      <c r="C36" s="60">
        <f>'🧮 Fiche produit'!$B$24</f>
        <v>0</v>
      </c>
      <c r="D36" s="61">
        <f>E23</f>
        <v>0</v>
      </c>
      <c r="E36" s="10">
        <f>C36*D36</f>
        <v>0</v>
      </c>
      <c r="F36" s="6"/>
      <c r="G36" s="4"/>
      <c r="H36" s="4"/>
      <c r="I36" s="4"/>
      <c r="J36" s="4"/>
      <c r="K36" s="4"/>
    </row>
    <row r="38" spans="1:11" ht="20.25" customHeight="1">
      <c r="A38" s="54" t="s">
        <v>91</v>
      </c>
      <c r="B38" s="6"/>
      <c r="C38" s="6"/>
      <c r="D38" s="6"/>
      <c r="E38" s="50">
        <f>E35+E36</f>
        <v>0</v>
      </c>
      <c r="F38" s="6"/>
      <c r="G38" s="4"/>
      <c r="H38" s="4"/>
      <c r="I38" s="4"/>
      <c r="J38" s="4"/>
      <c r="K38" s="4"/>
    </row>
    <row r="40" spans="1:11" ht="20.25" customHeight="1">
      <c r="A40" s="9" t="s">
        <v>96</v>
      </c>
      <c r="B40" s="6"/>
      <c r="C40" s="60">
        <f>'🧮 Fiche produit'!$B$24</f>
        <v>0</v>
      </c>
      <c r="D40" s="61">
        <f>E29</f>
        <v>0</v>
      </c>
      <c r="E40" s="10">
        <f>C40*D40</f>
        <v>0</v>
      </c>
      <c r="F40" s="6"/>
      <c r="G40" s="4"/>
      <c r="H40" s="4"/>
      <c r="I40" s="4"/>
      <c r="J40" s="4"/>
      <c r="K40" s="4"/>
    </row>
    <row r="42" spans="1:11" ht="20.25" customHeight="1">
      <c r="A42" s="54" t="s">
        <v>99</v>
      </c>
      <c r="B42" s="6"/>
      <c r="C42" s="6"/>
      <c r="D42" s="6"/>
      <c r="E42" s="50">
        <f>E38+E40</f>
        <v>0</v>
      </c>
      <c r="F42" s="6"/>
      <c r="G42" s="4"/>
      <c r="H42" s="4"/>
      <c r="I42" s="4"/>
      <c r="J42" s="4"/>
      <c r="K42" s="4"/>
    </row>
  </sheetData>
  <sheetProtection sheet="1" objects="1" scenarios="1" selectLockedCells="1"/>
  <protectedRanges>
    <protectedRange sqref="A5:D16 C20:D22 F5:F16 F20:F22" name="Plage1"/>
  </protectedRanges>
  <mergeCells count="4">
    <mergeCell ref="A1:F1"/>
    <mergeCell ref="A4:F4"/>
    <mergeCell ref="A27:F27"/>
    <mergeCell ref="A19:F19"/>
  </mergeCells>
  <dataValidations count="2">
    <dataValidation type="list" allowBlank="1" showInputMessage="1" showErrorMessage="1" sqref="B5:B16" xr:uid="{297C38A7-9599-4197-B253-0EFC14F5DD61}">
      <formula1>"kg, m, ml, pièce, L, pot"</formula1>
    </dataValidation>
    <dataValidation type="decimal" errorStyle="warning" allowBlank="1" showInputMessage="1" showErrorMessage="1" errorTitle="Attention" error="Merci de saisir des chiffres." sqref="C5:D16 C20:D22" xr:uid="{DCCA3E54-42D9-442D-9FCA-97CD04D6A233}">
      <formula1>-99999999999999</formula1>
      <formula2>99999999999999</formula2>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4D7D7-4040-4726-BE54-5AAE7E98E513}">
  <sheetPr>
    <tabColor rgb="FFE2EFDA"/>
  </sheetPr>
  <dimension ref="A1:K30"/>
  <sheetViews>
    <sheetView showGridLines="0" tabSelected="1" workbookViewId="0">
      <pane ySplit="2" topLeftCell="A3" activePane="bottomLeft" state="frozen"/>
      <selection pane="bottomLeft" activeCell="C23" sqref="C23"/>
    </sheetView>
  </sheetViews>
  <sheetFormatPr defaultColWidth="11.42578125" defaultRowHeight="15"/>
  <cols>
    <col min="1" max="1" width="39.85546875" style="1" customWidth="1"/>
    <col min="2" max="2" width="18.140625" style="1" customWidth="1"/>
    <col min="3" max="3" width="97.85546875" style="1" bestFit="1" customWidth="1"/>
    <col min="4" max="16384" width="11.42578125" style="1"/>
  </cols>
  <sheetData>
    <row r="1" spans="1:11" ht="57" customHeight="1" thickBot="1">
      <c r="A1" s="66" t="s">
        <v>100</v>
      </c>
      <c r="B1" s="66"/>
      <c r="C1" s="66"/>
    </row>
    <row r="2" spans="1:11" s="3" customFormat="1" ht="36.950000000000003" customHeight="1">
      <c r="A2" s="12"/>
      <c r="B2" s="12" t="s">
        <v>101</v>
      </c>
      <c r="C2" s="12" t="s">
        <v>41</v>
      </c>
      <c r="D2" s="6"/>
      <c r="E2" s="6"/>
      <c r="F2" s="6"/>
      <c r="G2" s="6"/>
      <c r="H2" s="6"/>
      <c r="I2" s="6"/>
      <c r="J2" s="6"/>
      <c r="K2" s="6"/>
    </row>
    <row r="3" spans="1:11" s="2" customFormat="1" ht="20.25" customHeight="1">
      <c r="A3" s="11" t="s">
        <v>102</v>
      </c>
      <c r="B3" s="42"/>
      <c r="C3" s="8" t="s">
        <v>103</v>
      </c>
    </row>
    <row r="4" spans="1:11" s="2" customFormat="1" ht="20.25" customHeight="1">
      <c r="A4" s="6"/>
      <c r="B4" s="6"/>
      <c r="C4" s="6"/>
    </row>
    <row r="5" spans="1:11" s="2" customFormat="1" ht="20.25" customHeight="1">
      <c r="A5" s="11" t="s">
        <v>104</v>
      </c>
      <c r="B5" s="43">
        <f>'🧱 Prix de revient'!E25</f>
        <v>0</v>
      </c>
      <c r="C5" s="44" t="s">
        <v>105</v>
      </c>
    </row>
    <row r="6" spans="1:11" s="2" customFormat="1" ht="20.25" customHeight="1">
      <c r="A6" s="6"/>
      <c r="B6" s="6"/>
      <c r="C6" s="6"/>
    </row>
    <row r="7" spans="1:11" s="2" customFormat="1" ht="20.25" customHeight="1">
      <c r="A7" s="11" t="s">
        <v>106</v>
      </c>
      <c r="B7" s="43">
        <f>B3-B5</f>
        <v>0</v>
      </c>
      <c r="C7" s="8" t="s">
        <v>107</v>
      </c>
    </row>
    <row r="8" spans="1:11" s="2" customFormat="1" ht="20.25" customHeight="1">
      <c r="A8" s="11" t="s">
        <v>108</v>
      </c>
      <c r="B8" s="43">
        <f>B7*'🧮 Fiche produit'!B24</f>
        <v>0</v>
      </c>
      <c r="C8" s="8" t="s">
        <v>109</v>
      </c>
    </row>
    <row r="9" spans="1:11" s="2" customFormat="1" ht="20.25" customHeight="1">
      <c r="A9" s="45" t="s">
        <v>110</v>
      </c>
      <c r="B9" s="56" t="str">
        <f>IF(B3="","",B7/B3)</f>
        <v/>
      </c>
      <c r="C9" s="46" t="s">
        <v>111</v>
      </c>
    </row>
    <row r="10" spans="1:11" s="2" customFormat="1" ht="20.25" customHeight="1" thickBot="1">
      <c r="A10" s="6"/>
      <c r="B10" s="6"/>
      <c r="C10" s="6"/>
    </row>
    <row r="11" spans="1:11" s="2" customFormat="1" ht="20.25" customHeight="1" thickBot="1">
      <c r="A11" s="40" t="s">
        <v>112</v>
      </c>
      <c r="B11" s="41">
        <f>'🧱 Prix de revient'!E31</f>
        <v>0</v>
      </c>
      <c r="C11" s="44" t="s">
        <v>113</v>
      </c>
    </row>
    <row r="12" spans="1:11" ht="20.25" customHeight="1">
      <c r="A12" s="5"/>
      <c r="B12" s="5"/>
      <c r="C12" s="5"/>
    </row>
    <row r="13" spans="1:11" ht="20.25" customHeight="1">
      <c r="A13" s="11" t="s">
        <v>114</v>
      </c>
      <c r="B13" s="47">
        <f>B3-B11</f>
        <v>0</v>
      </c>
      <c r="C13" s="8" t="s">
        <v>115</v>
      </c>
    </row>
    <row r="14" spans="1:11" ht="20.25" customHeight="1">
      <c r="A14" s="11" t="s">
        <v>116</v>
      </c>
      <c r="B14" s="47">
        <f>B13*'🧮 Fiche produit'!B24</f>
        <v>0</v>
      </c>
      <c r="C14" s="8" t="s">
        <v>117</v>
      </c>
    </row>
    <row r="15" spans="1:11" ht="20.25" customHeight="1">
      <c r="A15" s="45" t="s">
        <v>118</v>
      </c>
      <c r="B15" s="56" t="str">
        <f>IF(B3="","",B13/B3)</f>
        <v/>
      </c>
      <c r="C15" s="46" t="s">
        <v>119</v>
      </c>
    </row>
    <row r="16" spans="1:11" s="2" customFormat="1" ht="20.25" customHeight="1">
      <c r="A16" s="6"/>
      <c r="B16" s="6"/>
      <c r="C16" s="6"/>
    </row>
    <row r="17" spans="1:3" s="2" customFormat="1" ht="36.950000000000003" customHeight="1">
      <c r="A17" s="67" t="s">
        <v>120</v>
      </c>
      <c r="B17" s="67"/>
      <c r="C17" s="67"/>
    </row>
    <row r="18" spans="1:3" s="2" customFormat="1" ht="20.25" customHeight="1"/>
    <row r="19" spans="1:3" s="2" customFormat="1" ht="20.25" customHeight="1">
      <c r="A19" s="38" t="s">
        <v>112</v>
      </c>
      <c r="B19" s="39">
        <f>'🧱 Prix de revient'!E31</f>
        <v>0</v>
      </c>
      <c r="C19" s="8" t="s">
        <v>121</v>
      </c>
    </row>
    <row r="20" spans="1:3" s="2" customFormat="1" ht="20.25" customHeight="1">
      <c r="A20" s="6"/>
      <c r="B20" s="6"/>
      <c r="C20" s="6"/>
    </row>
    <row r="21" spans="1:3" s="2" customFormat="1" ht="20.25" customHeight="1">
      <c r="A21" s="38" t="s">
        <v>122</v>
      </c>
      <c r="B21" s="55"/>
      <c r="C21" s="8" t="s">
        <v>123</v>
      </c>
    </row>
    <row r="22" spans="1:3" s="2" customFormat="1" ht="20.25" customHeight="1">
      <c r="A22" s="6"/>
      <c r="B22" s="6"/>
      <c r="C22" s="6"/>
    </row>
    <row r="23" spans="1:3" s="2" customFormat="1" ht="20.25" customHeight="1">
      <c r="A23" s="40" t="s">
        <v>124</v>
      </c>
      <c r="B23" s="41">
        <f>(B19)/(1-B21)</f>
        <v>0</v>
      </c>
      <c r="C23" s="8"/>
    </row>
    <row r="24" spans="1:3" ht="20.25" customHeight="1">
      <c r="A24" s="40" t="s">
        <v>125</v>
      </c>
      <c r="B24" s="41">
        <f>B23*'🧮 Fiche produit'!B24</f>
        <v>0</v>
      </c>
      <c r="C24" s="8"/>
    </row>
    <row r="25" spans="1:3" ht="20.25" customHeight="1">
      <c r="A25" s="5"/>
      <c r="B25" s="5"/>
      <c r="C25" s="5"/>
    </row>
    <row r="26" spans="1:3" ht="20.25" customHeight="1">
      <c r="A26" s="40" t="s">
        <v>126</v>
      </c>
      <c r="B26" s="41">
        <f>B23*(1+'🧮 Fiche produit'!B26)</f>
        <v>0</v>
      </c>
      <c r="C26" s="8"/>
    </row>
    <row r="27" spans="1:3" ht="20.25" customHeight="1">
      <c r="A27" s="40" t="s">
        <v>127</v>
      </c>
      <c r="B27" s="41">
        <f>B26*'🧮 Fiche produit'!B24</f>
        <v>0</v>
      </c>
      <c r="C27" s="8"/>
    </row>
    <row r="28" spans="1:3" ht="15.75">
      <c r="A28" s="5"/>
      <c r="B28" s="5"/>
      <c r="C28" s="5"/>
    </row>
    <row r="29" spans="1:3" ht="15.75">
      <c r="A29" s="5"/>
      <c r="B29" s="5"/>
      <c r="C29" s="5"/>
    </row>
    <row r="30" spans="1:3" ht="15.75">
      <c r="A30" s="5"/>
      <c r="B30" s="5"/>
      <c r="C30" s="5"/>
    </row>
  </sheetData>
  <sheetProtection sheet="1" objects="1" scenarios="1" selectLockedCells="1"/>
  <mergeCells count="2">
    <mergeCell ref="A1:C1"/>
    <mergeCell ref="A17:C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COCERTO</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GOMBAUD</dc:creator>
  <cp:keywords/>
  <dc:description/>
  <cp:lastModifiedBy>laura-gombaud@laposte.net</cp:lastModifiedBy>
  <cp:revision/>
  <dcterms:created xsi:type="dcterms:W3CDTF">2025-06-16T20:43:29Z</dcterms:created>
  <dcterms:modified xsi:type="dcterms:W3CDTF">2025-08-10T15:11:01Z</dcterms:modified>
  <cp:category/>
  <cp:contentStatus/>
</cp:coreProperties>
</file>