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10.xml" ContentType="application/vnd.openxmlformats-officedocument.spreadsheetml.pivotTable+xml"/>
  <Override PartName="/xl/tables/table5.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7F41271B-DEB8-4D48-B304-93CA99CDBC1F}" xr6:coauthVersionLast="47" xr6:coauthVersionMax="47" xr10:uidLastSave="{00000000-0000-0000-0000-000000000000}"/>
  <bookViews>
    <workbookView xWindow="-120" yWindow="-120" windowWidth="20730" windowHeight="11280" firstSheet="3" activeTab="5" xr2:uid="{472A9AB0-5F61-48F5-8574-D2288845BD7F}"/>
  </bookViews>
  <sheets>
    <sheet name="Dashboard" sheetId="17" r:id="rId1"/>
    <sheet name="Order Analysis" sheetId="1" r:id="rId2"/>
    <sheet name="Order Analysis 2" sheetId="14" r:id="rId3"/>
    <sheet name="Facts_table" sheetId="6" r:id="rId4"/>
    <sheet name="Dim_state" sheetId="10" r:id="rId5"/>
    <sheet name="Dim_storetype" sheetId="11" r:id="rId6"/>
    <sheet name="Correlation" sheetId="7" r:id="rId7"/>
    <sheet name="Sheet5" sheetId="18" r:id="rId8"/>
  </sheets>
  <definedNames>
    <definedName name="_xlcn.WorksheetConnection_Recommendation.xlsxPercentage_contribution1" hidden="1">Percentage_contribution[]</definedName>
    <definedName name="ExternalData_1" localSheetId="4" hidden="1">Dim_state!$A$1:$B$7</definedName>
    <definedName name="ExternalData_1" localSheetId="5" hidden="1">Dim_storetype!$A$1:$B$4</definedName>
    <definedName name="ExternalData_1" localSheetId="3" hidden="1">Facts_table!$A$1:$M$26</definedName>
    <definedName name="ExternalData_1" localSheetId="7" hidden="1">Sheet5!$A$1:$C$16</definedName>
    <definedName name="Slicer_State">#N/A</definedName>
    <definedName name="Slicer_Store_Type">#N/A</definedName>
  </definedNames>
  <calcPr calcId="181029"/>
  <pivotCaches>
    <pivotCache cacheId="2110" r:id="rId9"/>
    <pivotCache cacheId="2113" r:id="rId10"/>
    <pivotCache cacheId="2116" r:id="rId11"/>
    <pivotCache cacheId="2119" r:id="rId12"/>
    <pivotCache cacheId="2122" r:id="rId13"/>
    <pivotCache cacheId="2125" r:id="rId14"/>
    <pivotCache cacheId="2128" r:id="rId15"/>
    <pivotCache cacheId="2131" r:id="rId16"/>
    <pivotCache cacheId="2134" r:id="rId17"/>
    <pivotCache cacheId="2137" r:id="rId18"/>
  </pivotCaches>
  <extLst>
    <ext xmlns:x14="http://schemas.microsoft.com/office/spreadsheetml/2009/9/main" uri="{876F7934-8845-4945-9796-88D515C7AA90}">
      <x14:pivotCaches>
        <pivotCache cacheId="69"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rformance Data_30d93a24-7a8e-40be-9a71-255627494545" name="Performance Data" connection="Query - Performance Data"/>
          <x15:modelTable id="Dim storetype_186c4af4-8dc5-4b04-aed6-b2e9cf407468" name="Dim storetype" connection="Query - Dim storetype"/>
          <x15:modelTable id="Dim_state_b403e83f-5ce1-40d8-b6b4-7bbb8dc68ae5" name="Dim_state" connection="Query - Dim_state"/>
          <x15:modelTable id="Facts_table_cb406b57-d2fc-446b-b0ff-f04a428115e7" name="Facts_table" connection="Query - Facts_table"/>
          <x15:modelTable id="Calculations_483de6c3-4d06-427f-afbc-6cf67adab096" name="Calculations" connection="Query - Calculations"/>
          <x15:modelTable id="Percentage contribution_f6ef3c66-173c-4313-ab91-8ebf3470be42" name="Percentage contribution" connection="Query - Percentage contribution"/>
          <x15:modelTable id="Percentage_contribution" name="Percentage_contribution" connection="WorksheetConnection_Recommendation.xlsx!Percentage_contribution"/>
        </x15:modelTables>
        <x15:modelRelationships>
          <x15:modelRelationship fromTable="Facts_table" fromColumn="Storetype_ID" toTable="Dim storetype" toColumn="Storetype_ID"/>
          <x15:modelRelationship fromTable="Facts_table" fromColumn="State_ID" toTable="Dim_state" toColumn="State_ID"/>
        </x15:modelRelationships>
      </x15:dataModel>
    </ext>
  </extLst>
</workbook>
</file>

<file path=xl/calcChain.xml><?xml version="1.0" encoding="utf-8"?>
<calcChain xmlns="http://schemas.openxmlformats.org/spreadsheetml/2006/main">
  <c r="C11" i="1" l="1"/>
  <c r="D11" i="1"/>
  <c r="E11" i="1"/>
  <c r="F11" i="1"/>
  <c r="G11" i="1"/>
  <c r="C12" i="1"/>
  <c r="D12" i="1"/>
  <c r="E12" i="1"/>
  <c r="F12" i="1"/>
  <c r="G12" i="1"/>
  <c r="C13" i="1"/>
  <c r="D13" i="1"/>
  <c r="E13" i="1"/>
  <c r="F13" i="1"/>
  <c r="G13" i="1"/>
  <c r="G25" i="14" l="1"/>
  <c r="H25" i="14"/>
  <c r="I25" i="14"/>
  <c r="J25" i="14"/>
  <c r="K25" i="14"/>
  <c r="G26" i="14"/>
  <c r="H26" i="14"/>
  <c r="I26" i="14"/>
  <c r="J26" i="14"/>
  <c r="K26" i="14"/>
  <c r="H24" i="14"/>
  <c r="I24" i="14"/>
  <c r="J24" i="14"/>
  <c r="K24" i="14"/>
  <c r="G24" i="14"/>
  <c r="F24" i="14"/>
  <c r="F25" i="14"/>
  <c r="F26" i="14"/>
  <c r="F23" i="14"/>
  <c r="H23" i="14"/>
  <c r="I23" i="14"/>
  <c r="J23" i="14"/>
  <c r="K23" i="14"/>
  <c r="G23" i="14"/>
  <c r="D27" i="7" l="1"/>
  <c r="E27" i="7"/>
  <c r="F27" i="7"/>
  <c r="G27" i="7"/>
  <c r="C27" i="7"/>
  <c r="B12" i="1"/>
  <c r="B13" i="1"/>
  <c r="B1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2AB404-EA47-4CF2-BFAC-3E3E56CFAA6F}" keepAlive="1" name="ModelConnection_ExternalData_1" description="Data Model" type="5" refreshedVersion="7" minRefreshableVersion="5" saveData="1">
    <dbPr connection="Data Model Connection" command="Facts_table" commandType="3"/>
    <extLst>
      <ext xmlns:x15="http://schemas.microsoft.com/office/spreadsheetml/2010/11/main" uri="{DE250136-89BD-433C-8126-D09CA5730AF9}">
        <x15:connection id="" model="1"/>
      </ext>
    </extLst>
  </connection>
  <connection id="2" xr16:uid="{E9A3BE96-4558-40B3-8D4C-5CE542725249}" keepAlive="1" name="ModelConnection_ExternalData_11" description="Data Model" type="5" refreshedVersion="7" minRefreshableVersion="5" saveData="1">
    <dbPr connection="Data Model Connection" command="Dim_state" commandType="3"/>
    <extLst>
      <ext xmlns:x15="http://schemas.microsoft.com/office/spreadsheetml/2010/11/main" uri="{DE250136-89BD-433C-8126-D09CA5730AF9}">
        <x15:connection id="" model="1"/>
      </ext>
    </extLst>
  </connection>
  <connection id="3" xr16:uid="{B6F4004D-C161-4E46-BE42-10B557BA3B99}" keepAlive="1" name="ModelConnection_ExternalData_12" description="Data Model" type="5" refreshedVersion="7" minRefreshableVersion="5" saveData="1">
    <dbPr connection="Data Model Connection" command="Dim storetype" commandType="3"/>
    <extLst>
      <ext xmlns:x15="http://schemas.microsoft.com/office/spreadsheetml/2010/11/main" uri="{DE250136-89BD-433C-8126-D09CA5730AF9}">
        <x15:connection id="" model="1"/>
      </ext>
    </extLst>
  </connection>
  <connection id="4" xr16:uid="{80647B52-114F-43A6-856B-76995DF57ABC}" keepAlive="1" name="ModelConnection_ExternalData_13" description="Data Model" type="5" refreshedVersion="7" minRefreshableVersion="5" saveData="1">
    <dbPr connection="Data Model Connection" command="Percentage contribution" commandType="3"/>
    <extLst>
      <ext xmlns:x15="http://schemas.microsoft.com/office/spreadsheetml/2010/11/main" uri="{DE250136-89BD-433C-8126-D09CA5730AF9}">
        <x15:connection id="" model="1"/>
      </ext>
    </extLst>
  </connection>
  <connection id="5" xr16:uid="{885BA9A0-4CEF-41A7-9F15-211177C881D6}" name="Query - Calculations" description="Connection to the 'Calculations' query in the workbook." type="100" refreshedVersion="7" minRefreshableVersion="5">
    <extLst>
      <ext xmlns:x15="http://schemas.microsoft.com/office/spreadsheetml/2010/11/main" uri="{DE250136-89BD-433C-8126-D09CA5730AF9}">
        <x15:connection id="ebb52d69-bb2b-4857-b9a9-46d947852882">
          <x15:oledbPr connection="Provider=Microsoft.Mashup.OleDb.1;Data Source=$Workbook$;Location=Calculations;Extended Properties=&quot;&quot;">
            <x15:dbTables>
              <x15:dbTable name="Calculations"/>
            </x15:dbTables>
          </x15:oledbPr>
        </x15:connection>
      </ext>
    </extLst>
  </connection>
  <connection id="6" xr16:uid="{2CED895B-8CD9-4651-A57B-27D274ACA8A7}" name="Query - Dim storetype" description="Connection to the 'Dim storetype' query in the workbook." type="100" refreshedVersion="7" minRefreshableVersion="5">
    <extLst>
      <ext xmlns:x15="http://schemas.microsoft.com/office/spreadsheetml/2010/11/main" uri="{DE250136-89BD-433C-8126-D09CA5730AF9}">
        <x15:connection id="59225074-2652-4885-bdcd-5277332d424c"/>
      </ext>
    </extLst>
  </connection>
  <connection id="7" xr16:uid="{5CE2985E-F4FB-4615-8978-3836D5258F6C}" name="Query - Dim_state" description="Connection to the 'Dim_state' query in the workbook." type="100" refreshedVersion="7" minRefreshableVersion="5">
    <extLst>
      <ext xmlns:x15="http://schemas.microsoft.com/office/spreadsheetml/2010/11/main" uri="{DE250136-89BD-433C-8126-D09CA5730AF9}">
        <x15:connection id="e0d7f989-bec1-433b-bbe7-f064027ccdf3"/>
      </ext>
    </extLst>
  </connection>
  <connection id="8" xr16:uid="{5E51603F-713E-420B-A6CD-DBA76F6944C4}" name="Query - Facts_table" description="Connection to the 'Facts_table' query in the workbook." type="100" refreshedVersion="7" minRefreshableVersion="5">
    <extLst>
      <ext xmlns:x15="http://schemas.microsoft.com/office/spreadsheetml/2010/11/main" uri="{DE250136-89BD-433C-8126-D09CA5730AF9}">
        <x15:connection id="7fa890b8-2bcf-444a-a5e4-84d0aef80a89"/>
      </ext>
    </extLst>
  </connection>
  <connection id="9" xr16:uid="{7A826914-C918-4E15-BAF8-C2E8F9563426}" name="Query - Percentage contribution" description="Connection to the 'Percentage contribution' query in the workbook." type="100" refreshedVersion="7" minRefreshableVersion="5">
    <extLst>
      <ext xmlns:x15="http://schemas.microsoft.com/office/spreadsheetml/2010/11/main" uri="{DE250136-89BD-433C-8126-D09CA5730AF9}">
        <x15:connection id="28d56d40-8224-4fc9-a7f6-7ee2a578dc64"/>
      </ext>
    </extLst>
  </connection>
  <connection id="10" xr16:uid="{DAF37950-F4FC-4748-B8A8-014917970169}" name="Query - Performance Data" description="Connection to the 'Performance Data' query in the workbook." type="100" refreshedVersion="7" minRefreshableVersion="5">
    <extLst>
      <ext xmlns:x15="http://schemas.microsoft.com/office/spreadsheetml/2010/11/main" uri="{DE250136-89BD-433C-8126-D09CA5730AF9}">
        <x15:connection id="65b137d8-c58a-4e61-bd26-1e7cd77b7348">
          <x15:oledbPr connection="Provider=Microsoft.Mashup.OleDb.1;Data Source=$Workbook$;Location=&quot;Performance Data&quot;;Extended Properties=&quot;&quot;">
            <x15:dbTables>
              <x15:dbTable name="Performance Data"/>
            </x15:dbTables>
          </x15:oledbPr>
        </x15:connection>
      </ext>
    </extLst>
  </connection>
  <connection id="11" xr16:uid="{1F27D791-3F51-4207-8769-1E3EE9006237}"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2" xr16:uid="{CCBC631E-2215-411F-9E40-BC2227598A50}" name="WorksheetConnection_Recommendation.xlsx!Percentage_contribution" type="102" refreshedVersion="7" minRefreshableVersion="5">
    <extLst>
      <ext xmlns:x15="http://schemas.microsoft.com/office/spreadsheetml/2010/11/main" uri="{DE250136-89BD-433C-8126-D09CA5730AF9}">
        <x15:connection id="Percentage_contribution" autoDelete="1">
          <x15:rangePr sourceName="_xlcn.WorksheetConnection_Recommendation.xlsxPercentage_contribution1"/>
        </x15:connection>
      </ext>
    </extLst>
  </connection>
</connections>
</file>

<file path=xl/sharedStrings.xml><?xml version="1.0" encoding="utf-8"?>
<sst xmlns="http://schemas.openxmlformats.org/spreadsheetml/2006/main" count="168" uniqueCount="57">
  <si>
    <t>5.5 K</t>
  </si>
  <si>
    <t>EDO</t>
  </si>
  <si>
    <t>Travel Center</t>
  </si>
  <si>
    <t>Average of Chicken sales PSPW</t>
  </si>
  <si>
    <t>Average of Coffee sales PSPW</t>
  </si>
  <si>
    <t>Average of Yogurt Sales PSPW</t>
  </si>
  <si>
    <t>Average of Pizza Sales PSPW</t>
  </si>
  <si>
    <t>Average of Door dash sales PSPW</t>
  </si>
  <si>
    <t>Store Type</t>
  </si>
  <si>
    <t>Offers</t>
  </si>
  <si>
    <t>Percentage</t>
  </si>
  <si>
    <t>Sum of Percentage</t>
  </si>
  <si>
    <t>Chicken sales PSPW</t>
  </si>
  <si>
    <t>Coffee sales PSPW</t>
  </si>
  <si>
    <t>State_ID</t>
  </si>
  <si>
    <t>Storetype_ID</t>
  </si>
  <si>
    <t>Weeks Open</t>
  </si>
  <si>
    <t>Inside Sales PSPW</t>
  </si>
  <si>
    <t>Hot food sales PSPW</t>
  </si>
  <si>
    <t>Inside Margin PSPW</t>
  </si>
  <si>
    <t>Inside guest count PSPW</t>
  </si>
  <si>
    <t>Fuel gallons PSPW</t>
  </si>
  <si>
    <t>Pizza Sales PSPW</t>
  </si>
  <si>
    <t>Yogurt Sales PSPW</t>
  </si>
  <si>
    <t>Door dash sales PSPW</t>
  </si>
  <si>
    <t>1</t>
  </si>
  <si>
    <t>2</t>
  </si>
  <si>
    <t>3</t>
  </si>
  <si>
    <t>4</t>
  </si>
  <si>
    <t>5</t>
  </si>
  <si>
    <t>6</t>
  </si>
  <si>
    <t>State</t>
  </si>
  <si>
    <t>GA</t>
  </si>
  <si>
    <t>TX</t>
  </si>
  <si>
    <t>FL</t>
  </si>
  <si>
    <t>TN</t>
  </si>
  <si>
    <t>AL</t>
  </si>
  <si>
    <t>KY</t>
  </si>
  <si>
    <t>Total Chicken Sales PSPW</t>
  </si>
  <si>
    <t>Total Pizza Sales PSPW</t>
  </si>
  <si>
    <t>Total Coffee Sales PSPW</t>
  </si>
  <si>
    <t>Total Yogurt Sales PSPW</t>
  </si>
  <si>
    <t>Total Door dash Sales PSPW</t>
  </si>
  <si>
    <t>Total Inside Guest</t>
  </si>
  <si>
    <t>Inside Sales per Guest</t>
  </si>
  <si>
    <t>door dash sales Contribution %</t>
  </si>
  <si>
    <t>Average Chicken Sales PSPW</t>
  </si>
  <si>
    <t>Average Coffee Sales PSPW</t>
  </si>
  <si>
    <t>Average Pizza Sales PSPW</t>
  </si>
  <si>
    <t>Average yogurt sales PSPW</t>
  </si>
  <si>
    <t>Average door dash sales PSPW</t>
  </si>
  <si>
    <t>[&gt;=1000000]0.0,,"M";[&gt;=1000]0.0,"K";0</t>
  </si>
  <si>
    <t>% Chicken sales PSPW</t>
  </si>
  <si>
    <t>% Coffee sales PSPW</t>
  </si>
  <si>
    <t>% Door dash sales PSPW</t>
  </si>
  <si>
    <t>% Pizza Sales PSPW</t>
  </si>
  <si>
    <t>% Yogurt Sales PSPW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</si>
</sst>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00\);\$#,##0.00"/>
    <numFmt numFmtId="165" formatCode="0.00%;\-0.00%;0.00%"/>
    <numFmt numFmtId="166" formatCode="[&gt;=1000000]0.0,,&quot;M&quot;;[&gt;=1000]0.0,&quot;K&quot;;0"/>
  </numFmts>
  <fonts count="4" x14ac:knownFonts="1">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pivotButton="1"/>
    <xf numFmtId="0" fontId="0" fillId="0" borderId="0" xfId="0" applyNumberFormat="1"/>
    <xf numFmtId="0" fontId="1" fillId="0" borderId="0" xfId="0" applyFont="1"/>
    <xf numFmtId="10" fontId="0" fillId="0" borderId="0" xfId="0" applyNumberFormat="1"/>
    <xf numFmtId="0" fontId="0" fillId="2" borderId="0" xfId="0" applyFill="1"/>
    <xf numFmtId="4" fontId="0" fillId="0" borderId="0" xfId="0" applyNumberFormat="1"/>
    <xf numFmtId="3" fontId="0" fillId="0" borderId="0" xfId="0" applyNumberFormat="1"/>
    <xf numFmtId="164" fontId="0" fillId="0" borderId="0" xfId="0" applyNumberFormat="1"/>
    <xf numFmtId="165" fontId="0" fillId="0" borderId="0" xfId="0" applyNumberFormat="1"/>
    <xf numFmtId="1" fontId="0" fillId="0" borderId="0" xfId="0" applyNumberFormat="1"/>
    <xf numFmtId="166" fontId="0" fillId="0" borderId="0" xfId="0" applyNumberFormat="1"/>
    <xf numFmtId="0" fontId="0" fillId="3" borderId="0" xfId="0" applyFill="1"/>
    <xf numFmtId="0" fontId="3" fillId="2" borderId="0" xfId="0" applyFont="1" applyFill="1"/>
  </cellXfs>
  <cellStyles count="1">
    <cellStyle name="Normal" xfId="0" builtinId="0"/>
  </cellStyles>
  <dxfs count="13">
    <dxf>
      <font>
        <b/>
        <color theme="1"/>
      </font>
      <border>
        <bottom style="thin">
          <color theme="4"/>
        </bottom>
        <vertical/>
        <horizontal/>
      </border>
    </dxf>
    <dxf>
      <font>
        <color theme="1"/>
      </font>
      <border diagonalUp="0" diagonalDown="0">
        <left/>
        <right/>
        <top/>
        <bottom/>
        <vertical/>
        <horizontal/>
      </border>
    </dxf>
    <dxf>
      <numFmt numFmtId="14" formatCode="0.00%"/>
    </dxf>
    <dxf>
      <numFmt numFmtId="166" formatCode="[&gt;=1000000]0.0,,&quot;M&quot;;[&gt;=1000]0.0,&quot;K&quot;;0"/>
    </dxf>
    <dxf>
      <numFmt numFmtId="166" formatCode="[&gt;=1000000]0.0,,&quot;M&quot;;[&gt;=1000]0.0,&quot;K&quot;;0"/>
    </dxf>
    <dxf>
      <numFmt numFmtId="0" formatCode="General"/>
    </dxf>
    <dxf>
      <numFmt numFmtId="0" formatCode="General"/>
    </dxf>
    <dxf>
      <numFmt numFmtId="14" formatCode="0.00%"/>
    </dxf>
    <dxf>
      <numFmt numFmtId="14" formatCode="0.00%"/>
    </dxf>
    <dxf>
      <numFmt numFmtId="14" formatCode="0.00%"/>
    </dxf>
    <dxf>
      <numFmt numFmtId="14" formatCode="0.00%"/>
    </dxf>
    <dxf>
      <numFmt numFmtId="14" formatCode="0.00%"/>
    </dxf>
    <dxf>
      <font>
        <b/>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SlicerStyleLight1 2" pivot="0" table="0" count="10" xr9:uid="{54A0298C-87E9-49C1-A07A-BE6F39521030}">
      <tableStyleElement type="wholeTable" dxfId="1"/>
      <tableStyleElement type="headerRow" dxfId="0"/>
    </tableStyle>
  </tableStyles>
  <extLst>
    <ext xmlns:x14="http://schemas.microsoft.com/office/spreadsheetml/2009/9/main" uri="{46F421CA-312F-682f-3DD2-61675219B42D}">
      <x14:dxfs count="8">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theme="0" tint="-4.9989318521683403E-2"/>
            </patternFill>
          </fill>
          <border diagonalUp="0" diagonalDown="0">
            <left/>
            <right/>
            <top/>
            <bottom style="medium">
              <color rgb="FFCCCCCC"/>
            </bottom>
            <vertical/>
            <horizontal/>
          </border>
        </dxf>
        <dxf>
          <font>
            <color rgb="FF000000"/>
          </font>
          <fill>
            <patternFill patternType="solid">
              <fgColor theme="4" tint="0.59999389629810485"/>
              <bgColor theme="0"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right/>
            <top/>
            <bottom style="thin">
              <color theme="0" tint="-0.14996795556505021"/>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powerPivotData" Target="model/item.data"/><Relationship Id="rId21" Type="http://schemas.microsoft.com/office/2007/relationships/slicerCache" Target="slicerCaches/slicerCache2.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63" Type="http://schemas.openxmlformats.org/officeDocument/2006/relationships/customXml" Target="../customXml/item3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9" Type="http://schemas.openxmlformats.org/officeDocument/2006/relationships/customXml" Target="../customXml/item2.xml"/><Relationship Id="rId11" Type="http://schemas.openxmlformats.org/officeDocument/2006/relationships/pivotCacheDefinition" Target="pivotCache/pivotCacheDefinition3.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8" Type="http://schemas.openxmlformats.org/officeDocument/2006/relationships/customXml" Target="../customXml/item31.xml"/><Relationship Id="rId5" Type="http://schemas.openxmlformats.org/officeDocument/2006/relationships/worksheet" Target="worksheets/sheet5.xml"/><Relationship Id="rId61" Type="http://schemas.openxmlformats.org/officeDocument/2006/relationships/customXml" Target="../customXml/item34.xml"/><Relationship Id="rId19" Type="http://schemas.openxmlformats.org/officeDocument/2006/relationships/pivotCacheDefinition" Target="pivotCache/pivotCacheDefinition11.xml"/><Relationship Id="rId14" Type="http://schemas.openxmlformats.org/officeDocument/2006/relationships/pivotCacheDefinition" Target="pivotCache/pivotCacheDefinition6.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56" Type="http://schemas.openxmlformats.org/officeDocument/2006/relationships/customXml" Target="../customXml/item29.xml"/><Relationship Id="rId64" Type="http://schemas.openxmlformats.org/officeDocument/2006/relationships/customXml" Target="../customXml/item37.xml"/><Relationship Id="rId8" Type="http://schemas.openxmlformats.org/officeDocument/2006/relationships/worksheet" Target="worksheets/sheet8.xml"/><Relationship Id="rId51" Type="http://schemas.openxmlformats.org/officeDocument/2006/relationships/customXml" Target="../customXml/item24.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59" Type="http://schemas.openxmlformats.org/officeDocument/2006/relationships/customXml" Target="../customXml/item32.xml"/><Relationship Id="rId20" Type="http://schemas.microsoft.com/office/2007/relationships/slicerCache" Target="slicerCaches/slicerCache1.xml"/><Relationship Id="rId41" Type="http://schemas.openxmlformats.org/officeDocument/2006/relationships/customXml" Target="../customXml/item14.xml"/><Relationship Id="rId54" Type="http://schemas.openxmlformats.org/officeDocument/2006/relationships/customXml" Target="../customXml/item27.xml"/><Relationship Id="rId62" Type="http://schemas.openxmlformats.org/officeDocument/2006/relationships/customXml" Target="../customXml/item3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7.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 Id="rId57" Type="http://schemas.openxmlformats.org/officeDocument/2006/relationships/customXml" Target="../customXml/item30.xml"/><Relationship Id="rId10" Type="http://schemas.openxmlformats.org/officeDocument/2006/relationships/pivotCacheDefinition" Target="pivotCache/pivotCacheDefinition2.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60" Type="http://schemas.openxmlformats.org/officeDocument/2006/relationships/customXml" Target="../customXml/item33.xml"/><Relationship Id="rId65" Type="http://schemas.openxmlformats.org/officeDocument/2006/relationships/customXml" Target="../customXml/item38.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39"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[Recommendation.xlsx]Order Analysis 2!PivotTable7</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379281537176273E-2"/>
          <c:y val="0.20425531914893616"/>
          <c:w val="0.96324143692564745"/>
          <c:h val="0.5435545875914447"/>
        </c:manualLayout>
      </c:layout>
      <c:barChart>
        <c:barDir val="col"/>
        <c:grouping val="clustered"/>
        <c:varyColors val="0"/>
        <c:ser>
          <c:idx val="0"/>
          <c:order val="0"/>
          <c:tx>
            <c:strRef>
              <c:f>'Order Analysis 2'!$G$17</c:f>
              <c:strCache>
                <c:ptCount val="1"/>
                <c:pt idx="0">
                  <c:v>Average Chicken Sales PSPW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 2'!$F$18:$F$20</c:f>
              <c:strCache>
                <c:ptCount val="3"/>
                <c:pt idx="0">
                  <c:v>5.5 K</c:v>
                </c:pt>
                <c:pt idx="1">
                  <c:v>EDO</c:v>
                </c:pt>
                <c:pt idx="2">
                  <c:v>Travel Center</c:v>
                </c:pt>
              </c:strCache>
            </c:strRef>
          </c:cat>
          <c:val>
            <c:numRef>
              <c:f>'Order Analysis 2'!$G$18:$G$20</c:f>
              <c:numCache>
                <c:formatCode>[&gt;=1000000]0.0,,"M";[&gt;=1000]0.0,"K";0</c:formatCode>
                <c:ptCount val="3"/>
                <c:pt idx="0">
                  <c:v>502.72753146216263</c:v>
                </c:pt>
                <c:pt idx="1">
                  <c:v>3196.4805923229565</c:v>
                </c:pt>
                <c:pt idx="2">
                  <c:v>4272.4524563381683</c:v>
                </c:pt>
              </c:numCache>
            </c:numRef>
          </c:val>
          <c:extLst>
            <c:ext xmlns:c16="http://schemas.microsoft.com/office/drawing/2014/chart" uri="{C3380CC4-5D6E-409C-BE32-E72D297353CC}">
              <c16:uniqueId val="{00000000-5F00-40E4-BFAD-1CA34B37F8FA}"/>
            </c:ext>
          </c:extLst>
        </c:ser>
        <c:ser>
          <c:idx val="1"/>
          <c:order val="1"/>
          <c:tx>
            <c:strRef>
              <c:f>'Order Analysis 2'!$H$17</c:f>
              <c:strCache>
                <c:ptCount val="1"/>
                <c:pt idx="0">
                  <c:v>Average Coffee Sales PSPW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 2'!$F$18:$F$20</c:f>
              <c:strCache>
                <c:ptCount val="3"/>
                <c:pt idx="0">
                  <c:v>5.5 K</c:v>
                </c:pt>
                <c:pt idx="1">
                  <c:v>EDO</c:v>
                </c:pt>
                <c:pt idx="2">
                  <c:v>Travel Center</c:v>
                </c:pt>
              </c:strCache>
            </c:strRef>
          </c:cat>
          <c:val>
            <c:numRef>
              <c:f>'Order Analysis 2'!$H$18:$H$20</c:f>
              <c:numCache>
                <c:formatCode>[&gt;=1000000]0.0,,"M";[&gt;=1000]0.0,"K";0</c:formatCode>
                <c:ptCount val="3"/>
                <c:pt idx="0">
                  <c:v>3438.5726180358142</c:v>
                </c:pt>
                <c:pt idx="1">
                  <c:v>3115.3485575985533</c:v>
                </c:pt>
                <c:pt idx="2">
                  <c:v>4473.1141083074845</c:v>
                </c:pt>
              </c:numCache>
            </c:numRef>
          </c:val>
          <c:extLst>
            <c:ext xmlns:c16="http://schemas.microsoft.com/office/drawing/2014/chart" uri="{C3380CC4-5D6E-409C-BE32-E72D297353CC}">
              <c16:uniqueId val="{00000001-5F00-40E4-BFAD-1CA34B37F8FA}"/>
            </c:ext>
          </c:extLst>
        </c:ser>
        <c:ser>
          <c:idx val="2"/>
          <c:order val="2"/>
          <c:tx>
            <c:strRef>
              <c:f>'Order Analysis 2'!$I$17</c:f>
              <c:strCache>
                <c:ptCount val="1"/>
                <c:pt idx="0">
                  <c:v>Average Pizza Sales PSPW</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 2'!$F$18:$F$20</c:f>
              <c:strCache>
                <c:ptCount val="3"/>
                <c:pt idx="0">
                  <c:v>5.5 K</c:v>
                </c:pt>
                <c:pt idx="1">
                  <c:v>EDO</c:v>
                </c:pt>
                <c:pt idx="2">
                  <c:v>Travel Center</c:v>
                </c:pt>
              </c:strCache>
            </c:strRef>
          </c:cat>
          <c:val>
            <c:numRef>
              <c:f>'Order Analysis 2'!$I$18:$I$20</c:f>
              <c:numCache>
                <c:formatCode>[&gt;=1000000]0.0,,"M";[&gt;=1000]0.0,"K";0</c:formatCode>
                <c:ptCount val="3"/>
                <c:pt idx="0">
                  <c:v>6917.0131319580596</c:v>
                </c:pt>
                <c:pt idx="1">
                  <c:v>6485.8996495687952</c:v>
                </c:pt>
                <c:pt idx="2">
                  <c:v>7543.3604999851532</c:v>
                </c:pt>
              </c:numCache>
            </c:numRef>
          </c:val>
          <c:extLst>
            <c:ext xmlns:c16="http://schemas.microsoft.com/office/drawing/2014/chart" uri="{C3380CC4-5D6E-409C-BE32-E72D297353CC}">
              <c16:uniqueId val="{00000002-5F00-40E4-BFAD-1CA34B37F8FA}"/>
            </c:ext>
          </c:extLst>
        </c:ser>
        <c:ser>
          <c:idx val="3"/>
          <c:order val="3"/>
          <c:tx>
            <c:strRef>
              <c:f>'Order Analysis 2'!$J$17</c:f>
              <c:strCache>
                <c:ptCount val="1"/>
                <c:pt idx="0">
                  <c:v>Average yogurt sales PSPW</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 2'!$F$18:$F$20</c:f>
              <c:strCache>
                <c:ptCount val="3"/>
                <c:pt idx="0">
                  <c:v>5.5 K</c:v>
                </c:pt>
                <c:pt idx="1">
                  <c:v>EDO</c:v>
                </c:pt>
                <c:pt idx="2">
                  <c:v>Travel Center</c:v>
                </c:pt>
              </c:strCache>
            </c:strRef>
          </c:cat>
          <c:val>
            <c:numRef>
              <c:f>'Order Analysis 2'!$J$18:$J$20</c:f>
              <c:numCache>
                <c:formatCode>[&gt;=1000000]0.0,,"M";[&gt;=1000]0.0,"K";0</c:formatCode>
                <c:ptCount val="3"/>
                <c:pt idx="0">
                  <c:v>1071.2697601757816</c:v>
                </c:pt>
                <c:pt idx="1">
                  <c:v>1373.6373541527241</c:v>
                </c:pt>
                <c:pt idx="2">
                  <c:v>1761.9835873914471</c:v>
                </c:pt>
              </c:numCache>
            </c:numRef>
          </c:val>
          <c:extLst>
            <c:ext xmlns:c16="http://schemas.microsoft.com/office/drawing/2014/chart" uri="{C3380CC4-5D6E-409C-BE32-E72D297353CC}">
              <c16:uniqueId val="{00000003-5F00-40E4-BFAD-1CA34B37F8FA}"/>
            </c:ext>
          </c:extLst>
        </c:ser>
        <c:ser>
          <c:idx val="4"/>
          <c:order val="4"/>
          <c:tx>
            <c:strRef>
              <c:f>'Order Analysis 2'!$K$17</c:f>
              <c:strCache>
                <c:ptCount val="1"/>
                <c:pt idx="0">
                  <c:v>Average door dash sales PSPW</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 2'!$F$18:$F$20</c:f>
              <c:strCache>
                <c:ptCount val="3"/>
                <c:pt idx="0">
                  <c:v>5.5 K</c:v>
                </c:pt>
                <c:pt idx="1">
                  <c:v>EDO</c:v>
                </c:pt>
                <c:pt idx="2">
                  <c:v>Travel Center</c:v>
                </c:pt>
              </c:strCache>
            </c:strRef>
          </c:cat>
          <c:val>
            <c:numRef>
              <c:f>'Order Analysis 2'!$K$18:$K$20</c:f>
              <c:numCache>
                <c:formatCode>[&gt;=1000000]0.0,,"M";[&gt;=1000]0.0,"K";0</c:formatCode>
                <c:ptCount val="3"/>
                <c:pt idx="0">
                  <c:v>316.62879398900628</c:v>
                </c:pt>
                <c:pt idx="1">
                  <c:v>0</c:v>
                </c:pt>
                <c:pt idx="2">
                  <c:v>399.33621528175325</c:v>
                </c:pt>
              </c:numCache>
            </c:numRef>
          </c:val>
          <c:extLst>
            <c:ext xmlns:c16="http://schemas.microsoft.com/office/drawing/2014/chart" uri="{C3380CC4-5D6E-409C-BE32-E72D297353CC}">
              <c16:uniqueId val="{00000004-5F00-40E4-BFAD-1CA34B37F8FA}"/>
            </c:ext>
          </c:extLst>
        </c:ser>
        <c:dLbls>
          <c:dLblPos val="outEnd"/>
          <c:showLegendKey val="0"/>
          <c:showVal val="1"/>
          <c:showCatName val="0"/>
          <c:showSerName val="0"/>
          <c:showPercent val="0"/>
          <c:showBubbleSize val="0"/>
        </c:dLbls>
        <c:gapWidth val="219"/>
        <c:overlap val="-27"/>
        <c:axId val="242263728"/>
        <c:axId val="242257488"/>
      </c:barChart>
      <c:catAx>
        <c:axId val="24226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42257488"/>
        <c:crosses val="autoZero"/>
        <c:auto val="1"/>
        <c:lblAlgn val="ctr"/>
        <c:lblOffset val="100"/>
        <c:noMultiLvlLbl val="0"/>
      </c:catAx>
      <c:valAx>
        <c:axId val="242257488"/>
        <c:scaling>
          <c:orientation val="minMax"/>
        </c:scaling>
        <c:delete val="1"/>
        <c:axPos val="l"/>
        <c:numFmt formatCode="[&gt;=1000000]0.0,,&quot;M&quot;;[&gt;=1000]0.0,&quot;K&quot;;0" sourceLinked="1"/>
        <c:majorTickMark val="none"/>
        <c:minorTickMark val="none"/>
        <c:tickLblPos val="nextTo"/>
        <c:crossAx val="242263728"/>
        <c:crosses val="autoZero"/>
        <c:crossBetween val="between"/>
      </c:valAx>
      <c:spPr>
        <a:noFill/>
        <a:ln>
          <a:noFill/>
        </a:ln>
        <a:effectLst/>
      </c:spPr>
    </c:plotArea>
    <c:legend>
      <c:legendPos val="b"/>
      <c:layout>
        <c:manualLayout>
          <c:xMode val="edge"/>
          <c:yMode val="edge"/>
          <c:x val="1.5665147119767922E-2"/>
          <c:y val="0.82349372995042291"/>
          <c:w val="0.96862786888481045"/>
          <c:h val="0.1487284922717993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333335739282905E-2"/>
          <c:y val="0.32870370370370372"/>
          <c:w val="0.96333332852143416"/>
          <c:h val="0.47188247302420533"/>
        </c:manualLayout>
      </c:layout>
      <c:barChart>
        <c:barDir val="col"/>
        <c:grouping val="clustered"/>
        <c:varyColors val="0"/>
        <c:ser>
          <c:idx val="0"/>
          <c:order val="0"/>
          <c:tx>
            <c:strRef>
              <c:f>'Order Analysis'!$C$10</c:f>
              <c:strCache>
                <c:ptCount val="1"/>
                <c:pt idx="0">
                  <c:v>% Chicken sales PSPW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Analysis'!$B$11:$B$13</c:f>
              <c:strCache>
                <c:ptCount val="3"/>
                <c:pt idx="0">
                  <c:v>5.5 K</c:v>
                </c:pt>
                <c:pt idx="1">
                  <c:v>EDO</c:v>
                </c:pt>
                <c:pt idx="2">
                  <c:v>Travel Center</c:v>
                </c:pt>
              </c:strCache>
            </c:strRef>
          </c:cat>
          <c:val>
            <c:numRef>
              <c:f>'Order Analysis'!$C$11:$C$13</c:f>
              <c:numCache>
                <c:formatCode>0.00%</c:formatCode>
                <c:ptCount val="3"/>
                <c:pt idx="0">
                  <c:v>4.1051676894880103E-2</c:v>
                </c:pt>
                <c:pt idx="1">
                  <c:v>0.22555909978384392</c:v>
                </c:pt>
                <c:pt idx="2">
                  <c:v>0.2315661403918369</c:v>
                </c:pt>
              </c:numCache>
            </c:numRef>
          </c:val>
          <c:extLst>
            <c:ext xmlns:c16="http://schemas.microsoft.com/office/drawing/2014/chart" uri="{C3380CC4-5D6E-409C-BE32-E72D297353CC}">
              <c16:uniqueId val="{00000000-DA8B-4F59-A1C0-BF6FA14D3D19}"/>
            </c:ext>
          </c:extLst>
        </c:ser>
        <c:ser>
          <c:idx val="1"/>
          <c:order val="1"/>
          <c:tx>
            <c:strRef>
              <c:f>'Order Analysis'!$D$10</c:f>
              <c:strCache>
                <c:ptCount val="1"/>
                <c:pt idx="0">
                  <c:v>% Coffee sales PSPW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Analysis'!$B$11:$B$13</c:f>
              <c:strCache>
                <c:ptCount val="3"/>
                <c:pt idx="0">
                  <c:v>5.5 K</c:v>
                </c:pt>
                <c:pt idx="1">
                  <c:v>EDO</c:v>
                </c:pt>
                <c:pt idx="2">
                  <c:v>Travel Center</c:v>
                </c:pt>
              </c:strCache>
            </c:strRef>
          </c:cat>
          <c:val>
            <c:numRef>
              <c:f>'Order Analysis'!$D$11:$D$13</c:f>
              <c:numCache>
                <c:formatCode>0.00%</c:formatCode>
                <c:ptCount val="3"/>
                <c:pt idx="0">
                  <c:v>0.28078663542581905</c:v>
                </c:pt>
                <c:pt idx="1">
                  <c:v>0.21983403179500033</c:v>
                </c:pt>
                <c:pt idx="2">
                  <c:v>0.24244196516602526</c:v>
                </c:pt>
              </c:numCache>
            </c:numRef>
          </c:val>
          <c:extLst>
            <c:ext xmlns:c16="http://schemas.microsoft.com/office/drawing/2014/chart" uri="{C3380CC4-5D6E-409C-BE32-E72D297353CC}">
              <c16:uniqueId val="{00000001-DA8B-4F59-A1C0-BF6FA14D3D19}"/>
            </c:ext>
          </c:extLst>
        </c:ser>
        <c:ser>
          <c:idx val="2"/>
          <c:order val="2"/>
          <c:tx>
            <c:strRef>
              <c:f>'Order Analysis'!$E$10</c:f>
              <c:strCache>
                <c:ptCount val="1"/>
                <c:pt idx="0">
                  <c:v>% Yogurt Sales PSPW</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Analysis'!$B$11:$B$13</c:f>
              <c:strCache>
                <c:ptCount val="3"/>
                <c:pt idx="0">
                  <c:v>5.5 K</c:v>
                </c:pt>
                <c:pt idx="1">
                  <c:v>EDO</c:v>
                </c:pt>
                <c:pt idx="2">
                  <c:v>Travel Center</c:v>
                </c:pt>
              </c:strCache>
            </c:strRef>
          </c:cat>
          <c:val>
            <c:numRef>
              <c:f>'Order Analysis'!$E$11:$E$13</c:f>
              <c:numCache>
                <c:formatCode>0.00%</c:formatCode>
                <c:ptCount val="3"/>
                <c:pt idx="0">
                  <c:v>8.7477644071104171E-2</c:v>
                </c:pt>
                <c:pt idx="1">
                  <c:v>9.6930482161002057E-2</c:v>
                </c:pt>
                <c:pt idx="2">
                  <c:v>9.5499187629510152E-2</c:v>
                </c:pt>
              </c:numCache>
            </c:numRef>
          </c:val>
          <c:extLst>
            <c:ext xmlns:c16="http://schemas.microsoft.com/office/drawing/2014/chart" uri="{C3380CC4-5D6E-409C-BE32-E72D297353CC}">
              <c16:uniqueId val="{00000002-DA8B-4F59-A1C0-BF6FA14D3D19}"/>
            </c:ext>
          </c:extLst>
        </c:ser>
        <c:ser>
          <c:idx val="3"/>
          <c:order val="3"/>
          <c:tx>
            <c:strRef>
              <c:f>'Order Analysis'!$F$10</c:f>
              <c:strCache>
                <c:ptCount val="1"/>
                <c:pt idx="0">
                  <c:v>% Pizza Sales PSPW</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Analysis'!$B$11:$B$13</c:f>
              <c:strCache>
                <c:ptCount val="3"/>
                <c:pt idx="0">
                  <c:v>5.5 K</c:v>
                </c:pt>
                <c:pt idx="1">
                  <c:v>EDO</c:v>
                </c:pt>
                <c:pt idx="2">
                  <c:v>Travel Center</c:v>
                </c:pt>
              </c:strCache>
            </c:strRef>
          </c:cat>
          <c:val>
            <c:numRef>
              <c:f>'Order Analysis'!$F$11:$F$13</c:f>
              <c:numCache>
                <c:formatCode>0.00%</c:formatCode>
                <c:ptCount val="3"/>
                <c:pt idx="0">
                  <c:v>0.56482879969774757</c:v>
                </c:pt>
                <c:pt idx="1">
                  <c:v>0.45767638626015367</c:v>
                </c:pt>
                <c:pt idx="2">
                  <c:v>0.40884875710540597</c:v>
                </c:pt>
              </c:numCache>
            </c:numRef>
          </c:val>
          <c:extLst>
            <c:ext xmlns:c16="http://schemas.microsoft.com/office/drawing/2014/chart" uri="{C3380CC4-5D6E-409C-BE32-E72D297353CC}">
              <c16:uniqueId val="{00000003-DA8B-4F59-A1C0-BF6FA14D3D19}"/>
            </c:ext>
          </c:extLst>
        </c:ser>
        <c:ser>
          <c:idx val="4"/>
          <c:order val="4"/>
          <c:tx>
            <c:strRef>
              <c:f>'Order Analysis'!$G$10</c:f>
              <c:strCache>
                <c:ptCount val="1"/>
                <c:pt idx="0">
                  <c:v>% Door dash sales PSPW</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Analysis'!$B$11:$B$13</c:f>
              <c:strCache>
                <c:ptCount val="3"/>
                <c:pt idx="0">
                  <c:v>5.5 K</c:v>
                </c:pt>
                <c:pt idx="1">
                  <c:v>EDO</c:v>
                </c:pt>
                <c:pt idx="2">
                  <c:v>Travel Center</c:v>
                </c:pt>
              </c:strCache>
            </c:strRef>
          </c:cat>
          <c:val>
            <c:numRef>
              <c:f>'Order Analysis'!$G$11:$G$13</c:f>
              <c:numCache>
                <c:formatCode>0.00%</c:formatCode>
                <c:ptCount val="3"/>
                <c:pt idx="0">
                  <c:v>2.5855243910449206E-2</c:v>
                </c:pt>
                <c:pt idx="1">
                  <c:v>0</c:v>
                </c:pt>
                <c:pt idx="2">
                  <c:v>2.1643949707221735E-2</c:v>
                </c:pt>
              </c:numCache>
            </c:numRef>
          </c:val>
          <c:extLst>
            <c:ext xmlns:c16="http://schemas.microsoft.com/office/drawing/2014/chart" uri="{C3380CC4-5D6E-409C-BE32-E72D297353CC}">
              <c16:uniqueId val="{00000004-DA8B-4F59-A1C0-BF6FA14D3D19}"/>
            </c:ext>
          </c:extLst>
        </c:ser>
        <c:dLbls>
          <c:dLblPos val="outEnd"/>
          <c:showLegendKey val="0"/>
          <c:showVal val="1"/>
          <c:showCatName val="0"/>
          <c:showSerName val="0"/>
          <c:showPercent val="0"/>
          <c:showBubbleSize val="0"/>
        </c:dLbls>
        <c:gapWidth val="219"/>
        <c:overlap val="-27"/>
        <c:axId val="1507145375"/>
        <c:axId val="1507158271"/>
      </c:barChart>
      <c:catAx>
        <c:axId val="150714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07158271"/>
        <c:crosses val="autoZero"/>
        <c:auto val="1"/>
        <c:lblAlgn val="ctr"/>
        <c:lblOffset val="100"/>
        <c:noMultiLvlLbl val="0"/>
      </c:catAx>
      <c:valAx>
        <c:axId val="1507158271"/>
        <c:scaling>
          <c:orientation val="minMax"/>
        </c:scaling>
        <c:delete val="1"/>
        <c:axPos val="l"/>
        <c:numFmt formatCode="0.00%" sourceLinked="1"/>
        <c:majorTickMark val="none"/>
        <c:minorTickMark val="none"/>
        <c:tickLblPos val="nextTo"/>
        <c:crossAx val="1507145375"/>
        <c:crosses val="autoZero"/>
        <c:crossBetween val="between"/>
      </c:valAx>
      <c:spPr>
        <a:noFill/>
        <a:ln>
          <a:noFill/>
        </a:ln>
        <a:effectLst/>
      </c:spPr>
    </c:plotArea>
    <c:legend>
      <c:legendPos val="b"/>
      <c:layout>
        <c:manualLayout>
          <c:xMode val="edge"/>
          <c:yMode val="edge"/>
          <c:x val="4.7677959012855514E-2"/>
          <c:y val="0.87384149897929431"/>
          <c:w val="0.90964408263045693"/>
          <c:h val="9.8380723242927973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66676</xdr:colOff>
      <xdr:row>2</xdr:row>
      <xdr:rowOff>85725</xdr:rowOff>
    </xdr:from>
    <xdr:to>
      <xdr:col>21</xdr:col>
      <xdr:colOff>552450</xdr:colOff>
      <xdr:row>30</xdr:row>
      <xdr:rowOff>180975</xdr:rowOff>
    </xdr:to>
    <xdr:sp macro="" textlink="">
      <xdr:nvSpPr>
        <xdr:cNvPr id="2" name="Rectangle: Diagonal Corners Rounded 1">
          <a:extLst>
            <a:ext uri="{FF2B5EF4-FFF2-40B4-BE49-F238E27FC236}">
              <a16:creationId xmlns:a16="http://schemas.microsoft.com/office/drawing/2014/main" id="{76F7E933-5BF5-4AC0-95A6-B3795CC5FB0D}"/>
            </a:ext>
          </a:extLst>
        </xdr:cNvPr>
        <xdr:cNvSpPr/>
      </xdr:nvSpPr>
      <xdr:spPr>
        <a:xfrm>
          <a:off x="66676" y="466725"/>
          <a:ext cx="13287374" cy="5429250"/>
        </a:xfrm>
        <a:prstGeom prst="round2DiagRect">
          <a:avLst>
            <a:gd name="adj1" fmla="val 5470"/>
            <a:gd name="adj2" fmla="val 212"/>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30</xdr:row>
      <xdr:rowOff>133350</xdr:rowOff>
    </xdr:from>
    <xdr:to>
      <xdr:col>0</xdr:col>
      <xdr:colOff>0</xdr:colOff>
      <xdr:row>33</xdr:row>
      <xdr:rowOff>0</xdr:rowOff>
    </xdr:to>
    <xdr:sp macro="" textlink="">
      <xdr:nvSpPr>
        <xdr:cNvPr id="9" name="Rectangle 8">
          <a:extLst>
            <a:ext uri="{FF2B5EF4-FFF2-40B4-BE49-F238E27FC236}">
              <a16:creationId xmlns:a16="http://schemas.microsoft.com/office/drawing/2014/main" id="{B3EE1ACB-A1DD-4B1A-8449-ACF5EB6E7A91}"/>
            </a:ext>
          </a:extLst>
        </xdr:cNvPr>
        <xdr:cNvSpPr/>
      </xdr:nvSpPr>
      <xdr:spPr>
        <a:xfrm>
          <a:off x="0" y="5848350"/>
          <a:ext cx="0" cy="4381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304800</xdr:colOff>
      <xdr:row>4</xdr:row>
      <xdr:rowOff>95250</xdr:rowOff>
    </xdr:from>
    <xdr:to>
      <xdr:col>14</xdr:col>
      <xdr:colOff>19050</xdr:colOff>
      <xdr:row>16</xdr:row>
      <xdr:rowOff>121309</xdr:rowOff>
    </xdr:to>
    <xdr:sp macro="" textlink="">
      <xdr:nvSpPr>
        <xdr:cNvPr id="10" name="Rectangle 9">
          <a:extLst>
            <a:ext uri="{FF2B5EF4-FFF2-40B4-BE49-F238E27FC236}">
              <a16:creationId xmlns:a16="http://schemas.microsoft.com/office/drawing/2014/main" id="{39F80CDE-985C-4469-92E1-254A6EEE1C06}"/>
            </a:ext>
          </a:extLst>
        </xdr:cNvPr>
        <xdr:cNvSpPr/>
      </xdr:nvSpPr>
      <xdr:spPr>
        <a:xfrm>
          <a:off x="914400" y="857250"/>
          <a:ext cx="7639050" cy="231205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209551</xdr:colOff>
      <xdr:row>17</xdr:row>
      <xdr:rowOff>171450</xdr:rowOff>
    </xdr:from>
    <xdr:to>
      <xdr:col>13</xdr:col>
      <xdr:colOff>523875</xdr:colOff>
      <xdr:row>29</xdr:row>
      <xdr:rowOff>130834</xdr:rowOff>
    </xdr:to>
    <xdr:sp macro="" textlink="">
      <xdr:nvSpPr>
        <xdr:cNvPr id="11" name="Rectangle 10">
          <a:extLst>
            <a:ext uri="{FF2B5EF4-FFF2-40B4-BE49-F238E27FC236}">
              <a16:creationId xmlns:a16="http://schemas.microsoft.com/office/drawing/2014/main" id="{BBFE579A-8F74-44C0-A010-A5C5D0463670}"/>
            </a:ext>
          </a:extLst>
        </xdr:cNvPr>
        <xdr:cNvSpPr/>
      </xdr:nvSpPr>
      <xdr:spPr>
        <a:xfrm>
          <a:off x="819151" y="3409950"/>
          <a:ext cx="7629524" cy="2245384"/>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257175</xdr:colOff>
      <xdr:row>3</xdr:row>
      <xdr:rowOff>180975</xdr:rowOff>
    </xdr:from>
    <xdr:to>
      <xdr:col>22</xdr:col>
      <xdr:colOff>0</xdr:colOff>
      <xdr:row>5</xdr:row>
      <xdr:rowOff>28575</xdr:rowOff>
    </xdr:to>
    <xdr:sp macro="" textlink="">
      <xdr:nvSpPr>
        <xdr:cNvPr id="25" name="Rectangle 24">
          <a:extLst>
            <a:ext uri="{FF2B5EF4-FFF2-40B4-BE49-F238E27FC236}">
              <a16:creationId xmlns:a16="http://schemas.microsoft.com/office/drawing/2014/main" id="{4AE0FF2B-FCB3-4184-9A45-FA3FCED0C5EA}"/>
            </a:ext>
          </a:extLst>
        </xdr:cNvPr>
        <xdr:cNvSpPr/>
      </xdr:nvSpPr>
      <xdr:spPr>
        <a:xfrm>
          <a:off x="13058775" y="752475"/>
          <a:ext cx="352425" cy="22860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baseline="0">
              <a:solidFill>
                <a:schemeClr val="bg2">
                  <a:lumMod val="75000"/>
                </a:schemeClr>
              </a:solidFill>
            </a:rPr>
            <a:t>FILTER BY MONTH</a:t>
          </a:r>
          <a:endParaRPr lang="en-US" sz="1100" b="1">
            <a:solidFill>
              <a:schemeClr val="bg2">
                <a:lumMod val="75000"/>
              </a:schemeClr>
            </a:solidFill>
          </a:endParaRPr>
        </a:p>
      </xdr:txBody>
    </xdr:sp>
    <xdr:clientData/>
  </xdr:twoCellAnchor>
  <xdr:twoCellAnchor>
    <xdr:from>
      <xdr:col>1</xdr:col>
      <xdr:colOff>552450</xdr:colOff>
      <xdr:row>5</xdr:row>
      <xdr:rowOff>0</xdr:rowOff>
    </xdr:from>
    <xdr:to>
      <xdr:col>5</xdr:col>
      <xdr:colOff>57150</xdr:colOff>
      <xdr:row>6</xdr:row>
      <xdr:rowOff>104776</xdr:rowOff>
    </xdr:to>
    <xdr:sp macro="" textlink="">
      <xdr:nvSpPr>
        <xdr:cNvPr id="36" name="Rectangle 35">
          <a:extLst>
            <a:ext uri="{FF2B5EF4-FFF2-40B4-BE49-F238E27FC236}">
              <a16:creationId xmlns:a16="http://schemas.microsoft.com/office/drawing/2014/main" id="{E2B78833-4715-404F-B59A-67B86B73C7FC}"/>
            </a:ext>
          </a:extLst>
        </xdr:cNvPr>
        <xdr:cNvSpPr/>
      </xdr:nvSpPr>
      <xdr:spPr>
        <a:xfrm>
          <a:off x="1162050" y="952500"/>
          <a:ext cx="1943100" cy="295276"/>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baseline="0">
              <a:solidFill>
                <a:schemeClr val="bg2">
                  <a:lumMod val="50000"/>
                </a:schemeClr>
              </a:solidFill>
            </a:rPr>
            <a:t>Average Offers by Store type</a:t>
          </a:r>
          <a:endParaRPr lang="en-US" sz="1100" b="1">
            <a:solidFill>
              <a:schemeClr val="bg2">
                <a:lumMod val="50000"/>
              </a:schemeClr>
            </a:solidFill>
          </a:endParaRPr>
        </a:p>
      </xdr:txBody>
    </xdr:sp>
    <xdr:clientData/>
  </xdr:twoCellAnchor>
  <xdr:twoCellAnchor>
    <xdr:from>
      <xdr:col>2</xdr:col>
      <xdr:colOff>47624</xdr:colOff>
      <xdr:row>18</xdr:row>
      <xdr:rowOff>133350</xdr:rowOff>
    </xdr:from>
    <xdr:to>
      <xdr:col>7</xdr:col>
      <xdr:colOff>133349</xdr:colOff>
      <xdr:row>20</xdr:row>
      <xdr:rowOff>76200</xdr:rowOff>
    </xdr:to>
    <xdr:sp macro="" textlink="">
      <xdr:nvSpPr>
        <xdr:cNvPr id="38" name="Rectangle 37">
          <a:extLst>
            <a:ext uri="{FF2B5EF4-FFF2-40B4-BE49-F238E27FC236}">
              <a16:creationId xmlns:a16="http://schemas.microsoft.com/office/drawing/2014/main" id="{F92C11A5-9C61-4959-9D00-06843EA4C07A}"/>
            </a:ext>
          </a:extLst>
        </xdr:cNvPr>
        <xdr:cNvSpPr/>
      </xdr:nvSpPr>
      <xdr:spPr>
        <a:xfrm>
          <a:off x="1266824" y="3562350"/>
          <a:ext cx="3133725" cy="32385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baseline="0">
              <a:solidFill>
                <a:schemeClr val="bg2">
                  <a:lumMod val="50000"/>
                </a:schemeClr>
              </a:solidFill>
            </a:rPr>
            <a:t>Percentage contribution by offers Vs Store type</a:t>
          </a:r>
          <a:endParaRPr lang="en-US" sz="1100" b="1">
            <a:solidFill>
              <a:schemeClr val="bg2">
                <a:lumMod val="50000"/>
              </a:schemeClr>
            </a:solidFill>
          </a:endParaRPr>
        </a:p>
      </xdr:txBody>
    </xdr:sp>
    <xdr:clientData/>
  </xdr:twoCellAnchor>
  <xdr:twoCellAnchor>
    <xdr:from>
      <xdr:col>0</xdr:col>
      <xdr:colOff>0</xdr:colOff>
      <xdr:row>0</xdr:row>
      <xdr:rowOff>66675</xdr:rowOff>
    </xdr:from>
    <xdr:to>
      <xdr:col>21</xdr:col>
      <xdr:colOff>47625</xdr:colOff>
      <xdr:row>32</xdr:row>
      <xdr:rowOff>57150</xdr:rowOff>
    </xdr:to>
    <xdr:grpSp>
      <xdr:nvGrpSpPr>
        <xdr:cNvPr id="7" name="Group 6">
          <a:extLst>
            <a:ext uri="{FF2B5EF4-FFF2-40B4-BE49-F238E27FC236}">
              <a16:creationId xmlns:a16="http://schemas.microsoft.com/office/drawing/2014/main" id="{F9D7A6F9-D859-448C-9343-5FE58461CC87}"/>
            </a:ext>
          </a:extLst>
        </xdr:cNvPr>
        <xdr:cNvGrpSpPr/>
      </xdr:nvGrpSpPr>
      <xdr:grpSpPr>
        <a:xfrm>
          <a:off x="0" y="66675"/>
          <a:ext cx="12849225" cy="6086475"/>
          <a:chOff x="0" y="66675"/>
          <a:chExt cx="12849225" cy="6086475"/>
        </a:xfrm>
      </xdr:grpSpPr>
      <xdr:sp macro="" textlink="">
        <xdr:nvSpPr>
          <xdr:cNvPr id="4" name="Rectangle: Diagonal Corners Rounded 3">
            <a:extLst>
              <a:ext uri="{FF2B5EF4-FFF2-40B4-BE49-F238E27FC236}">
                <a16:creationId xmlns:a16="http://schemas.microsoft.com/office/drawing/2014/main" id="{A200374B-74A1-4AF9-B93C-8CA563AF5D24}"/>
              </a:ext>
            </a:extLst>
          </xdr:cNvPr>
          <xdr:cNvSpPr/>
        </xdr:nvSpPr>
        <xdr:spPr>
          <a:xfrm>
            <a:off x="0" y="314325"/>
            <a:ext cx="12849225" cy="5743574"/>
          </a:xfrm>
          <a:prstGeom prst="round2DiagRect">
            <a:avLst>
              <a:gd name="adj1" fmla="val 5968"/>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3" name="Chart 12">
            <a:extLst>
              <a:ext uri="{FF2B5EF4-FFF2-40B4-BE49-F238E27FC236}">
                <a16:creationId xmlns:a16="http://schemas.microsoft.com/office/drawing/2014/main" id="{2038FEF6-38F0-4F19-BEC6-71AAABAE9D01}"/>
              </a:ext>
            </a:extLst>
          </xdr:cNvPr>
          <xdr:cNvGraphicFramePr>
            <a:graphicFrameLocks/>
          </xdr:cNvGraphicFramePr>
        </xdr:nvGraphicFramePr>
        <xdr:xfrm>
          <a:off x="923925" y="876300"/>
          <a:ext cx="7600950" cy="2238375"/>
        </xdr:xfrm>
        <a:graphic>
          <a:graphicData uri="http://schemas.openxmlformats.org/drawingml/2006/chart">
            <c:chart xmlns:c="http://schemas.openxmlformats.org/drawingml/2006/chart" xmlns:r="http://schemas.openxmlformats.org/officeDocument/2006/relationships" r:id="rId1"/>
          </a:graphicData>
        </a:graphic>
      </xdr:graphicFrame>
      <xdr:sp macro="" textlink="'Order Analysis 2'!$B$18">
        <xdr:nvSpPr>
          <xdr:cNvPr id="15" name="Rectangle: Diagonal Corners Rounded 14">
            <a:extLst>
              <a:ext uri="{FF2B5EF4-FFF2-40B4-BE49-F238E27FC236}">
                <a16:creationId xmlns:a16="http://schemas.microsoft.com/office/drawing/2014/main" id="{A8C5294F-1E13-40E1-8D26-01FB30FF646D}"/>
              </a:ext>
            </a:extLst>
          </xdr:cNvPr>
          <xdr:cNvSpPr/>
        </xdr:nvSpPr>
        <xdr:spPr>
          <a:xfrm>
            <a:off x="8791574" y="1162050"/>
            <a:ext cx="1314451" cy="476250"/>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C64FBC5-F29D-47EB-8603-A3A7D61CE210}" type="TxLink">
              <a:rPr lang="en-US" sz="1800" b="1" i="0" u="none" strike="noStrike">
                <a:solidFill>
                  <a:srgbClr val="000000"/>
                </a:solidFill>
                <a:latin typeface="Calibri"/>
                <a:cs typeface="Calibri"/>
              </a:rPr>
              <a:pPr algn="ctr"/>
              <a:t>0.31%</a:t>
            </a:fld>
            <a:endParaRPr lang="en-US" sz="1800" b="1"/>
          </a:p>
        </xdr:txBody>
      </xdr:sp>
      <xdr:sp macro="" textlink="'Order Analysis 2'!$B$22">
        <xdr:nvSpPr>
          <xdr:cNvPr id="16" name="Rectangle: Diagonal Corners Rounded 15">
            <a:extLst>
              <a:ext uri="{FF2B5EF4-FFF2-40B4-BE49-F238E27FC236}">
                <a16:creationId xmlns:a16="http://schemas.microsoft.com/office/drawing/2014/main" id="{08E2F550-2481-490C-A9B5-C524B568F175}"/>
              </a:ext>
            </a:extLst>
          </xdr:cNvPr>
          <xdr:cNvSpPr/>
        </xdr:nvSpPr>
        <xdr:spPr>
          <a:xfrm>
            <a:off x="10953749" y="1143000"/>
            <a:ext cx="1314451" cy="400050"/>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F2C7571-7764-4992-B867-487AEF5F1A65}" type="TxLink">
              <a:rPr lang="en-US" sz="1800" b="1" i="0" u="none" strike="noStrike">
                <a:solidFill>
                  <a:srgbClr val="000000"/>
                </a:solidFill>
                <a:latin typeface="Calibri"/>
                <a:ea typeface="+mn-ea"/>
                <a:cs typeface="Calibri"/>
              </a:rPr>
              <a:pPr marL="0" indent="0" algn="ctr"/>
              <a:t>$9.77</a:t>
            </a:fld>
            <a:endParaRPr lang="en-US" sz="1800" b="1" i="0" u="none" strike="noStrike">
              <a:solidFill>
                <a:srgbClr val="000000"/>
              </a:solidFill>
              <a:latin typeface="Calibri"/>
              <a:ea typeface="+mn-ea"/>
              <a:cs typeface="Calibri"/>
            </a:endParaRPr>
          </a:p>
        </xdr:txBody>
      </xdr:sp>
      <xdr:sp macro="" textlink="'Order Analysis 2'!$C$22">
        <xdr:nvSpPr>
          <xdr:cNvPr id="17" name="Rectangle: Diagonal Corners Rounded 16">
            <a:extLst>
              <a:ext uri="{FF2B5EF4-FFF2-40B4-BE49-F238E27FC236}">
                <a16:creationId xmlns:a16="http://schemas.microsoft.com/office/drawing/2014/main" id="{C7D1C70F-697D-49D3-B6B5-B9B8AA9E4AC7}"/>
              </a:ext>
            </a:extLst>
          </xdr:cNvPr>
          <xdr:cNvSpPr/>
        </xdr:nvSpPr>
        <xdr:spPr>
          <a:xfrm>
            <a:off x="8715375" y="2362200"/>
            <a:ext cx="1400176" cy="542925"/>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B8039D8-B08C-4307-A9EA-71AFE5EE5CE9}" type="TxLink">
              <a:rPr lang="en-US" sz="1800" b="1" i="0" u="none" strike="noStrike">
                <a:solidFill>
                  <a:srgbClr val="000000"/>
                </a:solidFill>
                <a:latin typeface="Calibri"/>
                <a:ea typeface="+mn-ea"/>
                <a:cs typeface="Calibri"/>
              </a:rPr>
              <a:pPr marL="0" indent="0" algn="ctr"/>
              <a:t>226,255</a:t>
            </a:fld>
            <a:endParaRPr lang="en-US" sz="1800" b="1" i="0" u="none" strike="noStrike">
              <a:solidFill>
                <a:srgbClr val="000000"/>
              </a:solidFill>
              <a:latin typeface="Calibri"/>
              <a:ea typeface="+mn-ea"/>
              <a:cs typeface="Calibri"/>
            </a:endParaRPr>
          </a:p>
        </xdr:txBody>
      </xdr:sp>
      <xdr:sp macro="" textlink="'Order Analysis 2'!$B$4">
        <xdr:nvSpPr>
          <xdr:cNvPr id="18" name="Rectangle: Diagonal Corners Rounded 17">
            <a:extLst>
              <a:ext uri="{FF2B5EF4-FFF2-40B4-BE49-F238E27FC236}">
                <a16:creationId xmlns:a16="http://schemas.microsoft.com/office/drawing/2014/main" id="{CA9D0A39-5721-4772-B970-427FD0B4BA8C}"/>
              </a:ext>
            </a:extLst>
          </xdr:cNvPr>
          <xdr:cNvSpPr/>
        </xdr:nvSpPr>
        <xdr:spPr>
          <a:xfrm>
            <a:off x="10715624" y="2305050"/>
            <a:ext cx="1333501" cy="647700"/>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14D95A-E1D3-43CA-9158-8ACAA4CF4837}" type="TxLink">
              <a:rPr lang="en-US" sz="1800" b="1" i="0" u="none" strike="noStrike">
                <a:solidFill>
                  <a:srgbClr val="000000"/>
                </a:solidFill>
                <a:latin typeface="Calibri"/>
                <a:ea typeface="+mn-ea"/>
                <a:cs typeface="Calibri"/>
              </a:rPr>
              <a:pPr marL="0" indent="0" algn="ctr"/>
              <a:t>48,655.30</a:t>
            </a:fld>
            <a:endParaRPr lang="en-US" sz="1800" b="1" i="0" u="none" strike="noStrike">
              <a:solidFill>
                <a:srgbClr val="000000"/>
              </a:solidFill>
              <a:latin typeface="Calibri"/>
              <a:ea typeface="+mn-ea"/>
              <a:cs typeface="Calibri"/>
            </a:endParaRPr>
          </a:p>
        </xdr:txBody>
      </xdr:sp>
      <xdr:sp macro="" textlink="'Order Analysis 2'!$E$14">
        <xdr:nvSpPr>
          <xdr:cNvPr id="19" name="Rectangle: Diagonal Corners Rounded 18">
            <a:extLst>
              <a:ext uri="{FF2B5EF4-FFF2-40B4-BE49-F238E27FC236}">
                <a16:creationId xmlns:a16="http://schemas.microsoft.com/office/drawing/2014/main" id="{B1E1A5A8-A866-4139-9750-57AA6A179B91}"/>
              </a:ext>
            </a:extLst>
          </xdr:cNvPr>
          <xdr:cNvSpPr/>
        </xdr:nvSpPr>
        <xdr:spPr>
          <a:xfrm>
            <a:off x="11010899" y="3438525"/>
            <a:ext cx="1371601" cy="647700"/>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5D55AFA-004B-4C11-AD4A-BD9E948F6ACE}" type="TxLink">
              <a:rPr lang="en-US" sz="1800" b="1" i="0" u="none" strike="noStrike">
                <a:solidFill>
                  <a:srgbClr val="000000"/>
                </a:solidFill>
                <a:latin typeface="Calibri"/>
                <a:ea typeface="+mn-ea"/>
                <a:cs typeface="Calibri"/>
              </a:rPr>
              <a:pPr marL="0" indent="0" algn="ctr"/>
              <a:t>90,555.44</a:t>
            </a:fld>
            <a:endParaRPr lang="en-US" sz="1800" b="1" i="0" u="none" strike="noStrike">
              <a:solidFill>
                <a:srgbClr val="000000"/>
              </a:solidFill>
              <a:latin typeface="Calibri"/>
              <a:ea typeface="+mn-ea"/>
              <a:cs typeface="Calibri"/>
            </a:endParaRPr>
          </a:p>
        </xdr:txBody>
      </xdr:sp>
      <xdr:sp macro="" textlink="'Order Analysis 2'!$E$4">
        <xdr:nvSpPr>
          <xdr:cNvPr id="20" name="Rectangle: Diagonal Corners Rounded 19">
            <a:extLst>
              <a:ext uri="{FF2B5EF4-FFF2-40B4-BE49-F238E27FC236}">
                <a16:creationId xmlns:a16="http://schemas.microsoft.com/office/drawing/2014/main" id="{12EAC0B2-9ED2-4A9B-847E-8209CA95420C}"/>
              </a:ext>
            </a:extLst>
          </xdr:cNvPr>
          <xdr:cNvSpPr/>
        </xdr:nvSpPr>
        <xdr:spPr>
          <a:xfrm>
            <a:off x="8782049" y="3495675"/>
            <a:ext cx="1371601" cy="647700"/>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8EA478E-0C62-4BE7-B068-72382F4A8304}" type="TxLink">
              <a:rPr lang="en-US" sz="1800" b="1" i="0" u="none" strike="noStrike">
                <a:solidFill>
                  <a:srgbClr val="000000"/>
                </a:solidFill>
                <a:latin typeface="Calibri"/>
                <a:ea typeface="+mn-ea"/>
                <a:cs typeface="Calibri"/>
              </a:rPr>
              <a:pPr marL="0" indent="0" algn="ctr"/>
              <a:t>174,527.85</a:t>
            </a:fld>
            <a:endParaRPr lang="en-US" sz="1800" b="1" i="0" u="none" strike="noStrike">
              <a:solidFill>
                <a:srgbClr val="000000"/>
              </a:solidFill>
              <a:latin typeface="Calibri"/>
              <a:ea typeface="+mn-ea"/>
              <a:cs typeface="Calibri"/>
            </a:endParaRPr>
          </a:p>
        </xdr:txBody>
      </xdr:sp>
      <xdr:sp macro="" textlink="'Order Analysis 2'!$E$10">
        <xdr:nvSpPr>
          <xdr:cNvPr id="22" name="Rectangle: Diagonal Corners Rounded 21">
            <a:extLst>
              <a:ext uri="{FF2B5EF4-FFF2-40B4-BE49-F238E27FC236}">
                <a16:creationId xmlns:a16="http://schemas.microsoft.com/office/drawing/2014/main" id="{1930EAAB-5629-4172-8F70-F6CA81CE4707}"/>
              </a:ext>
            </a:extLst>
          </xdr:cNvPr>
          <xdr:cNvSpPr/>
        </xdr:nvSpPr>
        <xdr:spPr>
          <a:xfrm>
            <a:off x="10963274" y="4705350"/>
            <a:ext cx="1371601" cy="647700"/>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F015606-AA48-4486-A495-5952E5CE76BE}" type="TxLink">
              <a:rPr lang="en-US" sz="1800" b="1" i="0" u="none" strike="noStrike">
                <a:solidFill>
                  <a:srgbClr val="000000"/>
                </a:solidFill>
                <a:latin typeface="Calibri"/>
                <a:ea typeface="+mn-ea"/>
                <a:cs typeface="Calibri"/>
              </a:rPr>
              <a:pPr marL="0" indent="0" algn="ctr"/>
              <a:t>6,828.82</a:t>
            </a:fld>
            <a:endParaRPr lang="en-US" sz="1800" b="1" i="0" u="none" strike="noStrike">
              <a:solidFill>
                <a:srgbClr val="000000"/>
              </a:solidFill>
              <a:latin typeface="Calibri"/>
              <a:ea typeface="+mn-ea"/>
              <a:cs typeface="Calibri"/>
            </a:endParaRPr>
          </a:p>
        </xdr:txBody>
      </xdr:sp>
      <xdr:sp macro="" textlink="'Order Analysis 2'!$B$10">
        <xdr:nvSpPr>
          <xdr:cNvPr id="21" name="Rectangle: Diagonal Corners Rounded 20">
            <a:extLst>
              <a:ext uri="{FF2B5EF4-FFF2-40B4-BE49-F238E27FC236}">
                <a16:creationId xmlns:a16="http://schemas.microsoft.com/office/drawing/2014/main" id="{D72B7930-7C76-4774-940F-9756C051651E}"/>
              </a:ext>
            </a:extLst>
          </xdr:cNvPr>
          <xdr:cNvSpPr/>
        </xdr:nvSpPr>
        <xdr:spPr>
          <a:xfrm>
            <a:off x="8810624" y="4800600"/>
            <a:ext cx="1371601" cy="647700"/>
          </a:xfrm>
          <a:prstGeom prst="round2DiagRect">
            <a:avLst>
              <a:gd name="adj1" fmla="val 50000"/>
              <a:gd name="adj2" fmla="val 0"/>
            </a:avLst>
          </a:prstGeom>
          <a:solidFill>
            <a:schemeClr val="bg1"/>
          </a:solidFill>
          <a:ln>
            <a:noFill/>
          </a:ln>
          <a:effectLst>
            <a:outerShdw blurRad="63500" sx="102000" sy="102000" algn="ctr" rotWithShape="0">
              <a:prstClr val="black">
                <a:alpha val="8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8895C86-C623-426B-9824-7AC0A25EBC37}" type="TxLink">
              <a:rPr lang="en-US" sz="1800" b="1" i="0" u="none" strike="noStrike">
                <a:solidFill>
                  <a:srgbClr val="000000"/>
                </a:solidFill>
                <a:latin typeface="Calibri"/>
                <a:ea typeface="+mn-ea"/>
                <a:cs typeface="Calibri"/>
              </a:rPr>
              <a:pPr marL="0" indent="0" algn="ctr"/>
              <a:t>32,437.86</a:t>
            </a:fld>
            <a:endParaRPr lang="en-US" sz="1800" b="1" i="0" u="none" strike="noStrike">
              <a:solidFill>
                <a:srgbClr val="000000"/>
              </a:solidFill>
              <a:latin typeface="Calibri"/>
              <a:ea typeface="+mn-ea"/>
              <a:cs typeface="Calibri"/>
            </a:endParaRPr>
          </a:p>
        </xdr:txBody>
      </xdr:sp>
      <xdr:sp macro="" textlink="">
        <xdr:nvSpPr>
          <xdr:cNvPr id="23" name="Rectangle 22">
            <a:extLst>
              <a:ext uri="{FF2B5EF4-FFF2-40B4-BE49-F238E27FC236}">
                <a16:creationId xmlns:a16="http://schemas.microsoft.com/office/drawing/2014/main" id="{A746B797-EC92-4806-8BC8-205FB44C3F51}"/>
              </a:ext>
            </a:extLst>
          </xdr:cNvPr>
          <xdr:cNvSpPr/>
        </xdr:nvSpPr>
        <xdr:spPr>
          <a:xfrm>
            <a:off x="8582025" y="828675"/>
            <a:ext cx="1943100" cy="20955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baseline="0">
                <a:solidFill>
                  <a:schemeClr val="bg2">
                    <a:lumMod val="75000"/>
                  </a:schemeClr>
                </a:solidFill>
              </a:rPr>
              <a:t>DOOR DASH CONTRIBUTION</a:t>
            </a:r>
            <a:endParaRPr lang="en-US" sz="1100" b="1">
              <a:solidFill>
                <a:schemeClr val="bg2">
                  <a:lumMod val="75000"/>
                </a:schemeClr>
              </a:solidFill>
            </a:endParaRPr>
          </a:p>
        </xdr:txBody>
      </xdr:sp>
      <xdr:sp macro="" textlink="">
        <xdr:nvSpPr>
          <xdr:cNvPr id="24" name="Rectangle 23">
            <a:extLst>
              <a:ext uri="{FF2B5EF4-FFF2-40B4-BE49-F238E27FC236}">
                <a16:creationId xmlns:a16="http://schemas.microsoft.com/office/drawing/2014/main" id="{47F0D52E-712D-495B-8653-6E21F0DAAEAF}"/>
              </a:ext>
            </a:extLst>
          </xdr:cNvPr>
          <xdr:cNvSpPr/>
        </xdr:nvSpPr>
        <xdr:spPr>
          <a:xfrm>
            <a:off x="10820400" y="790575"/>
            <a:ext cx="1704974" cy="22860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baseline="0">
                <a:solidFill>
                  <a:schemeClr val="bg2">
                    <a:lumMod val="75000"/>
                  </a:schemeClr>
                </a:solidFill>
              </a:rPr>
              <a:t>INSIDE SALES PER GUEST</a:t>
            </a:r>
            <a:endParaRPr lang="en-US" sz="1100" b="1">
              <a:solidFill>
                <a:schemeClr val="bg2">
                  <a:lumMod val="75000"/>
                </a:schemeClr>
              </a:solidFill>
            </a:endParaRPr>
          </a:p>
        </xdr:txBody>
      </xdr:sp>
      <xdr:sp macro="" textlink="">
        <xdr:nvSpPr>
          <xdr:cNvPr id="26" name="Rectangle 25">
            <a:extLst>
              <a:ext uri="{FF2B5EF4-FFF2-40B4-BE49-F238E27FC236}">
                <a16:creationId xmlns:a16="http://schemas.microsoft.com/office/drawing/2014/main" id="{6210D69A-DC5D-4D75-9BC5-E5503C3104E5}"/>
              </a:ext>
            </a:extLst>
          </xdr:cNvPr>
          <xdr:cNvSpPr/>
        </xdr:nvSpPr>
        <xdr:spPr>
          <a:xfrm>
            <a:off x="8562974" y="2009774"/>
            <a:ext cx="1933575" cy="257175"/>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b="1" baseline="0">
                <a:solidFill>
                  <a:schemeClr val="bg2">
                    <a:lumMod val="75000"/>
                  </a:schemeClr>
                </a:solidFill>
                <a:latin typeface="+mn-lt"/>
                <a:ea typeface="+mn-ea"/>
                <a:cs typeface="+mn-cs"/>
              </a:rPr>
              <a:t>INSIDE GUEST PER STORE PER WEEK</a:t>
            </a:r>
          </a:p>
        </xdr:txBody>
      </xdr:sp>
      <xdr:sp macro="" textlink="">
        <xdr:nvSpPr>
          <xdr:cNvPr id="27" name="Rectangle 26">
            <a:extLst>
              <a:ext uri="{FF2B5EF4-FFF2-40B4-BE49-F238E27FC236}">
                <a16:creationId xmlns:a16="http://schemas.microsoft.com/office/drawing/2014/main" id="{67690E96-BDAA-457E-B52A-AA24CC4D428E}"/>
              </a:ext>
            </a:extLst>
          </xdr:cNvPr>
          <xdr:cNvSpPr/>
        </xdr:nvSpPr>
        <xdr:spPr>
          <a:xfrm>
            <a:off x="10582275" y="1952625"/>
            <a:ext cx="2076449" cy="257176"/>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b="1" baseline="0">
                <a:solidFill>
                  <a:schemeClr val="bg2">
                    <a:lumMod val="75000"/>
                  </a:schemeClr>
                </a:solidFill>
              </a:rPr>
              <a:t>CHICKEN SALES PER STORE PER WEEK</a:t>
            </a:r>
            <a:endParaRPr lang="en-US" sz="900" b="1">
              <a:solidFill>
                <a:schemeClr val="bg2">
                  <a:lumMod val="75000"/>
                </a:schemeClr>
              </a:solidFill>
            </a:endParaRPr>
          </a:p>
        </xdr:txBody>
      </xdr:sp>
      <xdr:sp macro="" textlink="">
        <xdr:nvSpPr>
          <xdr:cNvPr id="28" name="Rectangle 27">
            <a:extLst>
              <a:ext uri="{FF2B5EF4-FFF2-40B4-BE49-F238E27FC236}">
                <a16:creationId xmlns:a16="http://schemas.microsoft.com/office/drawing/2014/main" id="{1DA7E036-5C31-4AA6-816A-1FA6FCA4F1BD}"/>
              </a:ext>
            </a:extLst>
          </xdr:cNvPr>
          <xdr:cNvSpPr/>
        </xdr:nvSpPr>
        <xdr:spPr>
          <a:xfrm>
            <a:off x="8591550" y="3238500"/>
            <a:ext cx="1885949" cy="26670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b="1" baseline="0">
                <a:solidFill>
                  <a:schemeClr val="bg2">
                    <a:lumMod val="75000"/>
                  </a:schemeClr>
                </a:solidFill>
                <a:latin typeface="+mn-lt"/>
                <a:ea typeface="+mn-ea"/>
                <a:cs typeface="+mn-cs"/>
              </a:rPr>
              <a:t>PIZZA SALES PER STORE PER WEEK</a:t>
            </a:r>
          </a:p>
        </xdr:txBody>
      </xdr:sp>
      <xdr:sp macro="" textlink="">
        <xdr:nvSpPr>
          <xdr:cNvPr id="29" name="Rectangle 28">
            <a:extLst>
              <a:ext uri="{FF2B5EF4-FFF2-40B4-BE49-F238E27FC236}">
                <a16:creationId xmlns:a16="http://schemas.microsoft.com/office/drawing/2014/main" id="{08D816D2-E62D-4C4A-B0FA-D0ACE969FC06}"/>
              </a:ext>
            </a:extLst>
          </xdr:cNvPr>
          <xdr:cNvSpPr/>
        </xdr:nvSpPr>
        <xdr:spPr>
          <a:xfrm>
            <a:off x="10620376" y="3238500"/>
            <a:ext cx="1971674" cy="26670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b="1" baseline="0">
                <a:solidFill>
                  <a:schemeClr val="bg2">
                    <a:lumMod val="75000"/>
                  </a:schemeClr>
                </a:solidFill>
                <a:latin typeface="+mn-lt"/>
                <a:ea typeface="+mn-ea"/>
                <a:cs typeface="+mn-cs"/>
              </a:rPr>
              <a:t>COFFEE SALES PER STORE PER WEEK</a:t>
            </a:r>
          </a:p>
        </xdr:txBody>
      </xdr:sp>
      <xdr:sp macro="" textlink="">
        <xdr:nvSpPr>
          <xdr:cNvPr id="30" name="Rectangle 29">
            <a:extLst>
              <a:ext uri="{FF2B5EF4-FFF2-40B4-BE49-F238E27FC236}">
                <a16:creationId xmlns:a16="http://schemas.microsoft.com/office/drawing/2014/main" id="{6AE0ADB9-D902-44D9-8960-41B0BD7C3BA8}"/>
              </a:ext>
            </a:extLst>
          </xdr:cNvPr>
          <xdr:cNvSpPr/>
        </xdr:nvSpPr>
        <xdr:spPr>
          <a:xfrm>
            <a:off x="8458201" y="4505325"/>
            <a:ext cx="2047874" cy="26670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b="1" baseline="0">
                <a:solidFill>
                  <a:schemeClr val="bg2">
                    <a:lumMod val="75000"/>
                  </a:schemeClr>
                </a:solidFill>
                <a:latin typeface="+mn-lt"/>
                <a:ea typeface="+mn-ea"/>
                <a:cs typeface="+mn-cs"/>
              </a:rPr>
              <a:t>YOGURT SALES PER STORE PER WEEK</a:t>
            </a:r>
          </a:p>
        </xdr:txBody>
      </xdr:sp>
      <xdr:sp macro="" textlink="">
        <xdr:nvSpPr>
          <xdr:cNvPr id="32" name="Rectangle 31">
            <a:extLst>
              <a:ext uri="{FF2B5EF4-FFF2-40B4-BE49-F238E27FC236}">
                <a16:creationId xmlns:a16="http://schemas.microsoft.com/office/drawing/2014/main" id="{B4CA53F6-792C-48C7-B504-C9E0955676E8}"/>
              </a:ext>
            </a:extLst>
          </xdr:cNvPr>
          <xdr:cNvSpPr/>
        </xdr:nvSpPr>
        <xdr:spPr>
          <a:xfrm>
            <a:off x="10544176" y="4476750"/>
            <a:ext cx="2143124" cy="266700"/>
          </a:xfrm>
          <a:prstGeom prst="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b="1" baseline="0">
                <a:solidFill>
                  <a:schemeClr val="bg2">
                    <a:lumMod val="75000"/>
                  </a:schemeClr>
                </a:solidFill>
                <a:latin typeface="+mn-lt"/>
                <a:ea typeface="+mn-ea"/>
                <a:cs typeface="+mn-cs"/>
              </a:rPr>
              <a:t>DOOR DASHSALES PER STORE PER WEEK</a:t>
            </a:r>
          </a:p>
        </xdr:txBody>
      </xdr:sp>
      <mc:AlternateContent xmlns:mc="http://schemas.openxmlformats.org/markup-compatibility/2006">
        <mc:Choice xmlns:a14="http://schemas.microsoft.com/office/drawing/2010/main" Requires="a14">
          <xdr:graphicFrame macro="">
            <xdr:nvGraphicFramePr>
              <xdr:cNvPr id="33" name="Store Type">
                <a:extLst>
                  <a:ext uri="{FF2B5EF4-FFF2-40B4-BE49-F238E27FC236}">
                    <a16:creationId xmlns:a16="http://schemas.microsoft.com/office/drawing/2014/main" id="{452C28A1-CE9A-4144-8817-B621C0DBB96A}"/>
                  </a:ext>
                </a:extLst>
              </xdr:cNvPr>
              <xdr:cNvGraphicFramePr/>
            </xdr:nvGraphicFramePr>
            <xdr:xfrm>
              <a:off x="5114924" y="342901"/>
              <a:ext cx="3133726" cy="466724"/>
            </xdr:xfrm>
            <a:graphic>
              <a:graphicData uri="http://schemas.microsoft.com/office/drawing/2010/slicer">
                <sle:slicer xmlns:sle="http://schemas.microsoft.com/office/drawing/2010/slicer" name="Store Type"/>
              </a:graphicData>
            </a:graphic>
          </xdr:graphicFrame>
        </mc:Choice>
        <mc:Fallback>
          <xdr:sp macro="" textlink="">
            <xdr:nvSpPr>
              <xdr:cNvPr id="0" name=""/>
              <xdr:cNvSpPr>
                <a:spLocks noTextEdit="1"/>
              </xdr:cNvSpPr>
            </xdr:nvSpPr>
            <xdr:spPr>
              <a:xfrm>
                <a:off x="5114924" y="342901"/>
                <a:ext cx="3133726" cy="466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4" name="State">
                <a:extLst>
                  <a:ext uri="{FF2B5EF4-FFF2-40B4-BE49-F238E27FC236}">
                    <a16:creationId xmlns:a16="http://schemas.microsoft.com/office/drawing/2014/main" id="{7811D752-4A91-401B-8B43-D2BD5731D781}"/>
                  </a:ext>
                </a:extLst>
              </xdr:cNvPr>
              <xdr:cNvGraphicFramePr/>
            </xdr:nvGraphicFramePr>
            <xdr:xfrm>
              <a:off x="9229725" y="333374"/>
              <a:ext cx="3371850" cy="457201"/>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9229725" y="333374"/>
                <a:ext cx="3371850" cy="457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35" name="Chart 34">
            <a:extLst>
              <a:ext uri="{FF2B5EF4-FFF2-40B4-BE49-F238E27FC236}">
                <a16:creationId xmlns:a16="http://schemas.microsoft.com/office/drawing/2014/main" id="{3A947023-2CE9-48AF-94E1-41DF079E7075}"/>
              </a:ext>
            </a:extLst>
          </xdr:cNvPr>
          <xdr:cNvGraphicFramePr>
            <a:graphicFrameLocks/>
          </xdr:cNvGraphicFramePr>
        </xdr:nvGraphicFramePr>
        <xdr:xfrm>
          <a:off x="819150" y="3409950"/>
          <a:ext cx="7619999" cy="274320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Rectangle: Diagonal Corners Rounded 5">
            <a:extLst>
              <a:ext uri="{FF2B5EF4-FFF2-40B4-BE49-F238E27FC236}">
                <a16:creationId xmlns:a16="http://schemas.microsoft.com/office/drawing/2014/main" id="{FB0A19C3-3136-4603-82EE-5FE565489E1D}"/>
              </a:ext>
            </a:extLst>
          </xdr:cNvPr>
          <xdr:cNvSpPr/>
        </xdr:nvSpPr>
        <xdr:spPr>
          <a:xfrm>
            <a:off x="38099" y="66675"/>
            <a:ext cx="4524375" cy="647700"/>
          </a:xfrm>
          <a:prstGeom prst="round2Diag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OFFER RECOMMENDATION DASHBOARD</a:t>
            </a:r>
          </a:p>
        </xdr:txBody>
      </xdr:sp>
    </xdr:grp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56944446" createdVersion="5" refreshedVersion="7" minRefreshableVersion="3" recordCount="0" supportSubquery="1" supportAdvancedDrill="1" xr:uid="{B3B51C65-32D6-4E2A-B711-E7BA1BE5F989}">
  <cacheSource type="external" connectionId="11"/>
  <cacheFields count="2">
    <cacheField name="[Measures].[Total Coffee Sales PSPW]" caption="Total Coffee Sales PSPW" numFmtId="0" hierarchy="40" level="32767"/>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2"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1"/>
      </fieldsUsage>
    </cacheHierarchy>
    <cacheHierarchy uniqueName="[Dim storetype].[Storetype_ID]" caption="Storetype_ID" attribute="1" defaultMemberUniqueName="[Dim storetype].[Storetype_ID].[All]" allUniqueName="[Dim storetype].[Storetype_ID].[All]" dimensionUniqueName="[Dim storetype]" displayFolder="" count="2"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2"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2" memberValueDatatype="5" unbalanced="0"/>
    <cacheHierarchy uniqueName="[Facts_table].[Coffee sales PSPW]" caption="Coffee sales PSPW" attribute="1" defaultMemberUniqueName="[Facts_table].[Coffee sales PSPW].[All]" allUniqueName="[Facts_table].[Coffee sales PSPW].[All]" dimensionUniqueName="[Facts_table]" displayFolder="" count="2"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2" memberValueDatatype="5" unbalanced="0"/>
    <cacheHierarchy uniqueName="[Facts_table].[Fuel gallons PSPW]" caption="Fuel gallons PSPW" attribute="1" defaultMemberUniqueName="[Facts_table].[Fuel gallons PSPW].[All]" allUniqueName="[Facts_table].[Fuel gallons PSPW].[All]" dimensionUniqueName="[Facts_table]" displayFolder="" count="2"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2"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2" memberValueDatatype="5" unbalanced="0"/>
    <cacheHierarchy uniqueName="[Facts_table].[Inside Margin PSPW]" caption="Inside Margin PSPW" attribute="1" defaultMemberUniqueName="[Facts_table].[Inside Margin PSPW].[All]" allUniqueName="[Facts_table].[Inside Margin PSPW].[All]" dimensionUniqueName="[Facts_table]" displayFolder="" count="2" memberValueDatatype="5" unbalanced="0"/>
    <cacheHierarchy uniqueName="[Facts_table].[Inside Sales PSPW]" caption="Inside Sales PSPW" attribute="1" defaultMemberUniqueName="[Facts_table].[Inside Sales PSPW].[All]" allUniqueName="[Facts_table].[Inside Sales PSPW].[All]" dimensionUniqueName="[Facts_table]" displayFolder="" count="2" memberValueDatatype="5" unbalanced="0"/>
    <cacheHierarchy uniqueName="[Facts_table].[Pizza Sales PSPW]" caption="Pizza Sales PSPW" attribute="1" defaultMemberUniqueName="[Facts_table].[Pizza Sales PSPW].[All]" allUniqueName="[Facts_table].[Pizza Sales PSPW].[All]" dimensionUniqueName="[Facts_table]" displayFolder="" count="2" memberValueDatatype="5" unbalanced="0"/>
    <cacheHierarchy uniqueName="[Facts_table].[State_ID]" caption="State_ID" attribute="1" defaultMemberUniqueName="[Facts_table].[State_ID].[All]" allUniqueName="[Facts_table].[State_ID].[All]" dimensionUniqueName="[Facts_table]" displayFolder="" count="2" memberValueDatatype="130" unbalanced="0"/>
    <cacheHierarchy uniqueName="[Facts_table].[Storetype_ID]" caption="Storetype_ID" attribute="1" defaultMemberUniqueName="[Facts_table].[Storetype_ID].[All]" allUniqueName="[Facts_table].[Storetype_ID].[All]" dimensionUniqueName="[Facts_table]" displayFolder="" count="2" memberValueDatatype="130" unbalanced="0"/>
    <cacheHierarchy uniqueName="[Facts_table].[Weeks Open]" caption="Weeks Open" attribute="1" defaultMemberUniqueName="[Facts_table].[Weeks Open].[All]" allUniqueName="[Facts_table].[Weeks Open].[All]" dimensionUniqueName="[Facts_table]" displayFolder="" count="2" memberValueDatatype="20" unbalanced="0"/>
    <cacheHierarchy uniqueName="[Facts_table].[Yogurt Sales PSPW]" caption="Yogurt Sales PSPW" attribute="1" defaultMemberUniqueName="[Facts_table].[Yogurt Sales PSPW].[All]" allUniqueName="[Facts_table].[Yogurt Sales PSPW].[All]" dimensionUniqueName="[Facts_table]" displayFolder="" count="2" memberValueDatatype="5" unbalanced="0"/>
    <cacheHierarchy uniqueName="[Percentage contribution].[Offers]" caption="Offers" attribute="1" defaultMemberUniqueName="[Percentage contribution].[Offers].[All]" allUniqueName="[Percentage contribution].[Offers].[All]" dimensionUniqueName="[Percentage contribution]" displayFolder="" count="2"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2"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2"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2"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2"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2"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2"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2"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2"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2"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2"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2"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2"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2"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2"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2"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2" memberValueDatatype="5" unbalanced="0" hidden="1"/>
    <cacheHierarchy uniqueName="[Performance Data].[State]" caption="State" attribute="1" defaultMemberUniqueName="[Performance Data].[State].[All]" allUniqueName="[Performance Data].[State].[All]" dimensionUniqueName="[Performance Data]" displayFolder="" count="2"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2" memberValueDatatype="130" unbalanced="0" hidden="1"/>
    <cacheHierarchy uniqueName="[Performance Data].[Store Type]" caption="Store Type" attribute="1" defaultMemberUniqueName="[Performance Data].[Store Type].[All]" allUniqueName="[Performance Data].[Store Type].[All]" dimensionUniqueName="[Performance Data]" displayFolder="" count="2"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oneField="1">
      <fieldsUsage count="1">
        <fieldUsage x="0"/>
      </fieldsUsage>
    </cacheHierarchy>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63541666" createdVersion="5" refreshedVersion="7" minRefreshableVersion="3" recordCount="0" supportSubquery="1" supportAdvancedDrill="1" xr:uid="{BF63DC07-2301-4567-BA6E-36473B300F32}">
  <cacheSource type="external" connectionId="11"/>
  <cacheFields count="6">
    <cacheField name="[Dim storetype].[Store Type].[Store Type]" caption="Store Type" numFmtId="0" hierarchy="1" level="1">
      <sharedItems count="3">
        <s v="5.5 K"/>
        <s v="EDO"/>
        <s v="Travel Center"/>
      </sharedItems>
    </cacheField>
    <cacheField name="[Measures].[Average of Chicken sales PSPW]" caption="Average of Chicken sales PSPW" numFmtId="0" hierarchy="71" level="32767"/>
    <cacheField name="[Measures].[Average of Coffee sales PSPW]" caption="Average of Coffee sales PSPW" numFmtId="0" hierarchy="72" level="32767"/>
    <cacheField name="[Measures].[Average of Yogurt Sales PSPW]" caption="Average of Yogurt Sales PSPW" numFmtId="0" hierarchy="73" level="32767"/>
    <cacheField name="[Measures].[Average of Pizza Sales PSPW]" caption="Average of Pizza Sales PSPW" numFmtId="0" hierarchy="74" level="32767"/>
    <cacheField name="[Measures].[Average of Door dash sales PSPW]" caption="Average of Door dash sales PSPW" numFmtId="0" hierarchy="75" level="32767"/>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0"/>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oneField="1" hidden="1">
      <fieldsUsage count="1">
        <fieldUsage x="1"/>
      </fieldsUsage>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oneField="1" hidden="1">
      <fieldsUsage count="1">
        <fieldUsage x="2"/>
      </fieldsUsage>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oneField="1" hidden="1">
      <fieldsUsage count="1">
        <fieldUsage x="3"/>
      </fieldsUsage>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oneField="1" hidden="1">
      <fieldsUsage count="1">
        <fieldUsage x="4"/>
      </fieldsUsage>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65046298" createdVersion="5" refreshedVersion="7" minRefreshableVersion="3" recordCount="0" supportSubquery="1" supportAdvancedDrill="1" xr:uid="{9B1DB911-58C7-400C-9570-9CF1B950DC81}">
  <cacheSource type="external" connectionId="11"/>
  <cacheFields count="2">
    <cacheField name="[Measures].[Total Chicken Sales PSPW]" caption="Total Chicken Sales PSPW" numFmtId="0" hierarchy="38" level="32767"/>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1"/>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oneField="1">
      <fieldsUsage count="1">
        <fieldUsage x="0"/>
      </fieldsUsage>
    </cacheHierarchy>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65972221" createdVersion="5" refreshedVersion="7" minRefreshableVersion="3" recordCount="0" supportSubquery="1" supportAdvancedDrill="1" xr:uid="{BB0BCD1D-E291-4E1E-B1A8-F23E27E8F24A}">
  <cacheSource type="external" connectionId="11"/>
  <cacheFields count="3">
    <cacheField name="[Measures].[Inside Sales per Guest]" caption="Inside Sales per Guest" numFmtId="0" hierarchy="46" level="32767"/>
    <cacheField name="[Measures].[Total Inside Guest]" caption="Total Inside Guest" numFmtId="0" hierarchy="44" level="32767"/>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2"/>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oneField="1">
      <fieldsUsage count="1">
        <fieldUsage x="1"/>
      </fieldsUsage>
    </cacheHierarchy>
    <cacheHierarchy uniqueName="[Measures].[Total Inside Margin]" caption="Total Inside Margin" measure="1" displayFolder="" measureGroup="Calculations" count="0"/>
    <cacheHierarchy uniqueName="[Measures].[Inside Sales per Guest]" caption="Inside Sales per Guest" measure="1" displayFolder="" measureGroup="Calculations" count="0" oneField="1">
      <fieldsUsage count="1">
        <fieldUsage x="0"/>
      </fieldsUsage>
    </cacheHierarchy>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68402777" createdVersion="5" refreshedVersion="7" minRefreshableVersion="3" recordCount="0" supportSubquery="1" supportAdvancedDrill="1" xr:uid="{D738FE94-0DFE-47C9-ACCC-73FCFE5C0E75}">
  <cacheSource type="external" connectionId="11"/>
  <cacheFields count="2">
    <cacheField name="[Measures].[Total Pizza Sales PSPW]" caption="Total Pizza Sales PSPW" numFmtId="0" hierarchy="39" level="32767"/>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1"/>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oneField="1">
      <fieldsUsage count="1">
        <fieldUsage x="0"/>
      </fieldsUsage>
    </cacheHierarchy>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69675924" createdVersion="5" refreshedVersion="7" minRefreshableVersion="3" recordCount="0" supportSubquery="1" supportAdvancedDrill="1" xr:uid="{6682A055-AC0C-41DE-91B4-0638E6C4D58A}">
  <cacheSource type="external" connectionId="11"/>
  <cacheFields count="2">
    <cacheField name="[Measures].[Total Yogurt Sales PSPW]" caption="Total Yogurt Sales PSPW" numFmtId="0" hierarchy="41" level="32767"/>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1"/>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oneField="1">
      <fieldsUsage count="1">
        <fieldUsage x="0"/>
      </fieldsUsage>
    </cacheHierarchy>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71180556" createdVersion="5" refreshedVersion="7" minRefreshableVersion="3" recordCount="0" supportSubquery="1" supportAdvancedDrill="1" xr:uid="{A7CCF230-169A-4CB6-A711-19D050E7B2D6}">
  <cacheSource type="external" connectionId="11"/>
  <cacheFields count="2">
    <cacheField name="[Measures].[Total Door dash Sales PSPW]" caption="Total Door dash Sales PSPW" numFmtId="0" hierarchy="42" level="32767"/>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1"/>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oneField="1">
      <fieldsUsage count="1">
        <fieldUsage x="0"/>
      </fieldsUsage>
    </cacheHierarchy>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71990741" createdVersion="5" refreshedVersion="7" minRefreshableVersion="3" recordCount="0" supportSubquery="1" supportAdvancedDrill="1" xr:uid="{DB764826-5F7E-40D9-B29D-B795B651CFAB}">
  <cacheSource type="external" connectionId="11"/>
  <cacheFields count="2">
    <cacheField name="[Measures].[door dash sales Contribution %]" caption="door dash sales Contribution %" numFmtId="0" hierarchy="47" level="32767"/>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1"/>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oneField="1">
      <fieldsUsage count="1">
        <fieldUsage x="0"/>
      </fieldsUsage>
    </cacheHierarchy>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74189812" createdVersion="5" refreshedVersion="7" minRefreshableVersion="3" recordCount="0" supportSubquery="1" supportAdvancedDrill="1" xr:uid="{5F9BCAFB-B4A4-4983-9257-7ADE144005A7}">
  <cacheSource type="external" connectionId="11"/>
  <cacheFields count="6">
    <cacheField name="[Dim storetype].[Store Type].[Store Type]" caption="Store Type" numFmtId="0" hierarchy="1" level="1">
      <sharedItems count="3">
        <s v="5.5 K"/>
        <s v="EDO"/>
        <s v="Travel Center"/>
      </sharedItems>
    </cacheField>
    <cacheField name="[Measures].[Average Chicken Sales PSPW]" caption="Average Chicken Sales PSPW" numFmtId="0" hierarchy="48" level="32767"/>
    <cacheField name="[Measures].[Average Coffee Sales PSPW]" caption="Average Coffee Sales PSPW" numFmtId="0" hierarchy="49" level="32767"/>
    <cacheField name="[Measures].[Average Pizza Sales PSPW]" caption="Average Pizza Sales PSPW" numFmtId="0" hierarchy="50" level="32767"/>
    <cacheField name="[Measures].[Average yogurt sales PSPW]" caption="Average yogurt sales PSPW" numFmtId="0" hierarchy="51" level="32767"/>
    <cacheField name="[Measures].[Average door dash sales PSPW]" caption="Average door dash sales PSPW" numFmtId="0" hierarchy="52" level="32767"/>
  </cacheFields>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0"/>
      </fieldsUsage>
    </cacheHierarchy>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oneField="1">
      <fieldsUsage count="1">
        <fieldUsage x="1"/>
      </fieldsUsage>
    </cacheHierarchy>
    <cacheHierarchy uniqueName="[Measures].[Average Coffee Sales PSPW]" caption="Average Coffee Sales PSPW" measure="1" displayFolder="" measureGroup="Calculations" count="0" oneField="1">
      <fieldsUsage count="1">
        <fieldUsage x="2"/>
      </fieldsUsage>
    </cacheHierarchy>
    <cacheHierarchy uniqueName="[Measures].[Average Pizza Sales PSPW]" caption="Average Pizza Sales PSPW" measure="1" displayFolder="" measureGroup="Calculations" count="0" oneField="1">
      <fieldsUsage count="1">
        <fieldUsage x="3"/>
      </fieldsUsage>
    </cacheHierarchy>
    <cacheHierarchy uniqueName="[Measures].[Average yogurt sales PSPW]" caption="Average yogurt sales PSPW" measure="1" displayFolder="" measureGroup="Calculations" count="0" oneField="1">
      <fieldsUsage count="1">
        <fieldUsage x="4"/>
      </fieldsUsage>
    </cacheHierarchy>
    <cacheHierarchy uniqueName="[Measures].[Average door dash sales PSPW]" caption="Average door dash sales PSPW" measure="1" displayFolder="" measureGroup="Calculations" count="0" oneField="1">
      <fieldsUsage count="1">
        <fieldUsage x="5"/>
      </fieldsUsage>
    </cacheHierarchy>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6.093383333333" backgroundQuery="1" createdVersion="7" refreshedVersion="7" minRefreshableVersion="3" recordCount="0" supportSubquery="1" supportAdvancedDrill="1" xr:uid="{9D78D340-7B3B-4147-9949-F42C780DFA20}">
  <cacheSource type="external" connectionId="11"/>
  <cacheFields count="4">
    <cacheField name="[Measures].[Sum of Percentage]" caption="Sum of Percentage" numFmtId="0" hierarchy="76" level="32767"/>
    <cacheField name="[Percentage_contribution].[Store Type].[Store Type]" caption="Store Type" numFmtId="0" hierarchy="23" level="1">
      <sharedItems count="3">
        <s v="5.5 K"/>
        <s v="EDO"/>
        <s v="Travel Center"/>
      </sharedItems>
    </cacheField>
    <cacheField name="[Percentage_contribution].[Offers].[Offers]" caption="Offers" numFmtId="0" hierarchy="21" level="1">
      <sharedItems count="5">
        <s v="Average of Chicken sales PSPW"/>
        <s v="Average of Coffee sales PSPW"/>
        <s v="Average of Door dash sales PSPW"/>
        <s v="Average of Pizza Sales PSPW"/>
        <s v="Average of Yogurt Sales PSPW"/>
      </sharedItems>
    </cacheField>
    <cacheField name="[Dim storetype].[Store Type].[Store Type]" caption="Store Type" numFmtId="0" hierarchy="1" level="1">
      <sharedItems containsSemiMixedTypes="0" containsNonDate="0" containsString="0"/>
    </cacheField>
  </cacheFields>
  <cacheHierarchies count="77">
    <cacheHierarchy uniqueName="[Calculations].[Measures]" caption="Measures" attribute="1" defaultMemberUniqueName="[Calculations].[Measures].[All]" allUniqueName="[Calculations].[Measures].[All]" dimensionUniqueName="[Calculations]" displayFolder="" count="2"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fieldsUsage count="2">
        <fieldUsage x="-1"/>
        <fieldUsage x="3"/>
      </fieldsUsage>
    </cacheHierarchy>
    <cacheHierarchy uniqueName="[Dim storetype].[Storetype_ID]" caption="Storetype_ID" attribute="1" defaultMemberUniqueName="[Dim storetype].[Storetype_ID].[All]" allUniqueName="[Dim storetype].[Storetype_ID].[All]" dimensionUniqueName="[Dim storetype]" displayFolder="" count="2"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2"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2" memberValueDatatype="5" unbalanced="0"/>
    <cacheHierarchy uniqueName="[Facts_table].[Coffee sales PSPW]" caption="Coffee sales PSPW" attribute="1" defaultMemberUniqueName="[Facts_table].[Coffee sales PSPW].[All]" allUniqueName="[Facts_table].[Coffee sales PSPW].[All]" dimensionUniqueName="[Facts_table]" displayFolder="" count="2"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2" memberValueDatatype="5" unbalanced="0"/>
    <cacheHierarchy uniqueName="[Facts_table].[Fuel gallons PSPW]" caption="Fuel gallons PSPW" attribute="1" defaultMemberUniqueName="[Facts_table].[Fuel gallons PSPW].[All]" allUniqueName="[Facts_table].[Fuel gallons PSPW].[All]" dimensionUniqueName="[Facts_table]" displayFolder="" count="2"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2"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2" memberValueDatatype="5" unbalanced="0"/>
    <cacheHierarchy uniqueName="[Facts_table].[Inside Margin PSPW]" caption="Inside Margin PSPW" attribute="1" defaultMemberUniqueName="[Facts_table].[Inside Margin PSPW].[All]" allUniqueName="[Facts_table].[Inside Margin PSPW].[All]" dimensionUniqueName="[Facts_table]" displayFolder="" count="2" memberValueDatatype="5" unbalanced="0"/>
    <cacheHierarchy uniqueName="[Facts_table].[Inside Sales PSPW]" caption="Inside Sales PSPW" attribute="1" defaultMemberUniqueName="[Facts_table].[Inside Sales PSPW].[All]" allUniqueName="[Facts_table].[Inside Sales PSPW].[All]" dimensionUniqueName="[Facts_table]" displayFolder="" count="2" memberValueDatatype="5" unbalanced="0"/>
    <cacheHierarchy uniqueName="[Facts_table].[Pizza Sales PSPW]" caption="Pizza Sales PSPW" attribute="1" defaultMemberUniqueName="[Facts_table].[Pizza Sales PSPW].[All]" allUniqueName="[Facts_table].[Pizza Sales PSPW].[All]" dimensionUniqueName="[Facts_table]" displayFolder="" count="2" memberValueDatatype="5" unbalanced="0"/>
    <cacheHierarchy uniqueName="[Facts_table].[State_ID]" caption="State_ID" attribute="1" defaultMemberUniqueName="[Facts_table].[State_ID].[All]" allUniqueName="[Facts_table].[State_ID].[All]" dimensionUniqueName="[Facts_table]" displayFolder="" count="2" memberValueDatatype="130" unbalanced="0"/>
    <cacheHierarchy uniqueName="[Facts_table].[Storetype_ID]" caption="Storetype_ID" attribute="1" defaultMemberUniqueName="[Facts_table].[Storetype_ID].[All]" allUniqueName="[Facts_table].[Storetype_ID].[All]" dimensionUniqueName="[Facts_table]" displayFolder="" count="2" memberValueDatatype="130" unbalanced="0"/>
    <cacheHierarchy uniqueName="[Facts_table].[Weeks Open]" caption="Weeks Open" attribute="1" defaultMemberUniqueName="[Facts_table].[Weeks Open].[All]" allUniqueName="[Facts_table].[Weeks Open].[All]" dimensionUniqueName="[Facts_table]" displayFolder="" count="2" memberValueDatatype="20" unbalanced="0"/>
    <cacheHierarchy uniqueName="[Facts_table].[Yogurt Sales PSPW]" caption="Yogurt Sales PSPW" attribute="1" defaultMemberUniqueName="[Facts_table].[Yogurt Sales PSPW].[All]" allUniqueName="[Facts_table].[Yogurt Sales PSPW].[All]" dimensionUniqueName="[Facts_table]" displayFolder="" count="2" memberValueDatatype="5" unbalanced="0"/>
    <cacheHierarchy uniqueName="[Percentage contribution].[Offers]" caption="Offers" attribute="1" defaultMemberUniqueName="[Percentage contribution].[Offers].[All]" allUniqueName="[Percentage contribution].[Offers].[All]" dimensionUniqueName="[Percentage contribution]" displayFolder="" count="2"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2"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2"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2" memberValueDatatype="130" unbalanced="0">
      <fieldsUsage count="2">
        <fieldUsage x="-1"/>
        <fieldUsage x="2"/>
      </fieldsUsage>
    </cacheHierarchy>
    <cacheHierarchy uniqueName="[Percentage_contribution].[Percentage]" caption="Percentage" attribute="1" defaultMemberUniqueName="[Percentage_contribution].[Percentage].[All]" allUniqueName="[Percentage_contribution].[Percentage].[All]" dimensionUniqueName="[Percentage_contribution]" displayFolder="" count="2"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2" memberValueDatatype="130" unbalanced="0">
      <fieldsUsage count="2">
        <fieldUsage x="-1"/>
        <fieldUsage x="1"/>
      </fieldsUsage>
    </cacheHierarchy>
    <cacheHierarchy uniqueName="[Performance Data].[ADV GnG (Pizza)Sales]" caption="ADV GnG (Pizza)Sales" attribute="1" defaultMemberUniqueName="[Performance Data].[ADV GnG (Pizza)Sales].[All]" allUniqueName="[Performance Data].[ADV GnG (Pizza)Sales].[All]" dimensionUniqueName="[Performance Data]" displayFolder="" count="2"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2"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2"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2"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2"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2"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2"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2"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2"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2"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2" memberValueDatatype="5" unbalanced="0" hidden="1"/>
    <cacheHierarchy uniqueName="[Performance Data].[State]" caption="State" attribute="1" defaultMemberUniqueName="[Performance Data].[State].[All]" allUniqueName="[Performance Data].[State].[All]" dimensionUniqueName="[Performance Data]" displayFolder="" count="2"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2" memberValueDatatype="130" unbalanced="0" hidden="1"/>
    <cacheHierarchy uniqueName="[Performance Data].[Store Type]" caption="Store Type" attribute="1" defaultMemberUniqueName="[Performance Data].[Store Type].[All]" allUniqueName="[Performance Data].[Store Type].[All]" dimensionUniqueName="[Performance Data]" displayFolder="" count="2"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oneField="1" hidden="1">
      <fieldsUsage count="1">
        <fieldUsage x="0"/>
      </fieldsUsage>
      <extLst>
        <ext xmlns:x15="http://schemas.microsoft.com/office/spreadsheetml/2010/11/main" uri="{B97F6D7D-B522-45F9-BDA1-12C45D357490}">
          <x15:cacheHierarchy aggregatedColumn="22"/>
        </ext>
      </extLst>
    </cacheHierarchy>
  </cacheHierarchies>
  <kpis count="0"/>
  <dimensions count="7">
    <dimension name="Calculations" uniqueName="[Calculations]" caption="Calculations"/>
    <dimension name="Dim storetype" uniqueName="[Dim storetype]" caption="Dim storetype"/>
    <dimension name="Dim_state" uniqueName="[Dim_state]" caption="Dim_state"/>
    <dimension name="Facts_table" uniqueName="[Facts_table]" caption="Facts_table"/>
    <dimension measure="1" name="Measures" uniqueName="[Measures]" caption="Measures"/>
    <dimension name="Percentage contribution" uniqueName="[Percentage contribution]" caption="Percentage contribution"/>
    <dimension name="Percentage_contribution" uniqueName="[Percentage_contribution]" caption="Percentage_contribution"/>
  </dimensions>
  <measureGroups count="7">
    <measureGroup name="Calculations" caption="Calculations"/>
    <measureGroup name="Dim storetype" caption="Dim storetype"/>
    <measureGroup name="Dim_state" caption="Dim_state"/>
    <measureGroup name="Facts_table" caption="Facts_table"/>
    <measureGroup name="Percentage contribution" caption="Percentage contribution"/>
    <measureGroup name="Percentage_contribution" caption="Percentage_contribution"/>
    <measureGroup name="Performance Data" caption="Performance Data"/>
  </measureGroups>
  <maps count="8">
    <map measureGroup="0" dimension="0"/>
    <map measureGroup="1" dimension="1"/>
    <map measureGroup="2" dimension="2"/>
    <map measureGroup="3" dimension="1"/>
    <map measureGroup="3" dimension="2"/>
    <map measureGroup="3"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ey Chineme" refreshedDate="45693.53014490741" createdVersion="3" refreshedVersion="7" minRefreshableVersion="3" recordCount="0" supportSubquery="1" supportAdvancedDrill="1" xr:uid="{397F34DB-334F-40EE-A0B5-1E976FA565E1}">
  <cacheSource type="external" connectionId="11">
    <extLst>
      <ext xmlns:x14="http://schemas.microsoft.com/office/spreadsheetml/2009/9/main" uri="{F057638F-6D5F-4e77-A914-E7F072B9BCA8}">
        <x14:sourceConnection name="ThisWorkbookDataModel"/>
      </ext>
    </extLst>
  </cacheSource>
  <cacheFields count="0"/>
  <cacheHierarchies count="77">
    <cacheHierarchy uniqueName="[Calculations].[Measures]" caption="Measures" attribute="1" defaultMemberUniqueName="[Calculations].[Measures].[All]" allUniqueName="[Calculations].[Measures].[All]" dimensionUniqueName="[Calculations]" displayFolder="" count="0" memberValueDatatype="130" unbalanced="0"/>
    <cacheHierarchy uniqueName="[Dim storetype].[Store Type]" caption="Store Type" attribute="1" defaultMemberUniqueName="[Dim storetype].[Store Type].[All]" allUniqueName="[Dim storetype].[Store Type].[All]" dimensionUniqueName="[Dim storetype]" displayFolder="" count="2" memberValueDatatype="130" unbalanced="0"/>
    <cacheHierarchy uniqueName="[Dim storetype].[Storetype_ID]" caption="Storetype_ID" attribute="1" defaultMemberUniqueName="[Dim storetype].[Storetype_ID].[All]" allUniqueName="[Dim storetype].[Storetype_ID].[All]" dimensionUniqueName="[Dim storetype]" displayFolder="" count="0" memberValueDatatype="130" unbalanced="0"/>
    <cacheHierarchy uniqueName="[Dim_state].[State]" caption="State" attribute="1" defaultMemberUniqueName="[Dim_state].[State].[All]" allUniqueName="[Dim_state].[State].[All]" dimensionUniqueName="[Dim_state]" displayFolder="" count="2" memberValueDatatype="130" unbalanced="0"/>
    <cacheHierarchy uniqueName="[Dim_state].[State_ID]" caption="State_ID" attribute="1" defaultMemberUniqueName="[Dim_state].[State_ID].[All]" allUniqueName="[Dim_state].[State_ID].[All]" dimensionUniqueName="[Dim_state]" displayFolder="" count="0" memberValueDatatype="130" unbalanced="0"/>
    <cacheHierarchy uniqueName="[Facts_table].[Chicken sales PSPW]" caption="Chicken sales PSPW" attribute="1" defaultMemberUniqueName="[Facts_table].[Chicken sales PSPW].[All]" allUniqueName="[Facts_table].[Chicken sales PSPW].[All]" dimensionUniqueName="[Facts_table]" displayFolder="" count="0" memberValueDatatype="5" unbalanced="0"/>
    <cacheHierarchy uniqueName="[Facts_table].[Coffee sales PSPW]" caption="Coffee sales PSPW" attribute="1" defaultMemberUniqueName="[Facts_table].[Coffee sales PSPW].[All]" allUniqueName="[Facts_table].[Coffee sales PSPW].[All]" dimensionUniqueName="[Facts_table]" displayFolder="" count="0" memberValueDatatype="5" unbalanced="0"/>
    <cacheHierarchy uniqueName="[Facts_table].[Door dash sales PSPW]" caption="Door dash sales PSPW" attribute="1" defaultMemberUniqueName="[Facts_table].[Door dash sales PSPW].[All]" allUniqueName="[Facts_table].[Door dash sales PSPW].[All]" dimensionUniqueName="[Facts_table]" displayFolder="" count="0" memberValueDatatype="5" unbalanced="0"/>
    <cacheHierarchy uniqueName="[Facts_table].[Fuel gallons PSPW]" caption="Fuel gallons PSPW" attribute="1" defaultMemberUniqueName="[Facts_table].[Fuel gallons PSPW].[All]" allUniqueName="[Facts_table].[Fuel gallons PSPW].[All]" dimensionUniqueName="[Facts_table]" displayFolder="" count="0" memberValueDatatype="5" unbalanced="0"/>
    <cacheHierarchy uniqueName="[Facts_table].[Hot food sales PSPW]" caption="Hot food sales PSPW" attribute="1" defaultMemberUniqueName="[Facts_table].[Hot food sales PSPW].[All]" allUniqueName="[Facts_table].[Hot food sales PSPW].[All]" dimensionUniqueName="[Facts_table]" displayFolder="" count="0" memberValueDatatype="5" unbalanced="0"/>
    <cacheHierarchy uniqueName="[Facts_table].[Inside guest count PSPW]" caption="Inside guest count PSPW" attribute="1" defaultMemberUniqueName="[Facts_table].[Inside guest count PSPW].[All]" allUniqueName="[Facts_table].[Inside guest count PSPW].[All]" dimensionUniqueName="[Facts_table]" displayFolder="" count="0" memberValueDatatype="5" unbalanced="0"/>
    <cacheHierarchy uniqueName="[Facts_table].[Inside Margin PSPW]" caption="Inside Margin PSPW" attribute="1" defaultMemberUniqueName="[Facts_table].[Inside Margin PSPW].[All]" allUniqueName="[Facts_table].[Inside Margin PSPW].[All]" dimensionUniqueName="[Facts_table]" displayFolder="" count="0" memberValueDatatype="5" unbalanced="0"/>
    <cacheHierarchy uniqueName="[Facts_table].[Inside Sales PSPW]" caption="Inside Sales PSPW" attribute="1" defaultMemberUniqueName="[Facts_table].[Inside Sales PSPW].[All]" allUniqueName="[Facts_table].[Inside Sales PSPW].[All]" dimensionUniqueName="[Facts_table]" displayFolder="" count="0" memberValueDatatype="5" unbalanced="0"/>
    <cacheHierarchy uniqueName="[Facts_table].[Pizza Sales PSPW]" caption="Pizza Sales PSPW" attribute="1" defaultMemberUniqueName="[Facts_table].[Pizza Sales PSPW].[All]" allUniqueName="[Facts_table].[Pizza Sales PSPW].[All]" dimensionUniqueName="[Facts_table]" displayFolder="" count="0" memberValueDatatype="5" unbalanced="0"/>
    <cacheHierarchy uniqueName="[Facts_table].[State_ID]" caption="State_ID" attribute="1" defaultMemberUniqueName="[Facts_table].[State_ID].[All]" allUniqueName="[Facts_table].[State_ID].[All]" dimensionUniqueName="[Facts_table]" displayFolder="" count="0" memberValueDatatype="130" unbalanced="0"/>
    <cacheHierarchy uniqueName="[Facts_table].[Storetype_ID]" caption="Storetype_ID" attribute="1" defaultMemberUniqueName="[Facts_table].[Storetype_ID].[All]" allUniqueName="[Facts_table].[Storetype_ID].[All]" dimensionUniqueName="[Facts_table]" displayFolder="" count="0" memberValueDatatype="130" unbalanced="0"/>
    <cacheHierarchy uniqueName="[Facts_table].[Weeks Open]" caption="Weeks Open" attribute="1" defaultMemberUniqueName="[Facts_table].[Weeks Open].[All]" allUniqueName="[Facts_table].[Weeks Open].[All]" dimensionUniqueName="[Facts_table]" displayFolder="" count="0" memberValueDatatype="20" unbalanced="0"/>
    <cacheHierarchy uniqueName="[Facts_table].[Yogurt Sales PSPW]" caption="Yogurt Sales PSPW" attribute="1" defaultMemberUniqueName="[Facts_table].[Yogurt Sales PSPW].[All]" allUniqueName="[Facts_table].[Yogurt Sales PSPW].[All]" dimensionUniqueName="[Facts_table]" displayFolder="" count="0" memberValueDatatype="5" unbalanced="0"/>
    <cacheHierarchy uniqueName="[Percentage contribution].[Offers]" caption="Offers" attribute="1" defaultMemberUniqueName="[Percentage contribution].[Offers].[All]" allUniqueName="[Percentage contribution].[Offers].[All]" dimensionUniqueName="[Percentage contribution]" displayFolder="" count="0" memberValueDatatype="130" unbalanced="0"/>
    <cacheHierarchy uniqueName="[Percentage contribution].[Percentage]" caption="Percentage" attribute="1" defaultMemberUniqueName="[Percentage contribution].[Percentage].[All]" allUniqueName="[Percentage contribution].[Percentage].[All]" dimensionUniqueName="[Percentage contribution]" displayFolder="" count="0" memberValueDatatype="5" unbalanced="0"/>
    <cacheHierarchy uniqueName="[Percentage contribution].[Store Type]" caption="Store Type" attribute="1" defaultMemberUniqueName="[Percentage contribution].[Store Type].[All]" allUniqueName="[Percentage contribution].[Store Type].[All]" dimensionUniqueName="[Percentage contribution]" displayFolder="" count="0" memberValueDatatype="130" unbalanced="0"/>
    <cacheHierarchy uniqueName="[Percentage_contribution].[Offers]" caption="Offers" attribute="1" defaultMemberUniqueName="[Percentage_contribution].[Offers].[All]" allUniqueName="[Percentage_contribution].[Offers].[All]" dimensionUniqueName="[Percentage_contribution]" displayFolder="" count="0" memberValueDatatype="130" unbalanced="0"/>
    <cacheHierarchy uniqueName="[Percentage_contribution].[Percentage]" caption="Percentage" attribute="1" defaultMemberUniqueName="[Percentage_contribution].[Percentage].[All]" allUniqueName="[Percentage_contribution].[Percentage].[All]" dimensionUniqueName="[Percentage_contribution]" displayFolder="" count="0" memberValueDatatype="5" unbalanced="0"/>
    <cacheHierarchy uniqueName="[Percentage_contribution].[Store Type]" caption="Store Type" attribute="1" defaultMemberUniqueName="[Percentage_contribution].[Store Type].[All]" allUniqueName="[Percentage_contribution].[Store Type].[All]" dimensionUniqueName="[Percentage_contribution]" displayFolder="" count="0" memberValueDatatype="130" unbalanced="0"/>
    <cacheHierarchy uniqueName="[Performance Data].[ADV GnG (Pizza)Sales]" caption="ADV GnG (Pizza)Sales" attribute="1" defaultMemberUniqueName="[Performance Data].[ADV GnG (Pizza)Sales].[All]" allUniqueName="[Performance Data].[ADV GnG (Pizza)Sales].[All]" dimensionUniqueName="[Performance Data]" displayFolder="" count="0" memberValueDatatype="5" unbalanced="0" hidden="1"/>
    <cacheHierarchy uniqueName="[Performance Data].[Bean to Cup Sales]" caption="Bean to Cup Sales" attribute="1" defaultMemberUniqueName="[Performance Data].[Bean to Cup Sales].[All]" allUniqueName="[Performance Data].[Bean to Cup Sales].[All]" dimensionUniqueName="[Performance Data]" displayFolder="" count="0" memberValueDatatype="5" unbalanced="0" hidden="1"/>
    <cacheHierarchy uniqueName="[Performance Data].[Chicken Sales]" caption="Chicken Sales" attribute="1" defaultMemberUniqueName="[Performance Data].[Chicken Sales].[All]" allUniqueName="[Performance Data].[Chicken Sales].[All]" dimensionUniqueName="[Performance Data]" displayFolder="" count="0" memberValueDatatype="5" unbalanced="0" hidden="1"/>
    <cacheHierarchy uniqueName="[Performance Data].[Days Store Open]" caption="Days Store Open" attribute="1" defaultMemberUniqueName="[Performance Data].[Days Store Open].[All]" allUniqueName="[Performance Data].[Days Store Open].[All]" dimensionUniqueName="[Performance Data]" displayFolder="" count="0" memberValueDatatype="20" unbalanced="0" hidden="1"/>
    <cacheHierarchy uniqueName="[Performance Data].[DoorDash Sales]" caption="DoorDash Sales" attribute="1" defaultMemberUniqueName="[Performance Data].[DoorDash Sales].[All]" allUniqueName="[Performance Data].[DoorDash Sales].[All]" dimensionUniqueName="[Performance Data]" displayFolder="" count="0" memberValueDatatype="5" unbalanced="0" hidden="1"/>
    <cacheHierarchy uniqueName="[Performance Data].[Frozen Yogurt Sales]" caption="Frozen Yogurt Sales" attribute="1" defaultMemberUniqueName="[Performance Data].[Frozen Yogurt Sales].[All]" allUniqueName="[Performance Data].[Frozen Yogurt Sales].[All]" dimensionUniqueName="[Performance Data]" displayFolder="" count="0" memberValueDatatype="5" unbalanced="0" hidden="1"/>
    <cacheHierarchy uniqueName="[Performance Data].[Fuel Gallons]" caption="Fuel Gallons" attribute="1" defaultMemberUniqueName="[Performance Data].[Fuel Gallons].[All]" allUniqueName="[Performance Data].[Fuel Gallons].[All]" dimensionUniqueName="[Performance Data]" displayFolder="" count="0" memberValueDatatype="5" unbalanced="0" hidden="1"/>
    <cacheHierarchy uniqueName="[Performance Data].[Hot Food Sales]" caption="Hot Food Sales" attribute="1" defaultMemberUniqueName="[Performance Data].[Hot Food Sales].[All]" allUniqueName="[Performance Data].[Hot Food Sales].[All]" dimensionUniqueName="[Performance Data]" displayFolder="" count="0" memberValueDatatype="5" unbalanced="0" hidden="1"/>
    <cacheHierarchy uniqueName="[Performance Data].[Inside Guest Count]" caption="Inside Guest Count" attribute="1" defaultMemberUniqueName="[Performance Data].[Inside Guest Count].[All]" allUniqueName="[Performance Data].[Inside Guest Count].[All]" dimensionUniqueName="[Performance Data]" displayFolder="" count="0" memberValueDatatype="5" unbalanced="0" hidden="1"/>
    <cacheHierarchy uniqueName="[Performance Data].[Inside Margin]" caption="Inside Margin" attribute="1" defaultMemberUniqueName="[Performance Data].[Inside Margin].[All]" allUniqueName="[Performance Data].[Inside Margin].[All]" dimensionUniqueName="[Performance Data]" displayFolder="" count="0" memberValueDatatype="5" unbalanced="0" hidden="1"/>
    <cacheHierarchy uniqueName="[Performance Data].[Inside Sales]" caption="Inside Sales" attribute="1" defaultMemberUniqueName="[Performance Data].[Inside Sales].[All]" allUniqueName="[Performance Data].[Inside Sales].[All]" dimensionUniqueName="[Performance Data]" displayFolder="" count="0" memberValueDatatype="5" unbalanced="0" hidden="1"/>
    <cacheHierarchy uniqueName="[Performance Data].[State]" caption="State" attribute="1" defaultMemberUniqueName="[Performance Data].[State].[All]" allUniqueName="[Performance Data].[State].[All]" dimensionUniqueName="[Performance Data]" displayFolder="" count="0" memberValueDatatype="130" unbalanced="0" hidden="1"/>
    <cacheHierarchy uniqueName="[Performance Data].[Store Number and Name]" caption="Store Number and Name" attribute="1" defaultMemberUniqueName="[Performance Data].[Store Number and Name].[All]" allUniqueName="[Performance Data].[Store Number and Name].[All]" dimensionUniqueName="[Performance Data]" displayFolder="" count="0" memberValueDatatype="130" unbalanced="0" hidden="1"/>
    <cacheHierarchy uniqueName="[Performance Data].[Store Type]" caption="Store Type" attribute="1" defaultMemberUniqueName="[Performance Data].[Store Type].[All]" allUniqueName="[Performance Data].[Store Type].[All]" dimensionUniqueName="[Performance Data]" displayFolder="" count="0" memberValueDatatype="130" unbalanced="0" hidden="1"/>
    <cacheHierarchy uniqueName="[Measures].[Total Chicken Sales PSPW]" caption="Total Chicken Sales PSPW" measure="1" displayFolder="" measureGroup="Calculations" count="0"/>
    <cacheHierarchy uniqueName="[Measures].[Total Pizza Sales PSPW]" caption="Total Pizza Sales PSPW" measure="1" displayFolder="" measureGroup="Calculations" count="0"/>
    <cacheHierarchy uniqueName="[Measures].[Total Coffee Sales PSPW]" caption="Total Coffee Sales PSPW" measure="1" displayFolder="" measureGroup="Calculations" count="0"/>
    <cacheHierarchy uniqueName="[Measures].[Total Yogurt Sales PSPW]" caption="Total Yogurt Sales PSPW" measure="1" displayFolder="" measureGroup="Calculations" count="0"/>
    <cacheHierarchy uniqueName="[Measures].[Total Door dash Sales PSPW]" caption="Total Door dash Sales PSPW" measure="1" displayFolder="" measureGroup="Calculations" count="0"/>
    <cacheHierarchy uniqueName="[Measures].[Total Inside Sales]" caption="Total Inside Sales" measure="1" displayFolder="" measureGroup="Calculations" count="0"/>
    <cacheHierarchy uniqueName="[Measures].[Total Inside Guest]" caption="Total Inside Guest" measure="1" displayFolder="" measureGroup="Calculations" count="0"/>
    <cacheHierarchy uniqueName="[Measures].[Total Inside Margin]" caption="Total Inside Margin" measure="1" displayFolder="" measureGroup="Calculations" count="0"/>
    <cacheHierarchy uniqueName="[Measures].[Inside Sales per Guest]" caption="Inside Sales per Guest" measure="1" displayFolder="" measureGroup="Calculations" count="0"/>
    <cacheHierarchy uniqueName="[Measures].[door dash sales Contribution %]" caption="door dash sales Contribution %" measure="1" displayFolder="" measureGroup="Calculations" count="0"/>
    <cacheHierarchy uniqueName="[Measures].[Average Chicken Sales PSPW]" caption="Average Chicken Sales PSPW" measure="1" displayFolder="" measureGroup="Calculations" count="0"/>
    <cacheHierarchy uniqueName="[Measures].[Average Coffee Sales PSPW]" caption="Average Coffee Sales PSPW" measure="1" displayFolder="" measureGroup="Calculations" count="0"/>
    <cacheHierarchy uniqueName="[Measures].[Average Pizza Sales PSPW]" caption="Average Pizza Sales PSPW" measure="1" displayFolder="" measureGroup="Calculations" count="0"/>
    <cacheHierarchy uniqueName="[Measures].[Average yogurt sales PSPW]" caption="Average yogurt sales PSPW" measure="1" displayFolder="" measureGroup="Calculations" count="0"/>
    <cacheHierarchy uniqueName="[Measures].[Average door dash sales PSPW]" caption="Average door dash sales PSPW" measure="1" displayFolder="" measureGroup="Calculations" count="0"/>
    <cacheHierarchy uniqueName="[Measures].[__XL_Count Performance Data]" caption="__XL_Count Performance Data" measure="1" displayFolder="" measureGroup="Performance Data" count="0" hidden="1"/>
    <cacheHierarchy uniqueName="[Measures].[__XL_Count Dim storetype]" caption="__XL_Count Dim storetype" measure="1" displayFolder="" measureGroup="Dim storetype" count="0" hidden="1"/>
    <cacheHierarchy uniqueName="[Measures].[__XL_Count Dim_state]" caption="__XL_Count Dim_state" measure="1" displayFolder="" measureGroup="Dim_state" count="0" hidden="1"/>
    <cacheHierarchy uniqueName="[Measures].[__XL_Count Facts_table]" caption="__XL_Count Facts_table" measure="1" displayFolder="" measureGroup="Facts_table" count="0" hidden="1"/>
    <cacheHierarchy uniqueName="[Measures].[__XL_Count Calculations]" caption="__XL_Count Calculations" measure="1" displayFolder="" measureGroup="Calculations" count="0" hidden="1"/>
    <cacheHierarchy uniqueName="[Measures].[__XL_Count Percentage contribution]" caption="__XL_Count Percentage contribution" measure="1" displayFolder="" measureGroup="Percentage contribution" count="0" hidden="1"/>
    <cacheHierarchy uniqueName="[Measures].[__XL_Count Percentage_contribution]" caption="__XL_Count Percentage_contribution" measure="1" displayFolder="" measureGroup="Percentage_contribution" count="0" hidden="1"/>
    <cacheHierarchy uniqueName="[Measures].[__No measures defined]" caption="__No measures defined" measure="1" displayFolder="" count="0" hidden="1"/>
    <cacheHierarchy uniqueName="[Measures].[Count of Chicken sales PSPW]" caption="Count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Count of Coffee sales PSPW]" caption="Count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Count of Door dash sales PSPW]" caption="Count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Count of Pizza Sales PSPW]" caption="Count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Count of Yogurt Sales PSPW]" caption="Count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Chicken sales PSPW]" caption="Sum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Sum of Coffee sales PSPW]" caption="Sum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Sum of Pizza Sales PSPW]" caption="Sum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Sum of Yogurt Sales PSPW]" caption="Sum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Sum of Door dash sales PSPW]" caption="Sum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Average of Chicken sales PSPW]" caption="Average of Chicken sales PSPW" measure="1" displayFolder="" measureGroup="Facts_table" count="0" hidden="1">
      <extLst>
        <ext xmlns:x15="http://schemas.microsoft.com/office/spreadsheetml/2010/11/main" uri="{B97F6D7D-B522-45F9-BDA1-12C45D357490}">
          <x15:cacheHierarchy aggregatedColumn="5"/>
        </ext>
      </extLst>
    </cacheHierarchy>
    <cacheHierarchy uniqueName="[Measures].[Average of Coffee sales PSPW]" caption="Average of Coffee sales PSPW" measure="1" displayFolder="" measureGroup="Facts_table" count="0" hidden="1">
      <extLst>
        <ext xmlns:x15="http://schemas.microsoft.com/office/spreadsheetml/2010/11/main" uri="{B97F6D7D-B522-45F9-BDA1-12C45D357490}">
          <x15:cacheHierarchy aggregatedColumn="6"/>
        </ext>
      </extLst>
    </cacheHierarchy>
    <cacheHierarchy uniqueName="[Measures].[Average of Yogurt Sales PSPW]" caption="Average of Yogurt Sales PSPW" measure="1" displayFolder="" measureGroup="Facts_table" count="0" hidden="1">
      <extLst>
        <ext xmlns:x15="http://schemas.microsoft.com/office/spreadsheetml/2010/11/main" uri="{B97F6D7D-B522-45F9-BDA1-12C45D357490}">
          <x15:cacheHierarchy aggregatedColumn="17"/>
        </ext>
      </extLst>
    </cacheHierarchy>
    <cacheHierarchy uniqueName="[Measures].[Average of Pizza Sales PSPW]" caption="Average of Pizza Sales PSPW" measure="1" displayFolder="" measureGroup="Facts_table" count="0" hidden="1">
      <extLst>
        <ext xmlns:x15="http://schemas.microsoft.com/office/spreadsheetml/2010/11/main" uri="{B97F6D7D-B522-45F9-BDA1-12C45D357490}">
          <x15:cacheHierarchy aggregatedColumn="13"/>
        </ext>
      </extLst>
    </cacheHierarchy>
    <cacheHierarchy uniqueName="[Measures].[Average of Door dash sales PSPW]" caption="Average of Door dash sales PSPW" measure="1" displayFolder="" measureGroup="Facts_table" count="0" hidden="1">
      <extLst>
        <ext xmlns:x15="http://schemas.microsoft.com/office/spreadsheetml/2010/11/main" uri="{B97F6D7D-B522-45F9-BDA1-12C45D357490}">
          <x15:cacheHierarchy aggregatedColumn="7"/>
        </ext>
      </extLst>
    </cacheHierarchy>
    <cacheHierarchy uniqueName="[Measures].[Sum of Percentage]" caption="Sum of Percentage" measure="1" displayFolder="" measureGroup="Percentage_contribution" count="0" hidden="1">
      <extLst>
        <ext xmlns:x15="http://schemas.microsoft.com/office/spreadsheetml/2010/11/main" uri="{B97F6D7D-B522-45F9-BDA1-12C45D357490}">
          <x15:cacheHierarchy aggregatedColumn="22"/>
        </ext>
      </extLst>
    </cacheHierarchy>
  </cacheHierarchies>
  <kpis count="0"/>
  <extLst>
    <ext xmlns:x14="http://schemas.microsoft.com/office/spreadsheetml/2009/9/main" uri="{725AE2AE-9491-48be-B2B4-4EB974FC3084}">
      <x14:pivotCacheDefinition slicerData="1" pivotCacheId="9348659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C41E11-3CDD-4519-BDB6-DA7A315B2A28}" name="PivotTable1" cacheId="2113" applyNumberFormats="0" applyBorderFormats="0" applyFontFormats="0" applyPatternFormats="0" applyAlignmentFormats="0" applyWidthHeightFormats="1" dataCaption="Values" tag="78cefd77-57eb-4015-be91-66e1fb753546" updatedVersion="7" minRefreshableVersion="3" useAutoFormatting="1" subtotalHiddenItems="1" rowGrandTotals="0" colGrandTotals="0" itemPrintTitles="1" createdVersion="5" indent="0" compact="0" compactData="0" multipleFieldFilters="0">
  <location ref="B3:G6" firstHeaderRow="0" firstDataRow="1" firstDataCol="1"/>
  <pivotFields count="6">
    <pivotField axis="axisRow" compact="0" allDrilled="1" outline="0" subtotalTop="0" showAll="0" dataSourceSort="1" defaultSubtotal="0" defaultAttributeDrillState="1">
      <items count="3">
        <item x="0"/>
        <item x="1"/>
        <item x="2"/>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1">
    <field x="0"/>
  </rowFields>
  <rowItems count="3">
    <i>
      <x/>
    </i>
    <i>
      <x v="1"/>
    </i>
    <i>
      <x v="2"/>
    </i>
  </rowItems>
  <colFields count="1">
    <field x="-2"/>
  </colFields>
  <colItems count="5">
    <i>
      <x/>
    </i>
    <i i="1">
      <x v="1"/>
    </i>
    <i i="2">
      <x v="2"/>
    </i>
    <i i="3">
      <x v="3"/>
    </i>
    <i i="4">
      <x v="4"/>
    </i>
  </colItems>
  <dataFields count="5">
    <dataField name="Average of Chicken sales PSPW" fld="1" subtotal="average" baseField="0" baseItem="1"/>
    <dataField name="Average of Coffee sales PSPW" fld="2" subtotal="average" baseField="0" baseItem="1"/>
    <dataField name="Average of Yogurt Sales PSPW" fld="3" subtotal="average" baseField="0" baseItem="1"/>
    <dataField name="Average of Pizza Sales PSPW" fld="4" subtotal="average" baseField="0" baseItem="1"/>
    <dataField name="Average of Door dash sales PSPW" fld="5" subtotal="average" baseField="0" baseItem="1"/>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Chicken sales PSPW"/>
    <pivotHierarchy dragToData="1" caption="Average of Coffee sales PSPW"/>
    <pivotHierarchy dragToData="1" caption="Average of Yogurt Sales PSPW"/>
    <pivotHierarchy dragToData="1" caption="Average of Pizza Sales PSPW"/>
    <pivotHierarchy dragToData="1" caption="Average of Door dash sales PSPW"/>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Dim_stat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28BD5C-AA8E-45E6-A22D-5B9CD7F4466F}" name="PivotTable5" cacheId="2128" applyNumberFormats="0" applyBorderFormats="0" applyFontFormats="0" applyPatternFormats="0" applyAlignmentFormats="0" applyWidthHeightFormats="1" dataCaption="Values" tag="2750a97b-7188-4d9d-999b-31512f037c59" updatedVersion="7" minRefreshableVersion="3" useAutoFormatting="1" subtotalHiddenItems="1" rowGrandTotals="0" colGrandTotals="0" itemPrintTitles="1" createdVersion="5" indent="0" compact="0" compactData="0" multipleFieldFilters="0">
  <location ref="E9:E10" firstHeaderRow="1" firstDataRow="1" firstDataCol="0"/>
  <pivotFields count="2">
    <pivotField dataField="1" compact="0" outline="0" subtotalTop="0" showAll="0" defaultSubtotal="0"/>
    <pivotField compact="0" allDrilled="1" outline="0" subtotalTop="0" showAll="0" dataSourceSort="1" defaultSubtotal="0" defaultAttributeDrillState="1"/>
  </pivotFields>
  <rowItems count="1">
    <i/>
  </rowItems>
  <colItems count="1">
    <i/>
  </colItems>
  <dataFields count="1">
    <dataField fld="0" subtotal="count" baseField="0" baseItem="0"/>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70C9C6-6759-4FA4-B3FB-D266A06C9EA4}" name="PivotTable4" cacheId="2125" applyNumberFormats="0" applyBorderFormats="0" applyFontFormats="0" applyPatternFormats="0" applyAlignmentFormats="0" applyWidthHeightFormats="1" dataCaption="Values" tag="2d2bcd44-1227-4f8c-87b0-f3c77d4b4a87" updatedVersion="7" minRefreshableVersion="3" useAutoFormatting="1" subtotalHiddenItems="1" rowGrandTotals="0" colGrandTotals="0" itemPrintTitles="1" createdVersion="5" indent="0" compact="0" compactData="0" multipleFieldFilters="0">
  <location ref="B9:B10" firstHeaderRow="1" firstDataRow="1" firstDataCol="0"/>
  <pivotFields count="2">
    <pivotField dataField="1" compact="0" outline="0" subtotalTop="0" showAll="0" defaultSubtotal="0"/>
    <pivotField compact="0" allDrilled="1" outline="0" subtotalTop="0" showAll="0" dataSourceSort="1" defaultSubtotal="0" defaultAttributeDrillState="1"/>
  </pivotFields>
  <rowItems count="1">
    <i/>
  </rowItems>
  <colItems count="1">
    <i/>
  </colItems>
  <dataFields count="1">
    <dataField fld="0" subtotal="count" baseField="0" baseItem="0"/>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993644-A1FD-460F-862C-6CD74E38B03B}" name="PivotTable3" cacheId="2110" applyNumberFormats="0" applyBorderFormats="0" applyFontFormats="0" applyPatternFormats="0" applyAlignmentFormats="0" applyWidthHeightFormats="1" dataCaption="Values" tag="4eaaa601-728d-412c-ad1e-993628ebe124" updatedVersion="7" minRefreshableVersion="3" useAutoFormatting="1" subtotalHiddenItems="1" rowGrandTotals="0" colGrandTotals="0" itemPrintTitles="1" createdVersion="5" indent="0" compact="0" compactData="0" multipleFieldFilters="0">
  <location ref="E13:E14" firstHeaderRow="1" firstDataRow="1" firstDataCol="0"/>
  <pivotFields count="2">
    <pivotField dataField="1" compact="0" outline="0" subtotalTop="0" showAll="0" defaultSubtotal="0"/>
    <pivotField compact="0" allDrilled="1" outline="0" subtotalTop="0" showAll="0" dataSourceSort="1" defaultSubtotal="0" defaultAttributeDrillState="1"/>
  </pivotFields>
  <rowItems count="1">
    <i/>
  </rowItems>
  <colItems count="1">
    <i/>
  </colItems>
  <dataFields count="1">
    <dataField fld="0" subtotal="count" baseField="0" baseItem="0"/>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F4CFCC-0F32-4905-B070-BE333BCCDAA4}" name="PivotTable10" cacheId="2119" applyNumberFormats="0" applyBorderFormats="0" applyFontFormats="0" applyPatternFormats="0" applyAlignmentFormats="0" applyWidthHeightFormats="1" dataCaption="Values" tag="ff520ca1-1876-41fd-bbe7-7efda13aefd3" updatedVersion="7" minRefreshableVersion="3" useAutoFormatting="1" subtotalHiddenItems="1" rowGrandTotals="0" colGrandTotals="0" itemPrintTitles="1" createdVersion="5" indent="0" compact="0" compactData="0" multipleFieldFilters="0">
  <location ref="B21:C22" firstHeaderRow="0" firstDataRow="1" firstDataCol="0"/>
  <pivotFields count="3">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Items count="1">
    <i/>
  </rowItems>
  <colFields count="1">
    <field x="-2"/>
  </colFields>
  <colItems count="2">
    <i>
      <x/>
    </i>
    <i i="1">
      <x v="1"/>
    </i>
  </colItems>
  <dataFields count="2">
    <dataField fld="0" subtotal="count" baseField="0" baseItem="0"/>
    <dataField fld="1" subtotal="count" baseField="0" baseItem="0"/>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B7D240-6934-4E55-92A7-E177CA0F595A}" name="PivotTable7" cacheId="2134" applyNumberFormats="0" applyBorderFormats="0" applyFontFormats="0" applyPatternFormats="0" applyAlignmentFormats="0" applyWidthHeightFormats="1" dataCaption="Values" tag="2355a831-bac5-40dd-a62c-4133e39a4703" updatedVersion="7" minRefreshableVersion="3" useAutoFormatting="1" subtotalHiddenItems="1" rowGrandTotals="0" colGrandTotals="0" itemPrintTitles="1" createdVersion="5" indent="0" compact="0" compactData="0" multipleFieldFilters="0" chartFormat="8">
  <location ref="F17:K20" firstHeaderRow="0" firstDataRow="1" firstDataCol="1"/>
  <pivotFields count="6">
    <pivotField axis="axisRow" compact="0" allDrilled="1" outline="0" subtotalTop="0" showAll="0" dataSourceSort="1" defaultSubtotal="0" defaultAttributeDrillState="1">
      <items count="3">
        <item x="0"/>
        <item x="1"/>
        <item x="2"/>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1">
    <field x="0"/>
  </rowFields>
  <rowItems count="3">
    <i>
      <x/>
    </i>
    <i>
      <x v="1"/>
    </i>
    <i>
      <x v="2"/>
    </i>
  </rowItems>
  <colFields count="1">
    <field x="-2"/>
  </colFields>
  <colItems count="5">
    <i>
      <x/>
    </i>
    <i i="1">
      <x v="1"/>
    </i>
    <i i="2">
      <x v="2"/>
    </i>
    <i i="3">
      <x v="3"/>
    </i>
    <i i="4">
      <x v="4"/>
    </i>
  </colItems>
  <dataFields count="5">
    <dataField fld="1" subtotal="count" baseField="0" baseItem="0"/>
    <dataField fld="2" subtotal="count" baseField="0" baseItem="0"/>
    <dataField fld="3" subtotal="count" baseField="0" baseItem="0"/>
    <dataField fld="4" subtotal="count" baseField="0" baseItem="0"/>
    <dataField fld="5" subtotal="count" baseField="0" baseItem="0"/>
  </dataFields>
  <formats count="2">
    <format dxfId="3">
      <pivotArea outline="0" fieldPosition="0">
        <references count="2">
          <reference field="4294967294" count="1" selected="0">
            <x v="0"/>
          </reference>
          <reference field="0" count="1" selected="0">
            <x v="1"/>
          </reference>
        </references>
      </pivotArea>
    </format>
    <format dxfId="4">
      <pivotArea outline="0" collapsedLevelsAreSubtotals="1" fieldPosition="0"/>
    </format>
  </formats>
  <chartFormats count="5">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 chart="7" format="12" series="1">
      <pivotArea type="data" outline="0" fieldPosition="0">
        <references count="1">
          <reference field="4294967294" count="1" selected="0">
            <x v="2"/>
          </reference>
        </references>
      </pivotArea>
    </chartFormat>
    <chartFormat chart="7" format="13" series="1">
      <pivotArea type="data" outline="0" fieldPosition="0">
        <references count="1">
          <reference field="4294967294" count="1" selected="0">
            <x v="3"/>
          </reference>
        </references>
      </pivotArea>
    </chartFormat>
    <chartFormat chart="7" format="14" series="1">
      <pivotArea type="data" outline="0" fieldPosition="0">
        <references count="1">
          <reference field="4294967294" count="1" selected="0">
            <x v="4"/>
          </reference>
        </references>
      </pivotArea>
    </chartFormat>
  </chartFormat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activeTabTopLevelEntity name="[Dim_stat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5145A4-EC61-4AD2-AC61-D31899796B18}" name="PivotTable2" cacheId="2122" applyNumberFormats="0" applyBorderFormats="0" applyFontFormats="0" applyPatternFormats="0" applyAlignmentFormats="0" applyWidthHeightFormats="1" dataCaption="Values" tag="d775751c-9d61-434a-bf9e-34b1f03ea37f" updatedVersion="7" minRefreshableVersion="3" useAutoFormatting="1" subtotalHiddenItems="1" rowGrandTotals="0" colGrandTotals="0" itemPrintTitles="1" createdVersion="5" indent="0" compact="0" compactData="0" multipleFieldFilters="0">
  <location ref="E3:E4" firstHeaderRow="1" firstDataRow="1" firstDataCol="0"/>
  <pivotFields count="2">
    <pivotField dataField="1" compact="0" outline="0" subtotalTop="0" showAll="0" defaultSubtotal="0"/>
    <pivotField compact="0" allDrilled="1" outline="0" subtotalTop="0" showAll="0" dataSourceSort="1" defaultSubtotal="0" defaultAttributeDrillState="1"/>
  </pivotFields>
  <rowItems count="1">
    <i/>
  </rowItems>
  <colItems count="1">
    <i/>
  </colItems>
  <dataFields count="1">
    <dataField fld="0" subtotal="count" baseField="0" baseItem="0"/>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18C402-2D49-42D6-95FA-B8C2D9BCBC5B}" name="PivotTable6" cacheId="2131" applyNumberFormats="0" applyBorderFormats="0" applyFontFormats="0" applyPatternFormats="0" applyAlignmentFormats="0" applyWidthHeightFormats="1" dataCaption="Values" tag="853feed4-f235-42a6-ad66-14f2598739ab" updatedVersion="7" minRefreshableVersion="3" useAutoFormatting="1" subtotalHiddenItems="1" rowGrandTotals="0" colGrandTotals="0" itemPrintTitles="1" createdVersion="5" indent="0" compact="0" compactData="0" multipleFieldFilters="0">
  <location ref="B17:B18" firstHeaderRow="1" firstDataRow="1" firstDataCol="0"/>
  <pivotFields count="2">
    <pivotField dataField="1" compact="0" outline="0" subtotalTop="0" showAll="0" defaultSubtotal="0"/>
    <pivotField compact="0" allDrilled="1" outline="0" subtotalTop="0" showAll="0" dataSourceSort="1" defaultSubtotal="0" defaultAttributeDrillState="1"/>
  </pivotFields>
  <rowItems count="1">
    <i/>
  </rowItems>
  <colItems count="1">
    <i/>
  </colItems>
  <dataFields count="1">
    <dataField fld="0" subtotal="count" baseField="0" baseItem="0"/>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2889A3-D7F6-4820-AFD1-358DBCFE2AF6}" name="PivotTable1" cacheId="2116" applyNumberFormats="0" applyBorderFormats="0" applyFontFormats="0" applyPatternFormats="0" applyAlignmentFormats="0" applyWidthHeightFormats="1" dataCaption="Values" tag="e0ff02a9-be17-4489-90a8-44ffb09a5917" updatedVersion="7" minRefreshableVersion="3" useAutoFormatting="1" subtotalHiddenItems="1" rowGrandTotals="0" colGrandTotals="0" itemPrintTitles="1" createdVersion="5" indent="0" compact="0" compactData="0" multipleFieldFilters="0">
  <location ref="B3:B4" firstHeaderRow="1" firstDataRow="1" firstDataCol="0"/>
  <pivotFields count="2">
    <pivotField dataField="1" compact="0" outline="0" subtotalTop="0" showAll="0" defaultSubtotal="0"/>
    <pivotField compact="0" allDrilled="1" outline="0" subtotalTop="0" showAll="0" dataSourceSort="1" defaultSubtotal="0" defaultAttributeDrillState="1"/>
  </pivotFields>
  <rowItems count="1">
    <i/>
  </rowItems>
  <colItems count="1">
    <i/>
  </colItems>
  <dataFields count="1">
    <dataField fld="0" subtotal="count" baseField="0" baseItem="0"/>
  </dataField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 storetype]"/>
        <x15:activeTabTopLevelEntity name="[Facts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A8BC3F0-6DC5-4F30-97DD-B752764C8C55}" name="PivotTable9" cacheId="2137" applyNumberFormats="0" applyBorderFormats="0" applyFontFormats="0" applyPatternFormats="0" applyAlignmentFormats="0" applyWidthHeightFormats="1" dataCaption="Values" tag="36a143f8-58bb-46b1-8731-8c5ee6e6e77b" updatedVersion="7" minRefreshableVersion="3" useAutoFormatting="1" subtotalHiddenItems="1" rowGrandTotals="0" colGrandTotals="0" itemPrintTitles="1" createdVersion="7" indent="0" compact="0" compactData="0" multipleFieldFilters="0" chartFormat="6">
  <location ref="B19:G23" firstHeaderRow="1" firstDataRow="2" firstDataCol="1"/>
  <pivotFields count="4">
    <pivotField dataField="1" compact="0" outline="0" subtotalTop="0" showAll="0" defaultSubtotal="0"/>
    <pivotField axis="axisRow" compact="0" allDrilled="1" outline="0" subtotalTop="0" showAll="0" dataSourceSort="1" defaultSubtotal="0" defaultAttributeDrillState="1">
      <items count="3">
        <item x="0"/>
        <item x="1"/>
        <item x="2"/>
      </items>
    </pivotField>
    <pivotField axis="axisCol" compact="0" allDrilled="1" outline="0" subtotalTop="0" showAll="0" dataSourceSort="1" defaultSubtotal="0" defaultAttributeDrillState="1">
      <items count="5">
        <item n="% Chicken sales PSPW" x="0"/>
        <item n="% Coffee sales PSPW" x="1"/>
        <item n="% Door dash sales PSPW" x="2"/>
        <item n="% Pizza Sales PSPW" x="3"/>
        <item n="% Yogurt Sales PSPW" x="4"/>
      </items>
    </pivotField>
    <pivotField compact="0" allDrilled="1" outline="0" subtotalTop="0" showAll="0" dataSourceSort="1" defaultSubtotal="0" defaultAttributeDrillState="1"/>
  </pivotFields>
  <rowFields count="1">
    <field x="1"/>
  </rowFields>
  <rowItems count="3">
    <i>
      <x/>
    </i>
    <i>
      <x v="1"/>
    </i>
    <i>
      <x v="2"/>
    </i>
  </rowItems>
  <colFields count="1">
    <field x="2"/>
  </colFields>
  <colItems count="5">
    <i>
      <x/>
    </i>
    <i>
      <x v="1"/>
    </i>
    <i>
      <x v="2"/>
    </i>
    <i>
      <x v="3"/>
    </i>
    <i>
      <x v="4"/>
    </i>
  </colItems>
  <dataFields count="1">
    <dataField name="Sum of Percentage" fld="0" baseField="0" baseItem="0" numFmtId="10"/>
  </dataFields>
  <formats count="1">
    <format dxfId="2">
      <pivotArea outline="0" collapsedLevelsAreSubtotals="1" fieldPosition="0"/>
    </format>
  </formats>
  <pivotHierarchies count="77">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2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ecommendation.xlsx!Percentage_contribution">
        <x15:activeTabTopLevelEntity name="[Percentage_contribution]"/>
        <x15:activeTabTopLevelEntity name="[Dim_stat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801CED0-F951-4E08-AC66-A5EE831DB406}" autoFormatId="16" applyNumberFormats="0" applyBorderFormats="0" applyFontFormats="0" applyPatternFormats="0" applyAlignmentFormats="0" applyWidthHeightFormats="0">
  <queryTableRefresh nextId="14">
    <queryTableFields count="13">
      <queryTableField id="1" name="State_ID" tableColumnId="1"/>
      <queryTableField id="2" name="Storetype_ID" tableColumnId="2"/>
      <queryTableField id="3" name="Weeks Open" tableColumnId="3"/>
      <queryTableField id="4" name="Inside Sales PSPW" tableColumnId="4"/>
      <queryTableField id="5" name="Hot food sales PSPW" tableColumnId="5"/>
      <queryTableField id="6" name="Inside Margin PSPW" tableColumnId="6"/>
      <queryTableField id="7" name="Inside guest count PSPW" tableColumnId="7"/>
      <queryTableField id="8" name="Fuel gallons PSPW" tableColumnId="8"/>
      <queryTableField id="9" name="Chicken sales PSPW" tableColumnId="9"/>
      <queryTableField id="10" name="Pizza Sales PSPW" tableColumnId="10"/>
      <queryTableField id="11" name="Coffee sales PSPW" tableColumnId="11"/>
      <queryTableField id="12" name="Yogurt Sales PSPW" tableColumnId="12"/>
      <queryTableField id="13" name="Door dash sales PSPW" tableColumnId="13"/>
    </queryTableFields>
  </queryTableRefresh>
  <extLst>
    <ext xmlns:x15="http://schemas.microsoft.com/office/spreadsheetml/2010/11/main" uri="{883FBD77-0823-4a55-B5E3-86C4891E6966}">
      <x15:queryTable sourceDataName="Query - Facts_table"/>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5D3F547E-C8C2-44A5-9F8D-E75AC42DDCE7}" autoFormatId="16" applyNumberFormats="0" applyBorderFormats="0" applyFontFormats="0" applyPatternFormats="0" applyAlignmentFormats="0" applyWidthHeightFormats="0">
  <queryTableRefresh nextId="3">
    <queryTableFields count="2">
      <queryTableField id="1" name="State_ID" tableColumnId="1"/>
      <queryTableField id="2" name="State" tableColumnId="2"/>
    </queryTableFields>
  </queryTableRefresh>
  <extLst>
    <ext xmlns:x15="http://schemas.microsoft.com/office/spreadsheetml/2010/11/main" uri="{883FBD77-0823-4a55-B5E3-86C4891E6966}">
      <x15:queryTable sourceDataName="Query - Dim_state"/>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3" xr16:uid="{8F2FE532-095E-42E1-9F8E-63BD7576A745}" autoFormatId="16" applyNumberFormats="0" applyBorderFormats="0" applyFontFormats="0" applyPatternFormats="0" applyAlignmentFormats="0" applyWidthHeightFormats="0">
  <queryTableRefresh nextId="3">
    <queryTableFields count="2">
      <queryTableField id="1" name="Storetype_ID" tableColumnId="1"/>
      <queryTableField id="2" name="Store Type" tableColumnId="2"/>
    </queryTableFields>
  </queryTableRefresh>
  <extLst>
    <ext xmlns:x15="http://schemas.microsoft.com/office/spreadsheetml/2010/11/main" uri="{883FBD77-0823-4a55-B5E3-86C4891E6966}">
      <x15:queryTable sourceDataName="Query - Dim storetype"/>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4" xr16:uid="{39B8502C-B922-4E80-9074-53A9727C3E7F}" autoFormatId="16" applyNumberFormats="0" applyBorderFormats="0" applyFontFormats="0" applyPatternFormats="0" applyAlignmentFormats="0" applyWidthHeightFormats="0">
  <queryTableRefresh nextId="4">
    <queryTableFields count="3">
      <queryTableField id="1" name="Store Type" tableColumnId="1"/>
      <queryTableField id="2" name="Offers" tableColumnId="2"/>
      <queryTableField id="3" name="Percentage" tableColumnId="3"/>
    </queryTableFields>
  </queryTableRefresh>
  <extLst>
    <ext xmlns:x15="http://schemas.microsoft.com/office/spreadsheetml/2010/11/main" uri="{883FBD77-0823-4a55-B5E3-86C4891E6966}">
      <x15:queryTable sourceDataName="Query - Percentage contribution"/>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Type" xr10:uid="{DEE3DC7C-5974-4BE5-8134-4AEB0294223C}" sourceName="[Dim storetype].[Store Type]">
  <pivotTables>
    <pivotTable tabId="14" name="PivotTable3"/>
    <pivotTable tabId="1" name="PivotTable1"/>
    <pivotTable tabId="14" name="PivotTable1"/>
    <pivotTable tabId="14" name="PivotTable10"/>
    <pivotTable tabId="14" name="PivotTable2"/>
    <pivotTable tabId="14" name="PivotTable4"/>
    <pivotTable tabId="14" name="PivotTable5"/>
    <pivotTable tabId="14" name="PivotTable6"/>
    <pivotTable tabId="14" name="PivotTable7"/>
    <pivotTable tabId="18" name="PivotTable9"/>
  </pivotTables>
  <data>
    <olap pivotCacheId="93486596">
      <levels count="2">
        <level uniqueName="[Dim storetype].[Store Type].[(All)]" sourceCaption="(All)" count="0"/>
        <level uniqueName="[Dim storetype].[Store Type].[Store Type]" sourceCaption="Store Type" count="3">
          <ranges>
            <range startItem="0">
              <i n="[Dim storetype].[Store Type].&amp;[5.5 K]" c="5.5 K"/>
              <i n="[Dim storetype].[Store Type].&amp;[EDO]" c="EDO"/>
              <i n="[Dim storetype].[Store Type].&amp;[Travel Center]" c="Travel Center"/>
            </range>
          </ranges>
        </level>
      </levels>
      <selections count="1">
        <selection n="[Dim storetype].[Store 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760040C-E609-400A-A248-D402C498D1FE}" sourceName="[Dim_state].[State]">
  <pivotTables>
    <pivotTable tabId="14" name="PivotTable3"/>
    <pivotTable tabId="1" name="PivotTable1"/>
    <pivotTable tabId="14" name="PivotTable1"/>
    <pivotTable tabId="14" name="PivotTable10"/>
    <pivotTable tabId="14" name="PivotTable2"/>
    <pivotTable tabId="14" name="PivotTable4"/>
    <pivotTable tabId="14" name="PivotTable5"/>
    <pivotTable tabId="14" name="PivotTable6"/>
    <pivotTable tabId="14" name="PivotTable7"/>
    <pivotTable tabId="18" name="PivotTable9"/>
  </pivotTables>
  <data>
    <olap pivotCacheId="93486596">
      <levels count="2">
        <level uniqueName="[Dim_state].[State].[(All)]" sourceCaption="(All)" count="0"/>
        <level uniqueName="[Dim_state].[State].[State]" sourceCaption="State" count="6">
          <ranges>
            <range startItem="0">
              <i n="[Dim_state].[State].&amp;[AL]" c="AL"/>
              <i n="[Dim_state].[State].&amp;[FL]" c="FL"/>
              <i n="[Dim_state].[State].&amp;[GA]" c="GA"/>
              <i n="[Dim_state].[State].&amp;[KY]" c="KY"/>
              <i n="[Dim_state].[State].&amp;[TN]" c="TN"/>
              <i n="[Dim_state].[State].&amp;[TX]" c="TX"/>
            </range>
          </ranges>
        </level>
      </levels>
      <selections count="1">
        <selection n="[Dim_state].[Stat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Type" xr10:uid="{0C0E852C-1E19-4461-A630-9D4BCD289C97}" cache="Slicer_Store_Type" caption="Store Type" columnCount="3" showCaption="0" level="1" style="SlicerStyleLight1 2" rowHeight="241300"/>
  <slicer name="State" xr10:uid="{7A7C0579-ECF8-4669-8361-26BAE799DD57}" cache="Slicer_State" caption="State" columnCount="6" showCaption="0" level="1" style="SlicerStyleLight1 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913163-E54D-48F2-969C-793344524899}" name="Table1" displayName="Table1" ref="B10:G13" totalsRowShown="0" headerRowDxfId="12">
  <autoFilter ref="B10:G13" xr:uid="{83913163-E54D-48F2-969C-793344524899}"/>
  <tableColumns count="6">
    <tableColumn id="1" xr3:uid="{6BA5FC56-8E36-4C37-88E0-3CE4803A06CC}" name="Store Type">
      <calculatedColumnFormula>B4</calculatedColumnFormula>
    </tableColumn>
    <tableColumn id="2" xr3:uid="{F1F5F452-B9BC-4FA7-86ED-9EB632A2BFFB}" name="% Chicken sales PSPW" dataDxfId="11">
      <calculatedColumnFormula>IFERROR(C4/SUM($C4:$G4),0)</calculatedColumnFormula>
    </tableColumn>
    <tableColumn id="3" xr3:uid="{FE40A285-FEE9-4808-BC61-A44562D11381}" name="% Coffee sales PSPW" dataDxfId="10">
      <calculatedColumnFormula>IFERROR(D4/SUM($C4:$G4),0)</calculatedColumnFormula>
    </tableColumn>
    <tableColumn id="4" xr3:uid="{E1D3D485-BACA-4C4A-8853-5D8D15A164A4}" name="% Yogurt Sales PSPW" dataDxfId="9">
      <calculatedColumnFormula>IFERROR(E4/SUM($C4:$G4),0)</calculatedColumnFormula>
    </tableColumn>
    <tableColumn id="5" xr3:uid="{44B453A6-E7C2-41EA-8FE3-C45FEB82240C}" name="% Pizza Sales PSPW" dataDxfId="8">
      <calculatedColumnFormula>IFERROR(F4/SUM($C4:$G4),0)</calculatedColumnFormula>
    </tableColumn>
    <tableColumn id="6" xr3:uid="{291AE7D6-DB17-4740-9FEE-707D38C361B5}" name="% Door dash sales PSPW" dataDxfId="7">
      <calculatedColumnFormula>IFERROR(G4/SUM($C4:$G4),0)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92A88D-AE34-48FF-9248-6DC71E08F065}" name="Facts_table" displayName="Facts_table" ref="A1:M26" tableType="queryTable" totalsRowShown="0">
  <autoFilter ref="A1:M26" xr:uid="{E992A88D-AE34-48FF-9248-6DC71E08F065}"/>
  <tableColumns count="13">
    <tableColumn id="1" xr3:uid="{7B308C65-9CA7-4B71-80DF-2537D2D2080A}" uniqueName="1" name="State_ID" queryTableFieldId="1"/>
    <tableColumn id="2" xr3:uid="{A0BE14E4-A2BB-4D5B-B609-51A0AED3B64C}" uniqueName="2" name="Storetype_ID" queryTableFieldId="2"/>
    <tableColumn id="3" xr3:uid="{BB1A7E5F-4150-445A-B689-E18D26B1C5B6}" uniqueName="3" name="Weeks Open" queryTableFieldId="3"/>
    <tableColumn id="4" xr3:uid="{420F5E69-92FE-4C34-BBB6-06CC0C84873E}" uniqueName="4" name="Inside Sales PSPW" queryTableFieldId="4"/>
    <tableColumn id="5" xr3:uid="{C6A6472B-DD03-4191-AC03-96B0CF804E59}" uniqueName="5" name="Hot food sales PSPW" queryTableFieldId="5"/>
    <tableColumn id="6" xr3:uid="{B569F3E3-BAF2-4667-A315-8D662539B48E}" uniqueName="6" name="Inside Margin PSPW" queryTableFieldId="6"/>
    <tableColumn id="7" xr3:uid="{1D2BFBC7-5B00-4370-B470-5D17CACB424B}" uniqueName="7" name="Inside guest count PSPW" queryTableFieldId="7"/>
    <tableColumn id="8" xr3:uid="{1E5C33DD-89B3-4542-A5F8-0DACFBFCAB7C}" uniqueName="8" name="Fuel gallons PSPW" queryTableFieldId="8"/>
    <tableColumn id="9" xr3:uid="{F5D6F67B-5ADA-406C-A5C6-232D35F32C79}" uniqueName="9" name="Chicken sales PSPW" queryTableFieldId="9"/>
    <tableColumn id="10" xr3:uid="{42332F97-01AD-4CD3-B626-CAC94273B321}" uniqueName="10" name="Pizza Sales PSPW" queryTableFieldId="10"/>
    <tableColumn id="11" xr3:uid="{192B0B2F-2D28-47CB-ACC7-4AD75BD13B25}" uniqueName="11" name="Coffee sales PSPW" queryTableFieldId="11"/>
    <tableColumn id="12" xr3:uid="{C9A790D6-2AE8-4D28-AFBE-B89AE3157A98}" uniqueName="12" name="Yogurt Sales PSPW" queryTableFieldId="12"/>
    <tableColumn id="13" xr3:uid="{CF6534B9-C898-4115-8ABD-9EE42B14D3CF}" uniqueName="13" name="Door dash sales PSPW"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B16B052-50BF-48EA-9799-7CD08818304B}" name="Dim_state" displayName="Dim_state" ref="A1:B7" tableType="queryTable" totalsRowShown="0">
  <autoFilter ref="A1:B7" xr:uid="{5B16B052-50BF-48EA-9799-7CD08818304B}"/>
  <tableColumns count="2">
    <tableColumn id="1" xr3:uid="{7FFDA54B-501E-451F-82E1-888AB78EB9E8}" uniqueName="1" name="State_ID" queryTableFieldId="1"/>
    <tableColumn id="2" xr3:uid="{BD1C7234-80EA-43AA-AA69-2CEE7EA6DDC4}" uniqueName="2" name="State"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A93359A-BC21-400E-91C6-DA5DAAA65347}" name="Dim_storetype" displayName="Dim_storetype" ref="A1:B4" tableType="queryTable" totalsRowShown="0">
  <autoFilter ref="A1:B4" xr:uid="{2A93359A-BC21-400E-91C6-DA5DAAA65347}"/>
  <tableColumns count="2">
    <tableColumn id="1" xr3:uid="{7DE34F19-1DE2-47D2-896D-F3C1FE404743}" uniqueName="1" name="Storetype_ID" queryTableFieldId="1"/>
    <tableColumn id="2" xr3:uid="{CA42E9FD-6811-4949-9772-45A2BC845E5D}" uniqueName="2" name="Store Type"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D3BC62-C819-4086-8AF4-AE681323D334}" name="Percentage_contribution" displayName="Percentage_contribution" ref="A1:C16" tableType="queryTable" totalsRowShown="0">
  <autoFilter ref="A1:C16" xr:uid="{DDD3BC62-C819-4086-8AF4-AE681323D334}"/>
  <tableColumns count="3">
    <tableColumn id="1" xr3:uid="{170087C9-0DBB-4E0B-9D8C-1C12FAA727E2}" uniqueName="1" name="Store Type" queryTableFieldId="1" dataDxfId="6"/>
    <tableColumn id="2" xr3:uid="{10FB05CD-F766-4228-8E9A-AB390D6E0EBD}" uniqueName="2" name="Offers" queryTableFieldId="2" dataDxfId="5"/>
    <tableColumn id="3" xr3:uid="{1693AFE3-B6E8-4212-B6C5-A327523569F7}" uniqueName="3" name="Percentag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22">
      <a:dk1>
        <a:sysClr val="windowText" lastClr="000000"/>
      </a:dk1>
      <a:lt1>
        <a:sysClr val="window" lastClr="FFFFFF"/>
      </a:lt1>
      <a:dk2>
        <a:srgbClr val="44546A"/>
      </a:dk2>
      <a:lt2>
        <a:srgbClr val="E7E6E6"/>
      </a:lt2>
      <a:accent1>
        <a:srgbClr val="0C0C0C"/>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E6B05-3843-4246-887E-C842A273A17A}">
  <dimension ref="A1:V33"/>
  <sheetViews>
    <sheetView showGridLines="0" showRowColHeaders="0" workbookViewId="0">
      <selection activeCell="N1" sqref="N1"/>
    </sheetView>
  </sheetViews>
  <sheetFormatPr defaultColWidth="0" defaultRowHeight="15" zeroHeight="1" x14ac:dyDescent="0.25"/>
  <cols>
    <col min="1" max="22" width="9.140625" style="12" customWidth="1"/>
    <col min="23" max="16384" width="9.140625" style="12"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CDD7-7DE4-49B7-BED6-4D7D4BD6DFE8}">
  <dimension ref="B3:G13"/>
  <sheetViews>
    <sheetView workbookViewId="0">
      <selection activeCell="B3" sqref="B3"/>
    </sheetView>
  </sheetViews>
  <sheetFormatPr defaultRowHeight="15" x14ac:dyDescent="0.25"/>
  <cols>
    <col min="2" max="2" width="12.85546875" bestFit="1" customWidth="1"/>
    <col min="3" max="3" width="29.140625" bestFit="1" customWidth="1"/>
    <col min="4" max="5" width="28.140625" bestFit="1" customWidth="1"/>
    <col min="6" max="6" width="26.7109375" bestFit="1" customWidth="1"/>
    <col min="7" max="7" width="31.140625" bestFit="1" customWidth="1"/>
    <col min="14" max="14" width="13.140625" bestFit="1" customWidth="1"/>
  </cols>
  <sheetData>
    <row r="3" spans="2:7" x14ac:dyDescent="0.25">
      <c r="B3" s="1" t="s">
        <v>8</v>
      </c>
      <c r="C3" t="s">
        <v>3</v>
      </c>
      <c r="D3" t="s">
        <v>4</v>
      </c>
      <c r="E3" t="s">
        <v>5</v>
      </c>
      <c r="F3" t="s">
        <v>6</v>
      </c>
      <c r="G3" t="s">
        <v>7</v>
      </c>
    </row>
    <row r="4" spans="2:7" x14ac:dyDescent="0.25">
      <c r="B4" t="s">
        <v>0</v>
      </c>
      <c r="C4" s="2">
        <v>502.72753146216263</v>
      </c>
      <c r="D4" s="2">
        <v>3438.5726180358142</v>
      </c>
      <c r="E4" s="2">
        <v>1071.2697601757816</v>
      </c>
      <c r="F4" s="2">
        <v>6917.0131319580596</v>
      </c>
      <c r="G4" s="2">
        <v>316.62879398900628</v>
      </c>
    </row>
    <row r="5" spans="2:7" x14ac:dyDescent="0.25">
      <c r="B5" t="s">
        <v>1</v>
      </c>
      <c r="C5" s="2">
        <v>3196.4805923229565</v>
      </c>
      <c r="D5" s="2">
        <v>3115.3485575985533</v>
      </c>
      <c r="E5" s="2">
        <v>1373.6373541527241</v>
      </c>
      <c r="F5" s="2">
        <v>6485.8996495687952</v>
      </c>
      <c r="G5" s="2">
        <v>0</v>
      </c>
    </row>
    <row r="6" spans="2:7" x14ac:dyDescent="0.25">
      <c r="B6" t="s">
        <v>2</v>
      </c>
      <c r="C6" s="2">
        <v>4272.4524563381683</v>
      </c>
      <c r="D6" s="2">
        <v>4473.1141083074845</v>
      </c>
      <c r="E6" s="2">
        <v>1761.9835873914471</v>
      </c>
      <c r="F6" s="2">
        <v>7543.3604999851532</v>
      </c>
      <c r="G6" s="2">
        <v>399.33621528175325</v>
      </c>
    </row>
    <row r="10" spans="2:7" x14ac:dyDescent="0.25">
      <c r="B10" s="3" t="s">
        <v>8</v>
      </c>
      <c r="C10" s="3" t="s">
        <v>52</v>
      </c>
      <c r="D10" s="3" t="s">
        <v>53</v>
      </c>
      <c r="E10" s="3" t="s">
        <v>56</v>
      </c>
      <c r="F10" s="3" t="s">
        <v>55</v>
      </c>
      <c r="G10" s="3" t="s">
        <v>54</v>
      </c>
    </row>
    <row r="11" spans="2:7" x14ac:dyDescent="0.25">
      <c r="B11" t="str">
        <f>B4</f>
        <v>5.5 K</v>
      </c>
      <c r="C11" s="4">
        <f>IFERROR(C4/SUM($C4:$G4),0)</f>
        <v>4.1051676894880103E-2</v>
      </c>
      <c r="D11" s="4">
        <f t="shared" ref="D11:G11" si="0">IFERROR(D4/SUM($C4:$G4),0)</f>
        <v>0.28078663542581905</v>
      </c>
      <c r="E11" s="4">
        <f t="shared" si="0"/>
        <v>8.7477644071104171E-2</v>
      </c>
      <c r="F11" s="4">
        <f t="shared" si="0"/>
        <v>0.56482879969774757</v>
      </c>
      <c r="G11" s="4">
        <f t="shared" si="0"/>
        <v>2.5855243910449206E-2</v>
      </c>
    </row>
    <row r="12" spans="2:7" x14ac:dyDescent="0.25">
      <c r="B12" t="str">
        <f t="shared" ref="B12:B13" si="1">B5</f>
        <v>EDO</v>
      </c>
      <c r="C12" s="4">
        <f t="shared" ref="C12:G12" si="2">IFERROR(C5/SUM($C5:$G5),0)</f>
        <v>0.22555909978384392</v>
      </c>
      <c r="D12" s="4">
        <f t="shared" si="2"/>
        <v>0.21983403179500033</v>
      </c>
      <c r="E12" s="4">
        <f t="shared" si="2"/>
        <v>9.6930482161002057E-2</v>
      </c>
      <c r="F12" s="4">
        <f t="shared" si="2"/>
        <v>0.45767638626015367</v>
      </c>
      <c r="G12" s="4">
        <f t="shared" si="2"/>
        <v>0</v>
      </c>
    </row>
    <row r="13" spans="2:7" x14ac:dyDescent="0.25">
      <c r="B13" t="str">
        <f t="shared" si="1"/>
        <v>Travel Center</v>
      </c>
      <c r="C13" s="4">
        <f t="shared" ref="C13:G13" si="3">IFERROR(C6/SUM($C6:$G6),0)</f>
        <v>0.2315661403918369</v>
      </c>
      <c r="D13" s="4">
        <f t="shared" si="3"/>
        <v>0.24244196516602526</v>
      </c>
      <c r="E13" s="4">
        <f t="shared" si="3"/>
        <v>9.5499187629510152E-2</v>
      </c>
      <c r="F13" s="4">
        <f t="shared" si="3"/>
        <v>0.40884875710540597</v>
      </c>
      <c r="G13" s="4">
        <f t="shared" si="3"/>
        <v>2.1643949707221735E-2</v>
      </c>
    </row>
  </sheetData>
  <sheetProtection algorithmName="SHA-512" hashValue="TmnGbEjloFWjWQNhutMjzOy8jpFTxTyuP9omObKDp4QrdwueyfSMeTEr4oDwq2g0KJZIBaZLVMwG2/MxdRoAbg==" saltValue="q86kY+MCnbUBBw7uHFtCAw==" spinCount="100000" sheet="1" formatCells="0" formatColumns="0" formatRows="0" insertColumns="0" insertRows="0" insertHyperlinks="0" deleteColumns="0" deleteRows="0" sort="0" autoFilter="0" pivotTables="0"/>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C09B-7A73-405B-8B3A-82CBD04A73D3}">
  <dimension ref="B3:K27"/>
  <sheetViews>
    <sheetView topLeftCell="F1" workbookViewId="0">
      <selection activeCell="I24" sqref="I24"/>
    </sheetView>
  </sheetViews>
  <sheetFormatPr defaultRowHeight="15" x14ac:dyDescent="0.25"/>
  <cols>
    <col min="2" max="2" width="28.85546875" bestFit="1" customWidth="1"/>
    <col min="3" max="3" width="17.28515625" bestFit="1" customWidth="1"/>
    <col min="4" max="4" width="16.42578125" bestFit="1" customWidth="1"/>
    <col min="5" max="5" width="26" bestFit="1" customWidth="1"/>
    <col min="6" max="6" width="12.85546875" bestFit="1" customWidth="1"/>
    <col min="7" max="7" width="27" bestFit="1" customWidth="1"/>
    <col min="8" max="8" width="26" bestFit="1" customWidth="1"/>
    <col min="9" max="9" width="24.28515625" bestFit="1" customWidth="1"/>
    <col min="10" max="10" width="25.5703125" bestFit="1" customWidth="1"/>
    <col min="11" max="11" width="28.5703125" bestFit="1" customWidth="1"/>
  </cols>
  <sheetData>
    <row r="3" spans="2:5" x14ac:dyDescent="0.25">
      <c r="B3" t="s">
        <v>38</v>
      </c>
      <c r="E3" t="s">
        <v>39</v>
      </c>
    </row>
    <row r="4" spans="2:5" x14ac:dyDescent="0.25">
      <c r="B4" s="6">
        <v>48655.303140114069</v>
      </c>
      <c r="E4" s="6">
        <v>174527.84509516772</v>
      </c>
    </row>
    <row r="9" spans="2:5" x14ac:dyDescent="0.25">
      <c r="B9" t="s">
        <v>41</v>
      </c>
      <c r="E9" t="s">
        <v>42</v>
      </c>
    </row>
    <row r="10" spans="2:5" x14ac:dyDescent="0.25">
      <c r="B10" s="6">
        <v>32437.864937573246</v>
      </c>
      <c r="E10" s="6">
        <v>6828.8204075366075</v>
      </c>
    </row>
    <row r="13" spans="2:5" x14ac:dyDescent="0.25">
      <c r="E13" t="s">
        <v>40</v>
      </c>
    </row>
    <row r="14" spans="2:5" x14ac:dyDescent="0.25">
      <c r="E14" s="6">
        <v>90555.444090339079</v>
      </c>
    </row>
    <row r="17" spans="2:11" x14ac:dyDescent="0.25">
      <c r="B17" t="s">
        <v>45</v>
      </c>
      <c r="F17" s="1" t="s">
        <v>8</v>
      </c>
      <c r="G17" t="s">
        <v>46</v>
      </c>
      <c r="H17" t="s">
        <v>47</v>
      </c>
      <c r="I17" t="s">
        <v>48</v>
      </c>
      <c r="J17" t="s">
        <v>49</v>
      </c>
      <c r="K17" t="s">
        <v>50</v>
      </c>
    </row>
    <row r="18" spans="2:11" x14ac:dyDescent="0.25">
      <c r="B18" s="9">
        <v>3.0908259063501891E-3</v>
      </c>
      <c r="F18" t="s">
        <v>0</v>
      </c>
      <c r="G18" s="11">
        <v>502.72753146216263</v>
      </c>
      <c r="H18" s="11">
        <v>3438.5726180358142</v>
      </c>
      <c r="I18" s="11">
        <v>6917.0131319580596</v>
      </c>
      <c r="J18" s="11">
        <v>1071.2697601757816</v>
      </c>
      <c r="K18" s="11">
        <v>316.62879398900628</v>
      </c>
    </row>
    <row r="19" spans="2:11" x14ac:dyDescent="0.25">
      <c r="F19" t="s">
        <v>1</v>
      </c>
      <c r="G19" s="11">
        <v>3196.4805923229565</v>
      </c>
      <c r="H19" s="11">
        <v>3115.3485575985533</v>
      </c>
      <c r="I19" s="11">
        <v>6485.8996495687952</v>
      </c>
      <c r="J19" s="11">
        <v>1373.6373541527241</v>
      </c>
      <c r="K19" s="11">
        <v>0</v>
      </c>
    </row>
    <row r="20" spans="2:11" x14ac:dyDescent="0.25">
      <c r="F20" t="s">
        <v>2</v>
      </c>
      <c r="G20" s="11">
        <v>4272.4524563381683</v>
      </c>
      <c r="H20" s="11">
        <v>4473.1141083074845</v>
      </c>
      <c r="I20" s="11">
        <v>7543.3604999851532</v>
      </c>
      <c r="J20" s="11">
        <v>1761.9835873914471</v>
      </c>
      <c r="K20" s="11">
        <v>399.33621528175325</v>
      </c>
    </row>
    <row r="21" spans="2:11" x14ac:dyDescent="0.25">
      <c r="B21" t="s">
        <v>44</v>
      </c>
      <c r="C21" t="s">
        <v>43</v>
      </c>
    </row>
    <row r="22" spans="2:11" x14ac:dyDescent="0.25">
      <c r="B22" s="8">
        <v>9.7650275519190775</v>
      </c>
      <c r="C22" s="7">
        <v>226254.73385751489</v>
      </c>
    </row>
    <row r="23" spans="2:11" x14ac:dyDescent="0.25">
      <c r="F23" s="3" t="str">
        <f>F17</f>
        <v>Store Type</v>
      </c>
      <c r="G23" s="3" t="str">
        <f>G17</f>
        <v>Average Chicken Sales PSPW</v>
      </c>
      <c r="H23" s="3" t="str">
        <f t="shared" ref="H23:K23" si="0">H17</f>
        <v>Average Coffee Sales PSPW</v>
      </c>
      <c r="I23" s="3" t="str">
        <f t="shared" si="0"/>
        <v>Average Pizza Sales PSPW</v>
      </c>
      <c r="J23" s="3" t="str">
        <f t="shared" si="0"/>
        <v>Average yogurt sales PSPW</v>
      </c>
      <c r="K23" s="3" t="str">
        <f t="shared" si="0"/>
        <v>Average door dash sales PSPW</v>
      </c>
    </row>
    <row r="24" spans="2:11" x14ac:dyDescent="0.25">
      <c r="F24" t="str">
        <f t="shared" ref="F24:F26" si="1">F18</f>
        <v>5.5 K</v>
      </c>
      <c r="G24" s="4">
        <f>IFERROR(G18/SUM($G18:$K18),0)</f>
        <v>4.1051676894880103E-2</v>
      </c>
      <c r="H24" s="4">
        <f t="shared" ref="H24:K24" si="2">IFERROR(H18/SUM($G18:$K18),0)</f>
        <v>0.28078663542581905</v>
      </c>
      <c r="I24" s="4">
        <f t="shared" si="2"/>
        <v>0.56482879969774757</v>
      </c>
      <c r="J24" s="4">
        <f t="shared" si="2"/>
        <v>8.7477644071104171E-2</v>
      </c>
      <c r="K24" s="4">
        <f t="shared" si="2"/>
        <v>2.5855243910449206E-2</v>
      </c>
    </row>
    <row r="25" spans="2:11" x14ac:dyDescent="0.25">
      <c r="F25" t="str">
        <f t="shared" si="1"/>
        <v>EDO</v>
      </c>
      <c r="G25" s="4">
        <f t="shared" ref="G25:K25" si="3">IFERROR(G19/SUM($G19:$K19),0)</f>
        <v>0.22555909978384392</v>
      </c>
      <c r="H25" s="4">
        <f t="shared" si="3"/>
        <v>0.21983403179500033</v>
      </c>
      <c r="I25" s="4">
        <f t="shared" si="3"/>
        <v>0.45767638626015367</v>
      </c>
      <c r="J25" s="4">
        <f t="shared" si="3"/>
        <v>9.6930482161002057E-2</v>
      </c>
      <c r="K25" s="4">
        <f t="shared" si="3"/>
        <v>0</v>
      </c>
    </row>
    <row r="26" spans="2:11" x14ac:dyDescent="0.25">
      <c r="F26" t="str">
        <f t="shared" si="1"/>
        <v>Travel Center</v>
      </c>
      <c r="G26" s="4">
        <f t="shared" ref="G26:K26" si="4">IFERROR(G20/SUM($G20:$K20),0)</f>
        <v>0.23156614039183684</v>
      </c>
      <c r="H26" s="4">
        <f t="shared" si="4"/>
        <v>0.2424419651660252</v>
      </c>
      <c r="I26" s="4">
        <f t="shared" si="4"/>
        <v>0.40884875710540591</v>
      </c>
      <c r="J26" s="4">
        <f t="shared" si="4"/>
        <v>9.5499187629510138E-2</v>
      </c>
      <c r="K26" s="4">
        <f t="shared" si="4"/>
        <v>2.1643949707221732E-2</v>
      </c>
    </row>
    <row r="27" spans="2:11" x14ac:dyDescent="0.25">
      <c r="C27" t="s">
        <v>51</v>
      </c>
    </row>
  </sheetData>
  <sheetProtection algorithmName="SHA-512" hashValue="66tHRqD9DSaQOd5hBwW1e7ixiu+X8LzfesqjEYSEU8xRO6bHEnrrd4qbLPYPMlhbxwputJ48Dcf8Om15PAAfSQ==" saltValue="PNRRodexpDsyHYtIwhBxTA==" spinCount="100000" sheet="1" formatCells="0" formatColumns="0" formatRows="0" insertColumns="0" insertRows="0" insertHyperlinks="0" deleteColumns="0" deleteRows="0" sort="0" autoFilter="0" pivotTables="0"/>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91E83-2837-4F81-B77E-CDBAB4D9928B}">
  <dimension ref="A1:M26"/>
  <sheetViews>
    <sheetView workbookViewId="0">
      <selection activeCell="F29" sqref="F29"/>
    </sheetView>
  </sheetViews>
  <sheetFormatPr defaultRowHeight="15" x14ac:dyDescent="0.25"/>
  <cols>
    <col min="1" max="1" width="10.7109375" bestFit="1" customWidth="1"/>
    <col min="2" max="2" width="14.85546875" bestFit="1" customWidth="1"/>
    <col min="3" max="3" width="14.7109375" bestFit="1" customWidth="1"/>
    <col min="4" max="4" width="19.7109375" bestFit="1" customWidth="1"/>
    <col min="5" max="5" width="21.85546875" bestFit="1" customWidth="1"/>
    <col min="6" max="6" width="21.42578125" bestFit="1" customWidth="1"/>
    <col min="7" max="7" width="25.5703125" bestFit="1" customWidth="1"/>
    <col min="8" max="8" width="19.85546875" bestFit="1" customWidth="1"/>
    <col min="9" max="9" width="21.140625" bestFit="1" customWidth="1"/>
    <col min="10" max="10" width="18.5703125" bestFit="1" customWidth="1"/>
    <col min="11" max="12" width="20.140625" bestFit="1" customWidth="1"/>
    <col min="13" max="13" width="23" bestFit="1" customWidth="1"/>
  </cols>
  <sheetData>
    <row r="1" spans="1:13" x14ac:dyDescent="0.25">
      <c r="A1" t="s">
        <v>14</v>
      </c>
      <c r="B1" t="s">
        <v>15</v>
      </c>
      <c r="C1" t="s">
        <v>16</v>
      </c>
      <c r="D1" t="s">
        <v>17</v>
      </c>
      <c r="E1" t="s">
        <v>18</v>
      </c>
      <c r="F1" t="s">
        <v>19</v>
      </c>
      <c r="G1" t="s">
        <v>20</v>
      </c>
      <c r="H1" t="s">
        <v>21</v>
      </c>
      <c r="I1" t="s">
        <v>12</v>
      </c>
      <c r="J1" t="s">
        <v>22</v>
      </c>
      <c r="K1" t="s">
        <v>13</v>
      </c>
      <c r="L1" t="s">
        <v>23</v>
      </c>
      <c r="M1" t="s">
        <v>24</v>
      </c>
    </row>
    <row r="2" spans="1:13" x14ac:dyDescent="0.25">
      <c r="A2" t="s">
        <v>25</v>
      </c>
      <c r="B2" t="s">
        <v>25</v>
      </c>
      <c r="C2">
        <v>93</v>
      </c>
      <c r="D2">
        <v>152809.9892638037</v>
      </c>
      <c r="E2">
        <v>12560.995398773006</v>
      </c>
      <c r="F2">
        <v>39611.700920245399</v>
      </c>
      <c r="G2">
        <v>11499.990797546012</v>
      </c>
      <c r="H2">
        <v>170131.3819018405</v>
      </c>
      <c r="I2">
        <v>3899.998466257669</v>
      </c>
      <c r="J2">
        <v>7431.9923312883438</v>
      </c>
      <c r="K2">
        <v>4512.9923312883438</v>
      </c>
      <c r="L2">
        <v>1775.0368098159511</v>
      </c>
      <c r="M2">
        <v>0</v>
      </c>
    </row>
    <row r="3" spans="1:13" x14ac:dyDescent="0.25">
      <c r="A3" t="s">
        <v>25</v>
      </c>
      <c r="B3" t="s">
        <v>26</v>
      </c>
      <c r="C3">
        <v>46</v>
      </c>
      <c r="D3">
        <v>94232.987692307695</v>
      </c>
      <c r="E3">
        <v>9081.3692307692309</v>
      </c>
      <c r="F3">
        <v>24955</v>
      </c>
      <c r="G3">
        <v>7731.2738461538456</v>
      </c>
      <c r="H3">
        <v>42780.553846153845</v>
      </c>
      <c r="I3">
        <v>0</v>
      </c>
      <c r="J3">
        <v>6925.9938461538459</v>
      </c>
      <c r="K3">
        <v>3753.1846153846154</v>
      </c>
      <c r="L3">
        <v>1127.7969230769231</v>
      </c>
      <c r="M3">
        <v>867.09538461538455</v>
      </c>
    </row>
    <row r="4" spans="1:13" x14ac:dyDescent="0.25">
      <c r="A4" t="s">
        <v>25</v>
      </c>
      <c r="B4" t="s">
        <v>26</v>
      </c>
      <c r="C4">
        <v>70</v>
      </c>
      <c r="D4">
        <v>74417.473360655742</v>
      </c>
      <c r="E4">
        <v>9357.1209016393459</v>
      </c>
      <c r="F4">
        <v>19402.407786885247</v>
      </c>
      <c r="G4">
        <v>7511.4159836065583</v>
      </c>
      <c r="H4">
        <v>46684.96516393443</v>
      </c>
      <c r="I4">
        <v>3657.2561475409839</v>
      </c>
      <c r="J4">
        <v>7013.368852459017</v>
      </c>
      <c r="K4">
        <v>3656.2950819672133</v>
      </c>
      <c r="L4">
        <v>1181.4651639344263</v>
      </c>
      <c r="M4">
        <v>895.58401639344265</v>
      </c>
    </row>
    <row r="5" spans="1:13" x14ac:dyDescent="0.25">
      <c r="A5" t="s">
        <v>26</v>
      </c>
      <c r="B5" t="s">
        <v>26</v>
      </c>
      <c r="C5">
        <v>35</v>
      </c>
      <c r="D5">
        <v>92725.613821138206</v>
      </c>
      <c r="E5">
        <v>8826.8577235772354</v>
      </c>
      <c r="F5">
        <v>23056.065040650403</v>
      </c>
      <c r="G5">
        <v>7537.6910569105685</v>
      </c>
      <c r="H5">
        <v>41551.260162601626</v>
      </c>
      <c r="I5">
        <v>0</v>
      </c>
      <c r="J5">
        <v>6868.1097560975604</v>
      </c>
      <c r="K5">
        <v>3574.9227642276419</v>
      </c>
      <c r="L5">
        <v>1128.3089430894308</v>
      </c>
      <c r="M5">
        <v>0</v>
      </c>
    </row>
    <row r="6" spans="1:13" x14ac:dyDescent="0.25">
      <c r="A6" t="s">
        <v>26</v>
      </c>
      <c r="B6" t="s">
        <v>25</v>
      </c>
      <c r="C6">
        <v>72</v>
      </c>
      <c r="D6">
        <v>109777.78642714571</v>
      </c>
      <c r="E6">
        <v>11381.301397205589</v>
      </c>
      <c r="F6">
        <v>38977.201596806386</v>
      </c>
      <c r="G6">
        <v>10976.936127744511</v>
      </c>
      <c r="H6">
        <v>161829.32534930139</v>
      </c>
      <c r="I6">
        <v>3013.5349301397205</v>
      </c>
      <c r="J6">
        <v>7317.1516966067866</v>
      </c>
      <c r="K6">
        <v>0</v>
      </c>
      <c r="L6">
        <v>1710.9760479041918</v>
      </c>
      <c r="M6">
        <v>0</v>
      </c>
    </row>
    <row r="7" spans="1:13" x14ac:dyDescent="0.25">
      <c r="A7" t="s">
        <v>27</v>
      </c>
      <c r="B7" t="s">
        <v>26</v>
      </c>
      <c r="C7">
        <v>79</v>
      </c>
      <c r="D7">
        <v>69467.518987341769</v>
      </c>
      <c r="E7">
        <v>9561.4177215189866</v>
      </c>
      <c r="F7">
        <v>20915.848101265823</v>
      </c>
      <c r="G7">
        <v>8049.2151898734173</v>
      </c>
      <c r="H7">
        <v>44565.075949367092</v>
      </c>
      <c r="I7">
        <v>0</v>
      </c>
      <c r="J7">
        <v>7142.1772151898731</v>
      </c>
      <c r="K7">
        <v>3813.3670886075947</v>
      </c>
      <c r="L7">
        <v>1261.2025316455697</v>
      </c>
      <c r="M7">
        <v>0</v>
      </c>
    </row>
    <row r="8" spans="1:13" x14ac:dyDescent="0.25">
      <c r="A8" t="s">
        <v>27</v>
      </c>
      <c r="B8" t="s">
        <v>26</v>
      </c>
      <c r="C8">
        <v>41</v>
      </c>
      <c r="D8">
        <v>73375.596491228061</v>
      </c>
      <c r="E8">
        <v>8873.3964912280699</v>
      </c>
      <c r="F8">
        <v>15970.708771929823</v>
      </c>
      <c r="G8">
        <v>7413.9333333333334</v>
      </c>
      <c r="H8">
        <v>49997.561403508771</v>
      </c>
      <c r="I8">
        <v>0</v>
      </c>
      <c r="J8">
        <v>6744.2666666666664</v>
      </c>
      <c r="K8">
        <v>3332.7122807017545</v>
      </c>
      <c r="L8">
        <v>1112.2877192982455</v>
      </c>
      <c r="M8">
        <v>802.12631578947367</v>
      </c>
    </row>
    <row r="9" spans="1:13" x14ac:dyDescent="0.25">
      <c r="A9" t="s">
        <v>27</v>
      </c>
      <c r="B9" t="s">
        <v>26</v>
      </c>
      <c r="C9">
        <v>89</v>
      </c>
      <c r="D9">
        <v>101236</v>
      </c>
      <c r="E9">
        <v>10167.370786516854</v>
      </c>
      <c r="F9">
        <v>25377.898876404495</v>
      </c>
      <c r="G9">
        <v>7970.393258426966</v>
      </c>
      <c r="H9">
        <v>50097.6404494382</v>
      </c>
      <c r="I9">
        <v>0</v>
      </c>
      <c r="J9">
        <v>7879.2359550561796</v>
      </c>
      <c r="K9">
        <v>3956.9101123595506</v>
      </c>
      <c r="L9">
        <v>1411.6179775280898</v>
      </c>
      <c r="M9">
        <v>0</v>
      </c>
    </row>
    <row r="10" spans="1:13" x14ac:dyDescent="0.25">
      <c r="A10" t="s">
        <v>25</v>
      </c>
      <c r="B10" t="s">
        <v>26</v>
      </c>
      <c r="C10">
        <v>28</v>
      </c>
      <c r="D10">
        <v>110364.9696969697</v>
      </c>
      <c r="E10">
        <v>11322.252525252527</v>
      </c>
      <c r="F10">
        <v>30137.368686868689</v>
      </c>
      <c r="G10">
        <v>10555.328282828283</v>
      </c>
      <c r="H10">
        <v>58412.878787878792</v>
      </c>
      <c r="I10">
        <v>3380.9292929292928</v>
      </c>
      <c r="J10">
        <v>7125.3636363636369</v>
      </c>
      <c r="K10">
        <v>3696.6717171717173</v>
      </c>
      <c r="L10">
        <v>1459.2878787878788</v>
      </c>
      <c r="M10">
        <v>0</v>
      </c>
    </row>
    <row r="11" spans="1:13" x14ac:dyDescent="0.25">
      <c r="A11" t="s">
        <v>27</v>
      </c>
      <c r="B11" t="s">
        <v>25</v>
      </c>
      <c r="C11">
        <v>46</v>
      </c>
      <c r="D11">
        <v>115000</v>
      </c>
      <c r="E11">
        <v>12193.326086956522</v>
      </c>
      <c r="F11">
        <v>36633.108695652176</v>
      </c>
      <c r="G11">
        <v>10644.760869565218</v>
      </c>
      <c r="H11">
        <v>154905.04347826086</v>
      </c>
      <c r="I11">
        <v>3616.3695652173915</v>
      </c>
      <c r="J11">
        <v>7709.913043478261</v>
      </c>
      <c r="K11">
        <v>4382.326086956522</v>
      </c>
      <c r="L11">
        <v>1859.1739130434783</v>
      </c>
      <c r="M11">
        <v>0</v>
      </c>
    </row>
    <row r="12" spans="1:13" x14ac:dyDescent="0.25">
      <c r="A12" t="s">
        <v>28</v>
      </c>
      <c r="B12" t="s">
        <v>26</v>
      </c>
      <c r="C12">
        <v>25</v>
      </c>
      <c r="D12">
        <v>77000</v>
      </c>
      <c r="E12">
        <v>8500.9599999999991</v>
      </c>
      <c r="F12">
        <v>15958.24</v>
      </c>
      <c r="G12">
        <v>7370.12</v>
      </c>
      <c r="H12">
        <v>46105.4</v>
      </c>
      <c r="I12">
        <v>0</v>
      </c>
      <c r="J12">
        <v>6928.88</v>
      </c>
      <c r="K12">
        <v>2969.44</v>
      </c>
      <c r="L12">
        <v>1186.72</v>
      </c>
      <c r="M12">
        <v>0</v>
      </c>
    </row>
    <row r="13" spans="1:13" x14ac:dyDescent="0.25">
      <c r="A13" t="s">
        <v>25</v>
      </c>
      <c r="B13" t="s">
        <v>27</v>
      </c>
      <c r="C13">
        <v>66</v>
      </c>
      <c r="D13">
        <v>121252.23861171366</v>
      </c>
      <c r="E13">
        <v>15569.396963123643</v>
      </c>
      <c r="F13">
        <v>35789.405639913231</v>
      </c>
      <c r="G13">
        <v>12786.950108459869</v>
      </c>
      <c r="H13">
        <v>206025.70065075922</v>
      </c>
      <c r="I13">
        <v>4843.2407809110628</v>
      </c>
      <c r="J13">
        <v>8654.1106290672451</v>
      </c>
      <c r="K13">
        <v>5354.5444685466373</v>
      </c>
      <c r="L13">
        <v>1907.8264642082429</v>
      </c>
      <c r="M13">
        <v>1152.4338394793926</v>
      </c>
    </row>
    <row r="14" spans="1:13" x14ac:dyDescent="0.25">
      <c r="A14" t="s">
        <v>27</v>
      </c>
      <c r="B14" t="s">
        <v>26</v>
      </c>
      <c r="C14">
        <v>10</v>
      </c>
      <c r="D14">
        <v>34999.902777777774</v>
      </c>
      <c r="E14">
        <v>6467.5138888888887</v>
      </c>
      <c r="F14">
        <v>10658.958333333332</v>
      </c>
      <c r="G14">
        <v>6791.2638888888887</v>
      </c>
      <c r="H14">
        <v>31657.888888888887</v>
      </c>
      <c r="I14">
        <v>0</v>
      </c>
      <c r="J14">
        <v>5974.7916666666661</v>
      </c>
      <c r="K14">
        <v>2395.0694444444443</v>
      </c>
      <c r="L14">
        <v>409.40277777777777</v>
      </c>
      <c r="M14">
        <v>0</v>
      </c>
    </row>
    <row r="15" spans="1:13" x14ac:dyDescent="0.25">
      <c r="A15" t="s">
        <v>28</v>
      </c>
      <c r="B15" t="s">
        <v>27</v>
      </c>
      <c r="C15">
        <v>17</v>
      </c>
      <c r="D15">
        <v>90996</v>
      </c>
      <c r="E15">
        <v>13276.411764705883</v>
      </c>
      <c r="F15">
        <v>29333.294117647059</v>
      </c>
      <c r="G15">
        <v>11856.941176470587</v>
      </c>
      <c r="H15">
        <v>151113.5294117647</v>
      </c>
      <c r="I15">
        <v>4191.4705882352937</v>
      </c>
      <c r="J15">
        <v>7390.2941176470586</v>
      </c>
      <c r="K15">
        <v>4452.8235294117649</v>
      </c>
      <c r="L15">
        <v>1854.3529411764705</v>
      </c>
      <c r="M15">
        <v>0</v>
      </c>
    </row>
    <row r="16" spans="1:13" x14ac:dyDescent="0.25">
      <c r="A16" t="s">
        <v>27</v>
      </c>
      <c r="B16" t="s">
        <v>27</v>
      </c>
      <c r="C16">
        <v>9</v>
      </c>
      <c r="D16">
        <v>66324.15151515152</v>
      </c>
      <c r="E16">
        <v>11654.787878787878</v>
      </c>
      <c r="F16">
        <v>23937.666666666664</v>
      </c>
      <c r="G16">
        <v>10739.272727272726</v>
      </c>
      <c r="H16">
        <v>133244.36363636365</v>
      </c>
      <c r="I16">
        <v>3746.378787878788</v>
      </c>
      <c r="J16">
        <v>7037.333333333333</v>
      </c>
      <c r="K16">
        <v>3634.272727272727</v>
      </c>
      <c r="L16">
        <v>1514.3333333333333</v>
      </c>
      <c r="M16">
        <v>0</v>
      </c>
    </row>
    <row r="17" spans="1:13" x14ac:dyDescent="0.25">
      <c r="A17" t="s">
        <v>29</v>
      </c>
      <c r="B17" t="s">
        <v>25</v>
      </c>
      <c r="C17">
        <v>14</v>
      </c>
      <c r="D17">
        <v>45743</v>
      </c>
      <c r="E17">
        <v>8418.4285714285706</v>
      </c>
      <c r="F17">
        <v>20426</v>
      </c>
      <c r="G17">
        <v>8247</v>
      </c>
      <c r="H17">
        <v>141878.92857142858</v>
      </c>
      <c r="I17">
        <v>3660.5</v>
      </c>
      <c r="J17">
        <v>5618.5</v>
      </c>
      <c r="K17">
        <v>3806.0714285714284</v>
      </c>
      <c r="L17">
        <v>1523</v>
      </c>
      <c r="M17">
        <v>0</v>
      </c>
    </row>
    <row r="18" spans="1:13" x14ac:dyDescent="0.25">
      <c r="A18" t="s">
        <v>30</v>
      </c>
      <c r="B18" t="s">
        <v>27</v>
      </c>
      <c r="C18">
        <v>6</v>
      </c>
      <c r="D18">
        <v>60001.511111111111</v>
      </c>
      <c r="E18">
        <v>10865.866666666667</v>
      </c>
      <c r="F18">
        <v>22536.111111111109</v>
      </c>
      <c r="G18">
        <v>9284.0222222222219</v>
      </c>
      <c r="H18">
        <v>132582.17777777778</v>
      </c>
      <c r="I18">
        <v>3354.2444444444445</v>
      </c>
      <c r="J18">
        <v>5996.9777777777772</v>
      </c>
      <c r="K18">
        <v>2734.9777777777776</v>
      </c>
      <c r="L18">
        <v>1236.9777777777776</v>
      </c>
      <c r="M18">
        <v>0</v>
      </c>
    </row>
    <row r="19" spans="1:13" x14ac:dyDescent="0.25">
      <c r="A19" t="s">
        <v>30</v>
      </c>
      <c r="B19" t="s">
        <v>25</v>
      </c>
      <c r="C19">
        <v>2</v>
      </c>
      <c r="D19">
        <v>17455.941176470591</v>
      </c>
      <c r="E19">
        <v>4359.3529411764712</v>
      </c>
      <c r="F19">
        <v>8604.2352941176468</v>
      </c>
      <c r="G19">
        <v>3514.8235294117649</v>
      </c>
      <c r="H19">
        <v>103222.41176470589</v>
      </c>
      <c r="I19">
        <v>1792.0000000000002</v>
      </c>
      <c r="J19">
        <v>4351.9411764705883</v>
      </c>
      <c r="K19">
        <v>2875.3529411764707</v>
      </c>
      <c r="L19">
        <v>0</v>
      </c>
      <c r="M19">
        <v>0</v>
      </c>
    </row>
    <row r="20" spans="1:13" x14ac:dyDescent="0.25">
      <c r="A20" t="s">
        <v>27</v>
      </c>
      <c r="B20" t="s">
        <v>27</v>
      </c>
      <c r="C20">
        <v>15</v>
      </c>
      <c r="D20">
        <v>87431.834951456316</v>
      </c>
      <c r="E20">
        <v>12942.796116504855</v>
      </c>
      <c r="F20">
        <v>32227.932038834952</v>
      </c>
      <c r="G20">
        <v>11274.485436893205</v>
      </c>
      <c r="H20">
        <v>153346.82524271845</v>
      </c>
      <c r="I20">
        <v>4483.1262135922334</v>
      </c>
      <c r="J20">
        <v>7179.0776699029129</v>
      </c>
      <c r="K20">
        <v>4645.2815533980583</v>
      </c>
      <c r="L20">
        <v>1865.1941747572816</v>
      </c>
      <c r="M20">
        <v>0</v>
      </c>
    </row>
    <row r="21" spans="1:13" x14ac:dyDescent="0.25">
      <c r="A21" t="s">
        <v>27</v>
      </c>
      <c r="B21" t="s">
        <v>26</v>
      </c>
      <c r="C21">
        <v>39</v>
      </c>
      <c r="D21">
        <v>73797.704379562041</v>
      </c>
      <c r="E21">
        <v>9004.8613138686123</v>
      </c>
      <c r="F21">
        <v>15941.222627737225</v>
      </c>
      <c r="G21">
        <v>7730.2737226277368</v>
      </c>
      <c r="H21">
        <v>47321.583941605837</v>
      </c>
      <c r="I21">
        <v>0</v>
      </c>
      <c r="J21">
        <v>6792.7591240875909</v>
      </c>
      <c r="K21">
        <v>3240.7700729927005</v>
      </c>
      <c r="L21">
        <v>1053.9087591240875</v>
      </c>
      <c r="M21">
        <v>0</v>
      </c>
    </row>
    <row r="22" spans="1:13" x14ac:dyDescent="0.25">
      <c r="A22" t="s">
        <v>26</v>
      </c>
      <c r="B22" t="s">
        <v>26</v>
      </c>
      <c r="C22">
        <v>61</v>
      </c>
      <c r="D22">
        <v>103257.9976635514</v>
      </c>
      <c r="E22">
        <v>12303.072429906542</v>
      </c>
      <c r="F22">
        <v>27574.177570093456</v>
      </c>
      <c r="G22">
        <v>10906.572429906542</v>
      </c>
      <c r="H22">
        <v>60158.490654205605</v>
      </c>
      <c r="I22">
        <v>0</v>
      </c>
      <c r="J22">
        <v>7669.7920560747662</v>
      </c>
      <c r="K22">
        <v>4013.3060747663549</v>
      </c>
      <c r="L22">
        <v>0</v>
      </c>
      <c r="M22">
        <v>1019.7757009345794</v>
      </c>
    </row>
    <row r="23" spans="1:13" x14ac:dyDescent="0.25">
      <c r="A23" t="s">
        <v>25</v>
      </c>
      <c r="B23" t="s">
        <v>26</v>
      </c>
      <c r="C23">
        <v>30</v>
      </c>
      <c r="D23">
        <v>88686.400943396235</v>
      </c>
      <c r="E23">
        <v>9197.8349056603784</v>
      </c>
      <c r="F23">
        <v>15668.905660377359</v>
      </c>
      <c r="G23">
        <v>7457.5094339622647</v>
      </c>
      <c r="H23">
        <v>46294.169811320753</v>
      </c>
      <c r="I23">
        <v>0</v>
      </c>
      <c r="J23">
        <v>6453.933962264151</v>
      </c>
      <c r="K23">
        <v>3346.7264150943397</v>
      </c>
      <c r="L23">
        <v>1178.7405660377358</v>
      </c>
      <c r="M23">
        <v>848.22169811320759</v>
      </c>
    </row>
    <row r="24" spans="1:13" x14ac:dyDescent="0.25">
      <c r="A24" t="s">
        <v>26</v>
      </c>
      <c r="B24" t="s">
        <v>26</v>
      </c>
      <c r="C24">
        <v>43</v>
      </c>
      <c r="D24">
        <v>76121.769230769234</v>
      </c>
      <c r="E24">
        <v>9643.0501672240807</v>
      </c>
      <c r="F24">
        <v>16995.812709030099</v>
      </c>
      <c r="G24">
        <v>7600.6187290969901</v>
      </c>
      <c r="H24">
        <v>46573.832775919735</v>
      </c>
      <c r="I24">
        <v>0</v>
      </c>
      <c r="J24">
        <v>6709.6053511705686</v>
      </c>
      <c r="K24">
        <v>3105.5886287625417</v>
      </c>
      <c r="L24">
        <v>1292.8227424749164</v>
      </c>
      <c r="M24">
        <v>0</v>
      </c>
    </row>
    <row r="25" spans="1:13" x14ac:dyDescent="0.25">
      <c r="A25" t="s">
        <v>27</v>
      </c>
      <c r="B25" t="s">
        <v>26</v>
      </c>
      <c r="C25">
        <v>27</v>
      </c>
      <c r="D25">
        <v>89543.340314136134</v>
      </c>
      <c r="E25">
        <v>8156.1361256544506</v>
      </c>
      <c r="F25">
        <v>15599.958115183246</v>
      </c>
      <c r="G25">
        <v>7537.2041884816754</v>
      </c>
      <c r="H25">
        <v>41239.528795811522</v>
      </c>
      <c r="I25">
        <v>0</v>
      </c>
      <c r="J25">
        <v>6609.9057591623041</v>
      </c>
      <c r="K25">
        <v>3285.0523560209426</v>
      </c>
      <c r="L25">
        <v>1194.2146596858638</v>
      </c>
      <c r="M25">
        <v>0</v>
      </c>
    </row>
    <row r="26" spans="1:13" x14ac:dyDescent="0.25">
      <c r="A26" t="s">
        <v>25</v>
      </c>
      <c r="B26" t="s">
        <v>27</v>
      </c>
      <c r="C26">
        <v>100</v>
      </c>
      <c r="D26">
        <v>183363.9814550642</v>
      </c>
      <c r="E26">
        <v>15003.905848787446</v>
      </c>
      <c r="F26">
        <v>36799.778887303852</v>
      </c>
      <c r="G26">
        <v>13266.737517831669</v>
      </c>
      <c r="H26">
        <v>225048.37232524966</v>
      </c>
      <c r="I26">
        <v>5016.2539229671902</v>
      </c>
      <c r="J26">
        <v>9002.3694721825959</v>
      </c>
      <c r="K26">
        <v>6016.7845934379457</v>
      </c>
      <c r="L26">
        <v>2193.2168330955778</v>
      </c>
      <c r="M26">
        <v>1243.583452211127</v>
      </c>
    </row>
  </sheetData>
  <sheetProtection algorithmName="SHA-512" hashValue="4aXGbKVLkFij79mZ3w0BmbCmohrzFtBQGV/yKe324Rho4jJFGY/RqeEiwvLqxeDuzJW4YvM8zhfbExf342zNeg==" saltValue="n8X1rtIZwdgHMZEQ6ikrxA==" spinCount="100000" sheet="1"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F1CD-754B-484B-A116-E19BE9EBE40B}">
  <dimension ref="A1:B7"/>
  <sheetViews>
    <sheetView workbookViewId="0">
      <selection sqref="A1:B7"/>
    </sheetView>
  </sheetViews>
  <sheetFormatPr defaultRowHeight="15" x14ac:dyDescent="0.25"/>
  <cols>
    <col min="1" max="1" width="10.7109375" bestFit="1" customWidth="1"/>
    <col min="2" max="2" width="7.85546875" bestFit="1" customWidth="1"/>
  </cols>
  <sheetData>
    <row r="1" spans="1:2" x14ac:dyDescent="0.25">
      <c r="A1" t="s">
        <v>14</v>
      </c>
      <c r="B1" t="s">
        <v>31</v>
      </c>
    </row>
    <row r="2" spans="1:2" x14ac:dyDescent="0.25">
      <c r="A2" t="s">
        <v>25</v>
      </c>
      <c r="B2" t="s">
        <v>32</v>
      </c>
    </row>
    <row r="3" spans="1:2" x14ac:dyDescent="0.25">
      <c r="A3" t="s">
        <v>26</v>
      </c>
      <c r="B3" t="s">
        <v>33</v>
      </c>
    </row>
    <row r="4" spans="1:2" x14ac:dyDescent="0.25">
      <c r="A4" t="s">
        <v>27</v>
      </c>
      <c r="B4" t="s">
        <v>34</v>
      </c>
    </row>
    <row r="5" spans="1:2" x14ac:dyDescent="0.25">
      <c r="A5" t="s">
        <v>28</v>
      </c>
      <c r="B5" t="s">
        <v>35</v>
      </c>
    </row>
    <row r="6" spans="1:2" x14ac:dyDescent="0.25">
      <c r="A6" t="s">
        <v>29</v>
      </c>
      <c r="B6" t="s">
        <v>36</v>
      </c>
    </row>
    <row r="7" spans="1:2" x14ac:dyDescent="0.25">
      <c r="A7" t="s">
        <v>30</v>
      </c>
      <c r="B7" t="s">
        <v>37</v>
      </c>
    </row>
  </sheetData>
  <sheetProtection algorithmName="SHA-512" hashValue="XBmm2ykM9h5tgP+J8r1Vex+NkTsHCOHMNZ4AFBlVOwSd2xMOUsEExBY/BMnYWoths2oHPi8ewVc1RariYyB9ew==" saltValue="MI7xs4ysNA64Hnl6lEIDrw==" spinCount="100000" sheet="1" formatCells="0" formatColumns="0" deleteColumns="0" deleteRows="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F6A3-565E-4C0E-854B-2030F0C79F72}">
  <dimension ref="A1:B4"/>
  <sheetViews>
    <sheetView tabSelected="1" workbookViewId="0">
      <selection sqref="A1:B4"/>
    </sheetView>
  </sheetViews>
  <sheetFormatPr defaultRowHeight="15" x14ac:dyDescent="0.25"/>
  <cols>
    <col min="1" max="1" width="14.85546875" bestFit="1" customWidth="1"/>
    <col min="2" max="2" width="12.85546875" bestFit="1" customWidth="1"/>
  </cols>
  <sheetData>
    <row r="1" spans="1:2" x14ac:dyDescent="0.25">
      <c r="A1" t="s">
        <v>15</v>
      </c>
      <c r="B1" t="s">
        <v>8</v>
      </c>
    </row>
    <row r="2" spans="1:2" x14ac:dyDescent="0.25">
      <c r="A2" t="s">
        <v>25</v>
      </c>
      <c r="B2" t="s">
        <v>1</v>
      </c>
    </row>
    <row r="3" spans="1:2" x14ac:dyDescent="0.25">
      <c r="A3" t="s">
        <v>26</v>
      </c>
      <c r="B3" t="s">
        <v>0</v>
      </c>
    </row>
    <row r="4" spans="1:2" x14ac:dyDescent="0.25">
      <c r="A4" t="s">
        <v>27</v>
      </c>
      <c r="B4" t="s">
        <v>2</v>
      </c>
    </row>
  </sheetData>
  <sheetProtection algorithmName="SHA-512" hashValue="G5vmhFNKDPJTNqNZUfCHqoBgwd4W+qIOBt5rdgXFuvoD3ihZ+FbtttbzQOxmm5i+OaKjVpwsKOj8SEgl6Aay1w==" saltValue="88K/9RraZ4cE2L+ib00KYA==" spinCount="100000" sheet="1" formatCells="0" formatColumns="0" formatRows="0" insertColumns="0" deleteColumn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980A8-F19D-4036-90CC-CD3680E060AB}">
  <dimension ref="A1:G27"/>
  <sheetViews>
    <sheetView workbookViewId="0">
      <selection activeCell="K24" sqref="K24"/>
    </sheetView>
  </sheetViews>
  <sheetFormatPr defaultRowHeight="15" x14ac:dyDescent="0.25"/>
  <cols>
    <col min="2" max="2" width="23.140625" bestFit="1" customWidth="1"/>
    <col min="3" max="3" width="18.7109375" bestFit="1" customWidth="1"/>
    <col min="4" max="4" width="16.140625" bestFit="1" customWidth="1"/>
    <col min="5" max="5" width="17.7109375" bestFit="1" customWidth="1"/>
    <col min="6" max="6" width="17.5703125" bestFit="1" customWidth="1"/>
    <col min="7" max="7" width="20.5703125" bestFit="1" customWidth="1"/>
  </cols>
  <sheetData>
    <row r="1" spans="2:7" x14ac:dyDescent="0.25">
      <c r="B1" s="3" t="s">
        <v>20</v>
      </c>
      <c r="C1" s="3" t="s">
        <v>12</v>
      </c>
      <c r="D1" s="3" t="s">
        <v>22</v>
      </c>
      <c r="E1" s="3" t="s">
        <v>13</v>
      </c>
      <c r="F1" s="3" t="s">
        <v>23</v>
      </c>
      <c r="G1" s="3" t="s">
        <v>24</v>
      </c>
    </row>
    <row r="2" spans="2:7" x14ac:dyDescent="0.25">
      <c r="B2" s="10">
        <v>11499.990797546012</v>
      </c>
      <c r="C2">
        <v>3899.998466257669</v>
      </c>
      <c r="D2">
        <v>7431.9923312883438</v>
      </c>
      <c r="E2">
        <v>4512.9923312883438</v>
      </c>
      <c r="F2">
        <v>1775.0368098159511</v>
      </c>
      <c r="G2">
        <v>0</v>
      </c>
    </row>
    <row r="3" spans="2:7" x14ac:dyDescent="0.25">
      <c r="B3" s="10">
        <v>7731.2738461538456</v>
      </c>
      <c r="C3">
        <v>0</v>
      </c>
      <c r="D3">
        <v>6925.9938461538459</v>
      </c>
      <c r="E3">
        <v>3753.1846153846154</v>
      </c>
      <c r="F3">
        <v>1127.7969230769231</v>
      </c>
      <c r="G3">
        <v>867.09538461538455</v>
      </c>
    </row>
    <row r="4" spans="2:7" x14ac:dyDescent="0.25">
      <c r="B4" s="10">
        <v>7511.4159836065583</v>
      </c>
      <c r="C4">
        <v>3657.2561475409839</v>
      </c>
      <c r="D4">
        <v>7013.368852459017</v>
      </c>
      <c r="E4">
        <v>3656.2950819672133</v>
      </c>
      <c r="F4">
        <v>1181.4651639344263</v>
      </c>
      <c r="G4">
        <v>895.58401639344265</v>
      </c>
    </row>
    <row r="5" spans="2:7" x14ac:dyDescent="0.25">
      <c r="B5" s="10">
        <v>7537.6910569105685</v>
      </c>
      <c r="C5">
        <v>0</v>
      </c>
      <c r="D5">
        <v>6868.1097560975604</v>
      </c>
      <c r="E5">
        <v>3574.9227642276419</v>
      </c>
      <c r="F5">
        <v>1128.3089430894308</v>
      </c>
      <c r="G5">
        <v>0</v>
      </c>
    </row>
    <row r="6" spans="2:7" x14ac:dyDescent="0.25">
      <c r="B6" s="10">
        <v>10976.936127744511</v>
      </c>
      <c r="C6">
        <v>3013.5349301397205</v>
      </c>
      <c r="D6">
        <v>7317.1516966067866</v>
      </c>
      <c r="E6">
        <v>0</v>
      </c>
      <c r="F6">
        <v>1710.9760479041918</v>
      </c>
      <c r="G6">
        <v>0</v>
      </c>
    </row>
    <row r="7" spans="2:7" x14ac:dyDescent="0.25">
      <c r="B7" s="10">
        <v>8049.2151898734173</v>
      </c>
      <c r="C7">
        <v>0</v>
      </c>
      <c r="D7">
        <v>7142.1772151898731</v>
      </c>
      <c r="E7">
        <v>3813.3670886075947</v>
      </c>
      <c r="F7">
        <v>1261.2025316455697</v>
      </c>
      <c r="G7">
        <v>0</v>
      </c>
    </row>
    <row r="8" spans="2:7" x14ac:dyDescent="0.25">
      <c r="B8" s="10">
        <v>7413.9333333333334</v>
      </c>
      <c r="C8">
        <v>0</v>
      </c>
      <c r="D8">
        <v>6744.2666666666664</v>
      </c>
      <c r="E8">
        <v>3332.7122807017545</v>
      </c>
      <c r="F8">
        <v>1112.2877192982455</v>
      </c>
      <c r="G8">
        <v>802.12631578947367</v>
      </c>
    </row>
    <row r="9" spans="2:7" x14ac:dyDescent="0.25">
      <c r="B9" s="10">
        <v>7970.393258426966</v>
      </c>
      <c r="C9">
        <v>0</v>
      </c>
      <c r="D9">
        <v>7879.2359550561796</v>
      </c>
      <c r="E9">
        <v>3956.9101123595506</v>
      </c>
      <c r="F9">
        <v>1411.6179775280898</v>
      </c>
      <c r="G9">
        <v>0</v>
      </c>
    </row>
    <row r="10" spans="2:7" x14ac:dyDescent="0.25">
      <c r="B10" s="10">
        <v>10555.328282828283</v>
      </c>
      <c r="C10">
        <v>3380.9292929292928</v>
      </c>
      <c r="D10">
        <v>7125.3636363636369</v>
      </c>
      <c r="E10">
        <v>3696.6717171717173</v>
      </c>
      <c r="F10">
        <v>1459.2878787878788</v>
      </c>
      <c r="G10">
        <v>0</v>
      </c>
    </row>
    <row r="11" spans="2:7" x14ac:dyDescent="0.25">
      <c r="B11" s="10">
        <v>10644.760869565218</v>
      </c>
      <c r="C11">
        <v>3616.3695652173915</v>
      </c>
      <c r="D11">
        <v>7709.913043478261</v>
      </c>
      <c r="E11">
        <v>4382.326086956522</v>
      </c>
      <c r="F11">
        <v>1859.1739130434783</v>
      </c>
      <c r="G11">
        <v>0</v>
      </c>
    </row>
    <row r="12" spans="2:7" x14ac:dyDescent="0.25">
      <c r="B12" s="10">
        <v>7370.12</v>
      </c>
      <c r="C12">
        <v>0</v>
      </c>
      <c r="D12">
        <v>6928.88</v>
      </c>
      <c r="E12">
        <v>2969.44</v>
      </c>
      <c r="F12">
        <v>1186.72</v>
      </c>
      <c r="G12">
        <v>0</v>
      </c>
    </row>
    <row r="13" spans="2:7" x14ac:dyDescent="0.25">
      <c r="B13" s="10">
        <v>12786.950108459869</v>
      </c>
      <c r="C13">
        <v>4843.2407809110628</v>
      </c>
      <c r="D13">
        <v>8654.1106290672451</v>
      </c>
      <c r="E13">
        <v>5354.5444685466373</v>
      </c>
      <c r="F13">
        <v>1907.8264642082429</v>
      </c>
      <c r="G13">
        <v>1152.4338394793926</v>
      </c>
    </row>
    <row r="14" spans="2:7" x14ac:dyDescent="0.25">
      <c r="B14" s="10">
        <v>6791.2638888888887</v>
      </c>
      <c r="C14">
        <v>0</v>
      </c>
      <c r="D14">
        <v>5974.7916666666661</v>
      </c>
      <c r="E14">
        <v>2395.0694444444443</v>
      </c>
      <c r="F14">
        <v>409.40277777777777</v>
      </c>
      <c r="G14">
        <v>0</v>
      </c>
    </row>
    <row r="15" spans="2:7" x14ac:dyDescent="0.25">
      <c r="B15" s="10">
        <v>11856.941176470587</v>
      </c>
      <c r="C15">
        <v>4191.4705882352937</v>
      </c>
      <c r="D15">
        <v>7390.2941176470586</v>
      </c>
      <c r="E15">
        <v>4452.8235294117649</v>
      </c>
      <c r="F15">
        <v>1854.3529411764705</v>
      </c>
      <c r="G15">
        <v>0</v>
      </c>
    </row>
    <row r="16" spans="2:7" x14ac:dyDescent="0.25">
      <c r="B16" s="10">
        <v>10739.272727272726</v>
      </c>
      <c r="C16">
        <v>3746.378787878788</v>
      </c>
      <c r="D16">
        <v>7037.333333333333</v>
      </c>
      <c r="E16">
        <v>3634.272727272727</v>
      </c>
      <c r="F16">
        <v>1514.3333333333333</v>
      </c>
      <c r="G16">
        <v>0</v>
      </c>
    </row>
    <row r="17" spans="1:7" x14ac:dyDescent="0.25">
      <c r="B17" s="10">
        <v>8247</v>
      </c>
      <c r="C17">
        <v>3660.5</v>
      </c>
      <c r="D17">
        <v>5618.5</v>
      </c>
      <c r="E17">
        <v>3806.0714285714284</v>
      </c>
      <c r="F17">
        <v>1523</v>
      </c>
      <c r="G17">
        <v>0</v>
      </c>
    </row>
    <row r="18" spans="1:7" x14ac:dyDescent="0.25">
      <c r="B18" s="10">
        <v>9284.0222222222219</v>
      </c>
      <c r="C18">
        <v>3354.2444444444445</v>
      </c>
      <c r="D18">
        <v>5996.9777777777772</v>
      </c>
      <c r="E18">
        <v>2734.9777777777776</v>
      </c>
      <c r="F18">
        <v>1236.9777777777776</v>
      </c>
      <c r="G18">
        <v>0</v>
      </c>
    </row>
    <row r="19" spans="1:7" x14ac:dyDescent="0.25">
      <c r="B19" s="10">
        <v>3514.8235294117649</v>
      </c>
      <c r="C19">
        <v>1792.0000000000002</v>
      </c>
      <c r="D19">
        <v>4351.9411764705883</v>
      </c>
      <c r="E19">
        <v>2875.3529411764707</v>
      </c>
      <c r="F19">
        <v>0</v>
      </c>
      <c r="G19">
        <v>0</v>
      </c>
    </row>
    <row r="20" spans="1:7" x14ac:dyDescent="0.25">
      <c r="B20" s="10">
        <v>11274.485436893205</v>
      </c>
      <c r="C20">
        <v>4483.1262135922334</v>
      </c>
      <c r="D20">
        <v>7179.0776699029129</v>
      </c>
      <c r="E20">
        <v>4645.2815533980583</v>
      </c>
      <c r="F20">
        <v>1865.1941747572816</v>
      </c>
      <c r="G20">
        <v>0</v>
      </c>
    </row>
    <row r="21" spans="1:7" x14ac:dyDescent="0.25">
      <c r="B21" s="10">
        <v>7730.2737226277368</v>
      </c>
      <c r="C21">
        <v>0</v>
      </c>
      <c r="D21">
        <v>6792.7591240875909</v>
      </c>
      <c r="E21">
        <v>3240.7700729927005</v>
      </c>
      <c r="F21">
        <v>1053.9087591240875</v>
      </c>
      <c r="G21">
        <v>0</v>
      </c>
    </row>
    <row r="22" spans="1:7" x14ac:dyDescent="0.25">
      <c r="B22" s="10">
        <v>10906.572429906542</v>
      </c>
      <c r="C22">
        <v>0</v>
      </c>
      <c r="D22">
        <v>7669.7920560747662</v>
      </c>
      <c r="E22">
        <v>4013.3060747663549</v>
      </c>
      <c r="F22">
        <v>0</v>
      </c>
      <c r="G22">
        <v>1019.7757009345794</v>
      </c>
    </row>
    <row r="23" spans="1:7" x14ac:dyDescent="0.25">
      <c r="B23" s="10">
        <v>7457.5094339622647</v>
      </c>
      <c r="C23">
        <v>0</v>
      </c>
      <c r="D23">
        <v>6453.933962264151</v>
      </c>
      <c r="E23">
        <v>3346.7264150943397</v>
      </c>
      <c r="F23">
        <v>1178.7405660377358</v>
      </c>
      <c r="G23">
        <v>848.22169811320759</v>
      </c>
    </row>
    <row r="24" spans="1:7" x14ac:dyDescent="0.25">
      <c r="B24" s="10">
        <v>7600.6187290969901</v>
      </c>
      <c r="C24">
        <v>0</v>
      </c>
      <c r="D24">
        <v>6709.6053511705686</v>
      </c>
      <c r="E24">
        <v>3105.5886287625417</v>
      </c>
      <c r="F24">
        <v>1292.8227424749164</v>
      </c>
      <c r="G24">
        <v>0</v>
      </c>
    </row>
    <row r="25" spans="1:7" x14ac:dyDescent="0.25">
      <c r="B25" s="10">
        <v>7537.2041884816754</v>
      </c>
      <c r="C25">
        <v>0</v>
      </c>
      <c r="D25">
        <v>6609.9057591623041</v>
      </c>
      <c r="E25">
        <v>3285.0523560209426</v>
      </c>
      <c r="F25">
        <v>1194.2146596858638</v>
      </c>
      <c r="G25">
        <v>0</v>
      </c>
    </row>
    <row r="26" spans="1:7" x14ac:dyDescent="0.25">
      <c r="B26" s="10">
        <v>13266.737517831669</v>
      </c>
      <c r="C26">
        <v>5016.2539229671902</v>
      </c>
      <c r="D26">
        <v>9002.3694721825959</v>
      </c>
      <c r="E26">
        <v>6016.7845934379457</v>
      </c>
      <c r="F26">
        <v>2193.2168330955778</v>
      </c>
      <c r="G26">
        <v>1243.583452211127</v>
      </c>
    </row>
    <row r="27" spans="1:7" ht="18.75" x14ac:dyDescent="0.3">
      <c r="A27" s="5"/>
      <c r="B27" s="5"/>
      <c r="C27" s="13">
        <f>CORREL($B$2:$B$26,C2:C26)</f>
        <v>0.69461936801899071</v>
      </c>
      <c r="D27" s="13">
        <f t="shared" ref="D27:G27" si="0">CORREL($B$2:$B$26,D2:D26)</f>
        <v>0.79202531978308233</v>
      </c>
      <c r="E27" s="13">
        <f t="shared" si="0"/>
        <v>0.46468430758699192</v>
      </c>
      <c r="F27" s="13">
        <f t="shared" si="0"/>
        <v>0.69907172080520608</v>
      </c>
      <c r="G27" s="13">
        <f t="shared" si="0"/>
        <v>0.25161092493730275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AE953-7163-4CC4-8A3A-B3568FF95A49}">
  <dimension ref="A1:G23"/>
  <sheetViews>
    <sheetView workbookViewId="0">
      <selection activeCell="C21" sqref="C21:G23"/>
    </sheetView>
  </sheetViews>
  <sheetFormatPr defaultRowHeight="15" x14ac:dyDescent="0.25"/>
  <cols>
    <col min="1" max="1" width="12.85546875" bestFit="1" customWidth="1"/>
    <col min="2" max="2" width="17.85546875" bestFit="1" customWidth="1"/>
    <col min="3" max="3" width="20.85546875" bestFit="1" customWidth="1"/>
    <col min="4" max="4" width="19.85546875" bestFit="1" customWidth="1"/>
    <col min="5" max="5" width="22.85546875" bestFit="1" customWidth="1"/>
    <col min="6" max="6" width="18.42578125" bestFit="1" customWidth="1"/>
    <col min="7" max="7" width="19.85546875" bestFit="1" customWidth="1"/>
    <col min="8" max="8" width="11.28515625" bestFit="1" customWidth="1"/>
  </cols>
  <sheetData>
    <row r="1" spans="1:3" x14ac:dyDescent="0.25">
      <c r="A1" t="s">
        <v>8</v>
      </c>
      <c r="B1" t="s">
        <v>9</v>
      </c>
      <c r="C1" t="s">
        <v>10</v>
      </c>
    </row>
    <row r="2" spans="1:3" x14ac:dyDescent="0.25">
      <c r="A2" s="2" t="s">
        <v>0</v>
      </c>
      <c r="B2" s="2" t="s">
        <v>3</v>
      </c>
      <c r="C2">
        <v>4.1051676894880103E-2</v>
      </c>
    </row>
    <row r="3" spans="1:3" x14ac:dyDescent="0.25">
      <c r="A3" s="2" t="s">
        <v>0</v>
      </c>
      <c r="B3" s="2" t="s">
        <v>4</v>
      </c>
      <c r="C3">
        <v>0.28078663542581905</v>
      </c>
    </row>
    <row r="4" spans="1:3" x14ac:dyDescent="0.25">
      <c r="A4" s="2" t="s">
        <v>0</v>
      </c>
      <c r="B4" s="2" t="s">
        <v>5</v>
      </c>
      <c r="C4">
        <v>8.7477644071104171E-2</v>
      </c>
    </row>
    <row r="5" spans="1:3" x14ac:dyDescent="0.25">
      <c r="A5" s="2" t="s">
        <v>0</v>
      </c>
      <c r="B5" s="2" t="s">
        <v>6</v>
      </c>
      <c r="C5">
        <v>0.56482879969774757</v>
      </c>
    </row>
    <row r="6" spans="1:3" x14ac:dyDescent="0.25">
      <c r="A6" s="2" t="s">
        <v>0</v>
      </c>
      <c r="B6" s="2" t="s">
        <v>7</v>
      </c>
      <c r="C6">
        <v>2.5855243910449206E-2</v>
      </c>
    </row>
    <row r="7" spans="1:3" x14ac:dyDescent="0.25">
      <c r="A7" s="2" t="s">
        <v>1</v>
      </c>
      <c r="B7" s="2" t="s">
        <v>3</v>
      </c>
      <c r="C7">
        <v>0.22555909978384392</v>
      </c>
    </row>
    <row r="8" spans="1:3" x14ac:dyDescent="0.25">
      <c r="A8" s="2" t="s">
        <v>1</v>
      </c>
      <c r="B8" s="2" t="s">
        <v>4</v>
      </c>
      <c r="C8">
        <v>0.21983403179500033</v>
      </c>
    </row>
    <row r="9" spans="1:3" x14ac:dyDescent="0.25">
      <c r="A9" s="2" t="s">
        <v>1</v>
      </c>
      <c r="B9" s="2" t="s">
        <v>5</v>
      </c>
      <c r="C9">
        <v>9.6930482161002057E-2</v>
      </c>
    </row>
    <row r="10" spans="1:3" x14ac:dyDescent="0.25">
      <c r="A10" s="2" t="s">
        <v>1</v>
      </c>
      <c r="B10" s="2" t="s">
        <v>6</v>
      </c>
      <c r="C10">
        <v>0.45767638626015367</v>
      </c>
    </row>
    <row r="11" spans="1:3" x14ac:dyDescent="0.25">
      <c r="A11" s="2" t="s">
        <v>1</v>
      </c>
      <c r="B11" s="2" t="s">
        <v>7</v>
      </c>
      <c r="C11">
        <v>0</v>
      </c>
    </row>
    <row r="12" spans="1:3" x14ac:dyDescent="0.25">
      <c r="A12" s="2" t="s">
        <v>2</v>
      </c>
      <c r="B12" s="2" t="s">
        <v>3</v>
      </c>
      <c r="C12">
        <v>0.2315661403918369</v>
      </c>
    </row>
    <row r="13" spans="1:3" x14ac:dyDescent="0.25">
      <c r="A13" s="2" t="s">
        <v>2</v>
      </c>
      <c r="B13" s="2" t="s">
        <v>4</v>
      </c>
      <c r="C13">
        <v>0.24244196516602526</v>
      </c>
    </row>
    <row r="14" spans="1:3" x14ac:dyDescent="0.25">
      <c r="A14" s="2" t="s">
        <v>2</v>
      </c>
      <c r="B14" s="2" t="s">
        <v>5</v>
      </c>
      <c r="C14">
        <v>9.5499187629510152E-2</v>
      </c>
    </row>
    <row r="15" spans="1:3" x14ac:dyDescent="0.25">
      <c r="A15" s="2" t="s">
        <v>2</v>
      </c>
      <c r="B15" s="2" t="s">
        <v>6</v>
      </c>
      <c r="C15">
        <v>0.40884875710540597</v>
      </c>
    </row>
    <row r="16" spans="1:3" x14ac:dyDescent="0.25">
      <c r="A16" s="2" t="s">
        <v>2</v>
      </c>
      <c r="B16" s="2" t="s">
        <v>7</v>
      </c>
      <c r="C16">
        <v>2.1643949707221735E-2</v>
      </c>
    </row>
    <row r="19" spans="2:7" x14ac:dyDescent="0.25">
      <c r="B19" s="1" t="s">
        <v>11</v>
      </c>
      <c r="C19" s="1" t="s">
        <v>9</v>
      </c>
    </row>
    <row r="20" spans="2:7" x14ac:dyDescent="0.25">
      <c r="B20" s="1" t="s">
        <v>8</v>
      </c>
      <c r="C20" t="s">
        <v>52</v>
      </c>
      <c r="D20" t="s">
        <v>53</v>
      </c>
      <c r="E20" t="s">
        <v>54</v>
      </c>
      <c r="F20" t="s">
        <v>55</v>
      </c>
      <c r="G20" t="s">
        <v>56</v>
      </c>
    </row>
    <row r="21" spans="2:7" x14ac:dyDescent="0.25">
      <c r="B21" t="s">
        <v>0</v>
      </c>
      <c r="C21" s="4">
        <v>4.1051676894880103E-2</v>
      </c>
      <c r="D21" s="4">
        <v>0.28078663542581905</v>
      </c>
      <c r="E21" s="4">
        <v>2.5855243910449206E-2</v>
      </c>
      <c r="F21" s="4">
        <v>0.56482879969774757</v>
      </c>
      <c r="G21" s="4">
        <v>8.7477644071104171E-2</v>
      </c>
    </row>
    <row r="22" spans="2:7" x14ac:dyDescent="0.25">
      <c r="B22" t="s">
        <v>1</v>
      </c>
      <c r="C22" s="4">
        <v>0.22555909978384392</v>
      </c>
      <c r="D22" s="4">
        <v>0.21983403179500033</v>
      </c>
      <c r="E22" s="4">
        <v>0</v>
      </c>
      <c r="F22" s="4">
        <v>0.45767638626015367</v>
      </c>
      <c r="G22" s="4">
        <v>9.6930482161002057E-2</v>
      </c>
    </row>
    <row r="23" spans="2:7" x14ac:dyDescent="0.25">
      <c r="B23" t="s">
        <v>2</v>
      </c>
      <c r="C23" s="4">
        <v>0.2315661403918369</v>
      </c>
      <c r="D23" s="4">
        <v>0.24244196516602526</v>
      </c>
      <c r="E23" s="4">
        <v>2.1643949707221735E-2</v>
      </c>
      <c r="F23" s="4">
        <v>0.40884875710540597</v>
      </c>
      <c r="G23" s="4">
        <v>9.5499187629510152E-2</v>
      </c>
    </row>
  </sheetData>
  <phoneticPr fontId="2" type="noConversion"/>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Props1.xml><?xml version="1.0" encoding="utf-8"?>
<ds:datastoreItem xmlns:ds="http://schemas.openxmlformats.org/officeDocument/2006/customXml" ds:itemID="{4BA90075-D9C8-4220-AAD1-E5A510AEFEDE}">
  <ds:schemaRefs/>
</ds:datastoreItem>
</file>

<file path=customXml/itemProps2.xml><?xml version="1.0" encoding="utf-8"?>
<ds:datastoreItem xmlns:ds="http://schemas.openxmlformats.org/officeDocument/2006/customXml" ds:itemID="{A168FD41-0ED4-433E-BFA1-C20779FA835A}">
  <ds:schemaRefs/>
</ds:datastoreItem>
</file>

<file path=customXml/itemProps3.xml><?xml version="1.0" encoding="utf-8"?>
<ds:datastoreItem xmlns:ds="http://schemas.openxmlformats.org/officeDocument/2006/customXml" ds:itemID="{CDFFE2A5-4499-4C99-BCDF-29A0D54C5404}">
  <ds:schemaRefs/>
</ds:datastoreItem>
</file>

<file path=customXml/itemProps4.xml><?xml version="1.0" encoding="utf-8"?>
<ds:datastoreItem xmlns:ds="http://schemas.openxmlformats.org/officeDocument/2006/customXml" ds:itemID="{FCBE9BF6-2AB7-41CD-8EC6-A79861E0B07E}">
  <ds:schemaRefs/>
</ds:datastoreItem>
</file>

<file path=customXml/itemProps5.xml><?xml version="1.0" encoding="utf-8"?>
<ds:datastoreItem xmlns:ds="http://schemas.openxmlformats.org/officeDocument/2006/customXml" ds:itemID="{918AEB66-F49B-425A-9C8F-7AE8BA343A46}">
  <ds:schemaRefs/>
</ds:datastoreItem>
</file>

<file path=customXml/itemProps6.xml><?xml version="1.0" encoding="utf-8"?>
<ds:datastoreItem xmlns:ds="http://schemas.openxmlformats.org/officeDocument/2006/customXml" ds:itemID="{CFC96F3C-28CB-4E34-8A86-94A74C1F8B45}">
  <ds:schemaRefs/>
</ds:datastoreItem>
</file>

<file path=customXml/itemProps7.xml><?xml version="1.0" encoding="utf-8"?>
<ds:datastoreItem xmlns:ds="http://schemas.openxmlformats.org/officeDocument/2006/customXml" ds:itemID="{E5BEE2D8-0AD7-4BC7-8707-245F70CA40FF}">
  <ds:schemaRefs/>
</ds:datastoreItem>
</file>

<file path=customXml/itemProps8.xml><?xml version="1.0" encoding="utf-8"?>
<ds:datastoreItem xmlns:ds="http://schemas.openxmlformats.org/officeDocument/2006/customXml" ds:itemID="{971053D5-D7CE-46C2-910E-41DF0AAF990E}">
  <ds:schemaRefs/>
</ds:datastoreItem>
</file>

<file path=customXml/itemProps9.xml><?xml version="1.0" encoding="utf-8"?>
<ds:datastoreItem xmlns:ds="http://schemas.openxmlformats.org/officeDocument/2006/customXml" ds:itemID="{D90092A1-32C1-4642-8265-9F3FE8B32B04}">
  <ds:schemaRefs/>
</ds:datastoreItem>
</file>

<file path=customXml/itemProps10.xml><?xml version="1.0" encoding="utf-8"?>
<ds:datastoreItem xmlns:ds="http://schemas.openxmlformats.org/officeDocument/2006/customXml" ds:itemID="{5F5EC15D-0FA4-43E6-A739-7EEDF454E506}">
  <ds:schemaRefs/>
</ds:datastoreItem>
</file>

<file path=customXml/itemProps11.xml><?xml version="1.0" encoding="utf-8"?>
<ds:datastoreItem xmlns:ds="http://schemas.openxmlformats.org/officeDocument/2006/customXml" ds:itemID="{6E25758C-CC92-4820-91D0-9C949B64BBC9}">
  <ds:schemaRefs/>
</ds:datastoreItem>
</file>

<file path=customXml/itemProps12.xml><?xml version="1.0" encoding="utf-8"?>
<ds:datastoreItem xmlns:ds="http://schemas.openxmlformats.org/officeDocument/2006/customXml" ds:itemID="{6882050A-A23B-4CC0-B740-CE8011125703}">
  <ds:schemaRefs/>
</ds:datastoreItem>
</file>

<file path=customXml/itemProps13.xml><?xml version="1.0" encoding="utf-8"?>
<ds:datastoreItem xmlns:ds="http://schemas.openxmlformats.org/officeDocument/2006/customXml" ds:itemID="{7A6AA9C7-B4E8-4377-9ACF-52464DB88A3F}">
  <ds:schemaRefs/>
</ds:datastoreItem>
</file>

<file path=customXml/itemProps14.xml><?xml version="1.0" encoding="utf-8"?>
<ds:datastoreItem xmlns:ds="http://schemas.openxmlformats.org/officeDocument/2006/customXml" ds:itemID="{046E9894-8726-45F4-9F67-47BEC8A0F7D1}">
  <ds:schemaRefs/>
</ds:datastoreItem>
</file>

<file path=customXml/itemProps15.xml><?xml version="1.0" encoding="utf-8"?>
<ds:datastoreItem xmlns:ds="http://schemas.openxmlformats.org/officeDocument/2006/customXml" ds:itemID="{2ADBFFFB-E61E-44B7-A429-4BCA1275C6F7}">
  <ds:schemaRefs/>
</ds:datastoreItem>
</file>

<file path=customXml/itemProps16.xml><?xml version="1.0" encoding="utf-8"?>
<ds:datastoreItem xmlns:ds="http://schemas.openxmlformats.org/officeDocument/2006/customXml" ds:itemID="{3A8DF2E5-24AB-433C-80E8-C9D3C19E4220}">
  <ds:schemaRefs/>
</ds:datastoreItem>
</file>

<file path=customXml/itemProps17.xml><?xml version="1.0" encoding="utf-8"?>
<ds:datastoreItem xmlns:ds="http://schemas.openxmlformats.org/officeDocument/2006/customXml" ds:itemID="{8E1D1653-9C1B-4422-8A65-B1C398391436}">
  <ds:schemaRefs/>
</ds:datastoreItem>
</file>

<file path=customXml/itemProps18.xml><?xml version="1.0" encoding="utf-8"?>
<ds:datastoreItem xmlns:ds="http://schemas.openxmlformats.org/officeDocument/2006/customXml" ds:itemID="{2E79A1EB-3BEC-4AC4-AE58-8860F0E677CE}">
  <ds:schemaRefs/>
</ds:datastoreItem>
</file>

<file path=customXml/itemProps19.xml><?xml version="1.0" encoding="utf-8"?>
<ds:datastoreItem xmlns:ds="http://schemas.openxmlformats.org/officeDocument/2006/customXml" ds:itemID="{E6DC80B1-AB4D-4CC3-AB07-733E799F134A}">
  <ds:schemaRefs/>
</ds:datastoreItem>
</file>

<file path=customXml/itemProps20.xml><?xml version="1.0" encoding="utf-8"?>
<ds:datastoreItem xmlns:ds="http://schemas.openxmlformats.org/officeDocument/2006/customXml" ds:itemID="{BFFEDAB2-7992-4F1E-B87E-C005EAD4D3C1}">
  <ds:schemaRefs/>
</ds:datastoreItem>
</file>

<file path=customXml/itemProps21.xml><?xml version="1.0" encoding="utf-8"?>
<ds:datastoreItem xmlns:ds="http://schemas.openxmlformats.org/officeDocument/2006/customXml" ds:itemID="{498CD324-20A4-4010-8BA9-B6250366C286}">
  <ds:schemaRefs/>
</ds:datastoreItem>
</file>

<file path=customXml/itemProps22.xml><?xml version="1.0" encoding="utf-8"?>
<ds:datastoreItem xmlns:ds="http://schemas.openxmlformats.org/officeDocument/2006/customXml" ds:itemID="{B4E350CB-410E-4B28-A2BA-FA473E13B63E}">
  <ds:schemaRefs/>
</ds:datastoreItem>
</file>

<file path=customXml/itemProps23.xml><?xml version="1.0" encoding="utf-8"?>
<ds:datastoreItem xmlns:ds="http://schemas.openxmlformats.org/officeDocument/2006/customXml" ds:itemID="{4BEA9786-679F-40B9-82CF-35589AF8AC98}">
  <ds:schemaRefs/>
</ds:datastoreItem>
</file>

<file path=customXml/itemProps24.xml><?xml version="1.0" encoding="utf-8"?>
<ds:datastoreItem xmlns:ds="http://schemas.openxmlformats.org/officeDocument/2006/customXml" ds:itemID="{8BACAF37-D987-4D98-A10F-FFBB98DE8AB9}">
  <ds:schemaRefs/>
</ds:datastoreItem>
</file>

<file path=customXml/itemProps25.xml><?xml version="1.0" encoding="utf-8"?>
<ds:datastoreItem xmlns:ds="http://schemas.openxmlformats.org/officeDocument/2006/customXml" ds:itemID="{DC4362AC-0D58-4AD6-8998-A5705F24B504}">
  <ds:schemaRefs>
    <ds:schemaRef ds:uri="http://www.w3.org/2001/XMLSchema"/>
    <ds:schemaRef ds:uri="http://microsoft.data.visualization.engine.tours/1.0"/>
  </ds:schemaRefs>
</ds:datastoreItem>
</file>

<file path=customXml/itemProps26.xml><?xml version="1.0" encoding="utf-8"?>
<ds:datastoreItem xmlns:ds="http://schemas.openxmlformats.org/officeDocument/2006/customXml" ds:itemID="{07FFBE19-CC3E-49A4-87C3-729182F478C2}">
  <ds:schemaRefs>
    <ds:schemaRef ds:uri="http://www.w3.org/2001/XMLSchema"/>
    <ds:schemaRef ds:uri="http://microsoft.data.visualization.Client.Excel/1.0"/>
  </ds:schemaRefs>
</ds:datastoreItem>
</file>

<file path=customXml/itemProps27.xml><?xml version="1.0" encoding="utf-8"?>
<ds:datastoreItem xmlns:ds="http://schemas.openxmlformats.org/officeDocument/2006/customXml" ds:itemID="{7B3F5801-B9A5-4B03-A822-94E64523B018}">
  <ds:schemaRefs>
    <ds:schemaRef ds:uri="http://www.w3.org/2001/XMLSchema"/>
    <ds:schemaRef ds:uri="http://microsoft.data.visualization.Client.Excel.LState/1.0"/>
  </ds:schemaRefs>
</ds:datastoreItem>
</file>

<file path=customXml/itemProps28.xml><?xml version="1.0" encoding="utf-8"?>
<ds:datastoreItem xmlns:ds="http://schemas.openxmlformats.org/officeDocument/2006/customXml" ds:itemID="{9F54E8C3-4B40-455A-B0EA-1849D9EB64D0}">
  <ds:schemaRefs/>
</ds:datastoreItem>
</file>

<file path=customXml/itemProps29.xml><?xml version="1.0" encoding="utf-8"?>
<ds:datastoreItem xmlns:ds="http://schemas.openxmlformats.org/officeDocument/2006/customXml" ds:itemID="{92017363-9F25-4CE7-9A58-C08B74A05626}">
  <ds:schemaRefs/>
</ds:datastoreItem>
</file>

<file path=customXml/itemProps30.xml><?xml version="1.0" encoding="utf-8"?>
<ds:datastoreItem xmlns:ds="http://schemas.openxmlformats.org/officeDocument/2006/customXml" ds:itemID="{44FBC605-1691-40F5-8478-E18F3FF8335D}">
  <ds:schemaRefs>
    <ds:schemaRef ds:uri="http://schemas.microsoft.com/DataMashup"/>
  </ds:schemaRefs>
</ds:datastoreItem>
</file>

<file path=customXml/itemProps31.xml><?xml version="1.0" encoding="utf-8"?>
<ds:datastoreItem xmlns:ds="http://schemas.openxmlformats.org/officeDocument/2006/customXml" ds:itemID="{7F336575-120F-44E9-B692-DAA98B8D5D2F}">
  <ds:schemaRefs/>
</ds:datastoreItem>
</file>

<file path=customXml/itemProps32.xml><?xml version="1.0" encoding="utf-8"?>
<ds:datastoreItem xmlns:ds="http://schemas.openxmlformats.org/officeDocument/2006/customXml" ds:itemID="{015EA9D2-B4A1-4868-A3FE-E8CDDA61D712}">
  <ds:schemaRefs/>
</ds:datastoreItem>
</file>

<file path=customXml/itemProps33.xml><?xml version="1.0" encoding="utf-8"?>
<ds:datastoreItem xmlns:ds="http://schemas.openxmlformats.org/officeDocument/2006/customXml" ds:itemID="{64157AD8-3DEF-4A99-BEC7-3EA5703D46CC}">
  <ds:schemaRefs/>
</ds:datastoreItem>
</file>

<file path=customXml/itemProps34.xml><?xml version="1.0" encoding="utf-8"?>
<ds:datastoreItem xmlns:ds="http://schemas.openxmlformats.org/officeDocument/2006/customXml" ds:itemID="{6E81767C-22F1-407A-815C-DBFEDBF61D2D}">
  <ds:schemaRefs/>
</ds:datastoreItem>
</file>

<file path=customXml/itemProps35.xml><?xml version="1.0" encoding="utf-8"?>
<ds:datastoreItem xmlns:ds="http://schemas.openxmlformats.org/officeDocument/2006/customXml" ds:itemID="{D633B723-9251-4E48-A71C-3B23560FA698}">
  <ds:schemaRefs/>
</ds:datastoreItem>
</file>

<file path=customXml/itemProps36.xml><?xml version="1.0" encoding="utf-8"?>
<ds:datastoreItem xmlns:ds="http://schemas.openxmlformats.org/officeDocument/2006/customXml" ds:itemID="{231840E3-FF4C-4950-B622-82EED5B75738}">
  <ds:schemaRefs/>
</ds:datastoreItem>
</file>

<file path=customXml/itemProps37.xml><?xml version="1.0" encoding="utf-8"?>
<ds:datastoreItem xmlns:ds="http://schemas.openxmlformats.org/officeDocument/2006/customXml" ds:itemID="{EEA39CC4-333D-4237-B475-889248A9B7BA}">
  <ds:schemaRefs/>
</ds:datastoreItem>
</file>

<file path=customXml/itemProps38.xml><?xml version="1.0" encoding="utf-8"?>
<ds:datastoreItem xmlns:ds="http://schemas.openxmlformats.org/officeDocument/2006/customXml" ds:itemID="{95CBC281-025B-4C10-81AB-C2D35D97CD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Order Analysis</vt:lpstr>
      <vt:lpstr>Order Analysis 2</vt:lpstr>
      <vt:lpstr>Facts_table</vt:lpstr>
      <vt:lpstr>Dim_state</vt:lpstr>
      <vt:lpstr>Dim_storetype</vt:lpstr>
      <vt:lpstr>Correlation</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Okey Chineme</dc:creator>
  <cp:lastModifiedBy>Okey Chineme</cp:lastModifiedBy>
  <dcterms:created xsi:type="dcterms:W3CDTF">2025-02-03T14:23:14Z</dcterms:created>
  <dcterms:modified xsi:type="dcterms:W3CDTF">2025-02-08T01:24:36Z</dcterms:modified>
</cp:coreProperties>
</file>