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FE312C1-9B0B-41A7-B7EC-01BC8B7A90AC}" xr6:coauthVersionLast="47" xr6:coauthVersionMax="47" xr10:uidLastSave="{00000000-0000-0000-0000-000000000000}"/>
  <bookViews>
    <workbookView xWindow="-110" yWindow="-110" windowWidth="19420" windowHeight="10300" firstSheet="2" activeTab="5" xr2:uid="{00000000-000D-0000-FFFF-FFFF00000000}"/>
  </bookViews>
  <sheets>
    <sheet name="Refinery_Specs" sheetId="1" r:id="rId1"/>
    <sheet name="Demand_Proxies" sheetId="2" r:id="rId2"/>
    <sheet name="Routes" sheetId="3" r:id="rId3"/>
    <sheet name="Transport_Params" sheetId="4" r:id="rId4"/>
    <sheet name="Calculations" sheetId="5" r:id="rId5"/>
    <sheet name="Dashboard" sheetId="6" r:id="rId6"/>
  </sheets>
  <calcPr calcId="124519"/>
</workbook>
</file>

<file path=xl/sharedStrings.xml><?xml version="1.0" encoding="utf-8"?>
<sst xmlns="http://schemas.openxmlformats.org/spreadsheetml/2006/main" count="131" uniqueCount="71">
  <si>
    <t>Refinery Location</t>
  </si>
  <si>
    <t>Refinery Capacity (BPD)</t>
  </si>
  <si>
    <t>Daily Production (L/day)</t>
  </si>
  <si>
    <t>PMS %</t>
  </si>
  <si>
    <t>AGO %</t>
  </si>
  <si>
    <t>DPK/ATK/LPG %</t>
  </si>
  <si>
    <t>Storage Capacity (m3)</t>
  </si>
  <si>
    <t>Water Access</t>
  </si>
  <si>
    <t>Obunagha, Gbarain, Yenagoa, Bayelsa State</t>
  </si>
  <si>
    <t>Nun River / Close to Coastline</t>
  </si>
  <si>
    <t>Route</t>
  </si>
  <si>
    <t>Origin</t>
  </si>
  <si>
    <t>Destination</t>
  </si>
  <si>
    <t>Road_km</t>
  </si>
  <si>
    <t>Marine_km</t>
  </si>
  <si>
    <t>Bayelsa - Port Harcourt</t>
  </si>
  <si>
    <t>Bayelsa - Warri</t>
  </si>
  <si>
    <t>Bayelsa - Lagos</t>
  </si>
  <si>
    <t>Azikel (Bayelsa)</t>
  </si>
  <si>
    <t>Port Harcourt (Rivers)</t>
  </si>
  <si>
    <t>Warri (Delta)</t>
  </si>
  <si>
    <t>Lagos (Apapa/Ibadan)</t>
  </si>
  <si>
    <t>Mode</t>
  </si>
  <si>
    <t>Trucking</t>
  </si>
  <si>
    <t>Marine</t>
  </si>
  <si>
    <t>Pipeline</t>
  </si>
  <si>
    <t>Volume_L</t>
  </si>
  <si>
    <t>Azikel Refinery - Hybrid Logistics Optimization Dashboard</t>
  </si>
  <si>
    <t>Generated tables: Calculations, Routes, Transport_Params, Demand_Proxies</t>
  </si>
  <si>
    <t>Key visuals: Cost per Litre by Route &amp; Mode, Cost vs Delivery Time (bubble chart)</t>
  </si>
  <si>
    <t>Bayelsa - Port Harcourt (Trucking)</t>
  </si>
  <si>
    <t>Bayelsa - Port Harcourt (Marine)</t>
  </si>
  <si>
    <t>Bayelsa - Port Harcourt (Pipeline)</t>
  </si>
  <si>
    <t>Bayelsa - Warri (Trucking)</t>
  </si>
  <si>
    <t>Bayelsa - Warri (Marine)</t>
  </si>
  <si>
    <t>Bayelsa - Warri (Pipeline)</t>
  </si>
  <si>
    <t>Bayelsa - Lagos (Trucking)</t>
  </si>
  <si>
    <t>Bayelsa - Lagos (Marine)</t>
  </si>
  <si>
    <t>Bayelsa - Lagos (Pipeline)</t>
  </si>
  <si>
    <t>Metric</t>
  </si>
  <si>
    <t>Value</t>
  </si>
  <si>
    <t>Min Cost per L (₦)</t>
  </si>
  <si>
    <t>Avg Cost per L (₦)</t>
  </si>
  <si>
    <t>Mode with Lowest Avg Cost</t>
  </si>
  <si>
    <t>Distance(km)</t>
  </si>
  <si>
    <t>Adjusted Total Cost_ N rounded</t>
  </si>
  <si>
    <t>Cost per Litre_N rounded</t>
  </si>
  <si>
    <t>Delivery Time (Hours)</t>
  </si>
  <si>
    <t>Adjusted Delivery Time (Hours)</t>
  </si>
  <si>
    <t>Risk Multiplier</t>
  </si>
  <si>
    <t>Cost per Litre N_rounded</t>
  </si>
  <si>
    <t>Adjusted Total Cost N_rounded</t>
  </si>
  <si>
    <t>Fixed Cost (N)</t>
  </si>
  <si>
    <t>Volume(L)</t>
  </si>
  <si>
    <t>Var Cost N_per Litre(km)</t>
  </si>
  <si>
    <t>Seasonal Delay Factor</t>
  </si>
  <si>
    <t>Total Cost N</t>
  </si>
  <si>
    <t>Adjusted Total Cost_N</t>
  </si>
  <si>
    <t>Cost per L_N</t>
  </si>
  <si>
    <t>Delivery Time Hours</t>
  </si>
  <si>
    <t>Total Cost_N_rounded</t>
  </si>
  <si>
    <t>Fixed Cost_N</t>
  </si>
  <si>
    <t>Var Cost_N_per Litre (km)</t>
  </si>
  <si>
    <t>Standard Volume_Litre</t>
  </si>
  <si>
    <t>Bayelsa %</t>
  </si>
  <si>
    <t>Rivers %</t>
  </si>
  <si>
    <t>Delta %</t>
  </si>
  <si>
    <t>Lagos %</t>
  </si>
  <si>
    <t>Avg Annual Growth_%</t>
  </si>
  <si>
    <t>Seasonality Dec_Jan</t>
  </si>
  <si>
    <t>Seasonality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</si>
</sst>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per Litre by Route and Mode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 per Litre (₦)</c:v>
          </c:tx>
          <c:invertIfNegative val="0"/>
          <c:cat>
            <c:strRef>
              <c:f>Dashboard!$J$6:$J$15</c:f>
              <c:strCache>
                <c:ptCount val="9"/>
                <c:pt idx="0">
                  <c:v>Bayelsa - Port Harcourt (Trucking)</c:v>
                </c:pt>
                <c:pt idx="1">
                  <c:v>Bayelsa - Port Harcourt (Marine)</c:v>
                </c:pt>
                <c:pt idx="2">
                  <c:v>Bayelsa - Port Harcourt (Pipeline)</c:v>
                </c:pt>
                <c:pt idx="3">
                  <c:v>Bayelsa - Warri (Trucking)</c:v>
                </c:pt>
                <c:pt idx="4">
                  <c:v>Bayelsa - Warri (Marine)</c:v>
                </c:pt>
                <c:pt idx="5">
                  <c:v>Bayelsa - Warri (Pipeline)</c:v>
                </c:pt>
                <c:pt idx="6">
                  <c:v>Bayelsa - Lagos (Trucking)</c:v>
                </c:pt>
                <c:pt idx="7">
                  <c:v>Bayelsa - Lagos (Marine)</c:v>
                </c:pt>
                <c:pt idx="8">
                  <c:v>Bayelsa - Lagos (Pipeline)</c:v>
                </c:pt>
              </c:strCache>
            </c:strRef>
          </c:cat>
          <c:val>
            <c:numRef>
              <c:f>Dashboard!$F$6:$F$15</c:f>
              <c:numCache>
                <c:formatCode>General</c:formatCode>
                <c:ptCount val="10"/>
                <c:pt idx="0">
                  <c:v>56</c:v>
                </c:pt>
                <c:pt idx="1">
                  <c:v>16.829999999999998</c:v>
                </c:pt>
                <c:pt idx="2">
                  <c:v>5.9850000000000003</c:v>
                </c:pt>
                <c:pt idx="3">
                  <c:v>82.25</c:v>
                </c:pt>
                <c:pt idx="4">
                  <c:v>27.03</c:v>
                </c:pt>
                <c:pt idx="5">
                  <c:v>9.8249999999999993</c:v>
                </c:pt>
                <c:pt idx="6">
                  <c:v>344.75</c:v>
                </c:pt>
                <c:pt idx="7">
                  <c:v>116.28</c:v>
                </c:pt>
                <c:pt idx="8">
                  <c:v>43.424999999999997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D-4238-9AE6-815A03F3A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Route (Mode)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Litre (₦)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Adjusted Cost vs Delivery Time (Bubble = Risk Multiplier)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 vs Time (Bubble shows Risk)</c:v>
          </c:tx>
          <c:xVal>
            <c:numRef>
              <c:f>Dashboard!$E$6:$E$15</c:f>
              <c:numCache>
                <c:formatCode>General</c:formatCode>
                <c:ptCount val="10"/>
                <c:pt idx="0">
                  <c:v>2520000</c:v>
                </c:pt>
                <c:pt idx="1">
                  <c:v>84150000</c:v>
                </c:pt>
                <c:pt idx="2">
                  <c:v>47880000</c:v>
                </c:pt>
                <c:pt idx="3">
                  <c:v>3701250</c:v>
                </c:pt>
                <c:pt idx="4">
                  <c:v>135150000</c:v>
                </c:pt>
                <c:pt idx="5">
                  <c:v>78600000</c:v>
                </c:pt>
                <c:pt idx="6">
                  <c:v>15513750</c:v>
                </c:pt>
                <c:pt idx="7">
                  <c:v>581400000</c:v>
                </c:pt>
                <c:pt idx="8">
                  <c:v>347400000</c:v>
                </c:pt>
              </c:numCache>
            </c:numRef>
          </c:xVal>
          <c:yVal>
            <c:numRef>
              <c:f>Dashboard!$H$6:$H$15</c:f>
              <c:numCache>
                <c:formatCode>General</c:formatCode>
                <c:ptCount val="10"/>
                <c:pt idx="0">
                  <c:v>7.476923076923077</c:v>
                </c:pt>
                <c:pt idx="1">
                  <c:v>14.08</c:v>
                </c:pt>
                <c:pt idx="2">
                  <c:v>3.36</c:v>
                </c:pt>
                <c:pt idx="3">
                  <c:v>11.21538461538462</c:v>
                </c:pt>
                <c:pt idx="4">
                  <c:v>23.466666666666669</c:v>
                </c:pt>
                <c:pt idx="5">
                  <c:v>5.6</c:v>
                </c:pt>
                <c:pt idx="6">
                  <c:v>48.6</c:v>
                </c:pt>
                <c:pt idx="7">
                  <c:v>105.6</c:v>
                </c:pt>
                <c:pt idx="8">
                  <c:v>25.2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9-49F8-9210-B64D5349C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Adjusted Total Cost (₦)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Adjusted Delivery 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6350</xdr:rowOff>
    </xdr:from>
    <xdr:to>
      <xdr:col>10</xdr:col>
      <xdr:colOff>381000</xdr:colOff>
      <xdr:row>38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101600</xdr:colOff>
      <xdr:row>16</xdr:row>
      <xdr:rowOff>120650</xdr:rowOff>
    </xdr:from>
    <xdr:to>
      <xdr:col>21</xdr:col>
      <xdr:colOff>101600</xdr:colOff>
      <xdr:row>33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opLeftCell="T1" workbookViewId="0">
      <selection activeCell="B5" sqref="B5"/>
    </sheetView>
  </sheetViews>
  <sheetFormatPr defaultRowHeight="14.5" x14ac:dyDescent="0.35"/>
  <cols>
    <col min="1" max="1" width="37.453125" bestFit="1" customWidth="1"/>
    <col min="2" max="2" width="20.6328125" bestFit="1" customWidth="1"/>
    <col min="3" max="3" width="21.26953125" bestFit="1" customWidth="1"/>
    <col min="4" max="4" width="6.453125" bestFit="1" customWidth="1"/>
    <col min="5" max="5" width="6.54296875" bestFit="1" customWidth="1"/>
    <col min="6" max="6" width="14.36328125" bestFit="1" customWidth="1"/>
    <col min="7" max="7" width="19.26953125" bestFit="1" customWidth="1"/>
    <col min="8" max="8" width="25.7265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12000</v>
      </c>
      <c r="C2">
        <v>1908000</v>
      </c>
      <c r="D2">
        <v>0.6</v>
      </c>
      <c r="E2">
        <v>0.3</v>
      </c>
      <c r="F2">
        <v>0.1</v>
      </c>
      <c r="G2">
        <v>70930</v>
      </c>
      <c r="H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G1" sqref="G1"/>
    </sheetView>
  </sheetViews>
  <sheetFormatPr defaultRowHeight="14.5" x14ac:dyDescent="0.35"/>
  <cols>
    <col min="1" max="1" width="9.54296875" bestFit="1" customWidth="1"/>
    <col min="2" max="2" width="8.26953125" bestFit="1" customWidth="1"/>
    <col min="3" max="3" width="7.7265625" bestFit="1" customWidth="1"/>
    <col min="4" max="4" width="7.90625" bestFit="1" customWidth="1"/>
    <col min="5" max="5" width="20.7265625" bestFit="1" customWidth="1"/>
    <col min="6" max="6" width="17.26953125" bestFit="1" customWidth="1"/>
    <col min="7" max="7" width="16.26953125" bestFit="1" customWidth="1"/>
  </cols>
  <sheetData>
    <row r="1" spans="1:7" x14ac:dyDescent="0.3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</row>
    <row r="2" spans="1:7" x14ac:dyDescent="0.35">
      <c r="A2">
        <v>0.63</v>
      </c>
      <c r="B2">
        <v>0.08</v>
      </c>
      <c r="C2">
        <v>7.4999999999999997E-2</v>
      </c>
      <c r="D2">
        <v>0.2</v>
      </c>
      <c r="E2">
        <v>2.5</v>
      </c>
      <c r="F2">
        <v>1.1499999999999999</v>
      </c>
      <c r="G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B8" sqref="B8"/>
    </sheetView>
  </sheetViews>
  <sheetFormatPr defaultRowHeight="14.5" x14ac:dyDescent="0.35"/>
  <cols>
    <col min="1" max="1" width="20.08984375" bestFit="1" customWidth="1"/>
    <col min="2" max="2" width="13.7265625" bestFit="1" customWidth="1"/>
    <col min="3" max="3" width="19.36328125" bestFit="1" customWidth="1"/>
    <col min="5" max="5" width="10.453125" bestFit="1" customWidth="1"/>
  </cols>
  <sheetData>
    <row r="1" spans="1:5" x14ac:dyDescent="0.3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 x14ac:dyDescent="0.35">
      <c r="A2" t="s">
        <v>15</v>
      </c>
      <c r="B2" t="s">
        <v>18</v>
      </c>
      <c r="C2" t="s">
        <v>19</v>
      </c>
      <c r="D2">
        <v>100</v>
      </c>
      <c r="E2">
        <v>60</v>
      </c>
    </row>
    <row r="3" spans="1:5" x14ac:dyDescent="0.35">
      <c r="A3" t="s">
        <v>16</v>
      </c>
      <c r="B3" t="s">
        <v>18</v>
      </c>
      <c r="C3" t="s">
        <v>20</v>
      </c>
      <c r="D3">
        <v>150</v>
      </c>
      <c r="E3">
        <v>100</v>
      </c>
    </row>
    <row r="4" spans="1:5" x14ac:dyDescent="0.35">
      <c r="A4" t="s">
        <v>17</v>
      </c>
      <c r="B4" t="s">
        <v>18</v>
      </c>
      <c r="C4" t="s">
        <v>21</v>
      </c>
      <c r="D4">
        <v>650</v>
      </c>
      <c r="E4">
        <v>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B14" sqref="B14"/>
    </sheetView>
  </sheetViews>
  <sheetFormatPr defaultRowHeight="14.5" x14ac:dyDescent="0.35"/>
  <cols>
    <col min="1" max="1" width="7.81640625" bestFit="1" customWidth="1"/>
    <col min="2" max="2" width="11.6328125" bestFit="1" customWidth="1"/>
    <col min="3" max="3" width="22.81640625" bestFit="1" customWidth="1"/>
    <col min="4" max="4" width="20.26953125" bestFit="1" customWidth="1"/>
    <col min="5" max="5" width="12.90625" bestFit="1" customWidth="1"/>
    <col min="6" max="6" width="19.1796875" bestFit="1" customWidth="1"/>
  </cols>
  <sheetData>
    <row r="1" spans="1:6" x14ac:dyDescent="0.35">
      <c r="A1" s="1" t="s">
        <v>22</v>
      </c>
      <c r="B1" s="1" t="s">
        <v>61</v>
      </c>
      <c r="C1" s="1" t="s">
        <v>62</v>
      </c>
      <c r="D1" s="1" t="s">
        <v>63</v>
      </c>
      <c r="E1" s="1" t="s">
        <v>49</v>
      </c>
      <c r="F1" s="1" t="s">
        <v>55</v>
      </c>
    </row>
    <row r="2" spans="1:6" x14ac:dyDescent="0.35">
      <c r="A2" t="s">
        <v>23</v>
      </c>
      <c r="B2">
        <v>150000</v>
      </c>
      <c r="C2">
        <v>0.5</v>
      </c>
      <c r="D2">
        <v>45000</v>
      </c>
      <c r="E2">
        <v>1.05</v>
      </c>
      <c r="F2">
        <v>1.35</v>
      </c>
    </row>
    <row r="3" spans="1:6" x14ac:dyDescent="0.35">
      <c r="A3" t="s">
        <v>24</v>
      </c>
      <c r="B3">
        <v>7500000</v>
      </c>
      <c r="C3">
        <v>0.25</v>
      </c>
      <c r="D3">
        <v>5000000</v>
      </c>
      <c r="E3">
        <v>1.02</v>
      </c>
      <c r="F3">
        <v>1.1000000000000001</v>
      </c>
    </row>
    <row r="4" spans="1:6" x14ac:dyDescent="0.35">
      <c r="A4" t="s">
        <v>25</v>
      </c>
      <c r="B4">
        <v>1500000</v>
      </c>
      <c r="C4">
        <v>0.08</v>
      </c>
      <c r="D4">
        <v>8000000</v>
      </c>
      <c r="E4">
        <v>1.2</v>
      </c>
      <c r="F4">
        <v>1.05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"/>
  <sheetViews>
    <sheetView topLeftCell="B1" workbookViewId="0">
      <selection activeCell="B4" sqref="B4"/>
    </sheetView>
  </sheetViews>
  <sheetFormatPr defaultRowHeight="14.5" x14ac:dyDescent="0.35"/>
  <cols>
    <col min="1" max="1" width="20.08984375" bestFit="1" customWidth="1"/>
    <col min="2" max="2" width="13.7265625" bestFit="1" customWidth="1"/>
    <col min="3" max="3" width="19.36328125" bestFit="1" customWidth="1"/>
    <col min="4" max="4" width="7.81640625" bestFit="1" customWidth="1"/>
    <col min="5" max="5" width="11.90625" bestFit="1" customWidth="1"/>
    <col min="6" max="6" width="9.36328125" bestFit="1" customWidth="1"/>
    <col min="7" max="7" width="12.36328125" bestFit="1" customWidth="1"/>
    <col min="8" max="8" width="21.81640625" bestFit="1" customWidth="1"/>
    <col min="9" max="9" width="12.90625" bestFit="1" customWidth="1"/>
    <col min="10" max="10" width="19.1796875" bestFit="1" customWidth="1"/>
    <col min="11" max="11" width="11" bestFit="1" customWidth="1"/>
    <col min="12" max="12" width="19.7265625" bestFit="1" customWidth="1"/>
    <col min="13" max="13" width="11.36328125" bestFit="1" customWidth="1"/>
    <col min="14" max="14" width="17.7265625" bestFit="1" customWidth="1"/>
    <col min="15" max="15" width="27.1796875" bestFit="1" customWidth="1"/>
    <col min="16" max="16" width="19.90625" bestFit="1" customWidth="1"/>
    <col min="17" max="17" width="27.54296875" bestFit="1" customWidth="1"/>
    <col min="18" max="18" width="22.1796875" bestFit="1" customWidth="1"/>
  </cols>
  <sheetData>
    <row r="1" spans="1:18" x14ac:dyDescent="0.35">
      <c r="A1" s="1" t="s">
        <v>10</v>
      </c>
      <c r="B1" s="1" t="s">
        <v>11</v>
      </c>
      <c r="C1" s="1" t="s">
        <v>12</v>
      </c>
      <c r="D1" s="1" t="s">
        <v>22</v>
      </c>
      <c r="E1" s="1" t="s">
        <v>44</v>
      </c>
      <c r="F1" s="1" t="s">
        <v>53</v>
      </c>
      <c r="G1" s="1" t="s">
        <v>52</v>
      </c>
      <c r="H1" s="1" t="s">
        <v>54</v>
      </c>
      <c r="I1" s="1" t="s">
        <v>49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48</v>
      </c>
      <c r="P1" s="1" t="s">
        <v>60</v>
      </c>
      <c r="Q1" s="1" t="s">
        <v>51</v>
      </c>
      <c r="R1" s="1" t="s">
        <v>50</v>
      </c>
    </row>
    <row r="2" spans="1:18" x14ac:dyDescent="0.35">
      <c r="A2" t="s">
        <v>15</v>
      </c>
      <c r="B2" t="s">
        <v>18</v>
      </c>
      <c r="C2" t="s">
        <v>19</v>
      </c>
      <c r="D2" t="s">
        <v>23</v>
      </c>
      <c r="E2">
        <v>100</v>
      </c>
      <c r="F2">
        <v>45000</v>
      </c>
      <c r="G2">
        <v>150000</v>
      </c>
      <c r="H2">
        <v>0.5</v>
      </c>
      <c r="I2">
        <v>1.05</v>
      </c>
      <c r="J2">
        <v>1.35</v>
      </c>
      <c r="K2">
        <v>2400000</v>
      </c>
      <c r="L2">
        <v>2520000</v>
      </c>
      <c r="M2">
        <v>56</v>
      </c>
      <c r="N2">
        <v>5.5384615384615383</v>
      </c>
      <c r="O2">
        <v>7.476923076923077</v>
      </c>
      <c r="P2">
        <v>2400000</v>
      </c>
      <c r="Q2">
        <v>2520000</v>
      </c>
      <c r="R2">
        <v>56</v>
      </c>
    </row>
    <row r="3" spans="1:18" x14ac:dyDescent="0.35">
      <c r="A3" t="s">
        <v>15</v>
      </c>
      <c r="B3" t="s">
        <v>18</v>
      </c>
      <c r="C3" t="s">
        <v>19</v>
      </c>
      <c r="D3" t="s">
        <v>24</v>
      </c>
      <c r="E3">
        <v>60</v>
      </c>
      <c r="F3">
        <v>5000000</v>
      </c>
      <c r="G3">
        <v>7500000</v>
      </c>
      <c r="H3">
        <v>0.25</v>
      </c>
      <c r="I3">
        <v>1.02</v>
      </c>
      <c r="J3">
        <v>1.1000000000000001</v>
      </c>
      <c r="K3">
        <v>82500000</v>
      </c>
      <c r="L3">
        <v>84150000</v>
      </c>
      <c r="M3">
        <v>16.829999999999998</v>
      </c>
      <c r="N3">
        <v>12.8</v>
      </c>
      <c r="O3">
        <v>14.08</v>
      </c>
      <c r="P3">
        <v>82500000</v>
      </c>
      <c r="Q3">
        <v>84150000</v>
      </c>
      <c r="R3">
        <v>16.829999999999998</v>
      </c>
    </row>
    <row r="4" spans="1:18" x14ac:dyDescent="0.35">
      <c r="A4" t="s">
        <v>15</v>
      </c>
      <c r="B4" t="s">
        <v>18</v>
      </c>
      <c r="C4" t="s">
        <v>19</v>
      </c>
      <c r="D4" t="s">
        <v>25</v>
      </c>
      <c r="E4">
        <v>60</v>
      </c>
      <c r="F4">
        <v>8000000</v>
      </c>
      <c r="G4">
        <v>1500000</v>
      </c>
      <c r="H4">
        <v>0.08</v>
      </c>
      <c r="I4">
        <v>1.2</v>
      </c>
      <c r="J4">
        <v>1.05</v>
      </c>
      <c r="K4">
        <v>39900000</v>
      </c>
      <c r="L4">
        <v>47880000</v>
      </c>
      <c r="M4">
        <v>5.9850000000000003</v>
      </c>
      <c r="N4">
        <v>3.2</v>
      </c>
      <c r="O4">
        <v>3.36</v>
      </c>
      <c r="P4">
        <v>39900000</v>
      </c>
      <c r="Q4">
        <v>47880000</v>
      </c>
      <c r="R4">
        <v>5.9850000000000003</v>
      </c>
    </row>
    <row r="5" spans="1:18" x14ac:dyDescent="0.35">
      <c r="A5" t="s">
        <v>16</v>
      </c>
      <c r="B5" t="s">
        <v>18</v>
      </c>
      <c r="C5" t="s">
        <v>20</v>
      </c>
      <c r="D5" t="s">
        <v>23</v>
      </c>
      <c r="E5">
        <v>150</v>
      </c>
      <c r="F5">
        <v>45000</v>
      </c>
      <c r="G5">
        <v>150000</v>
      </c>
      <c r="H5">
        <v>0.5</v>
      </c>
      <c r="I5">
        <v>1.05</v>
      </c>
      <c r="J5">
        <v>1.35</v>
      </c>
      <c r="K5">
        <v>3525000</v>
      </c>
      <c r="L5">
        <v>3701250</v>
      </c>
      <c r="M5">
        <v>82.25</v>
      </c>
      <c r="N5">
        <v>8.3076923076923084</v>
      </c>
      <c r="O5">
        <v>11.21538461538462</v>
      </c>
      <c r="P5">
        <v>3525000</v>
      </c>
      <c r="Q5">
        <v>3701250</v>
      </c>
      <c r="R5">
        <v>82.25</v>
      </c>
    </row>
    <row r="6" spans="1:18" x14ac:dyDescent="0.35">
      <c r="A6" t="s">
        <v>16</v>
      </c>
      <c r="B6" t="s">
        <v>18</v>
      </c>
      <c r="C6" t="s">
        <v>20</v>
      </c>
      <c r="D6" t="s">
        <v>24</v>
      </c>
      <c r="E6">
        <v>100</v>
      </c>
      <c r="F6">
        <v>5000000</v>
      </c>
      <c r="G6">
        <v>7500000</v>
      </c>
      <c r="H6">
        <v>0.25</v>
      </c>
      <c r="I6">
        <v>1.02</v>
      </c>
      <c r="J6">
        <v>1.1000000000000001</v>
      </c>
      <c r="K6">
        <v>132500000</v>
      </c>
      <c r="L6">
        <v>135150000</v>
      </c>
      <c r="M6">
        <v>27.03</v>
      </c>
      <c r="N6">
        <v>21.333333333333329</v>
      </c>
      <c r="O6">
        <v>23.466666666666669</v>
      </c>
      <c r="P6">
        <v>132500000</v>
      </c>
      <c r="Q6">
        <v>135150000</v>
      </c>
      <c r="R6">
        <v>27.03</v>
      </c>
    </row>
    <row r="7" spans="1:18" x14ac:dyDescent="0.35">
      <c r="A7" t="s">
        <v>16</v>
      </c>
      <c r="B7" t="s">
        <v>18</v>
      </c>
      <c r="C7" t="s">
        <v>20</v>
      </c>
      <c r="D7" t="s">
        <v>25</v>
      </c>
      <c r="E7">
        <v>100</v>
      </c>
      <c r="F7">
        <v>8000000</v>
      </c>
      <c r="G7">
        <v>1500000</v>
      </c>
      <c r="H7">
        <v>0.08</v>
      </c>
      <c r="I7">
        <v>1.2</v>
      </c>
      <c r="J7">
        <v>1.05</v>
      </c>
      <c r="K7">
        <v>65500000</v>
      </c>
      <c r="L7">
        <v>78600000</v>
      </c>
      <c r="M7">
        <v>9.8249999999999993</v>
      </c>
      <c r="N7">
        <v>5.333333333333333</v>
      </c>
      <c r="O7">
        <v>5.6</v>
      </c>
      <c r="P7">
        <v>65500000</v>
      </c>
      <c r="Q7">
        <v>78600000</v>
      </c>
      <c r="R7">
        <v>9.8249999999999993</v>
      </c>
    </row>
    <row r="8" spans="1:18" x14ac:dyDescent="0.35">
      <c r="A8" t="s">
        <v>17</v>
      </c>
      <c r="B8" t="s">
        <v>18</v>
      </c>
      <c r="C8" t="s">
        <v>21</v>
      </c>
      <c r="D8" t="s">
        <v>23</v>
      </c>
      <c r="E8">
        <v>650</v>
      </c>
      <c r="F8">
        <v>45000</v>
      </c>
      <c r="G8">
        <v>150000</v>
      </c>
      <c r="H8">
        <v>0.5</v>
      </c>
      <c r="I8">
        <v>1.05</v>
      </c>
      <c r="J8">
        <v>1.35</v>
      </c>
      <c r="K8">
        <v>14775000</v>
      </c>
      <c r="L8">
        <v>15513750</v>
      </c>
      <c r="M8">
        <v>344.75</v>
      </c>
      <c r="N8">
        <v>36</v>
      </c>
      <c r="O8">
        <v>48.6</v>
      </c>
      <c r="P8">
        <v>14775000</v>
      </c>
      <c r="Q8">
        <v>15513750</v>
      </c>
      <c r="R8">
        <v>344.75</v>
      </c>
    </row>
    <row r="9" spans="1:18" x14ac:dyDescent="0.35">
      <c r="A9" t="s">
        <v>17</v>
      </c>
      <c r="B9" t="s">
        <v>18</v>
      </c>
      <c r="C9" t="s">
        <v>21</v>
      </c>
      <c r="D9" t="s">
        <v>24</v>
      </c>
      <c r="E9">
        <v>450</v>
      </c>
      <c r="F9">
        <v>5000000</v>
      </c>
      <c r="G9">
        <v>7500000</v>
      </c>
      <c r="H9">
        <v>0.25</v>
      </c>
      <c r="I9">
        <v>1.02</v>
      </c>
      <c r="J9">
        <v>1.1000000000000001</v>
      </c>
      <c r="K9">
        <v>570000000</v>
      </c>
      <c r="L9">
        <v>581400000</v>
      </c>
      <c r="M9">
        <v>116.28</v>
      </c>
      <c r="N9">
        <v>96</v>
      </c>
      <c r="O9">
        <v>105.6</v>
      </c>
      <c r="P9">
        <v>570000000</v>
      </c>
      <c r="Q9">
        <v>581400000</v>
      </c>
      <c r="R9">
        <v>116.28</v>
      </c>
    </row>
    <row r="10" spans="1:18" x14ac:dyDescent="0.35">
      <c r="A10" t="s">
        <v>17</v>
      </c>
      <c r="B10" t="s">
        <v>18</v>
      </c>
      <c r="C10" t="s">
        <v>21</v>
      </c>
      <c r="D10" t="s">
        <v>25</v>
      </c>
      <c r="E10">
        <v>450</v>
      </c>
      <c r="F10">
        <v>8000000</v>
      </c>
      <c r="G10">
        <v>1500000</v>
      </c>
      <c r="H10">
        <v>0.08</v>
      </c>
      <c r="I10">
        <v>1.2</v>
      </c>
      <c r="J10">
        <v>1.05</v>
      </c>
      <c r="K10">
        <v>289500000</v>
      </c>
      <c r="L10">
        <v>347400000</v>
      </c>
      <c r="M10">
        <v>43.424999999999997</v>
      </c>
      <c r="N10">
        <v>24</v>
      </c>
      <c r="O10">
        <v>25.2</v>
      </c>
      <c r="P10">
        <v>289500000</v>
      </c>
      <c r="Q10">
        <v>347400000</v>
      </c>
      <c r="R10">
        <v>43.424999999999997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tabSelected="1" topLeftCell="A16" workbookViewId="0">
      <selection sqref="A1:XFD1048576"/>
    </sheetView>
  </sheetViews>
  <sheetFormatPr defaultRowHeight="14.5" x14ac:dyDescent="0.35"/>
  <cols>
    <col min="1" max="1" width="68.7265625" bestFit="1" customWidth="1"/>
    <col min="3" max="3" width="11.453125" bestFit="1" customWidth="1"/>
    <col min="5" max="5" width="28.81640625" bestFit="1" customWidth="1"/>
    <col min="6" max="6" width="22" bestFit="1" customWidth="1"/>
    <col min="7" max="7" width="18.81640625" bestFit="1" customWidth="1"/>
    <col min="8" max="8" width="27.36328125" bestFit="1" customWidth="1"/>
    <col min="9" max="9" width="12.6328125" bestFit="1" customWidth="1"/>
  </cols>
  <sheetData>
    <row r="1" spans="1:10" x14ac:dyDescent="0.35">
      <c r="A1" t="s">
        <v>27</v>
      </c>
    </row>
    <row r="2" spans="1:10" x14ac:dyDescent="0.35">
      <c r="A2" t="s">
        <v>28</v>
      </c>
    </row>
    <row r="3" spans="1:10" x14ac:dyDescent="0.35">
      <c r="A3" t="s">
        <v>29</v>
      </c>
    </row>
    <row r="5" spans="1:10" x14ac:dyDescent="0.35">
      <c r="A5" t="s">
        <v>10</v>
      </c>
      <c r="B5" t="s">
        <v>22</v>
      </c>
      <c r="C5" t="s">
        <v>44</v>
      </c>
      <c r="D5" t="s">
        <v>26</v>
      </c>
      <c r="E5" t="s">
        <v>45</v>
      </c>
      <c r="F5" t="s">
        <v>46</v>
      </c>
      <c r="G5" t="s">
        <v>47</v>
      </c>
      <c r="H5" t="s">
        <v>48</v>
      </c>
      <c r="I5" t="s">
        <v>49</v>
      </c>
    </row>
    <row r="6" spans="1:10" x14ac:dyDescent="0.35">
      <c r="A6" t="s">
        <v>15</v>
      </c>
      <c r="B6" t="s">
        <v>23</v>
      </c>
      <c r="C6">
        <v>100</v>
      </c>
      <c r="D6">
        <v>45000</v>
      </c>
      <c r="E6">
        <v>2520000</v>
      </c>
      <c r="F6">
        <v>56</v>
      </c>
      <c r="G6">
        <v>5.5384615384615383</v>
      </c>
      <c r="H6">
        <v>7.476923076923077</v>
      </c>
      <c r="I6">
        <v>1.05</v>
      </c>
      <c r="J6" t="s">
        <v>30</v>
      </c>
    </row>
    <row r="7" spans="1:10" x14ac:dyDescent="0.35">
      <c r="A7" t="s">
        <v>15</v>
      </c>
      <c r="B7" t="s">
        <v>24</v>
      </c>
      <c r="C7">
        <v>60</v>
      </c>
      <c r="D7">
        <v>5000000</v>
      </c>
      <c r="E7">
        <v>84150000</v>
      </c>
      <c r="F7">
        <v>16.829999999999998</v>
      </c>
      <c r="G7">
        <v>12.8</v>
      </c>
      <c r="H7">
        <v>14.08</v>
      </c>
      <c r="I7">
        <v>1.02</v>
      </c>
      <c r="J7" t="s">
        <v>31</v>
      </c>
    </row>
    <row r="8" spans="1:10" x14ac:dyDescent="0.35">
      <c r="A8" t="s">
        <v>39</v>
      </c>
      <c r="B8" t="s">
        <v>40</v>
      </c>
      <c r="C8">
        <v>60</v>
      </c>
      <c r="D8">
        <v>8000000</v>
      </c>
      <c r="E8">
        <v>47880000</v>
      </c>
      <c r="F8">
        <v>5.9850000000000003</v>
      </c>
      <c r="G8">
        <v>3.2</v>
      </c>
      <c r="H8">
        <v>3.36</v>
      </c>
      <c r="I8">
        <v>1.2</v>
      </c>
      <c r="J8" t="s">
        <v>32</v>
      </c>
    </row>
    <row r="9" spans="1:10" x14ac:dyDescent="0.35">
      <c r="A9" t="s">
        <v>41</v>
      </c>
      <c r="B9">
        <v>5.9850000000000003</v>
      </c>
      <c r="C9">
        <v>150</v>
      </c>
      <c r="D9">
        <v>45000</v>
      </c>
      <c r="E9">
        <v>3701250</v>
      </c>
      <c r="F9">
        <v>82.25</v>
      </c>
      <c r="G9">
        <v>8.3076923076923084</v>
      </c>
      <c r="H9">
        <v>11.21538461538462</v>
      </c>
      <c r="I9">
        <v>1.05</v>
      </c>
      <c r="J9" t="s">
        <v>33</v>
      </c>
    </row>
    <row r="10" spans="1:10" x14ac:dyDescent="0.35">
      <c r="A10" t="s">
        <v>42</v>
      </c>
      <c r="B10">
        <v>78.041700000000006</v>
      </c>
      <c r="C10">
        <v>100</v>
      </c>
      <c r="D10">
        <v>5000000</v>
      </c>
      <c r="E10">
        <v>135150000</v>
      </c>
      <c r="F10">
        <v>27.03</v>
      </c>
      <c r="G10">
        <v>21.333333333333329</v>
      </c>
      <c r="H10">
        <v>23.466666666666669</v>
      </c>
      <c r="I10">
        <v>1.02</v>
      </c>
      <c r="J10" t="s">
        <v>34</v>
      </c>
    </row>
    <row r="11" spans="1:10" x14ac:dyDescent="0.35">
      <c r="A11" t="s">
        <v>43</v>
      </c>
      <c r="B11" t="s">
        <v>25</v>
      </c>
      <c r="C11">
        <v>100</v>
      </c>
      <c r="D11">
        <v>8000000</v>
      </c>
      <c r="E11">
        <v>78600000</v>
      </c>
      <c r="F11">
        <v>9.8249999999999993</v>
      </c>
      <c r="G11">
        <v>5.333333333333333</v>
      </c>
      <c r="H11">
        <v>5.6</v>
      </c>
      <c r="I11">
        <v>1.2</v>
      </c>
      <c r="J11" t="s">
        <v>35</v>
      </c>
    </row>
    <row r="12" spans="1:10" x14ac:dyDescent="0.35">
      <c r="A12" t="s">
        <v>17</v>
      </c>
      <c r="B12" t="s">
        <v>23</v>
      </c>
      <c r="C12">
        <v>650</v>
      </c>
      <c r="D12">
        <v>45000</v>
      </c>
      <c r="E12">
        <v>15513750</v>
      </c>
      <c r="F12">
        <v>344.75</v>
      </c>
      <c r="G12">
        <v>36</v>
      </c>
      <c r="H12">
        <v>48.6</v>
      </c>
      <c r="I12">
        <v>1.05</v>
      </c>
      <c r="J12" t="s">
        <v>36</v>
      </c>
    </row>
    <row r="13" spans="1:10" x14ac:dyDescent="0.35">
      <c r="A13" t="s">
        <v>17</v>
      </c>
      <c r="B13" t="s">
        <v>24</v>
      </c>
      <c r="C13">
        <v>450</v>
      </c>
      <c r="D13">
        <v>5000000</v>
      </c>
      <c r="E13">
        <v>581400000</v>
      </c>
      <c r="F13">
        <v>116.28</v>
      </c>
      <c r="G13">
        <v>96</v>
      </c>
      <c r="H13">
        <v>105.6</v>
      </c>
      <c r="I13">
        <v>1.02</v>
      </c>
      <c r="J13" t="s">
        <v>37</v>
      </c>
    </row>
    <row r="14" spans="1:10" x14ac:dyDescent="0.35">
      <c r="A14" t="s">
        <v>17</v>
      </c>
      <c r="B14" t="s">
        <v>25</v>
      </c>
      <c r="C14">
        <v>450</v>
      </c>
      <c r="D14">
        <v>8000000</v>
      </c>
      <c r="E14">
        <v>347400000</v>
      </c>
      <c r="F14">
        <v>43.424999999999997</v>
      </c>
      <c r="G14">
        <v>24</v>
      </c>
      <c r="H14">
        <v>25.2</v>
      </c>
      <c r="I14">
        <v>1.2</v>
      </c>
      <c r="J14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Refinery_Specs</vt:lpstr>
      <vt:lpstr>Demand_Proxies</vt:lpstr>
      <vt:lpstr>Routes</vt:lpstr>
      <vt:lpstr>Transport_Params</vt:lpstr>
      <vt:lpstr>Calculations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Prince Okilo</cp:lastModifiedBy>
  <dcterms:created xsi:type="dcterms:W3CDTF">2025-10-26T14:55:13Z</dcterms:created>
  <dcterms:modified xsi:type="dcterms:W3CDTF">2025-10-28T12:47:52Z</dcterms:modified>
  <cp:contentStatus/>
</cp:coreProperties>
</file>