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B0F3093C-C622-4B48-A781-7E0F6D2FF1DD}" xr6:coauthVersionLast="47" xr6:coauthVersionMax="47" xr10:uidLastSave="{00000000-0000-0000-0000-000000000000}"/>
  <bookViews>
    <workbookView xWindow="-110" yWindow="-110" windowWidth="19420" windowHeight="10300" tabRatio="649" firstSheet="4" activeTab="8" xr2:uid="{00000000-000D-0000-FFFF-FFFF00000000}"/>
  </bookViews>
  <sheets>
    <sheet name="2020" sheetId="1" r:id="rId1"/>
    <sheet name="2020_Actual_Revenue" sheetId="9" r:id="rId2"/>
    <sheet name="2021" sheetId="2" r:id="rId3"/>
    <sheet name="2021_Actual_Revenue" sheetId="10" r:id="rId4"/>
    <sheet name="2022" sheetId="3" r:id="rId5"/>
    <sheet name="2022_Actual_Revenue" sheetId="12" r:id="rId6"/>
    <sheet name="2023" sheetId="4" r:id="rId7"/>
    <sheet name="2023_Actual_Revenue" sheetId="13" r:id="rId8"/>
    <sheet name="Revenue Summary" sheetId="11" r:id="rId9"/>
  </sheets>
  <definedNames>
    <definedName name="A">'2020'!$EED$4</definedName>
  </definedNames>
  <calcPr calcId="181029"/>
</workbook>
</file>

<file path=xl/calcChain.xml><?xml version="1.0" encoding="utf-8"?>
<calcChain xmlns="http://schemas.openxmlformats.org/spreadsheetml/2006/main">
  <c r="C2" i="12" l="1"/>
  <c r="D2" i="11" l="1"/>
  <c r="C2" i="11"/>
  <c r="B2" i="11"/>
  <c r="C2" i="10"/>
  <c r="C2" i="9"/>
  <c r="E26" i="1"/>
  <c r="E9" i="4"/>
  <c r="E69" i="3"/>
  <c r="E44" i="2"/>
  <c r="E1048576" i="2" s="1"/>
  <c r="A3" i="1"/>
  <c r="A4" i="1"/>
  <c r="A5" i="1"/>
  <c r="A18" i="3"/>
  <c r="A13" i="3"/>
  <c r="A12" i="3"/>
  <c r="A8" i="3"/>
  <c r="A7" i="3"/>
  <c r="A6" i="3"/>
  <c r="A5" i="3"/>
  <c r="A3" i="3"/>
  <c r="A2" i="3"/>
  <c r="A18" i="2" l="1"/>
  <c r="A17" i="2"/>
  <c r="A16" i="2"/>
  <c r="A15" i="2"/>
  <c r="A14" i="2"/>
  <c r="A13" i="2"/>
  <c r="A12" i="2"/>
  <c r="A11" i="2"/>
  <c r="A10" i="2"/>
  <c r="A9" i="2"/>
  <c r="A7" i="2"/>
  <c r="A6" i="2"/>
  <c r="A5" i="2"/>
  <c r="A3" i="2"/>
  <c r="A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ACEA48-A61D-4C06-863D-7300C7F92CA9}" keepAlive="1" name="Query - Append1" description="Connection to the 'Append1' query in the workbook." type="5" refreshedVersion="8" background="1" saveData="1">
    <dbPr connection="Provider=Microsoft.Mashup.OleDb.1;Data Source=$Workbook$;Location=Append1;Extended Properties=&quot;&quot;" command="SELECT * FROM [Append1]"/>
  </connection>
  <connection id="2" xr16:uid="{B4336D54-98B5-4BDB-82C7-0377F01033D6}" keepAlive="1" name="Query - Table1 (2)" description="Connection to the 'Table1 (2)' query in the workbook." type="5" refreshedVersion="0" background="1">
    <dbPr connection="Provider=Microsoft.Mashup.OleDb.1;Data Source=$Workbook$;Location=&quot;Table1 (2)&quot;;Extended Properties=&quot;&quot;" command="SELECT * FROM [Table1 (2)]"/>
  </connection>
  <connection id="3" xr16:uid="{BF070DAB-14C8-4D4B-AE8F-165BC9C7E599}" keepAlive="1" name="Query - Table2" description="Connection to the 'Table2' query in the workbook." type="5" refreshedVersion="0" background="1">
    <dbPr connection="Provider=Microsoft.Mashup.OleDb.1;Data Source=$Workbook$;Location=Table2;Extended Properties=&quot;&quot;" command="SELECT * FROM [Table2]"/>
  </connection>
  <connection id="4" xr16:uid="{81C1377C-9070-4BB9-B6CC-A4B6541F5F67}" keepAlive="1" name="Query - Table3" description="Connection to the 'Table3' query in the workbook." type="5" refreshedVersion="0" background="1">
    <dbPr connection="Provider=Microsoft.Mashup.OleDb.1;Data Source=$Workbook$;Location=Table3;Extended Properties=&quot;&quot;" command="SELECT * FROM [Table3]"/>
  </connection>
  <connection id="5" xr16:uid="{B99C0BB5-F3DD-4F83-9DBE-0DA2F3E2DA71}" keepAlive="1" name="Query - Table4 (2)" description="Connection to the 'Table4 (2)' query in the workbook." type="5" refreshedVersion="0" background="1">
    <dbPr connection="Provider=Microsoft.Mashup.OleDb.1;Data Source=$Workbook$;Location=&quot;Table4 (2)&quot;;Extended Properties=&quot;&quot;" command="SELECT * FROM [Table4 (2)]"/>
  </connection>
</connections>
</file>

<file path=xl/sharedStrings.xml><?xml version="1.0" encoding="utf-8"?>
<sst xmlns="http://schemas.openxmlformats.org/spreadsheetml/2006/main" count="269" uniqueCount="181">
  <si>
    <t>S/N</t>
  </si>
  <si>
    <t>ENTERPRISES</t>
  </si>
  <si>
    <t>REFERENCE CODE</t>
  </si>
  <si>
    <t>LICENSE NUMBER</t>
  </si>
  <si>
    <t>Mobile Producing Nigeria</t>
  </si>
  <si>
    <t>Tubular Technical Services</t>
  </si>
  <si>
    <t>Pipe coaters NigeriaFZE</t>
  </si>
  <si>
    <t>Tenaris globalservice</t>
  </si>
  <si>
    <t>Brawal Oil Services FZE</t>
  </si>
  <si>
    <t>Vallourec Nigeria FZE</t>
  </si>
  <si>
    <t>Alcon Nigeria FZE</t>
  </si>
  <si>
    <t>Arkleen Oil and Gas FZE</t>
  </si>
  <si>
    <t xml:space="preserve">Pressure Controls Systems FZE </t>
  </si>
  <si>
    <t>OIS IndoramaPorts FZE</t>
  </si>
  <si>
    <t>Ana Industries FZE</t>
  </si>
  <si>
    <t>Librod Energy Services</t>
  </si>
  <si>
    <t>Total Premier Services FZE</t>
  </si>
  <si>
    <t>Bourbon Logistics FZE</t>
  </si>
  <si>
    <t>Schlumberger Nigeria FZE</t>
  </si>
  <si>
    <t>Daewoo Nigeria FZE</t>
  </si>
  <si>
    <t>NLNG ship management FZE</t>
  </si>
  <si>
    <t>ICA logistics FZE</t>
  </si>
  <si>
    <t>Lee engineering &amp; construction company FZE</t>
  </si>
  <si>
    <t>Eko Support Services FZE</t>
  </si>
  <si>
    <t>Notore Chemical Industries FZE</t>
  </si>
  <si>
    <t>Technip FMC Nigeria FZE</t>
  </si>
  <si>
    <t>Daewoo Engineering &amp; Construction</t>
  </si>
  <si>
    <t>OGFZA/HSE-CME/CAC/20/001</t>
  </si>
  <si>
    <t>OGFZA/HSE-CME/CAC/20/002</t>
  </si>
  <si>
    <t>OGFZA/HSE-CME/CAC/20/003</t>
  </si>
  <si>
    <t>OGFZA/HSE-CME/CAC/20/005</t>
  </si>
  <si>
    <t>OGFZA/HSE-CME/CAC/20/007</t>
  </si>
  <si>
    <t>OGFZA/HSE-CME/CAC/20/008</t>
  </si>
  <si>
    <t>OGFZA/HSE-CME/CAC/20/009</t>
  </si>
  <si>
    <t>OGFZA/HSE-CME/CAC/20/011</t>
  </si>
  <si>
    <t>OGFZA/HSE-CME/CAC/20/015</t>
  </si>
  <si>
    <t>OGFZA/HSE-CME/CAC/20/012</t>
  </si>
  <si>
    <t>OGFZA/HSE-CME/CAC/20/016</t>
  </si>
  <si>
    <t>OGFZA/HSE-CME/CAC/20/019</t>
  </si>
  <si>
    <t>OGFZA/HSE-CME/CAC/20/020</t>
  </si>
  <si>
    <t>OGFZA/HSE-CME/CAC/20/017</t>
  </si>
  <si>
    <t>OGFZA/HSE-CME/CAC/20/010</t>
  </si>
  <si>
    <t>OGFZA/HSE-CME/CAC/20/018</t>
  </si>
  <si>
    <t>OGFZA/HSE-CME/CAC/20/013</t>
  </si>
  <si>
    <t>OGFZA/HSE-CME/CAC/20/022</t>
  </si>
  <si>
    <t>OGFZA/HSE-CME/CAC/20/021</t>
  </si>
  <si>
    <t>OGFZA/HSE-CME/CAC/20/024</t>
  </si>
  <si>
    <t>OGFZA/HSE-CME/CAC/20/026</t>
  </si>
  <si>
    <t>OGFZA/HSE-CME/CAC/20/023</t>
  </si>
  <si>
    <t>OGFZA/HSE-CME/CAC/20/025</t>
  </si>
  <si>
    <t>OGFZA/HSE-CME/CAC/20/027</t>
  </si>
  <si>
    <t>FZ/0/01/00001</t>
  </si>
  <si>
    <t>FZ/0/01/00017</t>
  </si>
  <si>
    <t>FZ/0/01/00294</t>
  </si>
  <si>
    <t>FZ/0/01/00097</t>
  </si>
  <si>
    <t xml:space="preserve">Cameron valves &amp; measurements west Africa </t>
  </si>
  <si>
    <t>FZ/0/01/00134</t>
  </si>
  <si>
    <t xml:space="preserve">Cameron Flow control technology limited FZE </t>
  </si>
  <si>
    <t>FZ/0/01/00244</t>
  </si>
  <si>
    <t>Geo reysting products limited FZE</t>
  </si>
  <si>
    <t>FZ/0/01/00301</t>
  </si>
  <si>
    <t>FZ/0/01/00253</t>
  </si>
  <si>
    <t>Lubric Engineering services FZE</t>
  </si>
  <si>
    <t>FZ/0/01/00245</t>
  </si>
  <si>
    <t>FZ/0/01/00161</t>
  </si>
  <si>
    <t>Notore power &amp; Infrastructure ltd FZE</t>
  </si>
  <si>
    <t>FZ/0/05/00298</t>
  </si>
  <si>
    <t>FZ/0/01/00242</t>
  </si>
  <si>
    <t>Onesubsea Offshore Systems Limited FZE</t>
  </si>
  <si>
    <t>FZ/0/01/00150</t>
  </si>
  <si>
    <t>FZ/0/01/00198</t>
  </si>
  <si>
    <t>FZ/0/01/00210</t>
  </si>
  <si>
    <t>Total Energies E&amp;P Nigeria FZE</t>
  </si>
  <si>
    <t>FZ/0/01/00010</t>
  </si>
  <si>
    <t>FZ/0/01/00052</t>
  </si>
  <si>
    <t>Ten Foods and Beverage Nigeria limited FZE</t>
  </si>
  <si>
    <t>FZ/0/01/00303</t>
  </si>
  <si>
    <t>FZ/0/05/00167</t>
  </si>
  <si>
    <t>West Africa Container Terminal FZE</t>
  </si>
  <si>
    <t>FZ/0/01/00066</t>
  </si>
  <si>
    <t>West Atlantic Shipyard FZE</t>
  </si>
  <si>
    <t>FZ/0/01/00136</t>
  </si>
  <si>
    <t xml:space="preserve">International Container Terminal Services </t>
  </si>
  <si>
    <t>FZ/0/01/00295</t>
  </si>
  <si>
    <t>OGFZA/HSE-CME/CAC/21/001</t>
  </si>
  <si>
    <t>OGFZA/HSE-CME/CAC/21/002</t>
  </si>
  <si>
    <t xml:space="preserve">Salini Nigeria FZE </t>
  </si>
  <si>
    <t>OGFZA/HSE-CME/CAC/21/003</t>
  </si>
  <si>
    <t>OGFZA/HSE-CME/CAC/21/004</t>
  </si>
  <si>
    <t>OGFZA/HSE-CME/CAC/21/005</t>
  </si>
  <si>
    <t xml:space="preserve">Lubric Engineering Services </t>
  </si>
  <si>
    <t>OGFZA/HSE-CME/CAC/21/006</t>
  </si>
  <si>
    <t>OGFZA/HSE-CME/CAC/21/007</t>
  </si>
  <si>
    <t>Total E&amp; P Nigeria FZE</t>
  </si>
  <si>
    <t>OGFZA/HSE-CME/CAC/21/008</t>
  </si>
  <si>
    <t>OGFZA/HSE-CME/CAC/21/009</t>
  </si>
  <si>
    <t>OGFZA/HSE-CME/CAC/21/010</t>
  </si>
  <si>
    <t>International Container Terminal FZE</t>
  </si>
  <si>
    <t>OGFZA/HSE-CME/CAC/21/011</t>
  </si>
  <si>
    <t>OGFZA/HSE-CME/CAC/21/012</t>
  </si>
  <si>
    <t>OGFZA/HSE-CME/CAC/21/013</t>
  </si>
  <si>
    <t>OGFZA/HSE-CME/CAC/21/014</t>
  </si>
  <si>
    <t>OGFZA/HSE-CME/CAC/21/015</t>
  </si>
  <si>
    <t>Notore Power &amp; Infrastructure Company FZE</t>
  </si>
  <si>
    <t>OGFZA/HSE-CME/CAC/21/016</t>
  </si>
  <si>
    <t xml:space="preserve">Intels Nigeria FZE </t>
  </si>
  <si>
    <t>OGFZA/HSE-CME/CAC/21/017</t>
  </si>
  <si>
    <t>OGFZA/HSE-CME/CAC/21/018</t>
  </si>
  <si>
    <t>OGFZA/HSE-CME/CAC/21/019</t>
  </si>
  <si>
    <t>OGFZA/HSE-CME/CAC/21/020</t>
  </si>
  <si>
    <t>Delattre Benzons Nigeria FZE</t>
  </si>
  <si>
    <t>OGFZA/HSE-CME/CAC/21/021</t>
  </si>
  <si>
    <t>OGFZA/HSE-CME/CAC/21/022</t>
  </si>
  <si>
    <t>OGFZA/HSE-CME/CAC/21/023</t>
  </si>
  <si>
    <t>OGFZA/HSE-CME/CAC/21/024</t>
  </si>
  <si>
    <t>Aja Energy FZE</t>
  </si>
  <si>
    <t>Navico Marine FZE</t>
  </si>
  <si>
    <t>Stanch Fertilizers FZE</t>
  </si>
  <si>
    <t>Shoolin FZE</t>
  </si>
  <si>
    <t>Padah LNG FZE</t>
  </si>
  <si>
    <t>Sterling Capital Alliance FZE</t>
  </si>
  <si>
    <t>West African Container Terminal FZE</t>
  </si>
  <si>
    <t>OGFZA/HSE-CME/CAC/21/031</t>
  </si>
  <si>
    <t>OGFZA/HSE-CME/CAC/21/025</t>
  </si>
  <si>
    <t>OGFZA/HSE-CME/CAC/21/026</t>
  </si>
  <si>
    <t>OGFZA/HSE-CME/CAC/21/027</t>
  </si>
  <si>
    <t>OGFZA/HSE-CME/CAC/21/028</t>
  </si>
  <si>
    <t>OGFZA/HSE-CME/CAC/21/029</t>
  </si>
  <si>
    <t>OGFZA/HSE-CME/CAC/21/030</t>
  </si>
  <si>
    <t>OGFZA/HSE-CME/CAC/21/032</t>
  </si>
  <si>
    <t>Esso Exploration &amp; Production</t>
  </si>
  <si>
    <t>Mobil Producing Nigeria</t>
  </si>
  <si>
    <t>M-1 Nigeria fze</t>
  </si>
  <si>
    <t>OGFZA/HSE/CAC/21/037</t>
  </si>
  <si>
    <t>Warner global FZE</t>
  </si>
  <si>
    <t>OGFZA/HSE/CAC/21/038</t>
  </si>
  <si>
    <t>Starzs Marne &amp; Engineering servces</t>
  </si>
  <si>
    <t>OGFZA/HSE/CAC/21/039</t>
  </si>
  <si>
    <t xml:space="preserve">deep offshore services Nigeria </t>
  </si>
  <si>
    <t>oiltools Africa FZE</t>
  </si>
  <si>
    <t>PRODECO LTD (WARRI)</t>
  </si>
  <si>
    <t>CHEVRON NIGERIA LTD (WARRI)</t>
  </si>
  <si>
    <t>MELIORA METHANOL</t>
  </si>
  <si>
    <t>INTELS NIGERIA LTD</t>
  </si>
  <si>
    <t>INTELS WEST AFRICA LIMITED (WARRI)</t>
  </si>
  <si>
    <t>STAR DEEP WATER LTD</t>
  </si>
  <si>
    <t>INTEROIL INVESTMENT NIGERIA LTD</t>
  </si>
  <si>
    <t>WEST AFRICA VENTURES</t>
  </si>
  <si>
    <t>JOINT MARINE SERVICES LTD</t>
  </si>
  <si>
    <t>WARMER GLOBAL INVESTMENT COMPANY LTD</t>
  </si>
  <si>
    <t>BRAWAL OIL SERVICES LTD</t>
  </si>
  <si>
    <t>OIS Indorama Ports FZE</t>
  </si>
  <si>
    <t>WEST AFRICA CATERING NIGERIA</t>
  </si>
  <si>
    <t>HAILTON TECHNOLOGIES</t>
  </si>
  <si>
    <t>LEE ENGINEERING AND CONSTRUCTION LTD</t>
  </si>
  <si>
    <t>AKLEEN OIL AND GAS LTD</t>
  </si>
  <si>
    <t xml:space="preserve">CHEVRON NIGERIA LTD </t>
  </si>
  <si>
    <t>TITAN TUBULARS NIGERIA</t>
  </si>
  <si>
    <t>BELLSEA</t>
  </si>
  <si>
    <t>PRIME PROPERTY DEV.SERVICES AND MGT.</t>
  </si>
  <si>
    <t>RIVERS HOUSING AND PROPERTY DEV.</t>
  </si>
  <si>
    <t>SATELLITE OIL AND GAS INTERNATIONAL</t>
  </si>
  <si>
    <t>PRIME INVESTMENT AND CORPORATE SERVICES</t>
  </si>
  <si>
    <t>BOURBON LOGISTICS</t>
  </si>
  <si>
    <t>RIVERS HOUSING AND PROPERTY DEV</t>
  </si>
  <si>
    <t>Delattre Benzons Nigeria FZE LIBERTY</t>
  </si>
  <si>
    <t>Aja Energy FZE LIBERTY</t>
  </si>
  <si>
    <t>Navico Marine FZE LIBERTY</t>
  </si>
  <si>
    <t>Stanch Fertilizers FZE LIBERTY</t>
  </si>
  <si>
    <t>Shoolin FZE LIBERTY</t>
  </si>
  <si>
    <t>Padah LNG FZE LIBERTY</t>
  </si>
  <si>
    <t>terling Capital Alliance FZE LIBERTY</t>
  </si>
  <si>
    <t>AMOUNT</t>
  </si>
  <si>
    <t>Total Enterprises under review</t>
  </si>
  <si>
    <t>Losses</t>
  </si>
  <si>
    <t>Revenue</t>
  </si>
  <si>
    <t>Estimated Revenue</t>
  </si>
  <si>
    <t>2020 Revene</t>
  </si>
  <si>
    <t>2021 Revenue</t>
  </si>
  <si>
    <t>2022 Revenue</t>
  </si>
  <si>
    <t>2023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</si>
</sst>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mbria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44" fontId="2" fillId="0" borderId="0" xfId="1" applyFont="1"/>
    <xf numFmtId="44" fontId="0" fillId="0" borderId="0" xfId="1" applyFont="1"/>
    <xf numFmtId="0" fontId="5" fillId="0" borderId="0" xfId="0" applyFont="1"/>
    <xf numFmtId="44" fontId="4" fillId="0" borderId="1" xfId="1" applyFont="1" applyBorder="1"/>
    <xf numFmtId="44" fontId="4" fillId="0" borderId="0" xfId="1" applyFont="1"/>
  </cellXfs>
  <cellStyles count="2">
    <cellStyle name="Currency" xfId="1" builtinId="4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  <a:r>
              <a:rPr lang="en-US" baseline="0"/>
              <a:t> A.C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'2020_Actual_Revenue'!$B$1:$C$1</c:f>
              <c:strCache>
                <c:ptCount val="2"/>
                <c:pt idx="0">
                  <c:v>Estimated Revenue</c:v>
                </c:pt>
                <c:pt idx="1">
                  <c:v>Revenue</c:v>
                </c:pt>
              </c:strCache>
            </c:strRef>
          </c:cat>
          <c:val>
            <c:numRef>
              <c:f>'2020_Actual_Revenue'!$B$2:$C$2</c:f>
              <c:numCache>
                <c:formatCode>_("$"* #,##0.00_);_("$"* \(#,##0.00\);_("$"* "-"??_);_(@_)</c:formatCode>
                <c:ptCount val="2"/>
                <c:pt idx="0">
                  <c:v>52000</c:v>
                </c:pt>
                <c:pt idx="1">
                  <c:v>15600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E7-40E2-B309-6366C50706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131334751"/>
        <c:axId val="2131337631"/>
        <c:axId val="0"/>
      </c:bar3DChart>
      <c:catAx>
        <c:axId val="213133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337631"/>
        <c:crosses val="autoZero"/>
        <c:auto val="1"/>
        <c:lblAlgn val="ctr"/>
        <c:lblOffset val="100"/>
        <c:noMultiLvlLbl val="0"/>
      </c:catAx>
      <c:valAx>
        <c:axId val="2131337631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213133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A.C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'2020_Actual_Revenue'!$B$1:$D$1</c:f>
              <c:strCache>
                <c:ptCount val="3"/>
                <c:pt idx="0">
                  <c:v>Estimated Revenue</c:v>
                </c:pt>
                <c:pt idx="1">
                  <c:v>Revenue</c:v>
                </c:pt>
                <c:pt idx="2">
                  <c:v>Losses</c:v>
                </c:pt>
              </c:strCache>
            </c:strRef>
          </c:cat>
          <c:val>
            <c:numRef>
              <c:f>'2020_Actual_Revenue'!$B$2:$D$2</c:f>
              <c:numCache>
                <c:formatCode>_("$"* #,##0.00_);_("$"* \(#,##0.00\);_("$"* "-"??_);_(@_)</c:formatCode>
                <c:ptCount val="3"/>
                <c:pt idx="0">
                  <c:v>52000</c:v>
                </c:pt>
                <c:pt idx="1">
                  <c:v>15600</c:v>
                </c:pt>
                <c:pt idx="2">
                  <c:v>36400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D-48CE-B6EC-425E889333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131320351"/>
        <c:axId val="2131332351"/>
        <c:axId val="0"/>
      </c:bar3DChart>
      <c:catAx>
        <c:axId val="213132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332351"/>
        <c:crosses val="autoZero"/>
        <c:auto val="1"/>
        <c:lblAlgn val="ctr"/>
        <c:lblOffset val="100"/>
        <c:noMultiLvlLbl val="0"/>
      </c:catAx>
      <c:valAx>
        <c:axId val="2131332351"/>
        <c:scaling>
          <c:orientation val="minMax"/>
        </c:scaling>
        <c:delete val="1"/>
        <c:axPos val="l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21313203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</a:t>
            </a:r>
            <a:r>
              <a:rPr lang="en-US" baseline="0"/>
              <a:t> A.C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'2021_Actual_Revenue'!$B$1:$D$1</c:f>
              <c:strCache>
                <c:ptCount val="3"/>
                <c:pt idx="0">
                  <c:v>Estimated Revenue</c:v>
                </c:pt>
                <c:pt idx="1">
                  <c:v>Revenue</c:v>
                </c:pt>
                <c:pt idx="2">
                  <c:v>Losses</c:v>
                </c:pt>
              </c:strCache>
            </c:strRef>
          </c:cat>
          <c:val>
            <c:numRef>
              <c:f>'2021_Actual_Revenue'!$B$2:$D$2</c:f>
              <c:numCache>
                <c:formatCode>_("$"* #,##0.00_);_("$"* \(#,##0.00\);_("$"* "-"??_);_(@_)</c:formatCode>
                <c:ptCount val="3"/>
                <c:pt idx="0">
                  <c:v>52000</c:v>
                </c:pt>
                <c:pt idx="1">
                  <c:v>24050</c:v>
                </c:pt>
                <c:pt idx="2">
                  <c:v>27950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1-4D72-AA40-FD2F5C9630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131333311"/>
        <c:axId val="2131343871"/>
        <c:axId val="0"/>
      </c:bar3DChart>
      <c:catAx>
        <c:axId val="213133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343871"/>
        <c:crosses val="autoZero"/>
        <c:auto val="1"/>
        <c:lblAlgn val="ctr"/>
        <c:lblOffset val="100"/>
        <c:noMultiLvlLbl val="0"/>
      </c:catAx>
      <c:valAx>
        <c:axId val="2131343871"/>
        <c:scaling>
          <c:orientation val="minMax"/>
        </c:scaling>
        <c:delete val="1"/>
        <c:axPos val="l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21313333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2022 A.C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'2022_Actual_Revenue'!$B$1:$C$1</c:f>
              <c:strCache>
                <c:ptCount val="2"/>
                <c:pt idx="0">
                  <c:v>Estimated Revenue</c:v>
                </c:pt>
                <c:pt idx="1">
                  <c:v>Revenue</c:v>
                </c:pt>
              </c:strCache>
            </c:strRef>
          </c:cat>
          <c:val>
            <c:numRef>
              <c:f>'2022_Actual_Revenue'!$B$2:$C$2</c:f>
              <c:numCache>
                <c:formatCode>_("$"* #,##0.00_);_("$"* \(#,##0.00\);_("$"* "-"??_);_(@_)</c:formatCode>
                <c:ptCount val="2"/>
                <c:pt idx="0">
                  <c:v>52000</c:v>
                </c:pt>
                <c:pt idx="1">
                  <c:v>35100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EA-4F9A-AC35-2AA9775E27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517614895"/>
        <c:axId val="517615375"/>
        <c:axId val="0"/>
      </c:bar3DChart>
      <c:catAx>
        <c:axId val="51761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15375"/>
        <c:crosses val="autoZero"/>
        <c:auto val="1"/>
        <c:lblAlgn val="ctr"/>
        <c:lblOffset val="100"/>
        <c:noMultiLvlLbl val="0"/>
      </c:catAx>
      <c:valAx>
        <c:axId val="517615375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517614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2022</a:t>
            </a:r>
            <a:r>
              <a:rPr lang="en-US" baseline="0"/>
              <a:t> A.C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'2022_Actual_Revenue'!$B$1:$D$1</c:f>
              <c:strCache>
                <c:ptCount val="3"/>
                <c:pt idx="0">
                  <c:v>Estimated Revenue</c:v>
                </c:pt>
                <c:pt idx="1">
                  <c:v>Revenue</c:v>
                </c:pt>
                <c:pt idx="2">
                  <c:v>Losses</c:v>
                </c:pt>
              </c:strCache>
            </c:strRef>
          </c:cat>
          <c:val>
            <c:numRef>
              <c:f>'2022_Actual_Revenue'!$B$2:$D$2</c:f>
              <c:numCache>
                <c:formatCode>_("$"* #,##0.00_);_("$"* \(#,##0.00\);_("$"* "-"??_);_(@_)</c:formatCode>
                <c:ptCount val="3"/>
                <c:pt idx="0">
                  <c:v>52000</c:v>
                </c:pt>
                <c:pt idx="1">
                  <c:v>35100</c:v>
                </c:pt>
                <c:pt idx="2">
                  <c:v>16900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5-4656-B775-5E97A590D6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131322271"/>
        <c:axId val="2131325151"/>
        <c:axId val="0"/>
      </c:bar3DChart>
      <c:catAx>
        <c:axId val="213132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325151"/>
        <c:crosses val="autoZero"/>
        <c:auto val="1"/>
        <c:lblAlgn val="ctr"/>
        <c:lblOffset val="100"/>
        <c:noMultiLvlLbl val="0"/>
      </c:catAx>
      <c:valAx>
        <c:axId val="2131325151"/>
        <c:scaling>
          <c:orientation val="minMax"/>
        </c:scaling>
        <c:delete val="1"/>
        <c:axPos val="l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21313222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2023 A.C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'2023_Actual_Revenue'!$B$1:$C$1</c:f>
              <c:strCache>
                <c:ptCount val="2"/>
                <c:pt idx="0">
                  <c:v>Estimated Revenue</c:v>
                </c:pt>
                <c:pt idx="1">
                  <c:v>Revenue</c:v>
                </c:pt>
              </c:strCache>
            </c:strRef>
          </c:cat>
          <c:val>
            <c:numRef>
              <c:f>'2023_Actual_Revenue'!$B$2:$C$2</c:f>
              <c:numCache>
                <c:formatCode>_("$"* #,##0.00_);_("$"* \(#,##0.00\);_("$"* "-"??_);_(@_)</c:formatCode>
                <c:ptCount val="2"/>
                <c:pt idx="0">
                  <c:v>52000</c:v>
                </c:pt>
                <c:pt idx="1">
                  <c:v>10400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1-417A-9FFF-00C55B5E5D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517616335"/>
        <c:axId val="517612015"/>
        <c:axId val="0"/>
      </c:bar3DChart>
      <c:catAx>
        <c:axId val="5176163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12015"/>
        <c:crosses val="autoZero"/>
        <c:auto val="1"/>
        <c:lblAlgn val="ctr"/>
        <c:lblOffset val="100"/>
        <c:noMultiLvlLbl val="0"/>
      </c:catAx>
      <c:valAx>
        <c:axId val="517612015"/>
        <c:scaling>
          <c:orientation val="minMax"/>
        </c:scaling>
        <c:delete val="1"/>
        <c:axPos val="l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517616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2023  AC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'2023_Actual_Revenue'!$B$1:$D$1</c:f>
              <c:strCache>
                <c:ptCount val="3"/>
                <c:pt idx="0">
                  <c:v>Estimated Revenue</c:v>
                </c:pt>
                <c:pt idx="1">
                  <c:v>Revenue</c:v>
                </c:pt>
                <c:pt idx="2">
                  <c:v>Losses</c:v>
                </c:pt>
              </c:strCache>
            </c:strRef>
          </c:cat>
          <c:val>
            <c:numRef>
              <c:f>'2023_Actual_Revenue'!$B$2:$D$2</c:f>
              <c:numCache>
                <c:formatCode>_("$"* #,##0.00_);_("$"* \(#,##0.00\);_("$"* "-"??_);_(@_)</c:formatCode>
                <c:ptCount val="3"/>
                <c:pt idx="0">
                  <c:v>52000</c:v>
                </c:pt>
                <c:pt idx="1">
                  <c:v>10400</c:v>
                </c:pt>
                <c:pt idx="2">
                  <c:v>48100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4-4598-A2D3-AD6023EDD6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43864447"/>
        <c:axId val="243865407"/>
        <c:axId val="0"/>
      </c:bar3DChart>
      <c:catAx>
        <c:axId val="24386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65407"/>
        <c:crosses val="autoZero"/>
        <c:auto val="1"/>
        <c:lblAlgn val="ctr"/>
        <c:lblOffset val="100"/>
        <c:noMultiLvlLbl val="0"/>
      </c:catAx>
      <c:valAx>
        <c:axId val="24386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644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Assurance</a:t>
            </a:r>
            <a:r>
              <a:rPr lang="en-US" baseline="0"/>
              <a:t> Certificate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'Revenue Summary'!$A$1:$E$1</c:f>
              <c:strCache>
                <c:ptCount val="5"/>
                <c:pt idx="0">
                  <c:v>Estimated Revenue</c:v>
                </c:pt>
                <c:pt idx="1">
                  <c:v>2020 Revene</c:v>
                </c:pt>
                <c:pt idx="2">
                  <c:v>2021 Revenue</c:v>
                </c:pt>
                <c:pt idx="3">
                  <c:v>2022 Revenue</c:v>
                </c:pt>
                <c:pt idx="4">
                  <c:v>2023 Revenue</c:v>
                </c:pt>
              </c:strCache>
            </c:strRef>
          </c:cat>
          <c:val>
            <c:numRef>
              <c:f>'Revenue Summary'!$A$2:$E$2</c:f>
              <c:numCache>
                <c:formatCode>_("$"* #,##0.00_);_("$"* \(#,##0.00\);_("$"* "-"??_);_(@_)</c:formatCode>
                <c:ptCount val="5"/>
                <c:pt idx="0">
                  <c:v>58500</c:v>
                </c:pt>
                <c:pt idx="1">
                  <c:v>15600</c:v>
                </c:pt>
                <c:pt idx="2">
                  <c:v>24050</c:v>
                </c:pt>
                <c:pt idx="3">
                  <c:v>35100</c:v>
                </c:pt>
                <c:pt idx="4">
                  <c:v>10400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B-4DA5-AB9F-9618E9AE3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6005280"/>
        <c:axId val="1973277248"/>
        <c:axId val="0"/>
      </c:bar3DChart>
      <c:catAx>
        <c:axId val="80600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77248"/>
        <c:crosses val="autoZero"/>
        <c:auto val="1"/>
        <c:lblAlgn val="ctr"/>
        <c:lblOffset val="100"/>
        <c:noMultiLvlLbl val="0"/>
      </c:catAx>
      <c:valAx>
        <c:axId val="197327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0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454025</xdr:colOff>
      <xdr:row>3</xdr:row>
      <xdr:rowOff>9525</xdr:rowOff>
    </xdr:from>
    <xdr:to>
      <xdr:col>7</xdr:col>
      <xdr:colOff>180975</xdr:colOff>
      <xdr:row>17</xdr:row>
      <xdr:rowOff>174625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CF496F-E63F-E331-DDC6-8ACA49451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454025</xdr:colOff>
      <xdr:row>3</xdr:row>
      <xdr:rowOff>9525</xdr:rowOff>
    </xdr:from>
    <xdr:to>
      <xdr:col>7</xdr:col>
      <xdr:colOff>180975</xdr:colOff>
      <xdr:row>17</xdr:row>
      <xdr:rowOff>174625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677F1C-3D1F-2215-B28C-248D0AF60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454025</xdr:colOff>
      <xdr:row>3</xdr:row>
      <xdr:rowOff>9525</xdr:rowOff>
    </xdr:from>
    <xdr:to>
      <xdr:col>7</xdr:col>
      <xdr:colOff>466725</xdr:colOff>
      <xdr:row>17</xdr:row>
      <xdr:rowOff>174625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1C3E09-23EF-C738-923A-BA5DAA50A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2</xdr:row>
      <xdr:rowOff>149225</xdr:rowOff>
    </xdr:from>
    <xdr:to>
      <xdr:col>18</xdr:col>
      <xdr:colOff>542925</xdr:colOff>
      <xdr:row>17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4D47BE-53CA-269B-779A-4CD8B472A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307975</xdr:colOff>
      <xdr:row>2</xdr:row>
      <xdr:rowOff>66675</xdr:rowOff>
    </xdr:from>
    <xdr:to>
      <xdr:col>10</xdr:col>
      <xdr:colOff>447675</xdr:colOff>
      <xdr:row>17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F2CD19-C26B-EB19-F7BD-2AA502F6F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2</xdr:row>
      <xdr:rowOff>41275</xdr:rowOff>
    </xdr:from>
    <xdr:to>
      <xdr:col>13</xdr:col>
      <xdr:colOff>460375</xdr:colOff>
      <xdr:row>17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AA029-35F3-9A81-0E96-5B14A0286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955675</xdr:colOff>
      <xdr:row>3</xdr:row>
      <xdr:rowOff>9525</xdr:rowOff>
    </xdr:from>
    <xdr:to>
      <xdr:col>5</xdr:col>
      <xdr:colOff>327025</xdr:colOff>
      <xdr:row>17</xdr:row>
      <xdr:rowOff>174625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19C2BE-F1F4-6350-A42C-5BF4864A9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746125</xdr:colOff>
      <xdr:row>3</xdr:row>
      <xdr:rowOff>22225</xdr:rowOff>
    </xdr:from>
    <xdr:to>
      <xdr:col>10</xdr:col>
      <xdr:colOff>530225</xdr:colOff>
      <xdr:row>18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6FEAF2-71C4-7290-C6C4-92C2E3B1A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6BDD1-BB98-4E12-AD39-0FF968AA7B35}" name="Table1" displayName="Table1" ref="A1:E26" totalsRowCount="1" headerRowDxfId="15">
  <autoFilter ref="A1:E25" xr:uid="{1D46BDD1-BB98-4E12-AD39-0FF968AA7B35}"/>
  <tableColumns count="5">
    <tableColumn id="1" xr3:uid="{36FA8F6A-0314-4F45-BCB4-999805637870}" name="S/N" dataDxfId="14" totalsRowDxfId="13">
      <calculatedColumnFormula>IF(B2&lt;&gt;"",COUNTA($B$2:B2),"")</calculatedColumnFormula>
    </tableColumn>
    <tableColumn id="2" xr3:uid="{F645C39C-66D2-40C3-A773-BA7D4AC4C5F8}" name="ENTERPRISES"/>
    <tableColumn id="3" xr3:uid="{915496AD-3831-438F-9562-792DDE30C7BB}" name="REFERENCE CODE"/>
    <tableColumn id="4" xr3:uid="{FB09466A-91E8-461D-9CE9-D8BEFAF9434E}" name="LICENSE NUMBER"/>
    <tableColumn id="5" xr3:uid="{5E9DBB2B-ACFA-40CD-891E-74858FB980E9}" name="AMOUNT" totalsRowFunction="sum" totalsRow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3F6058-0CA7-4844-9A6C-8B638B24C497}" name="Table2" displayName="Table2" ref="A1:E44" totalsRowCount="1" headerRowDxfId="12">
  <autoFilter ref="A1:E43" xr:uid="{D83F6058-0CA7-4844-9A6C-8B638B24C497}"/>
  <tableColumns count="5">
    <tableColumn id="1" xr3:uid="{18B6AE22-2134-4DF6-893C-BBAA62FEB849}" name="S/N" dataDxfId="11" totalsRowDxfId="10"/>
    <tableColumn id="2" xr3:uid="{A17FF6DD-65E0-4D31-BA94-F6A9E1308F47}" name="ENTERPRISES"/>
    <tableColumn id="3" xr3:uid="{8F08648C-5E78-4BE1-B930-34B673058D67}" name="REFERENCE CODE"/>
    <tableColumn id="4" xr3:uid="{4839A011-A569-4975-8B84-38B94DA41325}" name="LICENSE NUMBER"/>
    <tableColumn id="5" xr3:uid="{51BBE0E4-C97E-4821-B7BD-DDF6018EEF7A}" name="AMOUNT" totalsRowFunction="sum" dataDxfId="9" totalsRowDxfId="8" dataCellStyle="Currency" totalsRowCellStyl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8EA9DB-7D31-44BE-989B-E73442C07AC0}" name="Table3" displayName="Table3" ref="A1:E69" totalsRowCount="1" headerRowDxfId="7">
  <autoFilter ref="A1:E68" xr:uid="{0D8EA9DB-7D31-44BE-989B-E73442C07AC0}"/>
  <tableColumns count="5">
    <tableColumn id="1" xr3:uid="{196BDE7F-C8F1-49E5-8BB1-0BAEE0EACC77}" name="S/N" dataDxfId="6" totalsRowDxfId="5"/>
    <tableColumn id="2" xr3:uid="{9E8B9263-DEE4-4CE3-8487-3512A77BB538}" name="ENTERPRISES"/>
    <tableColumn id="3" xr3:uid="{34ABDDDB-4C2F-4485-B32F-FEE787EB422B}" name="REFERENCE CODE"/>
    <tableColumn id="4" xr3:uid="{D8BD0787-D84B-4339-8A5B-64EE4FF68C92}" name="LICENSE NUMBER"/>
    <tableColumn id="5" xr3:uid="{762AA0B8-5B96-4DA8-931D-A6321D71FC70}" name="AMOUNT" totalsRowFunction="sum" dataDxfId="4" totalsRowDxfId="3" dataCellStyle="Currency" totalsRowCellStyl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B22F7C-669F-4F64-BF44-3D93CD1FC338}" name="Table4" displayName="Table4" ref="A1:E9" totalsRowCount="1" headerRowDxfId="2">
  <autoFilter ref="A1:E8" xr:uid="{15B22F7C-669F-4F64-BF44-3D93CD1FC338}"/>
  <tableColumns count="5">
    <tableColumn id="1" xr3:uid="{1D264E90-B338-47C8-94CF-E69BC02474C3}" name="S/N"/>
    <tableColumn id="2" xr3:uid="{6EDED854-A779-4247-94CD-325DB8984070}" name="ENTERPRISES"/>
    <tableColumn id="3" xr3:uid="{8E411BE6-D5BC-4B88-8DB0-281A70AFCAE1}" name="REFERENCE CODE"/>
    <tableColumn id="4" xr3:uid="{C5722662-CA5A-4880-B2B4-51899BC8B51D}" name="LICENSE NUMBER"/>
    <tableColumn id="5" xr3:uid="{57B13F8B-9F40-40D6-B6A0-C39879A01281}" name="AMOUNT" totalsRowFunction="sum" dataDxfId="1" totalsRowDxfId="0" dataCellStyle="Currency" totalsRow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workbookViewId="0">
      <selection activeCell="B16" sqref="B16"/>
    </sheetView>
  </sheetViews>
  <sheetFormatPr defaultRowHeight="14.5" x14ac:dyDescent="0.35"/>
  <cols>
    <col min="1" max="1" width="9.54296875" customWidth="1"/>
    <col min="2" max="2" width="44" customWidth="1"/>
    <col min="3" max="3" width="29.1796875" hidden="1" customWidth="1"/>
    <col min="4" max="4" width="23.54296875" hidden="1" customWidth="1"/>
    <col min="5" max="5" width="11.1796875" customWidth="1"/>
  </cols>
  <sheetData>
    <row r="1" spans="1: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172</v>
      </c>
    </row>
    <row r="2" spans="1:5" ht="15.5" x14ac:dyDescent="0.35">
      <c r="A2" s="1">
        <v>1</v>
      </c>
      <c r="B2" t="s">
        <v>131</v>
      </c>
      <c r="C2" t="s">
        <v>27</v>
      </c>
      <c r="D2" t="s">
        <v>51</v>
      </c>
      <c r="E2" s="5">
        <v>650</v>
      </c>
    </row>
    <row r="3" spans="1:5" ht="15.5" x14ac:dyDescent="0.35">
      <c r="A3" s="1">
        <f>IF(B3&lt;&gt;"",COUNTA($B$2:B3),"")</f>
        <v>2</v>
      </c>
      <c r="B3" t="s">
        <v>130</v>
      </c>
      <c r="C3" t="s">
        <v>28</v>
      </c>
      <c r="D3" t="s">
        <v>52</v>
      </c>
      <c r="E3" s="5">
        <v>650</v>
      </c>
    </row>
    <row r="4" spans="1:5" ht="15.5" x14ac:dyDescent="0.35">
      <c r="A4" s="1">
        <f>IF(B4&lt;&gt;"",COUNTA($B$2:B4),"")</f>
        <v>3</v>
      </c>
      <c r="B4" t="s">
        <v>8</v>
      </c>
      <c r="C4" t="s">
        <v>33</v>
      </c>
      <c r="E4" s="5">
        <v>650</v>
      </c>
    </row>
    <row r="5" spans="1:5" ht="15.5" x14ac:dyDescent="0.35">
      <c r="A5" s="1">
        <f>IF(B5&lt;&gt;"",COUNTA($B$2:B5),"")</f>
        <v>4</v>
      </c>
      <c r="B5" t="s">
        <v>5</v>
      </c>
      <c r="C5" t="s">
        <v>29</v>
      </c>
      <c r="D5" t="s">
        <v>71</v>
      </c>
      <c r="E5" s="5">
        <v>650</v>
      </c>
    </row>
    <row r="6" spans="1:5" ht="15.5" x14ac:dyDescent="0.35">
      <c r="A6" s="1">
        <v>5</v>
      </c>
      <c r="C6" t="s">
        <v>30</v>
      </c>
      <c r="D6" t="s">
        <v>70</v>
      </c>
      <c r="E6" s="5">
        <v>650</v>
      </c>
    </row>
    <row r="7" spans="1:5" ht="15.5" x14ac:dyDescent="0.35">
      <c r="A7" s="1">
        <v>6</v>
      </c>
      <c r="B7" t="s">
        <v>7</v>
      </c>
      <c r="C7" t="s">
        <v>31</v>
      </c>
      <c r="D7" t="s">
        <v>74</v>
      </c>
      <c r="E7" s="5">
        <v>650</v>
      </c>
    </row>
    <row r="8" spans="1:5" ht="15.5" x14ac:dyDescent="0.35">
      <c r="A8" s="1">
        <v>7</v>
      </c>
      <c r="B8" t="s">
        <v>9</v>
      </c>
      <c r="C8" t="s">
        <v>34</v>
      </c>
      <c r="D8" t="s">
        <v>77</v>
      </c>
      <c r="E8" s="5">
        <v>650</v>
      </c>
    </row>
    <row r="9" spans="1:5" ht="15.5" x14ac:dyDescent="0.35">
      <c r="A9" s="1">
        <v>8</v>
      </c>
      <c r="B9" t="s">
        <v>11</v>
      </c>
      <c r="C9" t="s">
        <v>32</v>
      </c>
      <c r="E9" s="5">
        <v>650</v>
      </c>
    </row>
    <row r="10" spans="1:5" ht="15.5" x14ac:dyDescent="0.35">
      <c r="A10" s="1">
        <v>9</v>
      </c>
      <c r="B10" t="s">
        <v>10</v>
      </c>
      <c r="C10" t="s">
        <v>35</v>
      </c>
      <c r="E10" s="5">
        <v>650</v>
      </c>
    </row>
    <row r="11" spans="1:5" ht="15.5" x14ac:dyDescent="0.35">
      <c r="A11" s="1">
        <v>10</v>
      </c>
      <c r="B11" t="s">
        <v>12</v>
      </c>
      <c r="C11" t="s">
        <v>36</v>
      </c>
      <c r="E11" s="5">
        <v>650</v>
      </c>
    </row>
    <row r="12" spans="1:5" ht="15.5" x14ac:dyDescent="0.35">
      <c r="A12" s="1">
        <v>11</v>
      </c>
      <c r="B12" t="s">
        <v>13</v>
      </c>
      <c r="C12" t="s">
        <v>37</v>
      </c>
      <c r="D12" t="s">
        <v>77</v>
      </c>
      <c r="E12" s="5">
        <v>650</v>
      </c>
    </row>
    <row r="13" spans="1:5" ht="15.5" x14ac:dyDescent="0.35">
      <c r="A13" s="1">
        <v>12</v>
      </c>
      <c r="B13" t="s">
        <v>14</v>
      </c>
      <c r="C13" t="s">
        <v>38</v>
      </c>
      <c r="E13" s="5">
        <v>650</v>
      </c>
    </row>
    <row r="14" spans="1:5" ht="15.5" x14ac:dyDescent="0.35">
      <c r="A14" s="1">
        <v>13</v>
      </c>
      <c r="B14" t="s">
        <v>15</v>
      </c>
      <c r="C14" t="s">
        <v>39</v>
      </c>
      <c r="D14" t="s">
        <v>61</v>
      </c>
      <c r="E14" s="5">
        <v>650</v>
      </c>
    </row>
    <row r="15" spans="1:5" ht="15.5" x14ac:dyDescent="0.35">
      <c r="A15" s="1">
        <v>14</v>
      </c>
      <c r="B15" t="s">
        <v>16</v>
      </c>
      <c r="C15" t="s">
        <v>40</v>
      </c>
      <c r="E15" s="5">
        <v>650</v>
      </c>
    </row>
    <row r="16" spans="1:5" ht="15.5" x14ac:dyDescent="0.35">
      <c r="A16" s="1">
        <v>15</v>
      </c>
      <c r="B16" t="s">
        <v>17</v>
      </c>
      <c r="C16" t="s">
        <v>41</v>
      </c>
      <c r="E16" s="5">
        <v>650</v>
      </c>
    </row>
    <row r="17" spans="1:5" ht="15.5" x14ac:dyDescent="0.35">
      <c r="A17" s="1">
        <v>16</v>
      </c>
      <c r="B17" t="s">
        <v>18</v>
      </c>
      <c r="C17" t="s">
        <v>42</v>
      </c>
      <c r="E17" s="5">
        <v>650</v>
      </c>
    </row>
    <row r="18" spans="1:5" ht="15.5" x14ac:dyDescent="0.35">
      <c r="A18" s="1">
        <v>17</v>
      </c>
      <c r="B18" t="s">
        <v>19</v>
      </c>
      <c r="C18" t="s">
        <v>43</v>
      </c>
      <c r="D18" t="s">
        <v>54</v>
      </c>
      <c r="E18" s="5">
        <v>650</v>
      </c>
    </row>
    <row r="19" spans="1:5" ht="15.5" x14ac:dyDescent="0.35">
      <c r="A19" s="1">
        <v>18</v>
      </c>
      <c r="B19" t="s">
        <v>20</v>
      </c>
      <c r="C19" t="s">
        <v>45</v>
      </c>
      <c r="E19" s="5">
        <v>650</v>
      </c>
    </row>
    <row r="20" spans="1:5" ht="15.5" x14ac:dyDescent="0.35">
      <c r="A20" s="1">
        <v>19</v>
      </c>
      <c r="B20" t="s">
        <v>21</v>
      </c>
      <c r="C20" t="s">
        <v>44</v>
      </c>
      <c r="E20" s="5">
        <v>650</v>
      </c>
    </row>
    <row r="21" spans="1:5" ht="15.5" x14ac:dyDescent="0.35">
      <c r="A21" s="1">
        <v>20</v>
      </c>
      <c r="B21" t="s">
        <v>22</v>
      </c>
      <c r="C21" t="s">
        <v>46</v>
      </c>
      <c r="E21" s="5">
        <v>650</v>
      </c>
    </row>
    <row r="22" spans="1:5" ht="15.5" x14ac:dyDescent="0.35">
      <c r="A22" s="1">
        <v>21</v>
      </c>
      <c r="B22" t="s">
        <v>23</v>
      </c>
      <c r="C22" t="s">
        <v>47</v>
      </c>
      <c r="E22" s="5">
        <v>650</v>
      </c>
    </row>
    <row r="23" spans="1:5" ht="15.5" x14ac:dyDescent="0.35">
      <c r="A23" s="1">
        <v>22</v>
      </c>
      <c r="B23" t="s">
        <v>24</v>
      </c>
      <c r="C23" t="s">
        <v>48</v>
      </c>
      <c r="D23" t="s">
        <v>64</v>
      </c>
      <c r="E23" s="5">
        <v>650</v>
      </c>
    </row>
    <row r="24" spans="1:5" ht="15.5" x14ac:dyDescent="0.35">
      <c r="A24" s="1">
        <v>23</v>
      </c>
      <c r="B24" t="s">
        <v>25</v>
      </c>
      <c r="C24" t="s">
        <v>49</v>
      </c>
      <c r="E24" s="5">
        <v>650</v>
      </c>
    </row>
    <row r="25" spans="1:5" ht="15.5" x14ac:dyDescent="0.35">
      <c r="A25" s="1">
        <v>24</v>
      </c>
      <c r="B25" t="s">
        <v>26</v>
      </c>
      <c r="C25" t="s">
        <v>50</v>
      </c>
      <c r="D25" t="s">
        <v>53</v>
      </c>
      <c r="E25" s="5">
        <v>650</v>
      </c>
    </row>
    <row r="26" spans="1:5" ht="15.5" x14ac:dyDescent="0.35">
      <c r="A26" s="1"/>
      <c r="E26" s="5">
        <f>SUBTOTAL(109,Table1[AMOUNT])</f>
        <v>15600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7B29-DCF5-4414-857D-F2D0AF52DC23}">
  <dimension ref="A1:D2"/>
  <sheetViews>
    <sheetView workbookViewId="0">
      <selection activeCell="D3" sqref="D3"/>
    </sheetView>
  </sheetViews>
  <sheetFormatPr defaultRowHeight="14.5" x14ac:dyDescent="0.35"/>
  <cols>
    <col min="1" max="1" width="26.6328125" bestFit="1" customWidth="1"/>
    <col min="2" max="2" width="18.81640625" customWidth="1"/>
    <col min="3" max="3" width="13.26953125" bestFit="1" customWidth="1"/>
    <col min="4" max="4" width="11.08984375" bestFit="1" customWidth="1"/>
  </cols>
  <sheetData>
    <row r="1" spans="1:4" ht="15" thickBot="1" x14ac:dyDescent="0.4">
      <c r="A1" t="s">
        <v>173</v>
      </c>
      <c r="B1" t="s">
        <v>176</v>
      </c>
      <c r="C1" t="s">
        <v>175</v>
      </c>
      <c r="D1" t="s">
        <v>174</v>
      </c>
    </row>
    <row r="2" spans="1:4" ht="15" thickTop="1" x14ac:dyDescent="0.35">
      <c r="A2">
        <v>90</v>
      </c>
      <c r="B2" s="8">
        <v>52000</v>
      </c>
      <c r="C2" s="7">
        <f>SUBTOTAL(109,Table1[AMOUNT])</f>
        <v>15600</v>
      </c>
      <c r="D2" s="5">
        <v>36400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48576"/>
  <sheetViews>
    <sheetView workbookViewId="0">
      <selection activeCell="C2" sqref="C2"/>
    </sheetView>
  </sheetViews>
  <sheetFormatPr defaultRowHeight="14.5" x14ac:dyDescent="0.35"/>
  <cols>
    <col min="2" max="2" width="40.54296875" customWidth="1"/>
    <col min="3" max="3" width="32.54296875" customWidth="1"/>
    <col min="4" max="4" width="26.453125" customWidth="1"/>
    <col min="5" max="5" width="12.81640625" style="5" customWidth="1"/>
  </cols>
  <sheetData>
    <row r="1" spans="1:5" x14ac:dyDescent="0.35">
      <c r="A1" s="2" t="s">
        <v>0</v>
      </c>
      <c r="B1" s="2" t="s">
        <v>1</v>
      </c>
      <c r="C1" s="2" t="s">
        <v>2</v>
      </c>
      <c r="D1" s="2" t="s">
        <v>3</v>
      </c>
      <c r="E1" s="4" t="s">
        <v>172</v>
      </c>
    </row>
    <row r="2" spans="1:5" ht="15.5" x14ac:dyDescent="0.35">
      <c r="A2" s="1">
        <f>IF(B2&lt;&gt;"",COUNTA($B2:B$2),"")</f>
        <v>1</v>
      </c>
      <c r="B2" t="s">
        <v>4</v>
      </c>
      <c r="C2" t="s">
        <v>84</v>
      </c>
      <c r="D2" t="s">
        <v>51</v>
      </c>
      <c r="E2" s="5">
        <v>650</v>
      </c>
    </row>
    <row r="3" spans="1:5" ht="15.5" x14ac:dyDescent="0.35">
      <c r="A3" s="1">
        <f>IF(B3&lt;&gt;"",COUNTA($B$2:B3),"")</f>
        <v>2</v>
      </c>
      <c r="B3" t="s">
        <v>130</v>
      </c>
      <c r="C3" t="s">
        <v>85</v>
      </c>
      <c r="D3" t="s">
        <v>52</v>
      </c>
      <c r="E3" s="5">
        <v>650</v>
      </c>
    </row>
    <row r="4" spans="1:5" ht="15.5" x14ac:dyDescent="0.35">
      <c r="A4" s="1">
        <v>3</v>
      </c>
      <c r="B4" t="s">
        <v>86</v>
      </c>
      <c r="C4" t="s">
        <v>87</v>
      </c>
      <c r="E4" s="5">
        <v>650</v>
      </c>
    </row>
    <row r="5" spans="1:5" ht="15.5" x14ac:dyDescent="0.35">
      <c r="A5" s="1">
        <f>IF(B5&lt;&gt;"",COUNTA($B$2:B5),"")</f>
        <v>4</v>
      </c>
      <c r="B5" t="s">
        <v>5</v>
      </c>
      <c r="C5" t="s">
        <v>89</v>
      </c>
      <c r="D5" t="s">
        <v>71</v>
      </c>
      <c r="E5" s="5">
        <v>650</v>
      </c>
    </row>
    <row r="6" spans="1:5" ht="15.5" x14ac:dyDescent="0.35">
      <c r="A6" s="1">
        <f>IF(B6&lt;&gt;"",COUNTA($B$2:B6),"")</f>
        <v>5</v>
      </c>
      <c r="B6" t="s">
        <v>6</v>
      </c>
      <c r="C6" t="s">
        <v>92</v>
      </c>
      <c r="D6" t="s">
        <v>70</v>
      </c>
      <c r="E6" s="5">
        <v>650</v>
      </c>
    </row>
    <row r="7" spans="1:5" ht="15.5" x14ac:dyDescent="0.35">
      <c r="A7" s="1">
        <f>IF(B7&lt;&gt;"",COUNTA($B$2:B7),"")</f>
        <v>6</v>
      </c>
      <c r="B7" t="s">
        <v>7</v>
      </c>
      <c r="C7" t="s">
        <v>101</v>
      </c>
      <c r="D7" t="s">
        <v>74</v>
      </c>
      <c r="E7" s="5">
        <v>650</v>
      </c>
    </row>
    <row r="8" spans="1:5" ht="0.75" customHeight="1" x14ac:dyDescent="0.35">
      <c r="A8" s="1"/>
      <c r="E8" s="5">
        <v>650</v>
      </c>
    </row>
    <row r="9" spans="1:5" ht="15.5" hidden="1" x14ac:dyDescent="0.35">
      <c r="A9" s="1" t="str">
        <f>IF(B9&lt;&gt;"",COUNTA($B$2:B9),"")</f>
        <v/>
      </c>
      <c r="E9" s="5">
        <v>650</v>
      </c>
    </row>
    <row r="10" spans="1:5" ht="15.5" hidden="1" x14ac:dyDescent="0.35">
      <c r="A10" s="1" t="str">
        <f>IF(B10&lt;&gt;"",COUNTA($B$2:B10),"")</f>
        <v/>
      </c>
      <c r="E10" s="5">
        <v>650</v>
      </c>
    </row>
    <row r="11" spans="1:5" ht="15.5" hidden="1" x14ac:dyDescent="0.35">
      <c r="A11" s="1" t="str">
        <f>IF(B11&lt;&gt;"",COUNTA($B$2:B11),"")</f>
        <v/>
      </c>
      <c r="E11" s="5">
        <v>650</v>
      </c>
    </row>
    <row r="12" spans="1:5" ht="15.5" x14ac:dyDescent="0.35">
      <c r="A12" s="1">
        <f>IF(B12&lt;&gt;"",COUNTA($B$2:B12),"")</f>
        <v>7</v>
      </c>
      <c r="B12" t="s">
        <v>13</v>
      </c>
      <c r="C12" t="s">
        <v>109</v>
      </c>
      <c r="D12" t="s">
        <v>67</v>
      </c>
      <c r="E12" s="5">
        <v>650</v>
      </c>
    </row>
    <row r="13" spans="1:5" ht="15.5" x14ac:dyDescent="0.35">
      <c r="A13" s="1">
        <f>IF(B13&lt;&gt;"",COUNTA($B$2:B13),"")</f>
        <v>8</v>
      </c>
      <c r="B13" t="s">
        <v>14</v>
      </c>
      <c r="C13" t="s">
        <v>108</v>
      </c>
      <c r="E13" s="5">
        <v>650</v>
      </c>
    </row>
    <row r="14" spans="1:5" ht="15" customHeight="1" x14ac:dyDescent="0.35">
      <c r="A14" s="1">
        <f>IF(B14&lt;&gt;"",COUNTA($B$2:B14),"")</f>
        <v>9</v>
      </c>
      <c r="B14" t="s">
        <v>15</v>
      </c>
      <c r="C14" t="s">
        <v>113</v>
      </c>
      <c r="D14" t="s">
        <v>61</v>
      </c>
      <c r="E14" s="5">
        <v>650</v>
      </c>
    </row>
    <row r="15" spans="1:5" ht="15.5" hidden="1" x14ac:dyDescent="0.35">
      <c r="A15" s="1" t="str">
        <f>IF(B15&lt;&gt;"",COUNTA($B$2:B15),"")</f>
        <v/>
      </c>
      <c r="E15" s="5">
        <v>650</v>
      </c>
    </row>
    <row r="16" spans="1:5" ht="15.5" x14ac:dyDescent="0.35">
      <c r="A16" s="1">
        <f>IF(B16&lt;&gt;"",COUNTA($B$2:B16),"")</f>
        <v>10</v>
      </c>
      <c r="B16" t="s">
        <v>17</v>
      </c>
      <c r="C16" t="s">
        <v>102</v>
      </c>
      <c r="E16" s="5">
        <v>650</v>
      </c>
    </row>
    <row r="17" spans="1:5" ht="15.5" x14ac:dyDescent="0.35">
      <c r="A17" s="1">
        <f>IF(B17&lt;&gt;"",COUNTA($B$2:B17),"")</f>
        <v>11</v>
      </c>
      <c r="B17" t="s">
        <v>18</v>
      </c>
      <c r="C17" t="s">
        <v>122</v>
      </c>
      <c r="E17" s="5">
        <v>650</v>
      </c>
    </row>
    <row r="18" spans="1:5" ht="15.5" x14ac:dyDescent="0.35">
      <c r="A18" s="1">
        <f>IF(B18&lt;&gt;"",COUNTA($B$2:B18),"")</f>
        <v>12</v>
      </c>
      <c r="B18" t="s">
        <v>19</v>
      </c>
      <c r="C18" t="s">
        <v>112</v>
      </c>
      <c r="D18" t="s">
        <v>54</v>
      </c>
      <c r="E18" s="5">
        <v>650</v>
      </c>
    </row>
    <row r="19" spans="1:5" ht="15.5" hidden="1" x14ac:dyDescent="0.35">
      <c r="A19" s="1">
        <v>18</v>
      </c>
      <c r="E19" s="5">
        <v>650</v>
      </c>
    </row>
    <row r="20" spans="1:5" ht="15.5" x14ac:dyDescent="0.35">
      <c r="A20" s="1">
        <v>13</v>
      </c>
      <c r="B20" t="s">
        <v>21</v>
      </c>
      <c r="C20" t="s">
        <v>95</v>
      </c>
      <c r="E20" s="5">
        <v>650</v>
      </c>
    </row>
    <row r="21" spans="1:5" ht="15.5" x14ac:dyDescent="0.35">
      <c r="A21" s="1">
        <v>14</v>
      </c>
      <c r="B21" t="s">
        <v>22</v>
      </c>
      <c r="C21" t="s">
        <v>96</v>
      </c>
      <c r="E21" s="5">
        <v>650</v>
      </c>
    </row>
    <row r="22" spans="1:5" ht="15.5" x14ac:dyDescent="0.35">
      <c r="A22" s="1">
        <v>15</v>
      </c>
      <c r="B22" t="s">
        <v>23</v>
      </c>
      <c r="C22" t="s">
        <v>114</v>
      </c>
      <c r="E22" s="5">
        <v>650</v>
      </c>
    </row>
    <row r="23" spans="1:5" ht="15.5" x14ac:dyDescent="0.35">
      <c r="A23" s="1">
        <v>16</v>
      </c>
      <c r="B23" t="s">
        <v>24</v>
      </c>
      <c r="C23" t="s">
        <v>100</v>
      </c>
      <c r="D23" t="s">
        <v>64</v>
      </c>
      <c r="E23" s="5">
        <v>650</v>
      </c>
    </row>
    <row r="24" spans="1:5" ht="15.5" x14ac:dyDescent="0.35">
      <c r="A24" s="1">
        <v>17</v>
      </c>
      <c r="B24" t="s">
        <v>25</v>
      </c>
      <c r="C24" t="s">
        <v>107</v>
      </c>
      <c r="E24" s="5">
        <v>650</v>
      </c>
    </row>
    <row r="25" spans="1:5" ht="15.5" x14ac:dyDescent="0.35">
      <c r="A25" s="1">
        <v>18</v>
      </c>
      <c r="B25" t="s">
        <v>26</v>
      </c>
      <c r="C25" t="s">
        <v>99</v>
      </c>
      <c r="D25" t="s">
        <v>53</v>
      </c>
      <c r="E25" s="5">
        <v>650</v>
      </c>
    </row>
    <row r="26" spans="1:5" ht="15.5" x14ac:dyDescent="0.35">
      <c r="A26" s="1">
        <v>19</v>
      </c>
      <c r="B26" t="s">
        <v>80</v>
      </c>
      <c r="C26" t="s">
        <v>88</v>
      </c>
      <c r="D26" t="s">
        <v>81</v>
      </c>
      <c r="E26" s="5">
        <v>650</v>
      </c>
    </row>
    <row r="27" spans="1:5" ht="15.5" x14ac:dyDescent="0.35">
      <c r="A27" s="1">
        <v>20</v>
      </c>
      <c r="B27" t="s">
        <v>90</v>
      </c>
      <c r="C27" t="s">
        <v>91</v>
      </c>
      <c r="D27" t="s">
        <v>63</v>
      </c>
      <c r="E27" s="5">
        <v>650</v>
      </c>
    </row>
    <row r="28" spans="1:5" ht="15.5" x14ac:dyDescent="0.35">
      <c r="A28" s="1">
        <v>21</v>
      </c>
      <c r="B28" t="s">
        <v>93</v>
      </c>
      <c r="C28" t="s">
        <v>94</v>
      </c>
      <c r="D28" t="s">
        <v>73</v>
      </c>
      <c r="E28" s="5">
        <v>650</v>
      </c>
    </row>
    <row r="29" spans="1:5" ht="15.5" x14ac:dyDescent="0.35">
      <c r="A29" s="1">
        <v>22</v>
      </c>
      <c r="B29" t="s">
        <v>97</v>
      </c>
      <c r="C29" t="s">
        <v>98</v>
      </c>
      <c r="D29" t="s">
        <v>83</v>
      </c>
      <c r="E29" s="5">
        <v>650</v>
      </c>
    </row>
    <row r="30" spans="1:5" ht="15.5" x14ac:dyDescent="0.35">
      <c r="A30" s="1">
        <v>23</v>
      </c>
      <c r="B30" t="s">
        <v>103</v>
      </c>
      <c r="C30" t="s">
        <v>104</v>
      </c>
      <c r="D30" t="s">
        <v>66</v>
      </c>
      <c r="E30" s="5">
        <v>650</v>
      </c>
    </row>
    <row r="31" spans="1:5" ht="15.5" x14ac:dyDescent="0.35">
      <c r="A31" s="1">
        <v>24</v>
      </c>
      <c r="B31" t="s">
        <v>105</v>
      </c>
      <c r="C31" t="s">
        <v>106</v>
      </c>
      <c r="E31" s="5">
        <v>650</v>
      </c>
    </row>
    <row r="32" spans="1:5" ht="15.5" x14ac:dyDescent="0.35">
      <c r="A32" s="1">
        <v>25</v>
      </c>
      <c r="B32" t="s">
        <v>110</v>
      </c>
      <c r="C32" t="s">
        <v>111</v>
      </c>
      <c r="E32" s="5">
        <v>650</v>
      </c>
    </row>
    <row r="33" spans="1:5" ht="15.5" x14ac:dyDescent="0.35">
      <c r="A33" s="1">
        <v>26</v>
      </c>
      <c r="B33" t="s">
        <v>115</v>
      </c>
      <c r="C33" t="s">
        <v>123</v>
      </c>
      <c r="E33" s="5">
        <v>650</v>
      </c>
    </row>
    <row r="34" spans="1:5" ht="15.5" x14ac:dyDescent="0.35">
      <c r="A34" s="1">
        <v>27</v>
      </c>
      <c r="B34" t="s">
        <v>116</v>
      </c>
      <c r="C34" t="s">
        <v>124</v>
      </c>
      <c r="E34" s="5">
        <v>650</v>
      </c>
    </row>
    <row r="35" spans="1:5" ht="15.5" x14ac:dyDescent="0.35">
      <c r="A35" s="1">
        <v>28</v>
      </c>
      <c r="B35" t="s">
        <v>117</v>
      </c>
      <c r="C35" t="s">
        <v>125</v>
      </c>
      <c r="E35" s="5">
        <v>650</v>
      </c>
    </row>
    <row r="36" spans="1:5" ht="15.5" x14ac:dyDescent="0.35">
      <c r="A36" s="1">
        <v>29</v>
      </c>
      <c r="B36" t="s">
        <v>118</v>
      </c>
      <c r="C36" t="s">
        <v>126</v>
      </c>
      <c r="E36" s="5">
        <v>650</v>
      </c>
    </row>
    <row r="37" spans="1:5" ht="15.5" x14ac:dyDescent="0.35">
      <c r="A37" s="1">
        <v>30</v>
      </c>
      <c r="B37" t="s">
        <v>119</v>
      </c>
      <c r="C37" t="s">
        <v>127</v>
      </c>
      <c r="E37" s="5">
        <v>650</v>
      </c>
    </row>
    <row r="38" spans="1:5" ht="15.5" x14ac:dyDescent="0.35">
      <c r="A38" s="1">
        <v>31</v>
      </c>
      <c r="B38" t="s">
        <v>120</v>
      </c>
      <c r="C38" t="s">
        <v>128</v>
      </c>
      <c r="E38" s="5">
        <v>650</v>
      </c>
    </row>
    <row r="39" spans="1:5" ht="15.5" x14ac:dyDescent="0.35">
      <c r="A39" s="1">
        <v>32</v>
      </c>
      <c r="B39" t="s">
        <v>121</v>
      </c>
      <c r="C39" t="s">
        <v>129</v>
      </c>
      <c r="D39" t="s">
        <v>79</v>
      </c>
      <c r="E39" s="5">
        <v>650</v>
      </c>
    </row>
    <row r="40" spans="1:5" ht="15.5" x14ac:dyDescent="0.35">
      <c r="A40" s="1">
        <v>33</v>
      </c>
      <c r="B40" t="s">
        <v>132</v>
      </c>
      <c r="C40" t="s">
        <v>133</v>
      </c>
      <c r="E40" s="5">
        <v>650</v>
      </c>
    </row>
    <row r="41" spans="1:5" ht="15.5" x14ac:dyDescent="0.35">
      <c r="A41" s="1">
        <v>34</v>
      </c>
      <c r="B41" t="s">
        <v>134</v>
      </c>
      <c r="C41" t="s">
        <v>135</v>
      </c>
      <c r="E41" s="5">
        <v>650</v>
      </c>
    </row>
    <row r="42" spans="1:5" ht="15.5" x14ac:dyDescent="0.35">
      <c r="A42" s="1">
        <v>35</v>
      </c>
      <c r="B42" t="s">
        <v>136</v>
      </c>
      <c r="C42" t="s">
        <v>137</v>
      </c>
      <c r="E42" s="5">
        <v>650</v>
      </c>
    </row>
    <row r="43" spans="1:5" ht="15.5" x14ac:dyDescent="0.35">
      <c r="A43" s="1">
        <v>36</v>
      </c>
      <c r="B43" t="s">
        <v>138</v>
      </c>
      <c r="E43" s="5">
        <v>650</v>
      </c>
    </row>
    <row r="44" spans="1:5" ht="15.5" x14ac:dyDescent="0.35">
      <c r="A44" s="1"/>
      <c r="E44" s="5">
        <f>SUBTOTAL(109,Table2[AMOUNT])</f>
        <v>24050</v>
      </c>
    </row>
    <row r="1048576" spans="5:5" x14ac:dyDescent="0.35">
      <c r="E1048576" s="5">
        <f>SUM(E2:E1048575)</f>
        <v>51350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8DCED-29D8-4D4A-B2BE-A63331228310}">
  <dimension ref="A1:D2"/>
  <sheetViews>
    <sheetView workbookViewId="0">
      <selection activeCell="D3" sqref="D3"/>
    </sheetView>
  </sheetViews>
  <sheetFormatPr defaultRowHeight="14.5" x14ac:dyDescent="0.35"/>
  <cols>
    <col min="1" max="1" width="26.6328125" bestFit="1" customWidth="1"/>
    <col min="2" max="2" width="16.81640625" bestFit="1" customWidth="1"/>
    <col min="3" max="3" width="11.1796875" bestFit="1" customWidth="1"/>
    <col min="4" max="4" width="11.08984375" bestFit="1" customWidth="1"/>
  </cols>
  <sheetData>
    <row r="1" spans="1:4" ht="15" thickBot="1" x14ac:dyDescent="0.4">
      <c r="A1" t="s">
        <v>173</v>
      </c>
      <c r="B1" t="s">
        <v>176</v>
      </c>
      <c r="C1" t="s">
        <v>175</v>
      </c>
      <c r="D1" t="s">
        <v>174</v>
      </c>
    </row>
    <row r="2" spans="1:4" ht="15" thickTop="1" x14ac:dyDescent="0.35">
      <c r="A2">
        <v>90</v>
      </c>
      <c r="B2" s="8">
        <v>52000</v>
      </c>
      <c r="C2" s="7">
        <f>SUBTOTAL(109,Table2[AMOUNT])</f>
        <v>24050</v>
      </c>
      <c r="D2" s="8">
        <v>27950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9"/>
  <sheetViews>
    <sheetView workbookViewId="0">
      <selection activeCell="D75" sqref="D75"/>
    </sheetView>
  </sheetViews>
  <sheetFormatPr defaultRowHeight="14.5" x14ac:dyDescent="0.35"/>
  <cols>
    <col min="2" max="2" width="41" customWidth="1"/>
    <col min="3" max="3" width="31" customWidth="1"/>
    <col min="4" max="4" width="24.1796875" customWidth="1"/>
    <col min="5" max="5" width="12.81640625" style="5" customWidth="1"/>
  </cols>
  <sheetData>
    <row r="1" spans="1:5" x14ac:dyDescent="0.35">
      <c r="A1" s="2" t="s">
        <v>0</v>
      </c>
      <c r="B1" s="2" t="s">
        <v>1</v>
      </c>
      <c r="C1" s="2" t="s">
        <v>2</v>
      </c>
      <c r="D1" s="2" t="s">
        <v>3</v>
      </c>
      <c r="E1" s="4" t="s">
        <v>172</v>
      </c>
    </row>
    <row r="2" spans="1:5" ht="15.5" x14ac:dyDescent="0.35">
      <c r="A2" s="1">
        <f>IF(B2&lt;&gt;"",COUNTA($B2:B$2),"")</f>
        <v>1</v>
      </c>
      <c r="B2" t="s">
        <v>4</v>
      </c>
      <c r="D2" t="s">
        <v>51</v>
      </c>
      <c r="E2" s="5">
        <v>650</v>
      </c>
    </row>
    <row r="3" spans="1:5" ht="15" customHeight="1" x14ac:dyDescent="0.35">
      <c r="A3" s="1">
        <f>IF(B3&lt;&gt;"",COUNTA($B$2:B3),"")</f>
        <v>2</v>
      </c>
      <c r="B3" t="s">
        <v>130</v>
      </c>
      <c r="D3" t="s">
        <v>52</v>
      </c>
      <c r="E3" s="5">
        <v>650</v>
      </c>
    </row>
    <row r="4" spans="1:5" ht="15.5" hidden="1" x14ac:dyDescent="0.35">
      <c r="A4" s="1"/>
      <c r="E4" s="5">
        <v>650</v>
      </c>
    </row>
    <row r="5" spans="1:5" ht="15.5" x14ac:dyDescent="0.35">
      <c r="A5" s="1">
        <f>IF(B5&lt;&gt;"",COUNTA($B$2:B5),"")</f>
        <v>3</v>
      </c>
      <c r="B5" t="s">
        <v>5</v>
      </c>
      <c r="D5" t="s">
        <v>71</v>
      </c>
      <c r="E5" s="5">
        <v>650</v>
      </c>
    </row>
    <row r="6" spans="1:5" ht="15.5" x14ac:dyDescent="0.35">
      <c r="A6" s="1">
        <f>IF(B6&lt;&gt;"",COUNTA($B$2:B6),"")</f>
        <v>4</v>
      </c>
      <c r="B6" t="s">
        <v>6</v>
      </c>
      <c r="D6" t="s">
        <v>70</v>
      </c>
      <c r="E6" s="5">
        <v>650</v>
      </c>
    </row>
    <row r="7" spans="1:5" ht="15.5" x14ac:dyDescent="0.35">
      <c r="A7" s="1">
        <f>IF(B7&lt;&gt;"",COUNTA($B$2:B7),"")</f>
        <v>5</v>
      </c>
      <c r="B7" t="s">
        <v>7</v>
      </c>
      <c r="D7" t="s">
        <v>74</v>
      </c>
      <c r="E7" s="5">
        <v>650</v>
      </c>
    </row>
    <row r="8" spans="1:5" ht="13.5" customHeight="1" x14ac:dyDescent="0.35">
      <c r="A8" s="1">
        <f>IF(B8&lt;&gt;"",COUNTA($B$2:B8),"")</f>
        <v>6</v>
      </c>
      <c r="B8" t="s">
        <v>9</v>
      </c>
      <c r="D8" t="s">
        <v>77</v>
      </c>
      <c r="E8" s="5">
        <v>650</v>
      </c>
    </row>
    <row r="9" spans="1:5" ht="15.5" hidden="1" x14ac:dyDescent="0.35">
      <c r="A9" s="1"/>
      <c r="E9" s="5">
        <v>650</v>
      </c>
    </row>
    <row r="10" spans="1:5" ht="15.5" hidden="1" x14ac:dyDescent="0.35">
      <c r="A10" s="1"/>
      <c r="E10" s="5">
        <v>650</v>
      </c>
    </row>
    <row r="11" spans="1:5" ht="15.5" hidden="1" x14ac:dyDescent="0.35">
      <c r="A11" s="1"/>
      <c r="E11" s="5">
        <v>650</v>
      </c>
    </row>
    <row r="12" spans="1:5" ht="15.5" x14ac:dyDescent="0.35">
      <c r="A12" s="1">
        <f>IF(B12&lt;&gt;"",COUNTA($B$2:B12),"")</f>
        <v>7</v>
      </c>
      <c r="B12" t="s">
        <v>151</v>
      </c>
      <c r="D12" t="s">
        <v>77</v>
      </c>
      <c r="E12" s="5">
        <v>650</v>
      </c>
    </row>
    <row r="13" spans="1:5" ht="12" customHeight="1" x14ac:dyDescent="0.35">
      <c r="A13" s="1">
        <f>IF(B13&lt;&gt;"",COUNTA($B$2:B13),"")</f>
        <v>8</v>
      </c>
      <c r="B13" t="s">
        <v>15</v>
      </c>
      <c r="D13" t="s">
        <v>61</v>
      </c>
      <c r="E13" s="5">
        <v>650</v>
      </c>
    </row>
    <row r="14" spans="1:5" ht="14.25" hidden="1" customHeight="1" x14ac:dyDescent="0.35">
      <c r="E14" s="5">
        <v>650</v>
      </c>
    </row>
    <row r="15" spans="1:5" ht="1.5" hidden="1" customHeight="1" x14ac:dyDescent="0.35">
      <c r="A15" s="1"/>
      <c r="E15" s="5">
        <v>650</v>
      </c>
    </row>
    <row r="16" spans="1:5" ht="15.5" hidden="1" x14ac:dyDescent="0.35">
      <c r="A16" s="1"/>
      <c r="E16" s="5">
        <v>650</v>
      </c>
    </row>
    <row r="17" spans="1:5" ht="16.5" hidden="1" customHeight="1" x14ac:dyDescent="0.35">
      <c r="A17" s="1"/>
      <c r="E17" s="5">
        <v>650</v>
      </c>
    </row>
    <row r="18" spans="1:5" ht="15" customHeight="1" x14ac:dyDescent="0.35">
      <c r="A18" s="1">
        <f>IF(B18&lt;&gt;"",COUNTA($B$2:B18),"")</f>
        <v>9</v>
      </c>
      <c r="B18" t="s">
        <v>19</v>
      </c>
      <c r="D18" t="s">
        <v>54</v>
      </c>
      <c r="E18" s="5">
        <v>650</v>
      </c>
    </row>
    <row r="19" spans="1:5" ht="15.5" hidden="1" x14ac:dyDescent="0.35">
      <c r="A19" s="1"/>
      <c r="E19" s="5">
        <v>650</v>
      </c>
    </row>
    <row r="20" spans="1:5" ht="15.5" hidden="1" x14ac:dyDescent="0.35">
      <c r="A20" s="1"/>
      <c r="E20" s="5">
        <v>650</v>
      </c>
    </row>
    <row r="21" spans="1:5" ht="15.5" hidden="1" x14ac:dyDescent="0.35">
      <c r="A21" s="1"/>
      <c r="E21" s="5">
        <v>650</v>
      </c>
    </row>
    <row r="22" spans="1:5" ht="15.5" hidden="1" x14ac:dyDescent="0.35">
      <c r="A22" s="1"/>
      <c r="E22" s="5">
        <v>650</v>
      </c>
    </row>
    <row r="23" spans="1:5" ht="15.5" x14ac:dyDescent="0.35">
      <c r="A23" s="1">
        <v>10</v>
      </c>
      <c r="B23" t="s">
        <v>24</v>
      </c>
      <c r="D23" t="s">
        <v>64</v>
      </c>
      <c r="E23" s="5">
        <v>650</v>
      </c>
    </row>
    <row r="24" spans="1:5" ht="15.5" hidden="1" x14ac:dyDescent="0.35">
      <c r="A24" s="1"/>
      <c r="E24" s="5">
        <v>650</v>
      </c>
    </row>
    <row r="25" spans="1:5" ht="15.5" x14ac:dyDescent="0.35">
      <c r="A25" s="1">
        <v>11</v>
      </c>
      <c r="B25" t="s">
        <v>26</v>
      </c>
      <c r="D25" t="s">
        <v>53</v>
      </c>
      <c r="E25" s="5">
        <v>650</v>
      </c>
    </row>
    <row r="26" spans="1:5" ht="15.5" x14ac:dyDescent="0.35">
      <c r="A26" s="1">
        <v>12</v>
      </c>
      <c r="B26" t="s">
        <v>55</v>
      </c>
      <c r="D26" t="s">
        <v>56</v>
      </c>
      <c r="E26" s="5">
        <v>650</v>
      </c>
    </row>
    <row r="27" spans="1:5" ht="15.5" x14ac:dyDescent="0.35">
      <c r="A27" s="1">
        <v>13</v>
      </c>
      <c r="B27" t="s">
        <v>57</v>
      </c>
      <c r="D27" t="s">
        <v>58</v>
      </c>
      <c r="E27" s="5">
        <v>650</v>
      </c>
    </row>
    <row r="28" spans="1:5" ht="15.5" x14ac:dyDescent="0.35">
      <c r="A28" s="1">
        <v>14</v>
      </c>
      <c r="B28" t="s">
        <v>59</v>
      </c>
      <c r="D28" t="s">
        <v>60</v>
      </c>
      <c r="E28" s="5">
        <v>650</v>
      </c>
    </row>
    <row r="29" spans="1:5" ht="15.5" x14ac:dyDescent="0.35">
      <c r="A29" s="1">
        <v>15</v>
      </c>
      <c r="B29" t="s">
        <v>62</v>
      </c>
      <c r="D29" t="s">
        <v>63</v>
      </c>
      <c r="E29" s="5">
        <v>650</v>
      </c>
    </row>
    <row r="30" spans="1:5" ht="15.5" x14ac:dyDescent="0.35">
      <c r="A30" s="1">
        <v>16</v>
      </c>
      <c r="B30" t="s">
        <v>65</v>
      </c>
      <c r="D30" t="s">
        <v>66</v>
      </c>
      <c r="E30" s="5">
        <v>650</v>
      </c>
    </row>
    <row r="31" spans="1:5" ht="15.5" x14ac:dyDescent="0.35">
      <c r="A31" s="1">
        <v>17</v>
      </c>
      <c r="B31" t="s">
        <v>68</v>
      </c>
      <c r="D31" t="s">
        <v>69</v>
      </c>
      <c r="E31" s="5">
        <v>650</v>
      </c>
    </row>
    <row r="32" spans="1:5" ht="15.5" x14ac:dyDescent="0.35">
      <c r="A32" s="1">
        <v>18</v>
      </c>
      <c r="B32" t="s">
        <v>72</v>
      </c>
      <c r="D32" t="s">
        <v>73</v>
      </c>
      <c r="E32" s="5">
        <v>650</v>
      </c>
    </row>
    <row r="33" spans="1:5" ht="15.5" x14ac:dyDescent="0.35">
      <c r="A33" s="1">
        <v>19</v>
      </c>
      <c r="B33" t="s">
        <v>75</v>
      </c>
      <c r="D33" t="s">
        <v>76</v>
      </c>
      <c r="E33" s="5">
        <v>650</v>
      </c>
    </row>
    <row r="34" spans="1:5" ht="15.5" x14ac:dyDescent="0.35">
      <c r="A34" s="1">
        <v>20</v>
      </c>
      <c r="B34" t="s">
        <v>78</v>
      </c>
      <c r="D34" t="s">
        <v>79</v>
      </c>
      <c r="E34" s="5">
        <v>650</v>
      </c>
    </row>
    <row r="35" spans="1:5" ht="15.5" x14ac:dyDescent="0.35">
      <c r="A35" s="1">
        <v>21</v>
      </c>
      <c r="B35" t="s">
        <v>80</v>
      </c>
      <c r="D35" t="s">
        <v>81</v>
      </c>
      <c r="E35" s="5">
        <v>650</v>
      </c>
    </row>
    <row r="36" spans="1:5" ht="15.5" x14ac:dyDescent="0.35">
      <c r="A36" s="1">
        <v>22</v>
      </c>
      <c r="B36" t="s">
        <v>82</v>
      </c>
      <c r="D36" t="s">
        <v>83</v>
      </c>
      <c r="E36" s="5">
        <v>650</v>
      </c>
    </row>
    <row r="37" spans="1:5" ht="15.5" x14ac:dyDescent="0.35">
      <c r="A37" s="1">
        <v>23</v>
      </c>
      <c r="B37" t="s">
        <v>139</v>
      </c>
      <c r="E37" s="5">
        <v>650</v>
      </c>
    </row>
    <row r="38" spans="1:5" ht="15.5" x14ac:dyDescent="0.35">
      <c r="A38" s="1">
        <v>24</v>
      </c>
      <c r="B38" t="s">
        <v>140</v>
      </c>
      <c r="E38" s="5">
        <v>650</v>
      </c>
    </row>
    <row r="39" spans="1:5" ht="15.5" x14ac:dyDescent="0.35">
      <c r="A39" s="1">
        <v>25</v>
      </c>
      <c r="B39" t="s">
        <v>141</v>
      </c>
      <c r="E39" s="5">
        <v>650</v>
      </c>
    </row>
    <row r="40" spans="1:5" ht="15.5" x14ac:dyDescent="0.35">
      <c r="A40" s="1">
        <v>26</v>
      </c>
      <c r="B40" t="s">
        <v>142</v>
      </c>
      <c r="E40" s="5">
        <v>650</v>
      </c>
    </row>
    <row r="41" spans="1:5" ht="15.5" x14ac:dyDescent="0.35">
      <c r="A41" s="1">
        <v>27</v>
      </c>
      <c r="B41" t="s">
        <v>143</v>
      </c>
      <c r="E41" s="5">
        <v>650</v>
      </c>
    </row>
    <row r="42" spans="1:5" ht="15.5" x14ac:dyDescent="0.35">
      <c r="A42" s="1">
        <v>28</v>
      </c>
      <c r="B42" t="s">
        <v>144</v>
      </c>
      <c r="E42" s="5">
        <v>650</v>
      </c>
    </row>
    <row r="43" spans="1:5" ht="15.5" x14ac:dyDescent="0.35">
      <c r="A43" s="1">
        <v>29</v>
      </c>
      <c r="B43" t="s">
        <v>145</v>
      </c>
      <c r="E43" s="5">
        <v>650</v>
      </c>
    </row>
    <row r="44" spans="1:5" ht="15.5" x14ac:dyDescent="0.35">
      <c r="A44" s="1">
        <v>30</v>
      </c>
      <c r="B44" t="s">
        <v>146</v>
      </c>
      <c r="E44" s="5">
        <v>650</v>
      </c>
    </row>
    <row r="45" spans="1:5" ht="15.5" x14ac:dyDescent="0.35">
      <c r="A45" s="1">
        <v>31</v>
      </c>
      <c r="B45" t="s">
        <v>147</v>
      </c>
      <c r="E45" s="5">
        <v>650</v>
      </c>
    </row>
    <row r="46" spans="1:5" ht="15.5" x14ac:dyDescent="0.35">
      <c r="A46" s="1">
        <v>32</v>
      </c>
      <c r="B46" t="s">
        <v>148</v>
      </c>
      <c r="E46" s="5">
        <v>650</v>
      </c>
    </row>
    <row r="47" spans="1:5" ht="15.5" x14ac:dyDescent="0.35">
      <c r="A47" s="1">
        <v>33</v>
      </c>
      <c r="B47" t="s">
        <v>149</v>
      </c>
      <c r="E47" s="5">
        <v>650</v>
      </c>
    </row>
    <row r="48" spans="1:5" ht="15.5" x14ac:dyDescent="0.35">
      <c r="A48" s="1">
        <v>34</v>
      </c>
      <c r="B48" t="s">
        <v>150</v>
      </c>
      <c r="E48" s="5">
        <v>650</v>
      </c>
    </row>
    <row r="49" spans="1:5" ht="15.5" x14ac:dyDescent="0.35">
      <c r="A49" s="1">
        <v>35</v>
      </c>
      <c r="B49" t="s">
        <v>152</v>
      </c>
      <c r="E49" s="5">
        <v>650</v>
      </c>
    </row>
    <row r="50" spans="1:5" ht="15.5" x14ac:dyDescent="0.35">
      <c r="A50" s="1">
        <v>36</v>
      </c>
      <c r="B50" t="s">
        <v>153</v>
      </c>
      <c r="E50" s="5">
        <v>650</v>
      </c>
    </row>
    <row r="51" spans="1:5" ht="15.5" x14ac:dyDescent="0.35">
      <c r="A51" s="1">
        <v>37</v>
      </c>
      <c r="B51" t="s">
        <v>154</v>
      </c>
      <c r="E51" s="5">
        <v>650</v>
      </c>
    </row>
    <row r="52" spans="1:5" ht="15.5" x14ac:dyDescent="0.35">
      <c r="A52" s="1">
        <v>38</v>
      </c>
      <c r="B52" t="s">
        <v>155</v>
      </c>
      <c r="E52" s="5">
        <v>650</v>
      </c>
    </row>
    <row r="53" spans="1:5" ht="15.5" x14ac:dyDescent="0.35">
      <c r="A53" s="1">
        <v>39</v>
      </c>
      <c r="B53" t="s">
        <v>156</v>
      </c>
      <c r="E53" s="5">
        <v>650</v>
      </c>
    </row>
    <row r="54" spans="1:5" ht="15.5" x14ac:dyDescent="0.35">
      <c r="A54" s="1">
        <v>40</v>
      </c>
      <c r="B54" t="s">
        <v>158</v>
      </c>
      <c r="E54" s="5">
        <v>650</v>
      </c>
    </row>
    <row r="55" spans="1:5" ht="15.5" x14ac:dyDescent="0.35">
      <c r="A55" s="1">
        <v>41</v>
      </c>
      <c r="B55" t="s">
        <v>159</v>
      </c>
      <c r="E55" s="5">
        <v>650</v>
      </c>
    </row>
    <row r="56" spans="1:5" ht="15.5" x14ac:dyDescent="0.35">
      <c r="A56" s="1">
        <v>42</v>
      </c>
      <c r="B56" t="s">
        <v>164</v>
      </c>
      <c r="E56" s="5">
        <v>650</v>
      </c>
    </row>
    <row r="57" spans="1:5" ht="15.5" x14ac:dyDescent="0.35">
      <c r="A57" s="1">
        <v>43</v>
      </c>
      <c r="B57" t="s">
        <v>161</v>
      </c>
      <c r="E57" s="5">
        <v>650</v>
      </c>
    </row>
    <row r="58" spans="1:5" ht="15.5" x14ac:dyDescent="0.35">
      <c r="A58" s="1">
        <v>44</v>
      </c>
      <c r="B58" t="s">
        <v>161</v>
      </c>
      <c r="E58" s="5">
        <v>650</v>
      </c>
    </row>
    <row r="59" spans="1:5" ht="15.5" x14ac:dyDescent="0.35">
      <c r="A59" s="1">
        <v>45</v>
      </c>
      <c r="B59" t="s">
        <v>163</v>
      </c>
      <c r="E59" s="5">
        <v>650</v>
      </c>
    </row>
    <row r="60" spans="1:5" ht="15.5" x14ac:dyDescent="0.35">
      <c r="A60" s="1">
        <v>46</v>
      </c>
      <c r="B60" t="s">
        <v>18</v>
      </c>
      <c r="E60" s="5">
        <v>650</v>
      </c>
    </row>
    <row r="61" spans="1:5" ht="15.5" x14ac:dyDescent="0.35">
      <c r="A61" s="1">
        <v>47</v>
      </c>
      <c r="B61" t="s">
        <v>25</v>
      </c>
      <c r="E61" s="5">
        <v>650</v>
      </c>
    </row>
    <row r="62" spans="1:5" ht="15.5" x14ac:dyDescent="0.35">
      <c r="A62" s="1">
        <v>48</v>
      </c>
      <c r="B62" t="s">
        <v>165</v>
      </c>
      <c r="E62" s="5">
        <v>650</v>
      </c>
    </row>
    <row r="63" spans="1:5" ht="15.5" x14ac:dyDescent="0.35">
      <c r="A63" s="1">
        <v>49</v>
      </c>
      <c r="B63" t="s">
        <v>166</v>
      </c>
      <c r="E63" s="5">
        <v>650</v>
      </c>
    </row>
    <row r="64" spans="1:5" ht="15.5" x14ac:dyDescent="0.35">
      <c r="A64" s="1">
        <v>50</v>
      </c>
      <c r="B64" t="s">
        <v>167</v>
      </c>
      <c r="E64" s="5">
        <v>650</v>
      </c>
    </row>
    <row r="65" spans="1:5" ht="15.5" x14ac:dyDescent="0.35">
      <c r="A65" s="1">
        <v>51</v>
      </c>
      <c r="B65" t="s">
        <v>168</v>
      </c>
      <c r="E65" s="5">
        <v>650</v>
      </c>
    </row>
    <row r="66" spans="1:5" ht="15.5" x14ac:dyDescent="0.35">
      <c r="A66" s="1">
        <v>52</v>
      </c>
      <c r="B66" t="s">
        <v>169</v>
      </c>
      <c r="E66" s="5">
        <v>650</v>
      </c>
    </row>
    <row r="67" spans="1:5" ht="15.5" x14ac:dyDescent="0.35">
      <c r="A67" s="1">
        <v>53</v>
      </c>
      <c r="B67" t="s">
        <v>170</v>
      </c>
      <c r="E67" s="5">
        <v>650</v>
      </c>
    </row>
    <row r="68" spans="1:5" ht="15.5" x14ac:dyDescent="0.35">
      <c r="A68" s="1">
        <v>54</v>
      </c>
      <c r="B68" t="s">
        <v>171</v>
      </c>
      <c r="E68" s="5">
        <v>650</v>
      </c>
    </row>
    <row r="69" spans="1:5" ht="15.5" x14ac:dyDescent="0.35">
      <c r="A69" s="1"/>
      <c r="E69" s="5">
        <f>SUBTOTAL(109,Table3[AMOUNT])</f>
        <v>35100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55E06-9A52-4C6D-925F-C666C9140DA6}">
  <dimension ref="A1:D2"/>
  <sheetViews>
    <sheetView workbookViewId="0">
      <selection activeCell="D3" sqref="D3"/>
    </sheetView>
  </sheetViews>
  <sheetFormatPr defaultRowHeight="14.5" x14ac:dyDescent="0.35"/>
  <cols>
    <col min="1" max="1" width="26.6328125" bestFit="1" customWidth="1"/>
    <col min="2" max="2" width="16.81640625" bestFit="1" customWidth="1"/>
    <col min="3" max="3" width="11.1796875" bestFit="1" customWidth="1"/>
    <col min="4" max="4" width="11.08984375" bestFit="1" customWidth="1"/>
  </cols>
  <sheetData>
    <row r="1" spans="1:4" ht="15" thickBot="1" x14ac:dyDescent="0.4">
      <c r="A1" t="s">
        <v>173</v>
      </c>
      <c r="B1" t="s">
        <v>176</v>
      </c>
      <c r="C1" t="s">
        <v>175</v>
      </c>
      <c r="D1" t="s">
        <v>174</v>
      </c>
    </row>
    <row r="2" spans="1:4" ht="15" thickTop="1" x14ac:dyDescent="0.35">
      <c r="A2">
        <v>90</v>
      </c>
      <c r="B2" s="8">
        <v>52000</v>
      </c>
      <c r="C2" s="7">
        <f>SUBTOTAL(109,Table3[AMOUNT])</f>
        <v>35100</v>
      </c>
      <c r="D2" s="8">
        <v>16900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"/>
  <sheetViews>
    <sheetView workbookViewId="0">
      <selection activeCell="E9" sqref="E9"/>
    </sheetView>
  </sheetViews>
  <sheetFormatPr defaultRowHeight="14.5" x14ac:dyDescent="0.35"/>
  <cols>
    <col min="2" max="2" width="41" bestFit="1" customWidth="1"/>
    <col min="3" max="3" width="23" customWidth="1"/>
    <col min="4" max="4" width="27.26953125" bestFit="1" customWidth="1"/>
    <col min="5" max="5" width="17.1796875" bestFit="1" customWidth="1"/>
    <col min="8" max="8" width="10.1796875" bestFit="1" customWidth="1"/>
  </cols>
  <sheetData>
    <row r="1" spans="1:8" s="3" customFormat="1" x14ac:dyDescent="0.35">
      <c r="A1" s="3" t="s">
        <v>0</v>
      </c>
      <c r="B1" s="3" t="s">
        <v>1</v>
      </c>
      <c r="C1" s="6" t="s">
        <v>2</v>
      </c>
      <c r="D1" s="6" t="s">
        <v>3</v>
      </c>
      <c r="E1" s="6" t="s">
        <v>172</v>
      </c>
      <c r="F1" s="6"/>
      <c r="G1" s="6"/>
      <c r="H1" s="6"/>
    </row>
    <row r="2" spans="1:8" x14ac:dyDescent="0.35">
      <c r="A2">
        <v>1</v>
      </c>
      <c r="B2" t="s">
        <v>157</v>
      </c>
      <c r="E2" s="5">
        <v>650</v>
      </c>
    </row>
    <row r="3" spans="1:8" x14ac:dyDescent="0.35">
      <c r="A3">
        <v>2</v>
      </c>
      <c r="B3" t="s">
        <v>158</v>
      </c>
      <c r="E3" s="5">
        <v>650</v>
      </c>
    </row>
    <row r="4" spans="1:8" x14ac:dyDescent="0.35">
      <c r="A4">
        <v>3</v>
      </c>
      <c r="B4" t="s">
        <v>159</v>
      </c>
      <c r="E4" s="5">
        <v>650</v>
      </c>
    </row>
    <row r="5" spans="1:8" x14ac:dyDescent="0.35">
      <c r="A5">
        <v>4</v>
      </c>
      <c r="B5" t="s">
        <v>160</v>
      </c>
      <c r="E5" s="5">
        <v>650</v>
      </c>
    </row>
    <row r="6" spans="1:8" x14ac:dyDescent="0.35">
      <c r="A6">
        <v>5</v>
      </c>
      <c r="B6" t="s">
        <v>161</v>
      </c>
      <c r="E6" s="5">
        <v>650</v>
      </c>
    </row>
    <row r="7" spans="1:8" x14ac:dyDescent="0.35">
      <c r="A7">
        <v>6</v>
      </c>
      <c r="B7" t="s">
        <v>162</v>
      </c>
      <c r="E7" s="5">
        <v>650</v>
      </c>
    </row>
    <row r="8" spans="1:8" x14ac:dyDescent="0.35">
      <c r="A8">
        <v>7</v>
      </c>
      <c r="B8" t="s">
        <v>163</v>
      </c>
      <c r="E8" s="5">
        <v>650</v>
      </c>
    </row>
    <row r="9" spans="1:8" x14ac:dyDescent="0.35">
      <c r="E9" s="5">
        <f>SUBTOTAL(109,Table4[AMOUNT])</f>
        <v>4550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D748-EF19-4D1F-8B40-6CEA40E0BEEA}">
  <dimension ref="A1:D2"/>
  <sheetViews>
    <sheetView workbookViewId="0">
      <selection activeCell="B1" sqref="B1:D1048576"/>
    </sheetView>
  </sheetViews>
  <sheetFormatPr defaultRowHeight="14.5" x14ac:dyDescent="0.35"/>
  <cols>
    <col min="1" max="1" width="26.6328125" bestFit="1" customWidth="1"/>
    <col min="2" max="2" width="16.81640625" bestFit="1" customWidth="1"/>
    <col min="3" max="3" width="11.1796875" bestFit="1" customWidth="1"/>
    <col min="4" max="4" width="11.08984375" bestFit="1" customWidth="1"/>
  </cols>
  <sheetData>
    <row r="1" spans="1:4" ht="15" thickBot="1" x14ac:dyDescent="0.4">
      <c r="A1" t="s">
        <v>173</v>
      </c>
      <c r="B1" t="s">
        <v>176</v>
      </c>
      <c r="C1" t="s">
        <v>175</v>
      </c>
      <c r="D1" t="s">
        <v>174</v>
      </c>
    </row>
    <row r="2" spans="1:4" ht="15" thickTop="1" x14ac:dyDescent="0.35">
      <c r="A2">
        <v>90</v>
      </c>
      <c r="B2" s="8">
        <v>52000</v>
      </c>
      <c r="C2" s="7">
        <v>10400</v>
      </c>
      <c r="D2" s="8">
        <v>48100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D41E6-C1C6-4D81-B6B4-D441286F1B21}">
  <dimension ref="A1:E2"/>
  <sheetViews>
    <sheetView tabSelected="1" workbookViewId="0">
      <selection activeCell="E20" sqref="E20"/>
    </sheetView>
  </sheetViews>
  <sheetFormatPr defaultRowHeight="14.5" x14ac:dyDescent="0.35"/>
  <cols>
    <col min="1" max="1" width="16.81640625" bestFit="1" customWidth="1"/>
    <col min="2" max="2" width="11.36328125" bestFit="1" customWidth="1"/>
    <col min="3" max="5" width="12.453125" bestFit="1" customWidth="1"/>
  </cols>
  <sheetData>
    <row r="1" spans="1:5" ht="15" thickBot="1" x14ac:dyDescent="0.4">
      <c r="A1" t="s">
        <v>176</v>
      </c>
      <c r="B1" t="s">
        <v>177</v>
      </c>
      <c r="C1" t="s">
        <v>178</v>
      </c>
      <c r="D1" t="s">
        <v>179</v>
      </c>
      <c r="E1" t="s">
        <v>180</v>
      </c>
    </row>
    <row r="2" spans="1:5" ht="15" thickTop="1" x14ac:dyDescent="0.35">
      <c r="A2" s="8">
        <v>58500</v>
      </c>
      <c r="B2" s="7">
        <f>SUBTOTAL(109,Table1[AMOUNT])</f>
        <v>15600</v>
      </c>
      <c r="C2" s="7">
        <f>SUBTOTAL(109,Table2[AMOUNT])</f>
        <v>24050</v>
      </c>
      <c r="D2" s="7">
        <f>SUBTOTAL(109,Table3[AMOUNT])</f>
        <v>35100</v>
      </c>
      <c r="E2" s="7">
        <v>10400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k E A A B Q S w M E F A A C A A g A r T 1 X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C t P V d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T 1 X W b u f I Z 9 E A Q A A u A U A A B M A H A B G b 3 J t d W x h c y 9 T Z W N 0 a W 9 u M S 5 t I K I Y A C i g F A A A A A A A A A A A A A A A A A A A A A A A A A A A A O V U T W v C Q B C 9 B / I f l v W S Q L C o o R f x Y L d b E O r a J p E e x E P U a R W T X d l s Q A n 5 7 1 2 z a t X a Q + 2 t 7 m V g 3 n z w 3 s x O B l O 1 E B y F x j b a t m V b 2 T y W M E M 1 H M W T B B r I a b o Y d V A C y r a Q f q H I 5 R S 0 h 6 6 n k N R J L i V w 9 S b k c i L E 0 n G L E Y t T 6 O z S 8 b g c E c G V D h l 7 p k A N k 3 n M P 3 S P a L O C b e 0 q t B 7 J m G f v Q q Z E J H n K t 2 D m m G 5 e U e D w j m E P 9 b i 6 9 + t b r P R Q g S m L a P A S 9 E I a a l B p N 1 K w V h U W 0 C c a U E Y o I o N H u o d j v q n Q 5 x 6 h L K S I D f s P N D h H u / 3 B k E W n / U r 3 Q K C 7 W g G f a Q a v O c j N F w U i 0 s m C g 1 O c c f Q M 3 t z Z l r e X 1 6 / k L V 3 b W v A f i h 8 P x W R f P Y 3 W v 5 r G s W Y n H C 6 s s f + 3 N f Z v T z i z s F c r 1 r w 9 x c y / b V y U 7 N t 5 O D q u v z g O p l 7 7 E 1 B L A Q I t A B Q A A g A I A K 0 9 V 1 l 4 z E R i o w A A A P U A A A A S A A A A A A A A A A A A A A A A A A A A A A B D b 2 5 m a W c v U G F j a 2 F n Z S 5 4 b W x Q S w E C L Q A U A A I A C A C t P V d Z D 8 r p q 6 Q A A A D p A A A A E w A A A A A A A A A A A A A A A A D v A A A A W 0 N v b n R l b n R f V H l w Z X N d L n h t b F B L A Q I t A B Q A A g A I A K 0 9 V 1 m 7 n y G f R A E A A L g F A A A T A A A A A A A A A A A A A A A A A O A B A A B G b 3 J t d W x h c y 9 T Z W N 0 a W 9 u M S 5 t U E s F B g A A A A A D A A M A w g A A A H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8 c A A A A A A A A L R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w Y 2 Y 4 Z G J i L T c 4 Y W I t N D A 0 Y i 1 h N j Y 5 L T g 5 N z J k M m J h M m I 4 N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A t M j J U M j E 6 M T E 6 N T E u M T U x M z g y O V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M y Z j M 1 N W Y t O W I 3 M y 0 0 O D I 3 L W E 3 Y W Q t Z W M 4 Z m M z Z D R l N j B i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Q t M T A t M j J U M j A 6 N D Q 6 N D Y u M D c w M z Y w O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N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M T k 0 N j Q 1 M i 0 3 Z m V h L T Q 4 O G Q t Y j Y w M S 0 3 O D M 5 N m U 0 Z G Y 3 Y 2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C 0 y M l Q y M D o 0 N D o 0 N i 4 w N j c z M T c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U 0 N 2 I 5 Y W Q t Z T V i Y y 0 0 M G Y 4 L W J h Y T A t N G J k Z D V l N D M 1 Y T F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A t M j J U M j E 6 M T E 6 N T E u M T c w N D Y 5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F i b G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B c H B l b m R l Z C U y M F F 1 Z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h Y T Z h Z T h j L T J h Z j I t N D I 2 N i 1 h M D k 5 L W Z i M z c w M G Q w N T Y y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l Q y M T o x N T o 0 N C 4 4 M z c 0 N j A 0 W i I g L z 4 8 R W 5 0 c n k g V H l w Z T 0 i R m l s b E N v b H V t b l R 5 c G V z I i B W Y W x 1 Z T 0 i c 0 F 3 W U F B Q U 0 9 I i A v P j x F b n R y e S B U e X B l P S J G a W x s Q 2 9 s d W 1 u T m F t Z X M i I F Z h b H V l P S J z W y Z x d W 9 0 O 1 M v T i Z x d W 9 0 O y w m c X V v d D t F T l R F U l B S S V N F U y Z x d W 9 0 O y w m c X V v d D t S R U Z F U k V O Q 0 U g Q 0 9 E R S Z x d W 9 0 O y w m c X V v d D t M S U N F T l N F I E 5 V T U J F U i Z x d W 9 0 O y w m c X V v d D t B T U 9 V T l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x L 1 N v d X J j Z S 5 7 U y 9 O L D B 9 J n F 1 b 3 Q 7 L C Z x d W 9 0 O 1 N l Y 3 R p b 2 4 x L 0 F w c G V u Z D E v U 2 9 1 c m N l L n t F T l R F U l B S S V N F U y w x f S Z x d W 9 0 O y w m c X V v d D t T Z W N 0 a W 9 u M S 9 B c H B l b m Q x L 1 N v d X J j Z S 5 7 U k V G R V J F T k N F I E N P R E U s M n 0 m c X V v d D s s J n F 1 b 3 Q 7 U 2 V j d G l v b j E v Q X B w Z W 5 k M S 9 T b 3 V y Y 2 U u e 0 x J Q 0 V O U 0 U g T l V N Q k V S L D N 9 J n F 1 b 3 Q 7 L C Z x d W 9 0 O 1 N l Y 3 R p b 2 4 x L 0 F w c G V u Z D E v U 2 9 1 c m N l L n t B T U 9 V T l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X B w Z W 5 k M S 9 T b 3 V y Y 2 U u e 1 M v T i w w f S Z x d W 9 0 O y w m c X V v d D t T Z W N 0 a W 9 u M S 9 B c H B l b m Q x L 1 N v d X J j Z S 5 7 R U 5 U R V J Q U k l T R V M s M X 0 m c X V v d D s s J n F 1 b 3 Q 7 U 2 V j d G l v b j E v Q X B w Z W 5 k M S 9 T b 3 V y Y 2 U u e 1 J F R k V S R U 5 D R S B D T 0 R F L D J 9 J n F 1 b 3 Q 7 L C Z x d W 9 0 O 1 N l Y 3 R p b 2 4 x L 0 F w c G V u Z D E v U 2 9 1 c m N l L n t M S U N F T l N F I E 5 V T U J F U i w z f S Z x d W 9 0 O y w m c X V v d D t T Z W N 0 a W 9 u M S 9 B c H B l b m Q x L 1 N v d X J j Z S 5 7 Q U 1 P V U 5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H B l b m Q x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b 3 0 Y d h b t S b N f 9 3 Z E 4 t z e A A A A A A I A A A A A A B B m A A A A A Q A A I A A A A J Q H k C W l X R h Z E f s l 1 V L t d J t P T s l B p t 4 K a t 6 d / z D T a N T R A A A A A A 6 A A A A A A g A A I A A A A P k 3 V t G s 8 d i p 2 4 H J A i q 7 8 y V 2 Q B E H j Z z V 4 l M v Q n q J n X c o U A A A A E O d B o l b R B + u c z l L C m U c A W + q f 0 0 T M E P 1 1 7 l l 1 d i M r i 1 l f 2 4 u 6 L + n d 2 5 Z 6 K Z U r i e k I v r T B 4 G x f / Y C J X H 2 7 9 Q M W b 7 b m W x i U h i g L M p j k Q X / 2 a W I Q A A A A L U a Z d e u 0 w / o U Q U b i I h G x T p 9 p V X Q e m F V 7 2 / 5 i b N O G z y a r k G z S y d k 0 A c b m 4 F n o V E z Z G k m q d C Q N A 3 R D T Q k s 9 J c 4 O I = < / D a t a M a s h u p > 
</file>

<file path=customXml/itemProps1.xml><?xml version="1.0" encoding="utf-8"?>
<ds:datastoreItem xmlns:ds="http://schemas.openxmlformats.org/officeDocument/2006/customXml" ds:itemID="{276E6FE3-F595-404F-AAD9-F5ED6729BF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2020</vt:lpstr>
      <vt:lpstr>2020_Actual_Revenue</vt:lpstr>
      <vt:lpstr>2021</vt:lpstr>
      <vt:lpstr>2021_Actual_Revenue</vt:lpstr>
      <vt:lpstr>2022</vt:lpstr>
      <vt:lpstr>2022_Actual_Revenue</vt:lpstr>
      <vt:lpstr>2023</vt:lpstr>
      <vt:lpstr>2023_Actual_Revenue</vt:lpstr>
      <vt:lpstr>Revenue Summary</vt:lpstr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FUNSHO JAMIU</dc:creator>
  <cp:lastModifiedBy>Prince Okilo</cp:lastModifiedBy>
  <cp:lastPrinted>2024-01-31T10:14:21Z</cp:lastPrinted>
  <dcterms:created xsi:type="dcterms:W3CDTF">2022-07-25T08:33:29Z</dcterms:created>
  <dcterms:modified xsi:type="dcterms:W3CDTF">2025-10-30T14:22:47Z</dcterms:modified>
</cp:coreProperties>
</file>