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Okoko\Desktop\DATA ANALYSIS PROJECT\EXCEL PROJECTS\excel_data_analytics_project\0_Resources\Problems\2_Formulas_Functions\"/>
    </mc:Choice>
  </mc:AlternateContent>
  <xr:revisionPtr revIDLastSave="0" documentId="13_ncr:1_{E42236D8-CEEF-44EA-9337-07254F3A9826}" xr6:coauthVersionLast="47" xr6:coauthVersionMax="47" xr10:uidLastSave="{00000000-0000-0000-0000-000000000000}"/>
  <bookViews>
    <workbookView xWindow="-120" yWindow="-120" windowWidth="20730" windowHeight="11160" activeTab="2"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0" i="10" l="1"/>
  <c r="J37" i="10"/>
  <c r="J38" i="10"/>
  <c r="J39" i="10"/>
  <c r="J40" i="10"/>
  <c r="J41" i="10"/>
  <c r="J42" i="10"/>
  <c r="J43" i="10"/>
  <c r="J44" i="10"/>
  <c r="J45" i="10"/>
  <c r="J46" i="10"/>
  <c r="J47" i="10"/>
  <c r="J48" i="10"/>
  <c r="J49" i="10"/>
  <c r="J29" i="10"/>
  <c r="J30" i="10"/>
  <c r="J31" i="10"/>
  <c r="J32" i="10"/>
  <c r="J33" i="10"/>
  <c r="J34" i="10"/>
  <c r="J35" i="10"/>
  <c r="J36" i="10"/>
  <c r="J28" i="10"/>
  <c r="I28" i="10" a="1"/>
  <c r="I28" i="10" s="1"/>
  <c r="H25" i="10" a="1"/>
  <c r="H25" i="10" s="1"/>
  <c r="H24" i="10" a="1"/>
  <c r="H24" i="10" s="1"/>
  <c r="H23" i="10"/>
  <c r="T21" i="8"/>
  <c r="U21" i="8" s="1"/>
  <c r="T18" i="8"/>
  <c r="U18" i="8" s="1"/>
  <c r="T19" i="8"/>
  <c r="U19" i="8" s="1"/>
  <c r="T20" i="8"/>
  <c r="U20" i="8"/>
  <c r="V20" i="8"/>
  <c r="T3" i="8"/>
  <c r="U3" i="8" s="1"/>
  <c r="T4" i="8"/>
  <c r="U4" i="8" s="1"/>
  <c r="T5" i="8"/>
  <c r="U5" i="8"/>
  <c r="V5" i="8"/>
  <c r="T6" i="8"/>
  <c r="U6" i="8" s="1"/>
  <c r="V6" i="8"/>
  <c r="T7" i="8"/>
  <c r="U7" i="8" s="1"/>
  <c r="T8" i="8"/>
  <c r="U8" i="8" s="1"/>
  <c r="T9" i="8"/>
  <c r="U9" i="8"/>
  <c r="V9" i="8"/>
  <c r="T10" i="8"/>
  <c r="U10" i="8" s="1"/>
  <c r="V10" i="8"/>
  <c r="T11" i="8"/>
  <c r="U11" i="8" s="1"/>
  <c r="T12" i="8"/>
  <c r="U12" i="8" s="1"/>
  <c r="T13" i="8"/>
  <c r="U13" i="8"/>
  <c r="V13" i="8"/>
  <c r="T14" i="8"/>
  <c r="U14" i="8" s="1"/>
  <c r="V14" i="8"/>
  <c r="T15" i="8"/>
  <c r="U15" i="8" s="1"/>
  <c r="T16" i="8"/>
  <c r="U16" i="8" s="1"/>
  <c r="T17" i="8"/>
  <c r="U17" i="8"/>
  <c r="V17" i="8"/>
  <c r="T2" i="8"/>
  <c r="U2" i="8" s="1"/>
  <c r="V2" i="8"/>
  <c r="O3" i="8"/>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2" i="8"/>
  <c r="L19" i="8" a="1"/>
  <c r="L19" i="8" s="1"/>
  <c r="L20" i="8" a="1"/>
  <c r="L20" i="8" s="1"/>
  <c r="L21" i="8" a="1"/>
  <c r="L21" i="8" s="1"/>
  <c r="L3" i="8" a="1"/>
  <c r="L3" i="8" s="1"/>
  <c r="L4" i="8" a="1"/>
  <c r="L4" i="8" s="1"/>
  <c r="L5" i="8" a="1"/>
  <c r="L5" i="8" s="1"/>
  <c r="L6" i="8" a="1"/>
  <c r="L6" i="8" s="1"/>
  <c r="L7" i="8" a="1"/>
  <c r="L7" i="8" s="1"/>
  <c r="L8" i="8" a="1"/>
  <c r="L8" i="8" s="1"/>
  <c r="L9" i="8" a="1"/>
  <c r="L9" i="8" s="1"/>
  <c r="L10" i="8" a="1"/>
  <c r="L10" i="8" s="1"/>
  <c r="L11" i="8" a="1"/>
  <c r="L11" i="8" s="1"/>
  <c r="L12" i="8" a="1"/>
  <c r="L12" i="8" s="1"/>
  <c r="L13" i="8" a="1"/>
  <c r="L13" i="8" s="1"/>
  <c r="L14" i="8" a="1"/>
  <c r="L14" i="8" s="1"/>
  <c r="L15" i="8" a="1"/>
  <c r="L15" i="8" s="1"/>
  <c r="L16" i="8" a="1"/>
  <c r="L16" i="8" s="1"/>
  <c r="L17" i="8" a="1"/>
  <c r="L17" i="8" s="1"/>
  <c r="L18" i="8" a="1"/>
  <c r="L18" i="8" s="1"/>
  <c r="L2" i="8" a="1"/>
  <c r="L2" i="8" s="1"/>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3" i="8"/>
  <c r="J2" i="8"/>
  <c r="J4" i="8"/>
  <c r="J5" i="8"/>
  <c r="J6" i="8"/>
  <c r="J7" i="8"/>
  <c r="J8" i="8"/>
  <c r="J9" i="8"/>
  <c r="J10" i="8"/>
  <c r="J11" i="8"/>
  <c r="B10" i="12"/>
  <c r="B11" i="12"/>
  <c r="B12" i="12"/>
  <c r="B13" i="12"/>
  <c r="B14" i="12"/>
  <c r="B15" i="12"/>
  <c r="B16" i="12"/>
  <c r="B17" i="12"/>
  <c r="B18" i="12"/>
  <c r="B19" i="12"/>
  <c r="B20" i="12"/>
  <c r="B21" i="12"/>
  <c r="B22" i="12"/>
  <c r="B23" i="12"/>
  <c r="B24" i="12"/>
  <c r="B25" i="12"/>
  <c r="B9" i="12"/>
  <c r="A9" i="12" a="1"/>
  <c r="A9" i="12" s="1"/>
  <c r="A6" i="12" a="1"/>
  <c r="A6" i="12" s="1"/>
  <c r="A3" i="12"/>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V21" i="8" l="1"/>
  <c r="V18" i="8"/>
  <c r="V19" i="8"/>
  <c r="V15" i="8"/>
  <c r="V11" i="8"/>
  <c r="V7" i="8"/>
  <c r="V3" i="8"/>
  <c r="V16" i="8"/>
  <c r="V12" i="8"/>
  <c r="V8" i="8"/>
  <c r="V4" i="8"/>
  <c r="R9" i="8"/>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<sst xmlns="http://schemas.openxmlformats.org/spreadsheetml/2006/main" count="609" uniqueCount="95">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</sst>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APPLICANT</a:t>
            </a:r>
            <a:r>
              <a:rPr lang="en-US" baseline="0"/>
              <a:t> SKILL COUNT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Text_Extraction!$I$28:$I$50</c:f>
              <c:strCache>
                <c:ptCount val="23"/>
                <c:pt idx="0">
                  <c:v>Kafka</c:v>
                </c:pt>
                <c:pt idx="1">
                  <c:v> DataBricks</c:v>
                </c:pt>
                <c:pt idx="2">
                  <c:v> Spark</c:v>
                </c:pt>
                <c:pt idx="3">
                  <c:v> Python</c:v>
                </c:pt>
                <c:pt idx="4">
                  <c:v> GCP</c:v>
                </c:pt>
                <c:pt idx="5">
                  <c:v>Power BI</c:v>
                </c:pt>
                <c:pt idx="6">
                  <c:v> Airflow</c:v>
                </c:pt>
                <c:pt idx="7">
                  <c:v> Hadoop</c:v>
                </c:pt>
                <c:pt idx="8">
                  <c:v> R</c:v>
                </c:pt>
                <c:pt idx="9">
                  <c:v>Azure</c:v>
                </c:pt>
                <c:pt idx="10">
                  <c:v> Java</c:v>
                </c:pt>
                <c:pt idx="11">
                  <c:v> SQL</c:v>
                </c:pt>
                <c:pt idx="12">
                  <c:v>DataBricks</c:v>
                </c:pt>
                <c:pt idx="13">
                  <c:v>Snowflake</c:v>
                </c:pt>
                <c:pt idx="14">
                  <c:v>Scala</c:v>
                </c:pt>
                <c:pt idx="15">
                  <c:v> Azure</c:v>
                </c:pt>
                <c:pt idx="16">
                  <c:v> Kafka</c:v>
                </c:pt>
                <c:pt idx="17">
                  <c:v> Excel</c:v>
                </c:pt>
                <c:pt idx="18">
                  <c:v> Scala</c:v>
                </c:pt>
                <c:pt idx="19">
                  <c:v>Excel</c:v>
                </c:pt>
                <c:pt idx="20">
                  <c:v> Power BI</c:v>
                </c:pt>
                <c:pt idx="21">
                  <c:v>Java</c:v>
                </c:pt>
                <c:pt idx="22">
                  <c:v> Tableau</c:v>
                </c:pt>
              </c:strCache>
            </c:strRef>
          </c:cat>
          <c:val>
            <c:numRef>
              <c:f>Text_Extraction!$J$28:$J$50</c:f>
              <c:numCache>
                <c:formatCode>General</c:formatCode>
                <c:ptCount val="23"/>
                <c:pt idx="0">
                  <c:v>2</c:v>
                </c:pt>
                <c:pt idx="1">
                  <c:v>7</c:v>
                </c:pt>
                <c:pt idx="2">
                  <c:v>2</c:v>
                </c:pt>
                <c:pt idx="3">
                  <c:v>2</c:v>
                </c:pt>
                <c:pt idx="4">
                  <c:v>4</c:v>
                </c:pt>
                <c:pt idx="5">
                  <c:v>2</c:v>
                </c:pt>
                <c:pt idx="6">
                  <c:v>6</c:v>
                </c:pt>
                <c:pt idx="7">
                  <c:v>7</c:v>
                </c:pt>
                <c:pt idx="8">
                  <c:v>6</c:v>
                </c:pt>
                <c:pt idx="9">
                  <c:v>2</c:v>
                </c:pt>
                <c:pt idx="10">
                  <c:v>6</c:v>
                </c:pt>
                <c:pt idx="11">
                  <c:v>4</c:v>
                </c:pt>
                <c:pt idx="12">
                  <c:v>5</c:v>
                </c:pt>
                <c:pt idx="13">
                  <c:v>5</c:v>
                </c:pt>
                <c:pt idx="14">
                  <c:v>2</c:v>
                </c:pt>
                <c:pt idx="15">
                  <c:v>2</c:v>
                </c:pt>
                <c:pt idx="16">
                  <c:v>1</c:v>
                </c:pt>
                <c:pt idx="17">
                  <c:v>1</c:v>
                </c:pt>
                <c:pt idx="18">
                  <c:v>3</c:v>
                </c:pt>
                <c:pt idx="19">
                  <c:v>1</c:v>
                </c:pt>
                <c:pt idx="20">
                  <c:v>3</c:v>
                </c:pt>
                <c:pt idx="21">
                  <c:v>1</c:v>
                </c:pt>
                <c:pt idx="22">
                  <c:v>1</c:v>
                </c:pt>
              </c:numCache>
            </c:numRef>
          </c:val>
          <c:extLst>
            <c:ext xmlns:c16="http://schemas.microsoft.com/office/drawing/2014/chart" uri="{C3380CC4-5D6E-409C-BE32-E72D297353CC}">
              <c16:uniqueId val="{00000000-A3EC-42AB-BD12-499834AF9205}"/>
            </c:ext>
          </c:extLst>
        </c:ser>
        <c:dLbls>
          <c:showLegendKey val="0"/>
          <c:showVal val="0"/>
          <c:showCatName val="0"/>
          <c:showSerName val="0"/>
          <c:showPercent val="0"/>
          <c:showBubbleSize val="0"/>
        </c:dLbls>
        <c:gapWidth val="182"/>
        <c:axId val="624706760"/>
        <c:axId val="624699200"/>
      </c:barChart>
      <c:catAx>
        <c:axId val="6247067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699200"/>
        <c:crosses val="autoZero"/>
        <c:auto val="1"/>
        <c:lblAlgn val="ctr"/>
        <c:lblOffset val="100"/>
        <c:noMultiLvlLbl val="0"/>
      </c:catAx>
      <c:valAx>
        <c:axId val="6246992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7067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28575</xdr:colOff>
      <xdr:row>35</xdr:row>
      <xdr:rowOff>66675</xdr:rowOff>
    </xdr:from>
    <xdr:to>
      <xdr:col>16</xdr:col>
      <xdr:colOff>381000</xdr:colOff>
      <xdr:row>54</xdr:row>
      <xdr:rowOff>119062</xdr:rowOff>
    </xdr:to>
    <xdr:graphicFrame macro="">
      <xdr:nvGraphicFramePr>
        <xdr:cNvPr id="2" name="Chart 1">
          <a:extLst>
            <a:ext uri="{FF2B5EF4-FFF2-40B4-BE49-F238E27FC236}">
              <a16:creationId xmlns:a16="http://schemas.microsoft.com/office/drawing/2014/main" id="{265220C5-BD18-F2D7-E0BB-F98C79178B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588963</xdr:colOff>
      <xdr:row>8</xdr:row>
      <xdr:rowOff>44450</xdr:rowOff>
    </xdr:from>
    <xdr:to>
      <xdr:col>10</xdr:col>
      <xdr:colOff>30163</xdr:colOff>
      <xdr:row>26</xdr:row>
      <xdr:rowOff>117475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54"/>
  <sheetViews>
    <sheetView topLeftCell="J1" zoomScale="110" zoomScaleNormal="110" workbookViewId="0">
      <selection activeCell="P10" sqref="P10"/>
    </sheetView>
  </sheetViews>
  <sheetFormatPr defaultRowHeight="15" x14ac:dyDescent="0.25"/>
  <cols>
    <col min="1" max="1" width="17.5703125" customWidth="1"/>
    <col min="2" max="2" width="14.28515625" hidden="1" customWidth="1"/>
    <col min="3" max="3" width="27.28515625" hidden="1" customWidth="1"/>
    <col min="4" max="4" width="17.5703125" style="9" hidden="1" customWidth="1"/>
    <col min="5" max="5" width="26.28515625" hidden="1" customWidth="1"/>
    <col min="6" max="6" width="11" hidden="1" customWidth="1"/>
    <col min="7" max="7" width="22" customWidth="1"/>
    <col min="8" max="8" width="40" hidden="1" customWidth="1"/>
    <col min="9" max="9" width="8.85546875" hidden="1" customWidth="1"/>
    <col min="10" max="10" width="34.7109375" customWidth="1"/>
    <col min="11" max="11" width="8.85546875" customWidth="1"/>
    <col min="12" max="12" width="13.28515625" customWidth="1"/>
    <col min="13" max="13" width="15.42578125" customWidth="1"/>
    <col min="14" max="14" width="8.85546875" customWidth="1"/>
    <col min="15" max="15" width="16.42578125" customWidth="1"/>
    <col min="17" max="19" width="0" hidden="1" customWidth="1"/>
  </cols>
  <sheetData>
    <row r="1" spans="1:22" x14ac:dyDescent="0.25">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25">
      <c r="A2" s="5" t="s">
        <v>72</v>
      </c>
      <c r="B2" s="1" t="s">
        <v>42</v>
      </c>
      <c r="C2" s="1" t="s">
        <v>1</v>
      </c>
      <c r="D2" s="11">
        <v>44971.640451388892</v>
      </c>
      <c r="E2" s="1" t="s">
        <v>43</v>
      </c>
      <c r="F2" s="1" t="s">
        <v>23</v>
      </c>
      <c r="G2" s="1" t="s">
        <v>24</v>
      </c>
      <c r="H2" s="6" t="s">
        <v>11</v>
      </c>
      <c r="J2" t="str">
        <f>_xlfn.TEXTJOIN(" ", TRUE, F2:G2)</f>
        <v>457 Oak St San Jose, CA, 95101</v>
      </c>
      <c r="L2" t="str" cm="1">
        <f t="array" ref="L2:M2">_xlfn.TEXTSPLIT(B2, " ")</f>
        <v>Pam</v>
      </c>
      <c r="M2" t="str">
        <v>Beesly</v>
      </c>
      <c r="O2" t="str">
        <f>RIGHT(A2,6)</f>
        <v>123548</v>
      </c>
      <c r="Q2">
        <f>FIND(",", G2)+LEN(", ")</f>
        <v>11</v>
      </c>
      <c r="R2">
        <f>FIND(",",G2,Q2)</f>
        <v>13</v>
      </c>
      <c r="S2" t="str">
        <f>MID(G2,Q2,R2-Q2)</f>
        <v>CA</v>
      </c>
      <c r="T2">
        <f>FIND(",",G2) + LEN(", ")</f>
        <v>11</v>
      </c>
      <c r="U2">
        <f>FIND(",", G2,T2)</f>
        <v>13</v>
      </c>
      <c r="V2" t="str">
        <f>MID(G2,T2,2)</f>
        <v>CA</v>
      </c>
    </row>
    <row r="3" spans="1:22" x14ac:dyDescent="0.25">
      <c r="A3" s="5" t="s">
        <v>71</v>
      </c>
      <c r="B3" s="1" t="s">
        <v>38</v>
      </c>
      <c r="C3" s="1" t="s">
        <v>5</v>
      </c>
      <c r="D3" s="11">
        <v>45055.40662037037</v>
      </c>
      <c r="E3" s="1" t="s">
        <v>39</v>
      </c>
      <c r="F3" s="1" t="s">
        <v>25</v>
      </c>
      <c r="G3" s="1" t="s">
        <v>26</v>
      </c>
      <c r="H3" s="6" t="s">
        <v>14</v>
      </c>
      <c r="J3" t="str">
        <f>_xlfn.TEXTJOIN(" ", TRUE, F3:G3)</f>
        <v>203 Birch St Chicago, IL, 60601</v>
      </c>
      <c r="L3" t="str" cm="1">
        <f t="array" ref="L3:M3">_xlfn.TEXTSPLIT(B3, " ")</f>
        <v>Michael</v>
      </c>
      <c r="M3" t="str">
        <v>Scott</v>
      </c>
      <c r="O3" t="str">
        <f t="shared" ref="O3:O32" si="0">RIGHT(A3,6)</f>
        <v>123549</v>
      </c>
      <c r="Q3">
        <f t="shared" ref="Q3:Q21" si="1">FIND(",", G3)+LEN(", ")</f>
        <v>10</v>
      </c>
      <c r="R3">
        <f t="shared" ref="R3:R21" si="2">FIND(",",G3,Q3)</f>
        <v>12</v>
      </c>
      <c r="S3" t="str">
        <f t="shared" ref="S3:S21" si="3">MID(G3,Q3,R3-Q3)</f>
        <v>IL</v>
      </c>
      <c r="T3">
        <f t="shared" ref="T3:T17" si="4">FIND(",",G3) + LEN(", ")</f>
        <v>10</v>
      </c>
      <c r="U3">
        <f t="shared" ref="U3:U17" si="5">FIND(",", G3,T3)</f>
        <v>12</v>
      </c>
      <c r="V3" t="str">
        <f t="shared" ref="V3:V17" si="6">MID(G3,T3,2)</f>
        <v>IL</v>
      </c>
    </row>
    <row r="4" spans="1:22" x14ac:dyDescent="0.25">
      <c r="A4" s="5" t="s">
        <v>73</v>
      </c>
      <c r="B4" s="1" t="s">
        <v>58</v>
      </c>
      <c r="C4" s="1" t="s">
        <v>12</v>
      </c>
      <c r="D4" s="11">
        <v>45128.729710648149</v>
      </c>
      <c r="E4" s="1" t="s">
        <v>59</v>
      </c>
      <c r="F4" s="1" t="s">
        <v>27</v>
      </c>
      <c r="G4" s="1" t="s">
        <v>26</v>
      </c>
      <c r="H4" s="6" t="s">
        <v>6</v>
      </c>
      <c r="J4" t="str">
        <f t="shared" ref="J3:J54" si="7">_xlfn.TEXTJOIN(" ", TRUE, F4:G4)</f>
        <v>790 Pine St Chicago, IL, 60601</v>
      </c>
      <c r="L4" t="str" cm="1">
        <f t="array" ref="L4:M4">_xlfn.TEXTSPLIT(B4, " ")</f>
        <v>Kevin</v>
      </c>
      <c r="M4" t="str">
        <v>Malone</v>
      </c>
      <c r="O4" t="str">
        <f t="shared" si="0"/>
        <v>123550</v>
      </c>
      <c r="Q4">
        <f t="shared" si="1"/>
        <v>10</v>
      </c>
      <c r="R4">
        <f t="shared" si="2"/>
        <v>12</v>
      </c>
      <c r="S4" t="str">
        <f t="shared" si="3"/>
        <v>IL</v>
      </c>
      <c r="T4">
        <f t="shared" si="4"/>
        <v>10</v>
      </c>
      <c r="U4">
        <f t="shared" si="5"/>
        <v>12</v>
      </c>
      <c r="V4" t="str">
        <f t="shared" si="6"/>
        <v>IL</v>
      </c>
    </row>
    <row r="5" spans="1:22" x14ac:dyDescent="0.25">
      <c r="A5" s="5" t="s">
        <v>74</v>
      </c>
      <c r="B5" s="1" t="s">
        <v>42</v>
      </c>
      <c r="C5" s="1" t="s">
        <v>5</v>
      </c>
      <c r="D5" s="11">
        <v>45173.302187499998</v>
      </c>
      <c r="E5" s="1" t="s">
        <v>43</v>
      </c>
      <c r="F5" s="1" t="s">
        <v>23</v>
      </c>
      <c r="G5" s="1" t="s">
        <v>24</v>
      </c>
      <c r="H5" s="6" t="s">
        <v>11</v>
      </c>
      <c r="J5" t="str">
        <f t="shared" si="7"/>
        <v>457 Oak St San Jose, CA, 95101</v>
      </c>
      <c r="L5" t="str" cm="1">
        <f t="array" ref="L5:M5">_xlfn.TEXTSPLIT(B5, " ")</f>
        <v>Pam</v>
      </c>
      <c r="M5" t="str">
        <v>Beesly</v>
      </c>
      <c r="O5" t="str">
        <f t="shared" si="0"/>
        <v>123551</v>
      </c>
      <c r="Q5">
        <f t="shared" si="1"/>
        <v>11</v>
      </c>
      <c r="R5">
        <f t="shared" si="2"/>
        <v>13</v>
      </c>
      <c r="S5" t="str">
        <f t="shared" si="3"/>
        <v>CA</v>
      </c>
      <c r="T5">
        <f t="shared" si="4"/>
        <v>11</v>
      </c>
      <c r="U5">
        <f t="shared" si="5"/>
        <v>13</v>
      </c>
      <c r="V5" t="str">
        <f t="shared" si="6"/>
        <v>CA</v>
      </c>
    </row>
    <row r="6" spans="1:22" x14ac:dyDescent="0.25">
      <c r="A6" s="5" t="s">
        <v>75</v>
      </c>
      <c r="B6" s="1" t="s">
        <v>40</v>
      </c>
      <c r="C6" s="1" t="s">
        <v>7</v>
      </c>
      <c r="D6" s="11">
        <v>45248.70857638889</v>
      </c>
      <c r="E6" s="1" t="s">
        <v>41</v>
      </c>
      <c r="F6" s="1" t="s">
        <v>29</v>
      </c>
      <c r="G6" s="1" t="s">
        <v>30</v>
      </c>
      <c r="H6" s="6" t="s">
        <v>10</v>
      </c>
      <c r="J6" t="str">
        <f t="shared" si="7"/>
        <v>459 Oak St Philadelphia, PA, 19101</v>
      </c>
      <c r="L6" t="str" cm="1">
        <f t="array" ref="L6:M6">_xlfn.TEXTSPLIT(B6, " ")</f>
        <v>Jim</v>
      </c>
      <c r="M6" t="str">
        <v>Halpert</v>
      </c>
      <c r="O6" t="str">
        <f t="shared" si="0"/>
        <v>123552</v>
      </c>
      <c r="Q6">
        <f t="shared" si="1"/>
        <v>15</v>
      </c>
      <c r="R6">
        <f t="shared" si="2"/>
        <v>17</v>
      </c>
      <c r="S6" t="str">
        <f t="shared" si="3"/>
        <v>PA</v>
      </c>
      <c r="T6">
        <f t="shared" si="4"/>
        <v>15</v>
      </c>
      <c r="U6">
        <f t="shared" si="5"/>
        <v>17</v>
      </c>
      <c r="V6" t="str">
        <f t="shared" si="6"/>
        <v>PA</v>
      </c>
    </row>
    <row r="7" spans="1:22" x14ac:dyDescent="0.25">
      <c r="A7" s="5" t="s">
        <v>76</v>
      </c>
      <c r="B7" s="1" t="s">
        <v>46</v>
      </c>
      <c r="C7" s="1" t="s">
        <v>9</v>
      </c>
      <c r="D7" s="11">
        <v>45302.531921296293</v>
      </c>
      <c r="E7" s="1" t="s">
        <v>47</v>
      </c>
      <c r="F7" s="1" t="s">
        <v>31</v>
      </c>
      <c r="G7" s="1" t="s">
        <v>30</v>
      </c>
      <c r="H7" s="6" t="s">
        <v>15</v>
      </c>
      <c r="J7" t="str">
        <f t="shared" si="7"/>
        <v>204 Birch St Philadelphia, PA, 19101</v>
      </c>
      <c r="L7" t="str" cm="1">
        <f t="array" ref="L7:M7">_xlfn.TEXTSPLIT(B7, " ")</f>
        <v>Ryan</v>
      </c>
      <c r="M7" t="str">
        <v>Howard</v>
      </c>
      <c r="O7" t="str">
        <f t="shared" si="0"/>
        <v>123553</v>
      </c>
      <c r="Q7">
        <f t="shared" si="1"/>
        <v>15</v>
      </c>
      <c r="R7">
        <f t="shared" si="2"/>
        <v>17</v>
      </c>
      <c r="S7" t="str">
        <f t="shared" si="3"/>
        <v>PA</v>
      </c>
      <c r="T7">
        <f t="shared" si="4"/>
        <v>15</v>
      </c>
      <c r="U7">
        <f t="shared" si="5"/>
        <v>17</v>
      </c>
      <c r="V7" t="str">
        <f t="shared" si="6"/>
        <v>PA</v>
      </c>
    </row>
    <row r="8" spans="1:22" x14ac:dyDescent="0.25">
      <c r="A8" s="5" t="s">
        <v>77</v>
      </c>
      <c r="B8" s="1" t="s">
        <v>58</v>
      </c>
      <c r="C8" s="1" t="s">
        <v>5</v>
      </c>
      <c r="D8" s="11">
        <v>45354.687881944446</v>
      </c>
      <c r="E8" s="1" t="s">
        <v>59</v>
      </c>
      <c r="F8" s="1" t="s">
        <v>27</v>
      </c>
      <c r="G8" s="1" t="s">
        <v>26</v>
      </c>
      <c r="H8" s="6" t="s">
        <v>6</v>
      </c>
      <c r="J8" t="str">
        <f t="shared" si="7"/>
        <v>790 Pine St Chicago, IL, 60601</v>
      </c>
      <c r="L8" t="str" cm="1">
        <f t="array" ref="L8:M8">_xlfn.TEXTSPLIT(B8, " ")</f>
        <v>Kevin</v>
      </c>
      <c r="M8" t="str">
        <v>Malone</v>
      </c>
      <c r="O8" t="str">
        <f t="shared" si="0"/>
        <v>123554</v>
      </c>
      <c r="Q8">
        <f t="shared" si="1"/>
        <v>10</v>
      </c>
      <c r="R8">
        <f t="shared" si="2"/>
        <v>12</v>
      </c>
      <c r="S8" t="str">
        <f t="shared" si="3"/>
        <v>IL</v>
      </c>
      <c r="T8">
        <f t="shared" si="4"/>
        <v>10</v>
      </c>
      <c r="U8">
        <f t="shared" si="5"/>
        <v>12</v>
      </c>
      <c r="V8" t="str">
        <f t="shared" si="6"/>
        <v>IL</v>
      </c>
    </row>
    <row r="9" spans="1:22" x14ac:dyDescent="0.25">
      <c r="A9" s="5" t="s">
        <v>78</v>
      </c>
      <c r="B9" s="1" t="s">
        <v>46</v>
      </c>
      <c r="C9" s="1" t="s">
        <v>1</v>
      </c>
      <c r="D9" s="11">
        <v>45408.340810185182</v>
      </c>
      <c r="E9" s="1" t="s">
        <v>47</v>
      </c>
      <c r="F9" s="1" t="s">
        <v>31</v>
      </c>
      <c r="G9" s="1" t="s">
        <v>30</v>
      </c>
      <c r="H9" s="6" t="s">
        <v>15</v>
      </c>
      <c r="J9" t="str">
        <f t="shared" si="7"/>
        <v>204 Birch St Philadelphia, PA, 19101</v>
      </c>
      <c r="L9" t="str" cm="1">
        <f t="array" ref="L9:M9">_xlfn.TEXTSPLIT(B9, " ")</f>
        <v>Ryan</v>
      </c>
      <c r="M9" t="str">
        <v>Howard</v>
      </c>
      <c r="O9" t="str">
        <f t="shared" si="0"/>
        <v>123555</v>
      </c>
      <c r="Q9">
        <f t="shared" si="1"/>
        <v>15</v>
      </c>
      <c r="R9">
        <f t="shared" si="2"/>
        <v>17</v>
      </c>
      <c r="S9" t="str">
        <f t="shared" si="3"/>
        <v>PA</v>
      </c>
      <c r="T9">
        <f t="shared" si="4"/>
        <v>15</v>
      </c>
      <c r="U9">
        <f t="shared" si="5"/>
        <v>17</v>
      </c>
      <c r="V9" t="str">
        <f t="shared" si="6"/>
        <v>PA</v>
      </c>
    </row>
    <row r="10" spans="1:22" x14ac:dyDescent="0.25">
      <c r="A10" s="5" t="s">
        <v>79</v>
      </c>
      <c r="B10" s="1" t="s">
        <v>50</v>
      </c>
      <c r="C10" s="1" t="s">
        <v>7</v>
      </c>
      <c r="D10" s="11">
        <v>45458.743333333332</v>
      </c>
      <c r="E10" s="1" t="s">
        <v>51</v>
      </c>
      <c r="F10" s="1" t="s">
        <v>33</v>
      </c>
      <c r="G10" s="1" t="s">
        <v>26</v>
      </c>
      <c r="H10" s="6" t="s">
        <v>18</v>
      </c>
      <c r="J10" t="str">
        <f t="shared" si="7"/>
        <v>123 Elm St Chicago, IL, 60601</v>
      </c>
      <c r="L10" t="str" cm="1">
        <f t="array" ref="L10:M10">_xlfn.TEXTSPLIT(B10, " ")</f>
        <v>Stanley</v>
      </c>
      <c r="M10" t="str">
        <v>Hudson</v>
      </c>
      <c r="O10" t="str">
        <f t="shared" si="0"/>
        <v>123556</v>
      </c>
      <c r="Q10">
        <f t="shared" si="1"/>
        <v>10</v>
      </c>
      <c r="R10">
        <f t="shared" si="2"/>
        <v>12</v>
      </c>
      <c r="S10" t="str">
        <f t="shared" si="3"/>
        <v>IL</v>
      </c>
      <c r="T10">
        <f t="shared" si="4"/>
        <v>10</v>
      </c>
      <c r="U10">
        <f t="shared" si="5"/>
        <v>12</v>
      </c>
      <c r="V10" t="str">
        <f t="shared" si="6"/>
        <v>IL</v>
      </c>
    </row>
    <row r="11" spans="1:22" x14ac:dyDescent="0.25">
      <c r="A11" s="5" t="s">
        <v>80</v>
      </c>
      <c r="B11" s="1" t="s">
        <v>54</v>
      </c>
      <c r="C11" s="1" t="s">
        <v>12</v>
      </c>
      <c r="D11" s="11">
        <v>45480.608055555553</v>
      </c>
      <c r="E11" s="1" t="s">
        <v>55</v>
      </c>
      <c r="F11" s="1" t="s">
        <v>33</v>
      </c>
      <c r="G11" s="1" t="s">
        <v>32</v>
      </c>
      <c r="H11" s="6" t="s">
        <v>13</v>
      </c>
      <c r="J11" t="str">
        <f t="shared" si="7"/>
        <v>123 Elm St Los Angeles, CA, 90001</v>
      </c>
      <c r="L11" t="str" cm="1">
        <f t="array" ref="L11:M11">_xlfn.TEXTSPLIT(B11, " ")</f>
        <v>Angela</v>
      </c>
      <c r="M11" t="str">
        <v>Martin</v>
      </c>
      <c r="O11" t="str">
        <f t="shared" si="0"/>
        <v>123557</v>
      </c>
      <c r="Q11">
        <f t="shared" si="1"/>
        <v>14</v>
      </c>
      <c r="R11">
        <f t="shared" si="2"/>
        <v>16</v>
      </c>
      <c r="S11" t="str">
        <f t="shared" si="3"/>
        <v>CA</v>
      </c>
      <c r="T11">
        <f t="shared" si="4"/>
        <v>14</v>
      </c>
      <c r="U11">
        <f t="shared" si="5"/>
        <v>16</v>
      </c>
      <c r="V11" t="str">
        <f t="shared" si="6"/>
        <v>CA</v>
      </c>
    </row>
    <row r="12" spans="1:22" x14ac:dyDescent="0.25">
      <c r="A12" s="5" t="s">
        <v>81</v>
      </c>
      <c r="B12" s="1" t="s">
        <v>44</v>
      </c>
      <c r="C12" s="1" t="s">
        <v>7</v>
      </c>
      <c r="D12" s="11">
        <v>45455.284930555557</v>
      </c>
      <c r="E12" s="1" t="s">
        <v>45</v>
      </c>
      <c r="F12" s="1" t="s">
        <v>33</v>
      </c>
      <c r="G12" s="1" t="s">
        <v>34</v>
      </c>
      <c r="H12" s="6" t="s">
        <v>17</v>
      </c>
      <c r="J12" t="str">
        <f t="shared" si="7"/>
        <v>123 Elm St San Diego, CA, 92101</v>
      </c>
      <c r="L12" t="str" cm="1">
        <f t="array" ref="L12:M12">_xlfn.TEXTSPLIT(B12, " ")</f>
        <v>Dwight</v>
      </c>
      <c r="M12" t="str">
        <v>Schrute</v>
      </c>
      <c r="O12" t="str">
        <f t="shared" si="0"/>
        <v>123558</v>
      </c>
      <c r="Q12">
        <f t="shared" si="1"/>
        <v>12</v>
      </c>
      <c r="R12">
        <f t="shared" si="2"/>
        <v>14</v>
      </c>
      <c r="S12" t="str">
        <f t="shared" si="3"/>
        <v>CA</v>
      </c>
      <c r="T12">
        <f t="shared" si="4"/>
        <v>12</v>
      </c>
      <c r="U12">
        <f t="shared" si="5"/>
        <v>14</v>
      </c>
      <c r="V12" t="str">
        <f t="shared" si="6"/>
        <v>CA</v>
      </c>
    </row>
    <row r="13" spans="1:22" x14ac:dyDescent="0.25">
      <c r="A13" s="5" t="s">
        <v>82</v>
      </c>
      <c r="B13" s="1" t="s">
        <v>56</v>
      </c>
      <c r="C13" s="1" t="s">
        <v>9</v>
      </c>
      <c r="D13" s="11">
        <v>44951.552141203705</v>
      </c>
      <c r="E13" s="1" t="s">
        <v>57</v>
      </c>
      <c r="F13" s="1" t="s">
        <v>35</v>
      </c>
      <c r="G13" s="1" t="s">
        <v>26</v>
      </c>
      <c r="H13" s="6" t="s">
        <v>16</v>
      </c>
      <c r="J13" t="str">
        <f t="shared" si="7"/>
        <v>202 Birch St Chicago, IL, 60601</v>
      </c>
      <c r="L13" t="str" cm="1">
        <f t="array" ref="L13:M13">_xlfn.TEXTSPLIT(B13, " ")</f>
        <v>Oscar</v>
      </c>
      <c r="M13" t="str">
        <v>Martinez</v>
      </c>
      <c r="O13" t="str">
        <f t="shared" si="0"/>
        <v>123559</v>
      </c>
      <c r="Q13">
        <f t="shared" si="1"/>
        <v>10</v>
      </c>
      <c r="R13">
        <f t="shared" si="2"/>
        <v>12</v>
      </c>
      <c r="S13" t="str">
        <f t="shared" si="3"/>
        <v>IL</v>
      </c>
      <c r="T13">
        <f t="shared" si="4"/>
        <v>10</v>
      </c>
      <c r="U13">
        <f t="shared" si="5"/>
        <v>12</v>
      </c>
      <c r="V13" t="str">
        <f t="shared" si="6"/>
        <v>IL</v>
      </c>
    </row>
    <row r="14" spans="1:22" x14ac:dyDescent="0.25">
      <c r="A14" s="5" t="s">
        <v>83</v>
      </c>
      <c r="B14" s="1" t="s">
        <v>46</v>
      </c>
      <c r="C14" s="1" t="s">
        <v>12</v>
      </c>
      <c r="D14" s="11">
        <v>45002.490034722221</v>
      </c>
      <c r="E14" s="1" t="s">
        <v>47</v>
      </c>
      <c r="F14" s="1" t="s">
        <v>31</v>
      </c>
      <c r="G14" s="1" t="s">
        <v>30</v>
      </c>
      <c r="H14" s="6" t="s">
        <v>15</v>
      </c>
      <c r="J14" t="str">
        <f t="shared" si="7"/>
        <v>204 Birch St Philadelphia, PA, 19101</v>
      </c>
      <c r="L14" t="str" cm="1">
        <f t="array" ref="L14:M14">_xlfn.TEXTSPLIT(B14, " ")</f>
        <v>Ryan</v>
      </c>
      <c r="M14" t="str">
        <v>Howard</v>
      </c>
      <c r="O14" t="str">
        <f t="shared" si="0"/>
        <v>123560</v>
      </c>
      <c r="Q14">
        <f t="shared" si="1"/>
        <v>15</v>
      </c>
      <c r="R14">
        <f t="shared" si="2"/>
        <v>17</v>
      </c>
      <c r="S14" t="str">
        <f t="shared" si="3"/>
        <v>PA</v>
      </c>
      <c r="T14">
        <f t="shared" si="4"/>
        <v>15</v>
      </c>
      <c r="U14">
        <f t="shared" si="5"/>
        <v>17</v>
      </c>
      <c r="V14" t="str">
        <f t="shared" si="6"/>
        <v>PA</v>
      </c>
    </row>
    <row r="15" spans="1:22" x14ac:dyDescent="0.25">
      <c r="A15" s="5" t="s">
        <v>84</v>
      </c>
      <c r="B15" s="1" t="s">
        <v>52</v>
      </c>
      <c r="C15" s="1" t="s">
        <v>9</v>
      </c>
      <c r="D15" s="11">
        <v>45078.417256944442</v>
      </c>
      <c r="E15" s="1" t="s">
        <v>53</v>
      </c>
      <c r="F15" s="1" t="s">
        <v>33</v>
      </c>
      <c r="G15" s="1" t="s">
        <v>26</v>
      </c>
      <c r="H15" s="6" t="s">
        <v>19</v>
      </c>
      <c r="J15" t="str">
        <f t="shared" si="7"/>
        <v>123 Elm St Chicago, IL, 60601</v>
      </c>
      <c r="L15" t="str" cm="1">
        <f t="array" ref="L15:M15">_xlfn.TEXTSPLIT(B15, " ")</f>
        <v>Phyllis</v>
      </c>
      <c r="M15" t="str">
        <v>Vance</v>
      </c>
      <c r="O15" t="str">
        <f t="shared" si="0"/>
        <v>123561</v>
      </c>
      <c r="Q15">
        <f t="shared" si="1"/>
        <v>10</v>
      </c>
      <c r="R15">
        <f t="shared" si="2"/>
        <v>12</v>
      </c>
      <c r="S15" t="str">
        <f t="shared" si="3"/>
        <v>IL</v>
      </c>
      <c r="T15">
        <f t="shared" si="4"/>
        <v>10</v>
      </c>
      <c r="U15">
        <f t="shared" si="5"/>
        <v>12</v>
      </c>
      <c r="V15" t="str">
        <f t="shared" si="6"/>
        <v>IL</v>
      </c>
    </row>
    <row r="16" spans="1:22" x14ac:dyDescent="0.25">
      <c r="A16" s="5" t="s">
        <v>85</v>
      </c>
      <c r="B16" s="1" t="s">
        <v>60</v>
      </c>
      <c r="C16" s="1" t="s">
        <v>9</v>
      </c>
      <c r="D16" s="11">
        <v>45168.729328703703</v>
      </c>
      <c r="E16" s="1" t="s">
        <v>61</v>
      </c>
      <c r="F16" s="1" t="s">
        <v>28</v>
      </c>
      <c r="G16" s="1" t="s">
        <v>26</v>
      </c>
      <c r="H16" s="6" t="s">
        <v>20</v>
      </c>
      <c r="J16" t="str">
        <f t="shared" si="7"/>
        <v>456 Oak St Chicago, IL, 60601</v>
      </c>
      <c r="L16" t="str" cm="1">
        <f t="array" ref="L16:M16">_xlfn.TEXTSPLIT(B16, " ")</f>
        <v>Meredith</v>
      </c>
      <c r="M16" t="str">
        <v>Palmer</v>
      </c>
      <c r="O16" t="str">
        <f t="shared" si="0"/>
        <v>123562</v>
      </c>
      <c r="Q16">
        <f t="shared" si="1"/>
        <v>10</v>
      </c>
      <c r="R16">
        <f t="shared" si="2"/>
        <v>12</v>
      </c>
      <c r="S16" t="str">
        <f t="shared" si="3"/>
        <v>IL</v>
      </c>
      <c r="T16">
        <f t="shared" si="4"/>
        <v>10</v>
      </c>
      <c r="U16">
        <f t="shared" si="5"/>
        <v>12</v>
      </c>
      <c r="V16" t="str">
        <f t="shared" si="6"/>
        <v>IL</v>
      </c>
    </row>
    <row r="17" spans="1:22" x14ac:dyDescent="0.25">
      <c r="A17" s="5" t="s">
        <v>86</v>
      </c>
      <c r="B17" s="1" t="s">
        <v>38</v>
      </c>
      <c r="C17" s="1" t="s">
        <v>7</v>
      </c>
      <c r="D17" s="11">
        <v>45218.319780092592</v>
      </c>
      <c r="E17" s="1" t="s">
        <v>39</v>
      </c>
      <c r="F17" s="1" t="s">
        <v>25</v>
      </c>
      <c r="G17" s="1" t="s">
        <v>37</v>
      </c>
      <c r="H17" s="6" t="s">
        <v>14</v>
      </c>
      <c r="J17" t="str">
        <f t="shared" si="7"/>
        <v>203 Birch St Chicago, IL, 60602</v>
      </c>
      <c r="L17" t="str" cm="1">
        <f t="array" ref="L17:M17">_xlfn.TEXTSPLIT(B17, " ")</f>
        <v>Michael</v>
      </c>
      <c r="M17" t="str">
        <v>Scott</v>
      </c>
      <c r="O17" t="str">
        <f t="shared" si="0"/>
        <v>123563</v>
      </c>
      <c r="Q17">
        <f t="shared" si="1"/>
        <v>10</v>
      </c>
      <c r="R17">
        <f t="shared" si="2"/>
        <v>12</v>
      </c>
      <c r="S17" t="str">
        <f t="shared" si="3"/>
        <v>IL</v>
      </c>
      <c r="T17">
        <f t="shared" si="4"/>
        <v>10</v>
      </c>
      <c r="U17">
        <f t="shared" si="5"/>
        <v>12</v>
      </c>
      <c r="V17" t="str">
        <f t="shared" si="6"/>
        <v>IL</v>
      </c>
    </row>
    <row r="18" spans="1:22" x14ac:dyDescent="0.25">
      <c r="A18" s="5" t="s">
        <v>87</v>
      </c>
      <c r="B18" s="1" t="s">
        <v>40</v>
      </c>
      <c r="C18" s="1" t="s">
        <v>12</v>
      </c>
      <c r="D18" s="11">
        <v>45350.719236111108</v>
      </c>
      <c r="E18" s="1" t="s">
        <v>41</v>
      </c>
      <c r="F18" s="1" t="s">
        <v>29</v>
      </c>
      <c r="G18" s="1" t="s">
        <v>30</v>
      </c>
      <c r="H18" s="6" t="s">
        <v>10</v>
      </c>
      <c r="J18" t="str">
        <f t="shared" si="7"/>
        <v>459 Oak St Philadelphia, PA, 19101</v>
      </c>
      <c r="L18" t="str" cm="1">
        <f t="array" ref="L18:M18">_xlfn.TEXTSPLIT(B18, " ")</f>
        <v>Jim</v>
      </c>
      <c r="M18" t="str">
        <v>Halpert</v>
      </c>
      <c r="O18" t="str">
        <f t="shared" si="0"/>
        <v>123564</v>
      </c>
      <c r="Q18">
        <f t="shared" si="1"/>
        <v>15</v>
      </c>
      <c r="R18">
        <f t="shared" si="2"/>
        <v>17</v>
      </c>
      <c r="S18" t="str">
        <f t="shared" si="3"/>
        <v>PA</v>
      </c>
      <c r="T18">
        <f>FIND(",",G18) + LEN(", ")</f>
        <v>15</v>
      </c>
      <c r="U18">
        <f>FIND(",", G18,T18)</f>
        <v>17</v>
      </c>
      <c r="V18" t="str">
        <f>MID(G18,T18,2)</f>
        <v>PA</v>
      </c>
    </row>
    <row r="19" spans="1:22" x14ac:dyDescent="0.25">
      <c r="A19" s="5" t="s">
        <v>88</v>
      </c>
      <c r="B19" s="1" t="s">
        <v>48</v>
      </c>
      <c r="C19" s="1" t="s">
        <v>7</v>
      </c>
      <c r="D19" s="11">
        <v>45418.726354166669</v>
      </c>
      <c r="E19" s="1" t="s">
        <v>49</v>
      </c>
      <c r="F19" s="1" t="s">
        <v>28</v>
      </c>
      <c r="G19" s="1" t="s">
        <v>36</v>
      </c>
      <c r="H19" s="6" t="s">
        <v>8</v>
      </c>
      <c r="J19" t="str">
        <f t="shared" si="7"/>
        <v>456 Oak St New York, NY, 10001</v>
      </c>
      <c r="L19" t="str" cm="1">
        <f t="array" ref="L19:M19">_xlfn.TEXTSPLIT(B19, " ")</f>
        <v>Kelly</v>
      </c>
      <c r="M19" t="str">
        <v>Kapoor</v>
      </c>
      <c r="O19" t="str">
        <f t="shared" si="0"/>
        <v>123565</v>
      </c>
      <c r="Q19">
        <f t="shared" si="1"/>
        <v>11</v>
      </c>
      <c r="R19">
        <f t="shared" si="2"/>
        <v>13</v>
      </c>
      <c r="S19" t="str">
        <f t="shared" si="3"/>
        <v>NY</v>
      </c>
      <c r="T19">
        <f t="shared" ref="T19:T20" si="8">FIND(",",G19) + LEN(", ")</f>
        <v>11</v>
      </c>
      <c r="U19">
        <f t="shared" ref="U19:U20" si="9">FIND(",", G19,T19)</f>
        <v>13</v>
      </c>
      <c r="V19" t="str">
        <f t="shared" ref="V19:V20" si="10">MID(G19,T19,2)</f>
        <v>NY</v>
      </c>
    </row>
    <row r="20" spans="1:22" x14ac:dyDescent="0.25">
      <c r="A20" s="5" t="s">
        <v>89</v>
      </c>
      <c r="B20" s="1" t="s">
        <v>40</v>
      </c>
      <c r="C20" s="1" t="s">
        <v>9</v>
      </c>
      <c r="D20" s="11">
        <v>45496.291701388887</v>
      </c>
      <c r="E20" s="1" t="s">
        <v>41</v>
      </c>
      <c r="F20" s="1" t="s">
        <v>29</v>
      </c>
      <c r="G20" s="1" t="s">
        <v>30</v>
      </c>
      <c r="H20" s="6" t="s">
        <v>10</v>
      </c>
      <c r="J20" t="str">
        <f t="shared" si="7"/>
        <v>459 Oak St Philadelphia, PA, 19101</v>
      </c>
      <c r="L20" t="str" cm="1">
        <f t="array" ref="L20:M20">_xlfn.TEXTSPLIT(B20, " ")</f>
        <v>Jim</v>
      </c>
      <c r="M20" t="str">
        <v>Halpert</v>
      </c>
      <c r="O20" t="str">
        <f t="shared" si="0"/>
        <v>123566</v>
      </c>
      <c r="Q20">
        <f t="shared" si="1"/>
        <v>15</v>
      </c>
      <c r="R20">
        <f t="shared" si="2"/>
        <v>17</v>
      </c>
      <c r="S20" t="str">
        <f t="shared" si="3"/>
        <v>PA</v>
      </c>
      <c r="T20">
        <f t="shared" si="8"/>
        <v>15</v>
      </c>
      <c r="U20">
        <f t="shared" si="9"/>
        <v>17</v>
      </c>
      <c r="V20" t="str">
        <f t="shared" si="10"/>
        <v>PA</v>
      </c>
    </row>
    <row r="21" spans="1:22" ht="15.75" thickBot="1" x14ac:dyDescent="0.3">
      <c r="A21" s="5" t="s">
        <v>90</v>
      </c>
      <c r="B21" s="7" t="s">
        <v>40</v>
      </c>
      <c r="C21" s="7" t="s">
        <v>9</v>
      </c>
      <c r="D21" s="12">
        <v>45422.739884259259</v>
      </c>
      <c r="E21" s="7" t="s">
        <v>41</v>
      </c>
      <c r="F21" s="7" t="s">
        <v>29</v>
      </c>
      <c r="G21" s="7" t="s">
        <v>36</v>
      </c>
      <c r="H21" s="8" t="s">
        <v>10</v>
      </c>
      <c r="J21" t="str">
        <f t="shared" si="7"/>
        <v>459 Oak St New York, NY, 10001</v>
      </c>
      <c r="L21" t="str" cm="1">
        <f t="array" ref="L21:M21">_xlfn.TEXTSPLIT(B21, " ")</f>
        <v>Jim</v>
      </c>
      <c r="M21" t="str">
        <v>Halpert</v>
      </c>
      <c r="O21" t="str">
        <f t="shared" si="0"/>
        <v>123567</v>
      </c>
      <c r="Q21">
        <f t="shared" si="1"/>
        <v>11</v>
      </c>
      <c r="R21">
        <f t="shared" si="2"/>
        <v>13</v>
      </c>
      <c r="S21" t="str">
        <f t="shared" si="3"/>
        <v>NY</v>
      </c>
      <c r="T21">
        <f>FIND(",",G21) + LEN(", ")</f>
        <v>11</v>
      </c>
      <c r="U21">
        <f>FIND(",", G21,T21)</f>
        <v>13</v>
      </c>
      <c r="V21" t="str">
        <f>MID(G21,T21,2)</f>
        <v>NY</v>
      </c>
    </row>
    <row r="22" spans="1:22" x14ac:dyDescent="0.25">
      <c r="J22" t="str">
        <f t="shared" si="7"/>
        <v/>
      </c>
      <c r="O22" t="str">
        <f t="shared" si="0"/>
        <v/>
      </c>
    </row>
    <row r="23" spans="1:22" x14ac:dyDescent="0.25">
      <c r="J23" t="str">
        <f t="shared" si="7"/>
        <v/>
      </c>
      <c r="O23" t="str">
        <f t="shared" si="0"/>
        <v/>
      </c>
    </row>
    <row r="24" spans="1:22" x14ac:dyDescent="0.25">
      <c r="J24" t="str">
        <f t="shared" si="7"/>
        <v/>
      </c>
      <c r="O24" t="str">
        <f t="shared" si="0"/>
        <v/>
      </c>
    </row>
    <row r="25" spans="1:22" x14ac:dyDescent="0.25">
      <c r="J25" t="str">
        <f t="shared" si="7"/>
        <v/>
      </c>
      <c r="O25" t="str">
        <f t="shared" si="0"/>
        <v/>
      </c>
    </row>
    <row r="26" spans="1:22" x14ac:dyDescent="0.25">
      <c r="J26" t="str">
        <f t="shared" si="7"/>
        <v/>
      </c>
      <c r="O26" t="str">
        <f t="shared" si="0"/>
        <v/>
      </c>
    </row>
    <row r="27" spans="1:22" x14ac:dyDescent="0.25">
      <c r="J27" t="str">
        <f t="shared" si="7"/>
        <v/>
      </c>
      <c r="O27" t="str">
        <f t="shared" si="0"/>
        <v/>
      </c>
    </row>
    <row r="28" spans="1:22" x14ac:dyDescent="0.25">
      <c r="J28" t="str">
        <f t="shared" si="7"/>
        <v/>
      </c>
      <c r="O28" t="str">
        <f t="shared" si="0"/>
        <v/>
      </c>
    </row>
    <row r="29" spans="1:22" x14ac:dyDescent="0.25">
      <c r="J29" t="str">
        <f t="shared" si="7"/>
        <v/>
      </c>
      <c r="O29" t="str">
        <f t="shared" si="0"/>
        <v/>
      </c>
    </row>
    <row r="30" spans="1:22" x14ac:dyDescent="0.25">
      <c r="J30" t="str">
        <f t="shared" si="7"/>
        <v/>
      </c>
      <c r="O30" t="str">
        <f t="shared" si="0"/>
        <v/>
      </c>
    </row>
    <row r="31" spans="1:22" x14ac:dyDescent="0.25">
      <c r="J31" t="str">
        <f t="shared" si="7"/>
        <v/>
      </c>
      <c r="O31" t="str">
        <f t="shared" si="0"/>
        <v/>
      </c>
    </row>
    <row r="32" spans="1:22" x14ac:dyDescent="0.25">
      <c r="J32" t="str">
        <f t="shared" si="7"/>
        <v/>
      </c>
      <c r="O32" t="str">
        <f t="shared" si="0"/>
        <v/>
      </c>
    </row>
    <row r="33" spans="10:10" x14ac:dyDescent="0.25">
      <c r="J33" t="str">
        <f t="shared" si="7"/>
        <v/>
      </c>
    </row>
    <row r="34" spans="10:10" x14ac:dyDescent="0.25">
      <c r="J34" t="str">
        <f t="shared" si="7"/>
        <v/>
      </c>
    </row>
    <row r="35" spans="10:10" x14ac:dyDescent="0.25">
      <c r="J35" t="str">
        <f t="shared" si="7"/>
        <v/>
      </c>
    </row>
    <row r="36" spans="10:10" x14ac:dyDescent="0.25">
      <c r="J36" t="str">
        <f t="shared" si="7"/>
        <v/>
      </c>
    </row>
    <row r="37" spans="10:10" x14ac:dyDescent="0.25">
      <c r="J37" t="str">
        <f t="shared" si="7"/>
        <v/>
      </c>
    </row>
    <row r="38" spans="10:10" x14ac:dyDescent="0.25">
      <c r="J38" t="str">
        <f t="shared" si="7"/>
        <v/>
      </c>
    </row>
    <row r="39" spans="10:10" x14ac:dyDescent="0.25">
      <c r="J39" t="str">
        <f t="shared" si="7"/>
        <v/>
      </c>
    </row>
    <row r="40" spans="10:10" x14ac:dyDescent="0.25">
      <c r="J40" t="str">
        <f t="shared" si="7"/>
        <v/>
      </c>
    </row>
    <row r="41" spans="10:10" x14ac:dyDescent="0.25">
      <c r="J41" t="str">
        <f t="shared" si="7"/>
        <v/>
      </c>
    </row>
    <row r="42" spans="10:10" x14ac:dyDescent="0.25">
      <c r="J42" t="str">
        <f t="shared" si="7"/>
        <v/>
      </c>
    </row>
    <row r="43" spans="10:10" x14ac:dyDescent="0.25">
      <c r="J43" t="str">
        <f t="shared" si="7"/>
        <v/>
      </c>
    </row>
    <row r="44" spans="10:10" x14ac:dyDescent="0.25">
      <c r="J44" t="str">
        <f t="shared" si="7"/>
        <v/>
      </c>
    </row>
    <row r="45" spans="10:10" x14ac:dyDescent="0.25">
      <c r="J45" t="str">
        <f t="shared" si="7"/>
        <v/>
      </c>
    </row>
    <row r="46" spans="10:10" x14ac:dyDescent="0.25">
      <c r="J46" t="str">
        <f t="shared" si="7"/>
        <v/>
      </c>
    </row>
    <row r="47" spans="10:10" x14ac:dyDescent="0.25">
      <c r="J47" t="str">
        <f t="shared" si="7"/>
        <v/>
      </c>
    </row>
    <row r="48" spans="10:10" x14ac:dyDescent="0.25">
      <c r="J48" t="str">
        <f t="shared" si="7"/>
        <v/>
      </c>
    </row>
    <row r="49" spans="10:10" x14ac:dyDescent="0.25">
      <c r="J49" t="str">
        <f t="shared" si="7"/>
        <v/>
      </c>
    </row>
    <row r="50" spans="10:10" x14ac:dyDescent="0.25">
      <c r="J50" t="str">
        <f t="shared" si="7"/>
        <v/>
      </c>
    </row>
    <row r="51" spans="10:10" x14ac:dyDescent="0.25">
      <c r="J51" t="str">
        <f t="shared" si="7"/>
        <v/>
      </c>
    </row>
    <row r="52" spans="10:10" x14ac:dyDescent="0.25">
      <c r="J52" t="str">
        <f t="shared" si="7"/>
        <v/>
      </c>
    </row>
    <row r="53" spans="10:10" x14ac:dyDescent="0.25">
      <c r="J53" t="str">
        <f t="shared" si="7"/>
        <v/>
      </c>
    </row>
    <row r="54" spans="10:10" x14ac:dyDescent="0.25">
      <c r="J54" t="str">
        <f t="shared" si="7"/>
        <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topLeftCell="H1" workbookViewId="0"/>
  </sheetViews>
  <sheetFormatPr defaultRowHeight="15" x14ac:dyDescent="0.25"/>
  <cols>
    <col min="1" max="1" width="14.28515625" bestFit="1" customWidth="1"/>
    <col min="2" max="2" width="18.7109375" customWidth="1"/>
    <col min="3" max="3" width="27.28515625" style="9" bestFit="1" customWidth="1"/>
    <col min="4" max="4" width="16.5703125" customWidth="1"/>
    <col min="5" max="5" width="11" bestFit="1" customWidth="1"/>
    <col min="6" max="6" width="22" bestFit="1" customWidth="1"/>
    <col min="7" max="7" width="40" bestFit="1" customWidth="1"/>
    <col min="8" max="8" width="40" customWidth="1"/>
    <col min="9" max="9" width="9" customWidth="1"/>
    <col min="10" max="10" width="29.140625" bestFit="1" customWidth="1"/>
  </cols>
  <sheetData>
    <row r="1" spans="1:10" x14ac:dyDescent="0.25">
      <c r="A1" s="2" t="s">
        <v>69</v>
      </c>
      <c r="B1" s="3" t="s">
        <v>2</v>
      </c>
      <c r="C1" s="3" t="s">
        <v>3</v>
      </c>
      <c r="D1" s="10" t="s">
        <v>92</v>
      </c>
      <c r="E1" s="3" t="s">
        <v>0</v>
      </c>
      <c r="F1" s="3" t="s">
        <v>21</v>
      </c>
      <c r="G1" s="3" t="s">
        <v>22</v>
      </c>
      <c r="H1" s="4" t="s">
        <v>4</v>
      </c>
      <c r="J1" s="14" t="s">
        <v>62</v>
      </c>
    </row>
    <row r="2" spans="1:10" x14ac:dyDescent="0.25">
      <c r="A2" s="5" t="s">
        <v>72</v>
      </c>
      <c r="B2" s="1" t="s">
        <v>42</v>
      </c>
      <c r="C2" s="1" t="s">
        <v>1</v>
      </c>
      <c r="D2" s="11">
        <v>44971.640451388892</v>
      </c>
      <c r="E2" s="1" t="s">
        <v>43</v>
      </c>
      <c r="F2" s="1" t="s">
        <v>23</v>
      </c>
      <c r="G2" s="1" t="s">
        <v>24</v>
      </c>
      <c r="H2" s="6" t="s">
        <v>11</v>
      </c>
      <c r="J2" t="str">
        <f>_xlfn.TEXTJOIN(" ",TRUE,F2,G2)</f>
        <v>457 Oak St San Jose, CA, 95101</v>
      </c>
    </row>
    <row r="3" spans="1:10" x14ac:dyDescent="0.25">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25">
      <c r="A4" s="5" t="s">
        <v>73</v>
      </c>
      <c r="B4" s="1" t="s">
        <v>58</v>
      </c>
      <c r="C4" s="1" t="s">
        <v>12</v>
      </c>
      <c r="D4" s="11">
        <v>45128.729710648149</v>
      </c>
      <c r="E4" s="1" t="s">
        <v>59</v>
      </c>
      <c r="F4" s="1" t="s">
        <v>27</v>
      </c>
      <c r="G4" s="1" t="s">
        <v>26</v>
      </c>
      <c r="H4" s="6" t="s">
        <v>6</v>
      </c>
      <c r="J4" t="str">
        <f t="shared" si="0"/>
        <v>790 Pine St Chicago, IL, 60601</v>
      </c>
    </row>
    <row r="5" spans="1:10" x14ac:dyDescent="0.25">
      <c r="A5" s="5" t="s">
        <v>74</v>
      </c>
      <c r="B5" s="1" t="s">
        <v>42</v>
      </c>
      <c r="C5" s="1" t="s">
        <v>5</v>
      </c>
      <c r="D5" s="11">
        <v>45173.302187499998</v>
      </c>
      <c r="E5" s="1" t="s">
        <v>43</v>
      </c>
      <c r="F5" s="1" t="s">
        <v>23</v>
      </c>
      <c r="G5" s="1" t="s">
        <v>24</v>
      </c>
      <c r="H5" s="6" t="s">
        <v>11</v>
      </c>
      <c r="J5" t="str">
        <f t="shared" si="0"/>
        <v>457 Oak St San Jose, CA, 95101</v>
      </c>
    </row>
    <row r="6" spans="1:10" x14ac:dyDescent="0.25">
      <c r="A6" s="5" t="s">
        <v>75</v>
      </c>
      <c r="B6" s="1" t="s">
        <v>40</v>
      </c>
      <c r="C6" s="1" t="s">
        <v>7</v>
      </c>
      <c r="D6" s="11">
        <v>45248.70857638889</v>
      </c>
      <c r="E6" s="1" t="s">
        <v>41</v>
      </c>
      <c r="F6" s="1" t="s">
        <v>29</v>
      </c>
      <c r="G6" s="1" t="s">
        <v>30</v>
      </c>
      <c r="H6" s="6" t="s">
        <v>10</v>
      </c>
      <c r="J6" t="str">
        <f t="shared" si="0"/>
        <v>459 Oak St Philadelphia, PA, 19101</v>
      </c>
    </row>
    <row r="7" spans="1:10" x14ac:dyDescent="0.25">
      <c r="A7" s="5" t="s">
        <v>76</v>
      </c>
      <c r="B7" s="1" t="s">
        <v>46</v>
      </c>
      <c r="C7" s="1" t="s">
        <v>9</v>
      </c>
      <c r="D7" s="11">
        <v>45302.531921296293</v>
      </c>
      <c r="E7" s="1" t="s">
        <v>47</v>
      </c>
      <c r="F7" s="1" t="s">
        <v>31</v>
      </c>
      <c r="G7" s="1" t="s">
        <v>30</v>
      </c>
      <c r="H7" s="6" t="s">
        <v>15</v>
      </c>
      <c r="J7" t="str">
        <f t="shared" si="0"/>
        <v>204 Birch St Philadelphia, PA, 19101</v>
      </c>
    </row>
    <row r="8" spans="1:10" x14ac:dyDescent="0.25">
      <c r="A8" s="5" t="s">
        <v>77</v>
      </c>
      <c r="B8" s="1" t="s">
        <v>58</v>
      </c>
      <c r="C8" s="1" t="s">
        <v>5</v>
      </c>
      <c r="D8" s="11">
        <v>45354.687881944446</v>
      </c>
      <c r="E8" s="1" t="s">
        <v>59</v>
      </c>
      <c r="F8" s="1" t="s">
        <v>27</v>
      </c>
      <c r="G8" s="1" t="s">
        <v>26</v>
      </c>
      <c r="H8" s="6" t="s">
        <v>6</v>
      </c>
      <c r="J8" t="str">
        <f t="shared" si="0"/>
        <v>790 Pine St Chicago, IL, 60601</v>
      </c>
    </row>
    <row r="9" spans="1:10" x14ac:dyDescent="0.25">
      <c r="A9" s="5" t="s">
        <v>78</v>
      </c>
      <c r="B9" s="1" t="s">
        <v>46</v>
      </c>
      <c r="C9" s="1" t="s">
        <v>1</v>
      </c>
      <c r="D9" s="11">
        <v>45408.340810185182</v>
      </c>
      <c r="E9" s="1" t="s">
        <v>47</v>
      </c>
      <c r="F9" s="1" t="s">
        <v>31</v>
      </c>
      <c r="G9" s="1" t="s">
        <v>30</v>
      </c>
      <c r="H9" s="6" t="s">
        <v>15</v>
      </c>
      <c r="J9" t="str">
        <f t="shared" si="0"/>
        <v>204 Birch St Philadelphia, PA, 19101</v>
      </c>
    </row>
    <row r="10" spans="1:10" x14ac:dyDescent="0.25">
      <c r="A10" s="5" t="s">
        <v>79</v>
      </c>
      <c r="B10" s="1" t="s">
        <v>50</v>
      </c>
      <c r="C10" s="1" t="s">
        <v>7</v>
      </c>
      <c r="D10" s="11">
        <v>45458.743333333332</v>
      </c>
      <c r="E10" s="1" t="s">
        <v>51</v>
      </c>
      <c r="F10" s="1" t="s">
        <v>33</v>
      </c>
      <c r="G10" s="1" t="s">
        <v>26</v>
      </c>
      <c r="H10" s="6" t="s">
        <v>18</v>
      </c>
      <c r="J10" t="str">
        <f t="shared" si="0"/>
        <v>123 Elm St Chicago, IL, 60601</v>
      </c>
    </row>
    <row r="11" spans="1:10" x14ac:dyDescent="0.25">
      <c r="A11" s="5" t="s">
        <v>80</v>
      </c>
      <c r="B11" s="1" t="s">
        <v>54</v>
      </c>
      <c r="C11" s="1" t="s">
        <v>12</v>
      </c>
      <c r="D11" s="11">
        <v>45480.608055555553</v>
      </c>
      <c r="E11" s="1" t="s">
        <v>55</v>
      </c>
      <c r="F11" s="1" t="s">
        <v>33</v>
      </c>
      <c r="G11" s="1" t="s">
        <v>32</v>
      </c>
      <c r="H11" s="6" t="s">
        <v>13</v>
      </c>
      <c r="J11" t="str">
        <f t="shared" si="0"/>
        <v>123 Elm St Los Angeles, CA, 90001</v>
      </c>
    </row>
    <row r="12" spans="1:10" x14ac:dyDescent="0.25">
      <c r="A12" s="5" t="s">
        <v>81</v>
      </c>
      <c r="B12" s="1" t="s">
        <v>44</v>
      </c>
      <c r="C12" s="1" t="s">
        <v>7</v>
      </c>
      <c r="D12" s="11">
        <v>45455.284930555557</v>
      </c>
      <c r="E12" s="1" t="s">
        <v>45</v>
      </c>
      <c r="F12" s="1" t="s">
        <v>33</v>
      </c>
      <c r="G12" s="1" t="s">
        <v>34</v>
      </c>
      <c r="H12" s="6" t="s">
        <v>17</v>
      </c>
      <c r="J12" t="str">
        <f t="shared" si="0"/>
        <v>123 Elm St San Diego, CA, 92101</v>
      </c>
    </row>
    <row r="13" spans="1:10" x14ac:dyDescent="0.25">
      <c r="A13" s="5" t="s">
        <v>82</v>
      </c>
      <c r="B13" s="1" t="s">
        <v>56</v>
      </c>
      <c r="C13" s="1" t="s">
        <v>9</v>
      </c>
      <c r="D13" s="11">
        <v>44951.552141203705</v>
      </c>
      <c r="E13" s="1" t="s">
        <v>57</v>
      </c>
      <c r="F13" s="1" t="s">
        <v>35</v>
      </c>
      <c r="G13" s="1" t="s">
        <v>26</v>
      </c>
      <c r="H13" s="6" t="s">
        <v>16</v>
      </c>
      <c r="J13" t="str">
        <f t="shared" si="0"/>
        <v>202 Birch St Chicago, IL, 60601</v>
      </c>
    </row>
    <row r="14" spans="1:10" x14ac:dyDescent="0.25">
      <c r="A14" s="5" t="s">
        <v>83</v>
      </c>
      <c r="B14" s="1" t="s">
        <v>46</v>
      </c>
      <c r="C14" s="1" t="s">
        <v>12</v>
      </c>
      <c r="D14" s="11">
        <v>45002.490034722221</v>
      </c>
      <c r="E14" s="1" t="s">
        <v>47</v>
      </c>
      <c r="F14" s="1" t="s">
        <v>31</v>
      </c>
      <c r="G14" s="1" t="s">
        <v>30</v>
      </c>
      <c r="H14" s="6" t="s">
        <v>15</v>
      </c>
      <c r="J14" t="str">
        <f t="shared" si="0"/>
        <v>204 Birch St Philadelphia, PA, 19101</v>
      </c>
    </row>
    <row r="15" spans="1:10" x14ac:dyDescent="0.25">
      <c r="A15" s="5" t="s">
        <v>84</v>
      </c>
      <c r="B15" s="1" t="s">
        <v>52</v>
      </c>
      <c r="C15" s="1" t="s">
        <v>9</v>
      </c>
      <c r="D15" s="11">
        <v>45078.417256944442</v>
      </c>
      <c r="E15" s="1" t="s">
        <v>53</v>
      </c>
      <c r="F15" s="1" t="s">
        <v>33</v>
      </c>
      <c r="G15" s="1" t="s">
        <v>26</v>
      </c>
      <c r="H15" s="6" t="s">
        <v>19</v>
      </c>
      <c r="J15" t="str">
        <f t="shared" si="0"/>
        <v>123 Elm St Chicago, IL, 60601</v>
      </c>
    </row>
    <row r="16" spans="1:10" x14ac:dyDescent="0.25">
      <c r="A16" s="5" t="s">
        <v>85</v>
      </c>
      <c r="B16" s="1" t="s">
        <v>60</v>
      </c>
      <c r="C16" s="1" t="s">
        <v>9</v>
      </c>
      <c r="D16" s="11">
        <v>45168.729328703703</v>
      </c>
      <c r="E16" s="1" t="s">
        <v>61</v>
      </c>
      <c r="F16" s="1" t="s">
        <v>28</v>
      </c>
      <c r="G16" s="1" t="s">
        <v>26</v>
      </c>
      <c r="H16" s="6" t="s">
        <v>20</v>
      </c>
      <c r="J16" t="str">
        <f t="shared" si="0"/>
        <v>456 Oak St Chicago, IL, 60601</v>
      </c>
    </row>
    <row r="17" spans="1:10" x14ac:dyDescent="0.25">
      <c r="A17" s="5" t="s">
        <v>86</v>
      </c>
      <c r="B17" s="1" t="s">
        <v>38</v>
      </c>
      <c r="C17" s="1" t="s">
        <v>7</v>
      </c>
      <c r="D17" s="11">
        <v>45218.319780092592</v>
      </c>
      <c r="E17" s="1" t="s">
        <v>39</v>
      </c>
      <c r="F17" s="1" t="s">
        <v>25</v>
      </c>
      <c r="G17" s="1" t="s">
        <v>37</v>
      </c>
      <c r="H17" s="6" t="s">
        <v>14</v>
      </c>
      <c r="J17" t="str">
        <f t="shared" si="0"/>
        <v>203 Birch St Chicago, IL, 60602</v>
      </c>
    </row>
    <row r="18" spans="1:10" x14ac:dyDescent="0.25">
      <c r="A18" s="5" t="s">
        <v>87</v>
      </c>
      <c r="B18" s="1" t="s">
        <v>40</v>
      </c>
      <c r="C18" s="1" t="s">
        <v>12</v>
      </c>
      <c r="D18" s="11">
        <v>45350.719236111108</v>
      </c>
      <c r="E18" s="1" t="s">
        <v>41</v>
      </c>
      <c r="F18" s="1" t="s">
        <v>29</v>
      </c>
      <c r="G18" s="1" t="s">
        <v>30</v>
      </c>
      <c r="H18" s="6" t="s">
        <v>10</v>
      </c>
      <c r="J18" t="str">
        <f t="shared" si="0"/>
        <v>459 Oak St Philadelphia, PA, 19101</v>
      </c>
    </row>
    <row r="19" spans="1:10" x14ac:dyDescent="0.25">
      <c r="A19" s="5" t="s">
        <v>88</v>
      </c>
      <c r="B19" s="1" t="s">
        <v>48</v>
      </c>
      <c r="C19" s="1" t="s">
        <v>7</v>
      </c>
      <c r="D19" s="11">
        <v>45418.726354166669</v>
      </c>
      <c r="E19" s="1" t="s">
        <v>49</v>
      </c>
      <c r="F19" s="1" t="s">
        <v>28</v>
      </c>
      <c r="G19" s="1" t="s">
        <v>36</v>
      </c>
      <c r="H19" s="6" t="s">
        <v>8</v>
      </c>
      <c r="J19" t="str">
        <f t="shared" si="0"/>
        <v>456 Oak St New York, NY, 10001</v>
      </c>
    </row>
    <row r="20" spans="1:10" x14ac:dyDescent="0.25">
      <c r="A20" s="5" t="s">
        <v>89</v>
      </c>
      <c r="B20" s="1" t="s">
        <v>40</v>
      </c>
      <c r="C20" s="1" t="s">
        <v>9</v>
      </c>
      <c r="D20" s="11">
        <v>45496.291701388887</v>
      </c>
      <c r="E20" s="1" t="s">
        <v>41</v>
      </c>
      <c r="F20" s="1" t="s">
        <v>29</v>
      </c>
      <c r="G20" s="1" t="s">
        <v>30</v>
      </c>
      <c r="H20" s="6" t="s">
        <v>10</v>
      </c>
      <c r="J20" t="str">
        <f t="shared" si="0"/>
        <v>459 Oak St Philadelphia, PA, 19101</v>
      </c>
    </row>
    <row r="21" spans="1:10" ht="15.75" thickBot="1" x14ac:dyDescent="0.3">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CD99"/>
  <sheetViews>
    <sheetView tabSelected="1" topLeftCell="G33" workbookViewId="0">
      <selection activeCell="I28" sqref="I28:J50"/>
    </sheetView>
  </sheetViews>
  <sheetFormatPr defaultRowHeight="15" x14ac:dyDescent="0.25"/>
  <cols>
    <col min="1" max="1" width="14.28515625" bestFit="1" customWidth="1"/>
    <col min="2" max="2" width="23.42578125" bestFit="1" customWidth="1"/>
    <col min="3" max="3" width="29" style="9" customWidth="1"/>
    <col min="4" max="4" width="16" customWidth="1"/>
    <col min="5" max="5" width="11.85546875" customWidth="1"/>
    <col min="6" max="6" width="22" customWidth="1"/>
    <col min="7" max="8" width="40" customWidth="1"/>
    <col min="9" max="9" width="10.5703125" bestFit="1" customWidth="1"/>
    <col min="10" max="10" width="10.140625" bestFit="1" customWidth="1"/>
    <col min="12" max="12" width="27.28515625" bestFit="1" customWidth="1"/>
    <col min="13" max="13" width="17.7109375" bestFit="1" customWidth="1"/>
    <col min="14" max="14" width="18.5703125" bestFit="1" customWidth="1"/>
  </cols>
  <sheetData>
    <row r="1" spans="1:14" x14ac:dyDescent="0.25">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25">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25">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25">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25">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25">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25">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25">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25">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25">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25">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25">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25">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25">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25">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25">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82" x14ac:dyDescent="0.25">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82" x14ac:dyDescent="0.25">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82" x14ac:dyDescent="0.25">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82" x14ac:dyDescent="0.25">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82" ht="15.75" thickBot="1" x14ac:dyDescent="0.3">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row r="23" spans="1:82" x14ac:dyDescent="0.25">
      <c r="H23" t="str">
        <f>_xlfn.TEXTJOIN(",", TRUE, H2:H21)</f>
        <v>Kafka, DataBricks, Spark, Python, GCP,Power BI, GCP, Airflow, Hadoop, R,Azure, Java, SQL, DataBricks,Kafka, DataBricks, Spark, Python, GCP,DataBricks, Hadoop, Java,Snowflake, Airflow, DataBricks,Azure, Java, SQL, DataBricks,Snowflake, Airflow, DataBricks,Scala, Azure, R, Kafka,Snowflake, Excel, Scala,Excel, Power BI, R,Scala, R, Hadoop, Power BI, SQL,Snowflake, Airflow, DataBricks,Java, Scala, R,DataBricks, Azure, Scala,Power BI, GCP, Airflow, Hadoop, R,DataBricks, Hadoop, Java,Snowflake, Power BI, Tableau, Airflow, SQL,DataBricks, Hadoop, Java,DataBricks, Hadoop, Java</v>
      </c>
    </row>
    <row r="24" spans="1:82" x14ac:dyDescent="0.25">
      <c r="H24" t="str" cm="1">
        <f t="array" ref="H24:CD24">_xlfn.TEXTSPLIT(H23, ",")</f>
        <v>Kafka</v>
      </c>
      <c r="I24" t="str">
        <v xml:space="preserve"> DataBricks</v>
      </c>
      <c r="J24" t="str">
        <v xml:space="preserve"> Spark</v>
      </c>
      <c r="K24" t="str">
        <v xml:space="preserve"> Python</v>
      </c>
      <c r="L24" t="str">
        <v xml:space="preserve"> GCP</v>
      </c>
      <c r="M24" t="str">
        <v>Power BI</v>
      </c>
      <c r="N24" t="str">
        <v xml:space="preserve"> GCP</v>
      </c>
      <c r="O24" t="str">
        <v xml:space="preserve"> Airflow</v>
      </c>
      <c r="P24" t="str">
        <v xml:space="preserve"> Hadoop</v>
      </c>
      <c r="Q24" t="str">
        <v xml:space="preserve"> R</v>
      </c>
      <c r="R24" t="str">
        <v>Azure</v>
      </c>
      <c r="S24" t="str">
        <v xml:space="preserve"> Java</v>
      </c>
      <c r="T24" t="str">
        <v xml:space="preserve"> SQL</v>
      </c>
      <c r="U24" t="str">
        <v xml:space="preserve"> DataBricks</v>
      </c>
      <c r="V24" t="str">
        <v>Kafka</v>
      </c>
      <c r="W24" t="str">
        <v xml:space="preserve"> DataBricks</v>
      </c>
      <c r="X24" t="str">
        <v xml:space="preserve"> Spark</v>
      </c>
      <c r="Y24" t="str">
        <v xml:space="preserve"> Python</v>
      </c>
      <c r="Z24" t="str">
        <v xml:space="preserve"> GCP</v>
      </c>
      <c r="AA24" t="str">
        <v>DataBricks</v>
      </c>
      <c r="AB24" t="str">
        <v xml:space="preserve"> Hadoop</v>
      </c>
      <c r="AC24" t="str">
        <v xml:space="preserve"> Java</v>
      </c>
      <c r="AD24" t="str">
        <v>Snowflake</v>
      </c>
      <c r="AE24" t="str">
        <v xml:space="preserve"> Airflow</v>
      </c>
      <c r="AF24" t="str">
        <v xml:space="preserve"> DataBricks</v>
      </c>
      <c r="AG24" t="str">
        <v>Azure</v>
      </c>
      <c r="AH24" t="str">
        <v xml:space="preserve"> Java</v>
      </c>
      <c r="AI24" t="str">
        <v xml:space="preserve"> SQL</v>
      </c>
      <c r="AJ24" t="str">
        <v xml:space="preserve"> DataBricks</v>
      </c>
      <c r="AK24" t="str">
        <v>Snowflake</v>
      </c>
      <c r="AL24" t="str">
        <v xml:space="preserve"> Airflow</v>
      </c>
      <c r="AM24" t="str">
        <v xml:space="preserve"> DataBricks</v>
      </c>
      <c r="AN24" t="str">
        <v>Scala</v>
      </c>
      <c r="AO24" t="str">
        <v xml:space="preserve"> Azure</v>
      </c>
      <c r="AP24" t="str">
        <v xml:space="preserve"> R</v>
      </c>
      <c r="AQ24" t="str">
        <v xml:space="preserve"> Kafka</v>
      </c>
      <c r="AR24" t="str">
        <v>Snowflake</v>
      </c>
      <c r="AS24" t="str">
        <v xml:space="preserve"> Excel</v>
      </c>
      <c r="AT24" t="str">
        <v xml:space="preserve"> Scala</v>
      </c>
      <c r="AU24" t="str">
        <v>Excel</v>
      </c>
      <c r="AV24" t="str">
        <v xml:space="preserve"> Power BI</v>
      </c>
      <c r="AW24" t="str">
        <v xml:space="preserve"> R</v>
      </c>
      <c r="AX24" t="str">
        <v>Scala</v>
      </c>
      <c r="AY24" t="str">
        <v xml:space="preserve"> R</v>
      </c>
      <c r="AZ24" t="str">
        <v xml:space="preserve"> Hadoop</v>
      </c>
      <c r="BA24" t="str">
        <v xml:space="preserve"> Power BI</v>
      </c>
      <c r="BB24" t="str">
        <v xml:space="preserve"> SQL</v>
      </c>
      <c r="BC24" t="str">
        <v>Snowflake</v>
      </c>
      <c r="BD24" t="str">
        <v xml:space="preserve"> Airflow</v>
      </c>
      <c r="BE24" t="str">
        <v xml:space="preserve"> DataBricks</v>
      </c>
      <c r="BF24" t="str">
        <v>Java</v>
      </c>
      <c r="BG24" t="str">
        <v xml:space="preserve"> Scala</v>
      </c>
      <c r="BH24" t="str">
        <v xml:space="preserve"> R</v>
      </c>
      <c r="BI24" t="str">
        <v>DataBricks</v>
      </c>
      <c r="BJ24" t="str">
        <v xml:space="preserve"> Azure</v>
      </c>
      <c r="BK24" t="str">
        <v xml:space="preserve"> Scala</v>
      </c>
      <c r="BL24" t="str">
        <v>Power BI</v>
      </c>
      <c r="BM24" t="str">
        <v xml:space="preserve"> GCP</v>
      </c>
      <c r="BN24" t="str">
        <v xml:space="preserve"> Airflow</v>
      </c>
      <c r="BO24" t="str">
        <v xml:space="preserve"> Hadoop</v>
      </c>
      <c r="BP24" t="str">
        <v xml:space="preserve"> R</v>
      </c>
      <c r="BQ24" t="str">
        <v>DataBricks</v>
      </c>
      <c r="BR24" t="str">
        <v xml:space="preserve"> Hadoop</v>
      </c>
      <c r="BS24" t="str">
        <v xml:space="preserve"> Java</v>
      </c>
      <c r="BT24" t="str">
        <v>Snowflake</v>
      </c>
      <c r="BU24" t="str">
        <v xml:space="preserve"> Power BI</v>
      </c>
      <c r="BV24" t="str">
        <v xml:space="preserve"> Tableau</v>
      </c>
      <c r="BW24" t="str">
        <v xml:space="preserve"> Airflow</v>
      </c>
      <c r="BX24" t="str">
        <v xml:space="preserve"> SQL</v>
      </c>
      <c r="BY24" t="str">
        <v>DataBricks</v>
      </c>
      <c r="BZ24" t="str">
        <v xml:space="preserve"> Hadoop</v>
      </c>
      <c r="CA24" t="str">
        <v xml:space="preserve"> Java</v>
      </c>
      <c r="CB24" t="str">
        <v>DataBricks</v>
      </c>
      <c r="CC24" t="str">
        <v xml:space="preserve"> Hadoop</v>
      </c>
      <c r="CD24" t="str">
        <v xml:space="preserve"> Java</v>
      </c>
    </row>
    <row r="25" spans="1:82" x14ac:dyDescent="0.25">
      <c r="H25" t="str" cm="1">
        <f t="array" ref="H25:H99">TRANSPOSE(_xlfn.ANCHORARRAY(H24))</f>
        <v>Kafka</v>
      </c>
    </row>
    <row r="26" spans="1:82" x14ac:dyDescent="0.25">
      <c r="H26" t="str">
        <v xml:space="preserve"> DataBricks</v>
      </c>
    </row>
    <row r="27" spans="1:82" x14ac:dyDescent="0.25">
      <c r="H27" t="str">
        <v xml:space="preserve"> Spark</v>
      </c>
    </row>
    <row r="28" spans="1:82" x14ac:dyDescent="0.25">
      <c r="H28" t="str">
        <v xml:space="preserve"> Python</v>
      </c>
      <c r="I28" t="str" cm="1">
        <f t="array" ref="I28:I50">_xlfn.UNIQUE(_xlfn.ANCHORARRAY(H25))</f>
        <v>Kafka</v>
      </c>
      <c r="J28">
        <f>COUNTIF(_xlfn.ANCHORARRAY($H$25), I28)</f>
        <v>2</v>
      </c>
    </row>
    <row r="29" spans="1:82" x14ac:dyDescent="0.25">
      <c r="H29" t="str">
        <v xml:space="preserve"> GCP</v>
      </c>
      <c r="I29" t="str">
        <v xml:space="preserve"> DataBricks</v>
      </c>
      <c r="J29">
        <f t="shared" ref="J29:J50" si="2">COUNTIF(_xlfn.ANCHORARRAY($H$25), I29)</f>
        <v>7</v>
      </c>
    </row>
    <row r="30" spans="1:82" x14ac:dyDescent="0.25">
      <c r="H30" t="str">
        <v>Power BI</v>
      </c>
      <c r="I30" t="str">
        <v xml:space="preserve"> Spark</v>
      </c>
      <c r="J30">
        <f t="shared" si="2"/>
        <v>2</v>
      </c>
    </row>
    <row r="31" spans="1:82" x14ac:dyDescent="0.25">
      <c r="H31" t="str">
        <v xml:space="preserve"> GCP</v>
      </c>
      <c r="I31" t="str">
        <v xml:space="preserve"> Python</v>
      </c>
      <c r="J31">
        <f t="shared" si="2"/>
        <v>2</v>
      </c>
    </row>
    <row r="32" spans="1:82" x14ac:dyDescent="0.25">
      <c r="H32" t="str">
        <v xml:space="preserve"> Airflow</v>
      </c>
      <c r="I32" t="str">
        <v xml:space="preserve"> GCP</v>
      </c>
      <c r="J32">
        <f t="shared" si="2"/>
        <v>4</v>
      </c>
    </row>
    <row r="33" spans="8:10" x14ac:dyDescent="0.25">
      <c r="H33" t="str">
        <v xml:space="preserve"> Hadoop</v>
      </c>
      <c r="I33" t="str">
        <v>Power BI</v>
      </c>
      <c r="J33">
        <f t="shared" si="2"/>
        <v>2</v>
      </c>
    </row>
    <row r="34" spans="8:10" x14ac:dyDescent="0.25">
      <c r="H34" t="str">
        <v xml:space="preserve"> R</v>
      </c>
      <c r="I34" t="str">
        <v xml:space="preserve"> Airflow</v>
      </c>
      <c r="J34">
        <f t="shared" si="2"/>
        <v>6</v>
      </c>
    </row>
    <row r="35" spans="8:10" x14ac:dyDescent="0.25">
      <c r="H35" t="str">
        <v>Azure</v>
      </c>
      <c r="I35" t="str">
        <v xml:space="preserve"> Hadoop</v>
      </c>
      <c r="J35">
        <f t="shared" si="2"/>
        <v>7</v>
      </c>
    </row>
    <row r="36" spans="8:10" x14ac:dyDescent="0.25">
      <c r="H36" t="str">
        <v xml:space="preserve"> Java</v>
      </c>
      <c r="I36" t="str">
        <v xml:space="preserve"> R</v>
      </c>
      <c r="J36">
        <f t="shared" si="2"/>
        <v>6</v>
      </c>
    </row>
    <row r="37" spans="8:10" x14ac:dyDescent="0.25">
      <c r="H37" t="str">
        <v xml:space="preserve"> SQL</v>
      </c>
      <c r="I37" t="str">
        <v>Azure</v>
      </c>
      <c r="J37">
        <f t="shared" si="2"/>
        <v>2</v>
      </c>
    </row>
    <row r="38" spans="8:10" x14ac:dyDescent="0.25">
      <c r="H38" t="str">
        <v xml:space="preserve"> DataBricks</v>
      </c>
      <c r="I38" t="str">
        <v xml:space="preserve"> Java</v>
      </c>
      <c r="J38">
        <f t="shared" si="2"/>
        <v>6</v>
      </c>
    </row>
    <row r="39" spans="8:10" x14ac:dyDescent="0.25">
      <c r="H39" t="str">
        <v>Kafka</v>
      </c>
      <c r="I39" t="str">
        <v xml:space="preserve"> SQL</v>
      </c>
      <c r="J39">
        <f t="shared" si="2"/>
        <v>4</v>
      </c>
    </row>
    <row r="40" spans="8:10" x14ac:dyDescent="0.25">
      <c r="H40" t="str">
        <v xml:space="preserve"> DataBricks</v>
      </c>
      <c r="I40" t="str">
        <v>DataBricks</v>
      </c>
      <c r="J40">
        <f t="shared" si="2"/>
        <v>5</v>
      </c>
    </row>
    <row r="41" spans="8:10" x14ac:dyDescent="0.25">
      <c r="H41" t="str">
        <v xml:space="preserve"> Spark</v>
      </c>
      <c r="I41" t="str">
        <v>Snowflake</v>
      </c>
      <c r="J41">
        <f t="shared" si="2"/>
        <v>5</v>
      </c>
    </row>
    <row r="42" spans="8:10" x14ac:dyDescent="0.25">
      <c r="H42" t="str">
        <v xml:space="preserve"> Python</v>
      </c>
      <c r="I42" t="str">
        <v>Scala</v>
      </c>
      <c r="J42">
        <f t="shared" si="2"/>
        <v>2</v>
      </c>
    </row>
    <row r="43" spans="8:10" x14ac:dyDescent="0.25">
      <c r="H43" t="str">
        <v xml:space="preserve"> GCP</v>
      </c>
      <c r="I43" t="str">
        <v xml:space="preserve"> Azure</v>
      </c>
      <c r="J43">
        <f t="shared" si="2"/>
        <v>2</v>
      </c>
    </row>
    <row r="44" spans="8:10" x14ac:dyDescent="0.25">
      <c r="H44" t="str">
        <v>DataBricks</v>
      </c>
      <c r="I44" t="str">
        <v xml:space="preserve"> Kafka</v>
      </c>
      <c r="J44">
        <f t="shared" si="2"/>
        <v>1</v>
      </c>
    </row>
    <row r="45" spans="8:10" x14ac:dyDescent="0.25">
      <c r="H45" t="str">
        <v xml:space="preserve"> Hadoop</v>
      </c>
      <c r="I45" t="str">
        <v xml:space="preserve"> Excel</v>
      </c>
      <c r="J45">
        <f t="shared" si="2"/>
        <v>1</v>
      </c>
    </row>
    <row r="46" spans="8:10" x14ac:dyDescent="0.25">
      <c r="H46" t="str">
        <v xml:space="preserve"> Java</v>
      </c>
      <c r="I46" t="str">
        <v xml:space="preserve"> Scala</v>
      </c>
      <c r="J46">
        <f t="shared" si="2"/>
        <v>3</v>
      </c>
    </row>
    <row r="47" spans="8:10" x14ac:dyDescent="0.25">
      <c r="H47" t="str">
        <v>Snowflake</v>
      </c>
      <c r="I47" t="str">
        <v>Excel</v>
      </c>
      <c r="J47">
        <f t="shared" si="2"/>
        <v>1</v>
      </c>
    </row>
    <row r="48" spans="8:10" x14ac:dyDescent="0.25">
      <c r="H48" t="str">
        <v xml:space="preserve"> Airflow</v>
      </c>
      <c r="I48" t="str">
        <v xml:space="preserve"> Power BI</v>
      </c>
      <c r="J48">
        <f t="shared" si="2"/>
        <v>3</v>
      </c>
    </row>
    <row r="49" spans="8:10" x14ac:dyDescent="0.25">
      <c r="H49" t="str">
        <v xml:space="preserve"> DataBricks</v>
      </c>
      <c r="I49" t="str">
        <v>Java</v>
      </c>
      <c r="J49">
        <f t="shared" si="2"/>
        <v>1</v>
      </c>
    </row>
    <row r="50" spans="8:10" x14ac:dyDescent="0.25">
      <c r="H50" t="str">
        <v>Azure</v>
      </c>
      <c r="I50" t="str">
        <v xml:space="preserve"> Tableau</v>
      </c>
      <c r="J50">
        <f>COUNTIF(_xlfn.ANCHORARRAY($H$25), I50)</f>
        <v>1</v>
      </c>
    </row>
    <row r="51" spans="8:10" x14ac:dyDescent="0.25">
      <c r="H51" t="str">
        <v xml:space="preserve"> Java</v>
      </c>
    </row>
    <row r="52" spans="8:10" x14ac:dyDescent="0.25">
      <c r="H52" t="str">
        <v xml:space="preserve"> SQL</v>
      </c>
    </row>
    <row r="53" spans="8:10" x14ac:dyDescent="0.25">
      <c r="H53" t="str">
        <v xml:space="preserve"> DataBricks</v>
      </c>
    </row>
    <row r="54" spans="8:10" x14ac:dyDescent="0.25">
      <c r="H54" t="str">
        <v>Snowflake</v>
      </c>
    </row>
    <row r="55" spans="8:10" x14ac:dyDescent="0.25">
      <c r="H55" t="str">
        <v xml:space="preserve"> Airflow</v>
      </c>
    </row>
    <row r="56" spans="8:10" x14ac:dyDescent="0.25">
      <c r="H56" t="str">
        <v xml:space="preserve"> DataBricks</v>
      </c>
    </row>
    <row r="57" spans="8:10" x14ac:dyDescent="0.25">
      <c r="H57" t="str">
        <v>Scala</v>
      </c>
    </row>
    <row r="58" spans="8:10" x14ac:dyDescent="0.25">
      <c r="H58" t="str">
        <v xml:space="preserve"> Azure</v>
      </c>
    </row>
    <row r="59" spans="8:10" x14ac:dyDescent="0.25">
      <c r="H59" t="str">
        <v xml:space="preserve"> R</v>
      </c>
    </row>
    <row r="60" spans="8:10" x14ac:dyDescent="0.25">
      <c r="H60" t="str">
        <v xml:space="preserve"> Kafka</v>
      </c>
    </row>
    <row r="61" spans="8:10" x14ac:dyDescent="0.25">
      <c r="H61" t="str">
        <v>Snowflake</v>
      </c>
    </row>
    <row r="62" spans="8:10" x14ac:dyDescent="0.25">
      <c r="H62" t="str">
        <v xml:space="preserve"> Excel</v>
      </c>
    </row>
    <row r="63" spans="8:10" x14ac:dyDescent="0.25">
      <c r="H63" t="str">
        <v xml:space="preserve"> Scala</v>
      </c>
    </row>
    <row r="64" spans="8:10" x14ac:dyDescent="0.25">
      <c r="H64" t="str">
        <v>Excel</v>
      </c>
    </row>
    <row r="65" spans="8:8" x14ac:dyDescent="0.25">
      <c r="H65" t="str">
        <v xml:space="preserve"> Power BI</v>
      </c>
    </row>
    <row r="66" spans="8:8" x14ac:dyDescent="0.25">
      <c r="H66" t="str">
        <v xml:space="preserve"> R</v>
      </c>
    </row>
    <row r="67" spans="8:8" x14ac:dyDescent="0.25">
      <c r="H67" t="str">
        <v>Scala</v>
      </c>
    </row>
    <row r="68" spans="8:8" x14ac:dyDescent="0.25">
      <c r="H68" t="str">
        <v xml:space="preserve"> R</v>
      </c>
    </row>
    <row r="69" spans="8:8" x14ac:dyDescent="0.25">
      <c r="H69" t="str">
        <v xml:space="preserve"> Hadoop</v>
      </c>
    </row>
    <row r="70" spans="8:8" x14ac:dyDescent="0.25">
      <c r="H70" t="str">
        <v xml:space="preserve"> Power BI</v>
      </c>
    </row>
    <row r="71" spans="8:8" x14ac:dyDescent="0.25">
      <c r="H71" t="str">
        <v xml:space="preserve"> SQL</v>
      </c>
    </row>
    <row r="72" spans="8:8" x14ac:dyDescent="0.25">
      <c r="H72" t="str">
        <v>Snowflake</v>
      </c>
    </row>
    <row r="73" spans="8:8" x14ac:dyDescent="0.25">
      <c r="H73" t="str">
        <v xml:space="preserve"> Airflow</v>
      </c>
    </row>
    <row r="74" spans="8:8" x14ac:dyDescent="0.25">
      <c r="H74" t="str">
        <v xml:space="preserve"> DataBricks</v>
      </c>
    </row>
    <row r="75" spans="8:8" x14ac:dyDescent="0.25">
      <c r="H75" t="str">
        <v>Java</v>
      </c>
    </row>
    <row r="76" spans="8:8" x14ac:dyDescent="0.25">
      <c r="H76" t="str">
        <v xml:space="preserve"> Scala</v>
      </c>
    </row>
    <row r="77" spans="8:8" x14ac:dyDescent="0.25">
      <c r="H77" t="str">
        <v xml:space="preserve"> R</v>
      </c>
    </row>
    <row r="78" spans="8:8" x14ac:dyDescent="0.25">
      <c r="H78" t="str">
        <v>DataBricks</v>
      </c>
    </row>
    <row r="79" spans="8:8" x14ac:dyDescent="0.25">
      <c r="H79" t="str">
        <v xml:space="preserve"> Azure</v>
      </c>
    </row>
    <row r="80" spans="8:8" x14ac:dyDescent="0.25">
      <c r="H80" t="str">
        <v xml:space="preserve"> Scala</v>
      </c>
    </row>
    <row r="81" spans="8:8" x14ac:dyDescent="0.25">
      <c r="H81" t="str">
        <v>Power BI</v>
      </c>
    </row>
    <row r="82" spans="8:8" x14ac:dyDescent="0.25">
      <c r="H82" t="str">
        <v xml:space="preserve"> GCP</v>
      </c>
    </row>
    <row r="83" spans="8:8" x14ac:dyDescent="0.25">
      <c r="H83" t="str">
        <v xml:space="preserve"> Airflow</v>
      </c>
    </row>
    <row r="84" spans="8:8" x14ac:dyDescent="0.25">
      <c r="H84" t="str">
        <v xml:space="preserve"> Hadoop</v>
      </c>
    </row>
    <row r="85" spans="8:8" x14ac:dyDescent="0.25">
      <c r="H85" t="str">
        <v xml:space="preserve"> R</v>
      </c>
    </row>
    <row r="86" spans="8:8" x14ac:dyDescent="0.25">
      <c r="H86" t="str">
        <v>DataBricks</v>
      </c>
    </row>
    <row r="87" spans="8:8" x14ac:dyDescent="0.25">
      <c r="H87" t="str">
        <v xml:space="preserve"> Hadoop</v>
      </c>
    </row>
    <row r="88" spans="8:8" x14ac:dyDescent="0.25">
      <c r="H88" t="str">
        <v xml:space="preserve"> Java</v>
      </c>
    </row>
    <row r="89" spans="8:8" x14ac:dyDescent="0.25">
      <c r="H89" t="str">
        <v>Snowflake</v>
      </c>
    </row>
    <row r="90" spans="8:8" x14ac:dyDescent="0.25">
      <c r="H90" t="str">
        <v xml:space="preserve"> Power BI</v>
      </c>
    </row>
    <row r="91" spans="8:8" x14ac:dyDescent="0.25">
      <c r="H91" t="str">
        <v xml:space="preserve"> Tableau</v>
      </c>
    </row>
    <row r="92" spans="8:8" x14ac:dyDescent="0.25">
      <c r="H92" t="str">
        <v xml:space="preserve"> Airflow</v>
      </c>
    </row>
    <row r="93" spans="8:8" x14ac:dyDescent="0.25">
      <c r="H93" t="str">
        <v xml:space="preserve"> SQL</v>
      </c>
    </row>
    <row r="94" spans="8:8" x14ac:dyDescent="0.25">
      <c r="H94" t="str">
        <v>DataBricks</v>
      </c>
    </row>
    <row r="95" spans="8:8" x14ac:dyDescent="0.25">
      <c r="H95" t="str">
        <v xml:space="preserve"> Hadoop</v>
      </c>
    </row>
    <row r="96" spans="8:8" x14ac:dyDescent="0.25">
      <c r="H96" t="str">
        <v xml:space="preserve"> Java</v>
      </c>
    </row>
    <row r="97" spans="8:8" x14ac:dyDescent="0.25">
      <c r="H97" t="str">
        <v>DataBricks</v>
      </c>
    </row>
    <row r="98" spans="8:8" x14ac:dyDescent="0.25">
      <c r="H98" t="str">
        <v xml:space="preserve"> Hadoop</v>
      </c>
    </row>
    <row r="99" spans="8:8" x14ac:dyDescent="0.25">
      <c r="H99" t="str">
        <v xml:space="preserve"> Java</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topLeftCell="B1" zoomScaleNormal="100" workbookViewId="0"/>
  </sheetViews>
  <sheetFormatPr defaultRowHeight="15" x14ac:dyDescent="0.25"/>
  <cols>
    <col min="1" max="1" width="14.28515625" bestFit="1" customWidth="1"/>
    <col min="2" max="2" width="23.42578125" bestFit="1" customWidth="1"/>
    <col min="3" max="3" width="14" style="9" customWidth="1"/>
    <col min="4" max="4" width="16.140625" customWidth="1"/>
    <col min="5" max="5" width="26.140625" customWidth="1"/>
    <col min="6" max="6" width="22" bestFit="1" customWidth="1"/>
    <col min="7" max="7" width="37" customWidth="1"/>
    <col min="8" max="8" width="40" hidden="1" customWidth="1"/>
    <col min="9" max="9" width="11.5703125" hidden="1" customWidth="1"/>
    <col min="10" max="10" width="9.140625" customWidth="1"/>
  </cols>
  <sheetData>
    <row r="1" spans="1:12" x14ac:dyDescent="0.25">
      <c r="A1" s="2" t="s">
        <v>69</v>
      </c>
      <c r="B1" s="3" t="s">
        <v>2</v>
      </c>
      <c r="C1" s="3" t="s">
        <v>3</v>
      </c>
      <c r="D1" s="10" t="s">
        <v>92</v>
      </c>
      <c r="E1" s="3" t="s">
        <v>0</v>
      </c>
      <c r="F1" s="3" t="s">
        <v>21</v>
      </c>
      <c r="G1" s="3" t="s">
        <v>22</v>
      </c>
      <c r="H1" s="4" t="s">
        <v>4</v>
      </c>
      <c r="J1" s="17" t="s">
        <v>64</v>
      </c>
      <c r="K1" s="17"/>
      <c r="L1" s="17"/>
    </row>
    <row r="2" spans="1:12" x14ac:dyDescent="0.25">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25">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25">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25">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25">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25">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25">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25">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25">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25">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25">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25">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25">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25">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25">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25">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25">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25">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25">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75" thickBot="1" x14ac:dyDescent="0.3">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zoomScale="120" zoomScaleNormal="120" workbookViewId="0">
      <selection activeCell="A6" sqref="A6"/>
    </sheetView>
  </sheetViews>
  <sheetFormatPr defaultRowHeight="15" x14ac:dyDescent="0.25"/>
  <cols>
    <col min="1" max="1" width="24.42578125" customWidth="1"/>
  </cols>
  <sheetData>
    <row r="2" spans="1:75" x14ac:dyDescent="0.25">
      <c r="A2" s="15" t="s">
        <v>94</v>
      </c>
      <c r="B2" s="16"/>
    </row>
    <row r="3" spans="1:75" x14ac:dyDescent="0.25">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25">
      <c r="A5" s="15" t="s">
        <v>67</v>
      </c>
      <c r="B5" s="16"/>
    </row>
    <row r="6" spans="1:75" x14ac:dyDescent="0.25">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25">
      <c r="A8" s="15" t="s">
        <v>68</v>
      </c>
      <c r="B8" s="15" t="s">
        <v>93</v>
      </c>
      <c r="C8" s="16"/>
      <c r="D8" s="16"/>
      <c r="E8" s="16"/>
      <c r="F8" s="16"/>
    </row>
    <row r="9" spans="1:75" x14ac:dyDescent="0.25">
      <c r="A9" s="1" t="str" cm="1">
        <f t="array" ref="A9:A25">_xlfn.UNIQUE(TRANSPOSE(6:6))</f>
        <v>Kafka</v>
      </c>
      <c r="B9" s="1">
        <f>COUNTIF($6:$6,A9)</f>
        <v>3</v>
      </c>
    </row>
    <row r="10" spans="1:75" x14ac:dyDescent="0.25">
      <c r="A10" s="1" t="str">
        <v>DataBricks</v>
      </c>
      <c r="B10" s="1">
        <f t="shared" ref="B10:B25" si="0">COUNTIF($6:$6,A10)</f>
        <v>12</v>
      </c>
    </row>
    <row r="11" spans="1:75" x14ac:dyDescent="0.25">
      <c r="A11" s="1" t="str">
        <v>Spark</v>
      </c>
      <c r="B11" s="1">
        <f t="shared" si="0"/>
        <v>2</v>
      </c>
    </row>
    <row r="12" spans="1:75" x14ac:dyDescent="0.25">
      <c r="A12" s="1" t="str">
        <v>Python</v>
      </c>
      <c r="B12" s="1">
        <f t="shared" si="0"/>
        <v>2</v>
      </c>
    </row>
    <row r="13" spans="1:75" x14ac:dyDescent="0.25">
      <c r="A13" s="1" t="str">
        <v>GCP</v>
      </c>
      <c r="B13" s="1">
        <f t="shared" si="0"/>
        <v>4</v>
      </c>
    </row>
    <row r="14" spans="1:75" x14ac:dyDescent="0.25">
      <c r="A14" s="1" t="str">
        <v>Power BI</v>
      </c>
      <c r="B14" s="1">
        <f t="shared" si="0"/>
        <v>5</v>
      </c>
    </row>
    <row r="15" spans="1:75" x14ac:dyDescent="0.25">
      <c r="A15" s="1" t="str">
        <v>Airflow</v>
      </c>
      <c r="B15" s="1">
        <f t="shared" si="0"/>
        <v>6</v>
      </c>
    </row>
    <row r="16" spans="1:75" x14ac:dyDescent="0.25">
      <c r="A16" s="1" t="str">
        <v>Hadoop</v>
      </c>
      <c r="B16" s="1">
        <f t="shared" si="0"/>
        <v>7</v>
      </c>
    </row>
    <row r="17" spans="1:2" x14ac:dyDescent="0.25">
      <c r="A17" s="1" t="str">
        <v>R</v>
      </c>
      <c r="B17" s="1">
        <f t="shared" si="0"/>
        <v>6</v>
      </c>
    </row>
    <row r="18" spans="1:2" x14ac:dyDescent="0.25">
      <c r="A18" s="1" t="str">
        <v>Azure</v>
      </c>
      <c r="B18" s="1">
        <f t="shared" si="0"/>
        <v>4</v>
      </c>
    </row>
    <row r="19" spans="1:2" x14ac:dyDescent="0.25">
      <c r="A19" s="1" t="str">
        <v>Java</v>
      </c>
      <c r="B19" s="1">
        <f t="shared" si="0"/>
        <v>7</v>
      </c>
    </row>
    <row r="20" spans="1:2" x14ac:dyDescent="0.25">
      <c r="A20" s="1" t="str">
        <v>SQL</v>
      </c>
      <c r="B20" s="1">
        <f t="shared" si="0"/>
        <v>4</v>
      </c>
    </row>
    <row r="21" spans="1:2" x14ac:dyDescent="0.25">
      <c r="A21" s="1" t="str">
        <v>Snowflake</v>
      </c>
      <c r="B21" s="1">
        <f t="shared" si="0"/>
        <v>5</v>
      </c>
    </row>
    <row r="22" spans="1:2" x14ac:dyDescent="0.25">
      <c r="A22" s="1" t="str">
        <v>Scala</v>
      </c>
      <c r="B22" s="1">
        <f t="shared" si="0"/>
        <v>5</v>
      </c>
    </row>
    <row r="23" spans="1:2" x14ac:dyDescent="0.25">
      <c r="A23" s="1" t="str">
        <v>Excel</v>
      </c>
      <c r="B23" s="1">
        <f t="shared" si="0"/>
        <v>2</v>
      </c>
    </row>
    <row r="24" spans="1:2" x14ac:dyDescent="0.25">
      <c r="A24" s="1" t="str">
        <v>Tableau</v>
      </c>
      <c r="B24" s="1">
        <f t="shared" si="0"/>
        <v>1</v>
      </c>
    </row>
    <row r="25" spans="1:2" x14ac:dyDescent="0.25">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GODWIN-JNR OKOKO</cp:lastModifiedBy>
  <dcterms:created xsi:type="dcterms:W3CDTF">2015-06-05T18:17:20Z</dcterms:created>
  <dcterms:modified xsi:type="dcterms:W3CDTF">2025-09-21T14:03:13Z</dcterms:modified>
</cp:coreProperties>
</file>