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functional Programming\exam\"/>
    </mc:Choice>
  </mc:AlternateContent>
  <bookViews>
    <workbookView xWindow="0" yWindow="0" windowWidth="25245" windowHeight="10455" activeTab="3"/>
  </bookViews>
  <sheets>
    <sheet name="ІПЗ-41" sheetId="1" r:id="rId1"/>
    <sheet name="ІПЗ-42" sheetId="3" r:id="rId2"/>
    <sheet name="ІПЗ-43" sheetId="4" r:id="rId3"/>
    <sheet name="ІПЗ-44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5" l="1"/>
  <c r="D14" i="5"/>
  <c r="D13" i="5"/>
  <c r="D12" i="5"/>
  <c r="D11" i="5"/>
  <c r="D10" i="5"/>
  <c r="D9" i="5"/>
  <c r="D8" i="5"/>
  <c r="D7" i="5"/>
  <c r="D17" i="5" s="1"/>
  <c r="D6" i="5"/>
  <c r="D5" i="5"/>
  <c r="D4" i="5"/>
  <c r="D31" i="4"/>
  <c r="D30" i="4"/>
  <c r="D29" i="4"/>
  <c r="D28" i="4"/>
  <c r="D27" i="4"/>
  <c r="D26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6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5" i="3"/>
  <c r="D4" i="3"/>
  <c r="D31" i="1"/>
  <c r="D30" i="1"/>
  <c r="D29" i="1"/>
  <c r="D28" i="1"/>
  <c r="D27" i="1"/>
  <c r="D26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D19" i="5" l="1"/>
  <c r="D21" i="5"/>
  <c r="D18" i="5"/>
  <c r="D20" i="5"/>
  <c r="D28" i="3"/>
  <c r="D29" i="3"/>
  <c r="D26" i="3"/>
  <c r="D27" i="3"/>
  <c r="D25" i="3"/>
  <c r="D22" i="5" l="1"/>
  <c r="D30" i="3"/>
</calcChain>
</file>

<file path=xl/comments1.xml><?xml version="1.0" encoding="utf-8"?>
<comments xmlns="http://schemas.openxmlformats.org/spreadsheetml/2006/main">
  <authors>
    <author>tetyana</author>
  </authors>
  <commentList>
    <comment ref="B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академічна мобільність Франція. Дисципліна ФП
бал 10.33 (Франція) 65 (Україна)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B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звіти на сайті 
https://sites.google.com/view/moroz-fp-labs/home</t>
        </r>
      </text>
    </comment>
  </commentList>
</comments>
</file>

<file path=xl/sharedStrings.xml><?xml version="1.0" encoding="utf-8"?>
<sst xmlns="http://schemas.openxmlformats.org/spreadsheetml/2006/main" count="123" uniqueCount="89">
  <si>
    <t>Андрієць Богдан Валентинович</t>
  </si>
  <si>
    <t>Бовсуновський   Кирило Олексійович</t>
  </si>
  <si>
    <t>Гоголаурі Ростислав Олександрович</t>
  </si>
  <si>
    <t>Жовнірський Андрій Ігорович</t>
  </si>
  <si>
    <t>Кашуба Артур Сергійович</t>
  </si>
  <si>
    <t>Конторер Аліна Денисівна</t>
  </si>
  <si>
    <t>Кузьменко Ілля Євгенійович</t>
  </si>
  <si>
    <t>Липовий Владислав Сергійович</t>
  </si>
  <si>
    <t>Мустафаєв Олександр Серверович</t>
  </si>
  <si>
    <t>Муха Артем В`ячеславович</t>
  </si>
  <si>
    <t>Оранський Андрій Олександрович</t>
  </si>
  <si>
    <t>Руденко  Юрій  Олегович</t>
  </si>
  <si>
    <t>Сергійчук Сергій Віталійович</t>
  </si>
  <si>
    <t>Скібіцький Олександр Олександрович</t>
  </si>
  <si>
    <t>Столяр Максим Олександрович</t>
  </si>
  <si>
    <t>Хмелярська Інна Олександрівна</t>
  </si>
  <si>
    <t>Шалаєв Дмитро Миколайович</t>
  </si>
  <si>
    <t>Шейко Олексій Анатолійович</t>
  </si>
  <si>
    <t>Шершень Микола Олександрович</t>
  </si>
  <si>
    <t>ПІБ</t>
  </si>
  <si>
    <t>№ п.п.</t>
  </si>
  <si>
    <t>Результати іспитів з функціонального програмування</t>
  </si>
  <si>
    <t>ІПЗ=41</t>
  </si>
  <si>
    <t>н/я</t>
  </si>
  <si>
    <t>Ткач Володимир Володимирович</t>
  </si>
  <si>
    <t>Купін Дмитро Олександрович</t>
  </si>
  <si>
    <t>відмінно</t>
  </si>
  <si>
    <t>добре</t>
  </si>
  <si>
    <t>задовільно</t>
  </si>
  <si>
    <t>незадовілно</t>
  </si>
  <si>
    <t>разом</t>
  </si>
  <si>
    <t>Власенко Олексій Владиславович</t>
  </si>
  <si>
    <t>Голован Олександра Олегівна</t>
  </si>
  <si>
    <t>Громенко Владислав Віталійович</t>
  </si>
  <si>
    <t>Гунько Антон Валерійович</t>
  </si>
  <si>
    <t>Дем`янчук Яна Тітівна</t>
  </si>
  <si>
    <t>Добровольський Олександр Володимирович</t>
  </si>
  <si>
    <t>Журавльов Андрій Єгорович</t>
  </si>
  <si>
    <t>Івасенко Максим Володимирович стар</t>
  </si>
  <si>
    <t>Карпець Іван Іванович</t>
  </si>
  <si>
    <t>Катеринич Михайло Михайлович</t>
  </si>
  <si>
    <t>Качківський Сергій Сергійович</t>
  </si>
  <si>
    <t>Колючий Олексій Олександрович</t>
  </si>
  <si>
    <t>Ліпков Олександр Євгенович</t>
  </si>
  <si>
    <t>Олейников Владислав Юрійович</t>
  </si>
  <si>
    <t>Пшенишнюк Павло Олександрович</t>
  </si>
  <si>
    <t>Теодорович Максим Сергійович</t>
  </si>
  <si>
    <t>Тєлєгін Вадим Сергійович</t>
  </si>
  <si>
    <t>Устінський Андрій Андрійович</t>
  </si>
  <si>
    <t>Фесюк Владислав Валерійович</t>
  </si>
  <si>
    <t>Чернов Ренат Сергійович</t>
  </si>
  <si>
    <t>Антонюк Ярослав Юрійович</t>
  </si>
  <si>
    <t>Артеменко Євген Віталійович</t>
  </si>
  <si>
    <t>Баклаєв Владислав Владиславович</t>
  </si>
  <si>
    <t>Ващенко Сергій Олександрович</t>
  </si>
  <si>
    <t>Гніденко Валєрія Сергіївна</t>
  </si>
  <si>
    <t>Девлиш Андрій Владиславович</t>
  </si>
  <si>
    <t>Карандась Денис Дмитрович</t>
  </si>
  <si>
    <t>Кузів Тетяна Романівна</t>
  </si>
  <si>
    <t>Кушлянський Данило Олексійович</t>
  </si>
  <si>
    <t>Лазукіна Поліна Євгенівна</t>
  </si>
  <si>
    <t>Матвєєв Максим Олегович</t>
  </si>
  <si>
    <t>Мідоян Ернест Рубенович</t>
  </si>
  <si>
    <t>Прудченко Андрій Олександрович</t>
  </si>
  <si>
    <t>Скрипченко Микита Дмитрович</t>
  </si>
  <si>
    <t>Старіков Валерій Олександрович</t>
  </si>
  <si>
    <t>Тищенко Олена Сергіївна</t>
  </si>
  <si>
    <t>Устименко Дмитро Олегович</t>
  </si>
  <si>
    <t>Черепанін Даниїл Вячеславович</t>
  </si>
  <si>
    <t>Шевченко Діана Олександрівна</t>
  </si>
  <si>
    <t>Шуст Денис Олександрович</t>
  </si>
  <si>
    <t>Юрко Павло Петрович</t>
  </si>
  <si>
    <t>Нац. шкала</t>
  </si>
  <si>
    <t>100-бальна шкала</t>
  </si>
  <si>
    <t>Вдовиченко  Владислав  Володимирович</t>
  </si>
  <si>
    <t>Гарбар  Дмитро  Сергійович</t>
  </si>
  <si>
    <t>Дмитрик  Ярослав  Іванович</t>
  </si>
  <si>
    <t>Колесник Олена  Сергіївна</t>
  </si>
  <si>
    <t>Марченко  Олег  Сергійович</t>
  </si>
  <si>
    <t>Мороз Микола Валерійович</t>
  </si>
  <si>
    <t>Овсяннікова  Поліна  Олександрівна</t>
  </si>
  <si>
    <t>Райчев Олексій Олегович</t>
  </si>
  <si>
    <t>Самойленко Владислав  Андрійович</t>
  </si>
  <si>
    <t>Святецький Олександр  Сергійович</t>
  </si>
  <si>
    <t>Соловйов  Максим  Едуардович</t>
  </si>
  <si>
    <t>Стаднік Андрій Валерійович</t>
  </si>
  <si>
    <t>ІПЗ=42</t>
  </si>
  <si>
    <t>ІПЗ=43</t>
  </si>
  <si>
    <t>ІПЗ=44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</si>
</sst>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CC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NumberFormat="1" applyFont="1" applyFill="1" applyBorder="1" applyAlignment="1" applyProtection="1"/>
    <xf numFmtId="0" fontId="1" fillId="2" borderId="2" xfId="0" applyNumberFormat="1" applyFont="1" applyFill="1" applyBorder="1" applyAlignment="1" applyProtection="1"/>
    <xf numFmtId="0" fontId="6" fillId="0" borderId="2" xfId="0" applyNumberFormat="1" applyFont="1" applyFill="1" applyBorder="1" applyAlignment="1" applyProtection="1"/>
    <xf numFmtId="0" fontId="0" fillId="0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3" borderId="2" xfId="0" applyNumberFormat="1" applyFont="1" applyFill="1" applyBorder="1" applyAlignment="1" applyProtection="1"/>
    <xf numFmtId="0" fontId="0" fillId="0" borderId="3" xfId="0" applyFill="1" applyBorder="1"/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 applyProtection="1"/>
    <xf numFmtId="0" fontId="0" fillId="0" borderId="2" xfId="0" applyFill="1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1"/>
  <sheetViews>
    <sheetView topLeftCell="A7" zoomScale="130" zoomScaleNormal="130" workbookViewId="0">
      <selection sqref="A1:D1"/>
    </sheetView>
  </sheetViews>
  <sheetFormatPr defaultRowHeight="15" x14ac:dyDescent="0.25"/>
  <cols>
    <col min="1" max="1" width="6" style="3" customWidth="1"/>
    <col min="2" max="2" width="33" customWidth="1"/>
    <col min="4" max="4" width="14" customWidth="1"/>
  </cols>
  <sheetData>
    <row r="1" spans="1:4" x14ac:dyDescent="0.25">
      <c r="A1" s="18" t="s">
        <v>21</v>
      </c>
      <c r="B1" s="19"/>
      <c r="C1" s="19"/>
      <c r="D1" s="20"/>
    </row>
    <row r="2" spans="1:4" x14ac:dyDescent="0.25">
      <c r="A2" s="17" t="s">
        <v>22</v>
      </c>
      <c r="B2" s="17"/>
      <c r="C2" s="17"/>
      <c r="D2" s="17"/>
    </row>
    <row r="3" spans="1:4" ht="45" x14ac:dyDescent="0.25">
      <c r="A3" s="4" t="s">
        <v>20</v>
      </c>
      <c r="B3" s="4" t="s">
        <v>19</v>
      </c>
      <c r="C3" s="16" t="s">
        <v>73</v>
      </c>
      <c r="D3" s="4" t="s">
        <v>72</v>
      </c>
    </row>
    <row r="4" spans="1:4" x14ac:dyDescent="0.25">
      <c r="A4" s="4">
        <v>1</v>
      </c>
      <c r="B4" s="6" t="s">
        <v>0</v>
      </c>
      <c r="C4" s="5">
        <v>60</v>
      </c>
      <c r="D4" s="5" t="str">
        <f>IF(C4&gt;=90,"відмінно",IF(AND(C4&gt;=75,C4&lt;90),"добре",IF(AND(C4&gt;=60,C4&lt;75),"задовільно","незадовільно")))</f>
        <v>задовільно</v>
      </c>
    </row>
    <row r="5" spans="1:4" x14ac:dyDescent="0.25">
      <c r="A5" s="4">
        <v>2</v>
      </c>
      <c r="B5" s="6" t="s">
        <v>1</v>
      </c>
      <c r="C5" s="5">
        <v>75</v>
      </c>
      <c r="D5" s="5" t="str">
        <f t="shared" ref="D5:D24" si="0">IF(C5&gt;=90,"відмінно",IF(AND(C5&gt;=75,C5&lt;90),"добре",IF(AND(C5&gt;=60,C5&lt;75),"задовільно","незадовільно")))</f>
        <v>добре</v>
      </c>
    </row>
    <row r="6" spans="1:4" x14ac:dyDescent="0.25">
      <c r="A6" s="4">
        <v>3</v>
      </c>
      <c r="B6" s="7" t="s">
        <v>2</v>
      </c>
      <c r="C6" s="5">
        <v>0</v>
      </c>
      <c r="D6" s="5" t="s">
        <v>23</v>
      </c>
    </row>
    <row r="7" spans="1:4" x14ac:dyDescent="0.25">
      <c r="A7" s="4">
        <v>4</v>
      </c>
      <c r="B7" s="8" t="s">
        <v>3</v>
      </c>
      <c r="C7" s="5">
        <v>90</v>
      </c>
      <c r="D7" s="5" t="str">
        <f t="shared" si="0"/>
        <v>відмінно</v>
      </c>
    </row>
    <row r="8" spans="1:4" x14ac:dyDescent="0.25">
      <c r="A8" s="9">
        <v>5</v>
      </c>
      <c r="B8" s="8" t="s">
        <v>4</v>
      </c>
      <c r="C8" s="5">
        <v>95</v>
      </c>
      <c r="D8" s="5" t="str">
        <f t="shared" si="0"/>
        <v>відмінно</v>
      </c>
    </row>
    <row r="9" spans="1:4" x14ac:dyDescent="0.25">
      <c r="A9" s="4">
        <v>6</v>
      </c>
      <c r="B9" s="8" t="s">
        <v>5</v>
      </c>
      <c r="C9" s="5">
        <v>75</v>
      </c>
      <c r="D9" s="5" t="str">
        <f t="shared" si="0"/>
        <v>добре</v>
      </c>
    </row>
    <row r="10" spans="1:4" x14ac:dyDescent="0.25">
      <c r="A10" s="4">
        <v>7</v>
      </c>
      <c r="B10" s="8" t="s">
        <v>6</v>
      </c>
      <c r="C10" s="5">
        <v>64</v>
      </c>
      <c r="D10" s="5" t="str">
        <f t="shared" si="0"/>
        <v>задовільно</v>
      </c>
    </row>
    <row r="11" spans="1:4" x14ac:dyDescent="0.25">
      <c r="A11" s="9">
        <v>8</v>
      </c>
      <c r="B11" s="8" t="s">
        <v>25</v>
      </c>
      <c r="C11" s="5">
        <v>83</v>
      </c>
      <c r="D11" s="5" t="str">
        <f t="shared" si="0"/>
        <v>добре</v>
      </c>
    </row>
    <row r="12" spans="1:4" x14ac:dyDescent="0.25">
      <c r="A12" s="9">
        <v>9</v>
      </c>
      <c r="B12" s="8" t="s">
        <v>7</v>
      </c>
      <c r="C12" s="5">
        <v>69</v>
      </c>
      <c r="D12" s="5" t="str">
        <f t="shared" si="0"/>
        <v>задовільно</v>
      </c>
    </row>
    <row r="13" spans="1:4" x14ac:dyDescent="0.25">
      <c r="A13" s="4">
        <v>10</v>
      </c>
      <c r="B13" s="8" t="s">
        <v>8</v>
      </c>
      <c r="C13" s="5">
        <v>65</v>
      </c>
      <c r="D13" s="5" t="str">
        <f t="shared" si="0"/>
        <v>задовільно</v>
      </c>
    </row>
    <row r="14" spans="1:4" x14ac:dyDescent="0.25">
      <c r="A14" s="4">
        <v>11</v>
      </c>
      <c r="B14" s="8" t="s">
        <v>9</v>
      </c>
      <c r="C14" s="5">
        <v>68</v>
      </c>
      <c r="D14" s="5" t="str">
        <f t="shared" si="0"/>
        <v>задовільно</v>
      </c>
    </row>
    <row r="15" spans="1:4" x14ac:dyDescent="0.25">
      <c r="A15" s="10">
        <v>12</v>
      </c>
      <c r="B15" s="11" t="s">
        <v>10</v>
      </c>
      <c r="C15" s="5">
        <v>70</v>
      </c>
      <c r="D15" s="5" t="str">
        <f t="shared" si="0"/>
        <v>задовільно</v>
      </c>
    </row>
    <row r="16" spans="1:4" x14ac:dyDescent="0.25">
      <c r="A16" s="4">
        <v>13</v>
      </c>
      <c r="B16" s="8" t="s">
        <v>11</v>
      </c>
      <c r="C16" s="5">
        <v>60</v>
      </c>
      <c r="D16" s="5" t="str">
        <f t="shared" si="0"/>
        <v>задовільно</v>
      </c>
    </row>
    <row r="17" spans="1:4" x14ac:dyDescent="0.25">
      <c r="A17" s="9">
        <v>14</v>
      </c>
      <c r="B17" s="8" t="s">
        <v>12</v>
      </c>
      <c r="C17" s="5">
        <v>100</v>
      </c>
      <c r="D17" s="5" t="str">
        <f t="shared" si="0"/>
        <v>відмінно</v>
      </c>
    </row>
    <row r="18" spans="1:4" x14ac:dyDescent="0.25">
      <c r="A18" s="4">
        <v>15</v>
      </c>
      <c r="B18" s="8" t="s">
        <v>13</v>
      </c>
      <c r="C18" s="5">
        <v>90</v>
      </c>
      <c r="D18" s="5" t="str">
        <f t="shared" si="0"/>
        <v>відмінно</v>
      </c>
    </row>
    <row r="19" spans="1:4" x14ac:dyDescent="0.25">
      <c r="A19" s="4">
        <v>16</v>
      </c>
      <c r="B19" s="8" t="s">
        <v>14</v>
      </c>
      <c r="C19" s="5">
        <v>60</v>
      </c>
      <c r="D19" s="5" t="str">
        <f t="shared" si="0"/>
        <v>задовільно</v>
      </c>
    </row>
    <row r="20" spans="1:4" x14ac:dyDescent="0.25">
      <c r="A20" s="4">
        <v>17</v>
      </c>
      <c r="B20" s="8" t="s">
        <v>24</v>
      </c>
      <c r="C20" s="5">
        <v>68</v>
      </c>
      <c r="D20" s="5" t="str">
        <f t="shared" si="0"/>
        <v>задовільно</v>
      </c>
    </row>
    <row r="21" spans="1:4" x14ac:dyDescent="0.25">
      <c r="A21" s="4">
        <v>18</v>
      </c>
      <c r="B21" s="8" t="s">
        <v>15</v>
      </c>
      <c r="C21" s="5">
        <v>66</v>
      </c>
      <c r="D21" s="5" t="str">
        <f t="shared" si="0"/>
        <v>задовільно</v>
      </c>
    </row>
    <row r="22" spans="1:4" x14ac:dyDescent="0.25">
      <c r="A22" s="4">
        <v>19</v>
      </c>
      <c r="B22" s="8" t="s">
        <v>16</v>
      </c>
      <c r="C22" s="5">
        <v>65</v>
      </c>
      <c r="D22" s="5" t="str">
        <f t="shared" si="0"/>
        <v>задовільно</v>
      </c>
    </row>
    <row r="23" spans="1:4" x14ac:dyDescent="0.25">
      <c r="A23" s="9">
        <v>20</v>
      </c>
      <c r="B23" s="8" t="s">
        <v>17</v>
      </c>
      <c r="C23" s="5">
        <v>67</v>
      </c>
      <c r="D23" s="5" t="str">
        <f t="shared" si="0"/>
        <v>задовільно</v>
      </c>
    </row>
    <row r="24" spans="1:4" x14ac:dyDescent="0.25">
      <c r="A24" s="4">
        <v>21</v>
      </c>
      <c r="B24" s="8" t="s">
        <v>18</v>
      </c>
      <c r="C24" s="5">
        <v>69</v>
      </c>
      <c r="D24" s="5" t="str">
        <f t="shared" si="0"/>
        <v>задовільно</v>
      </c>
    </row>
    <row r="26" spans="1:4" x14ac:dyDescent="0.25">
      <c r="C26" s="5" t="s">
        <v>26</v>
      </c>
      <c r="D26" s="5">
        <f>COUNTIF($D$4:$D$24,"відмінно")</f>
        <v>4</v>
      </c>
    </row>
    <row r="27" spans="1:4" x14ac:dyDescent="0.25">
      <c r="C27" s="5" t="s">
        <v>27</v>
      </c>
      <c r="D27" s="5">
        <f>COUNTIF($D$4:$D$24,"добре")</f>
        <v>3</v>
      </c>
    </row>
    <row r="28" spans="1:4" x14ac:dyDescent="0.25">
      <c r="C28" s="5" t="s">
        <v>28</v>
      </c>
      <c r="D28" s="5">
        <f>COUNTIF($D$4:$D$24,"задовільно")</f>
        <v>13</v>
      </c>
    </row>
    <row r="29" spans="1:4" x14ac:dyDescent="0.25">
      <c r="C29" s="5" t="s">
        <v>29</v>
      </c>
      <c r="D29" s="5">
        <f>COUNTIF($D$4:$D$24,"незадовільно")</f>
        <v>0</v>
      </c>
    </row>
    <row r="30" spans="1:4" x14ac:dyDescent="0.25">
      <c r="C30" s="5" t="s">
        <v>23</v>
      </c>
      <c r="D30" s="5">
        <f>COUNTIF($D$4:$D$24,"н/я")</f>
        <v>1</v>
      </c>
    </row>
    <row r="31" spans="1:4" x14ac:dyDescent="0.25">
      <c r="C31" s="5" t="s">
        <v>30</v>
      </c>
      <c r="D31" s="5">
        <f>SUM(D26:D30)</f>
        <v>21</v>
      </c>
    </row>
  </sheetData>
  <mergeCells count="2">
    <mergeCell ref="A2:D2"/>
    <mergeCell ref="A1:D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30" zoomScaleNormal="130" workbookViewId="0">
      <selection activeCell="A3" sqref="A3"/>
    </sheetView>
  </sheetViews>
  <sheetFormatPr defaultRowHeight="15" x14ac:dyDescent="0.25"/>
  <cols>
    <col min="1" max="1" width="6" style="3" customWidth="1"/>
    <col min="2" max="2" width="33" customWidth="1"/>
    <col min="4" max="4" width="14" customWidth="1"/>
  </cols>
  <sheetData>
    <row r="1" spans="1:4" x14ac:dyDescent="0.25">
      <c r="A1" s="18" t="s">
        <v>21</v>
      </c>
      <c r="B1" s="19"/>
      <c r="C1" s="19"/>
      <c r="D1" s="20"/>
    </row>
    <row r="2" spans="1:4" x14ac:dyDescent="0.25">
      <c r="A2" s="17" t="s">
        <v>86</v>
      </c>
      <c r="B2" s="17"/>
      <c r="C2" s="17"/>
      <c r="D2" s="17"/>
    </row>
    <row r="3" spans="1:4" ht="45" x14ac:dyDescent="0.25">
      <c r="A3" s="4" t="s">
        <v>20</v>
      </c>
      <c r="B3" s="4" t="s">
        <v>19</v>
      </c>
      <c r="C3" s="16" t="s">
        <v>73</v>
      </c>
      <c r="D3" s="4" t="s">
        <v>72</v>
      </c>
    </row>
    <row r="4" spans="1:4" x14ac:dyDescent="0.25">
      <c r="A4" s="4">
        <v>1</v>
      </c>
      <c r="B4" s="1" t="s">
        <v>31</v>
      </c>
      <c r="C4" s="5">
        <v>60</v>
      </c>
      <c r="D4" s="5" t="str">
        <f>IF(C4&gt;=90,"відмінно",IF(AND(C4&gt;=75,C4&lt;90),"добре",IF(AND(C4&gt;=60,C4&lt;75),"задовільно","незадовільно")))</f>
        <v>задовільно</v>
      </c>
    </row>
    <row r="5" spans="1:4" x14ac:dyDescent="0.25">
      <c r="A5" s="4">
        <v>2</v>
      </c>
      <c r="B5" s="1" t="s">
        <v>32</v>
      </c>
      <c r="C5" s="5">
        <v>75</v>
      </c>
      <c r="D5" s="5" t="str">
        <f t="shared" ref="D5:D23" si="0">IF(C5&gt;=90,"відмінно",IF(AND(C5&gt;=75,C5&lt;90),"добре",IF(AND(C5&gt;=60,C5&lt;75),"задовільно","незадовільно")))</f>
        <v>добре</v>
      </c>
    </row>
    <row r="6" spans="1:4" x14ac:dyDescent="0.25">
      <c r="A6" s="4">
        <v>3</v>
      </c>
      <c r="B6" s="1" t="s">
        <v>33</v>
      </c>
      <c r="C6" s="5">
        <v>100</v>
      </c>
      <c r="D6" s="5" t="str">
        <f t="shared" si="0"/>
        <v>відмінно</v>
      </c>
    </row>
    <row r="7" spans="1:4" x14ac:dyDescent="0.25">
      <c r="A7" s="4">
        <v>4</v>
      </c>
      <c r="B7" s="1" t="s">
        <v>34</v>
      </c>
      <c r="C7" s="5">
        <v>65</v>
      </c>
      <c r="D7" s="5" t="str">
        <f t="shared" si="0"/>
        <v>задовільно</v>
      </c>
    </row>
    <row r="8" spans="1:4" x14ac:dyDescent="0.25">
      <c r="A8" s="9">
        <v>5</v>
      </c>
      <c r="B8" s="1" t="s">
        <v>35</v>
      </c>
      <c r="C8" s="5">
        <v>75</v>
      </c>
      <c r="D8" s="5" t="str">
        <f t="shared" si="0"/>
        <v>добре</v>
      </c>
    </row>
    <row r="9" spans="1:4" x14ac:dyDescent="0.25">
      <c r="A9" s="4">
        <v>6</v>
      </c>
      <c r="B9" s="1" t="s">
        <v>36</v>
      </c>
      <c r="C9" s="5">
        <v>69</v>
      </c>
      <c r="D9" s="5" t="str">
        <f t="shared" si="0"/>
        <v>задовільно</v>
      </c>
    </row>
    <row r="10" spans="1:4" x14ac:dyDescent="0.25">
      <c r="A10" s="4">
        <v>7</v>
      </c>
      <c r="B10" s="1" t="s">
        <v>37</v>
      </c>
      <c r="C10" s="5">
        <v>75</v>
      </c>
      <c r="D10" s="5" t="str">
        <f t="shared" si="0"/>
        <v>добре</v>
      </c>
    </row>
    <row r="11" spans="1:4" x14ac:dyDescent="0.25">
      <c r="A11" s="9">
        <v>8</v>
      </c>
      <c r="B11" s="2" t="s">
        <v>38</v>
      </c>
      <c r="C11" s="5">
        <v>95</v>
      </c>
      <c r="D11" s="5" t="str">
        <f t="shared" si="0"/>
        <v>відмінно</v>
      </c>
    </row>
    <row r="12" spans="1:4" x14ac:dyDescent="0.25">
      <c r="A12" s="9">
        <v>9</v>
      </c>
      <c r="B12" s="1" t="s">
        <v>39</v>
      </c>
      <c r="C12" s="5">
        <v>76</v>
      </c>
      <c r="D12" s="5" t="str">
        <f t="shared" si="0"/>
        <v>добре</v>
      </c>
    </row>
    <row r="13" spans="1:4" x14ac:dyDescent="0.25">
      <c r="A13" s="4">
        <v>10</v>
      </c>
      <c r="B13" s="1" t="s">
        <v>40</v>
      </c>
      <c r="C13" s="5">
        <v>60</v>
      </c>
      <c r="D13" s="5" t="str">
        <f t="shared" si="0"/>
        <v>задовільно</v>
      </c>
    </row>
    <row r="14" spans="1:4" x14ac:dyDescent="0.25">
      <c r="A14" s="4">
        <v>11</v>
      </c>
      <c r="B14" s="1" t="s">
        <v>41</v>
      </c>
      <c r="C14" s="5">
        <v>80</v>
      </c>
      <c r="D14" s="5" t="str">
        <f t="shared" si="0"/>
        <v>добре</v>
      </c>
    </row>
    <row r="15" spans="1:4" x14ac:dyDescent="0.25">
      <c r="A15" s="10">
        <v>12</v>
      </c>
      <c r="B15" s="1" t="s">
        <v>42</v>
      </c>
      <c r="C15" s="5">
        <v>75</v>
      </c>
      <c r="D15" s="5" t="str">
        <f t="shared" si="0"/>
        <v>добре</v>
      </c>
    </row>
    <row r="16" spans="1:4" x14ac:dyDescent="0.25">
      <c r="A16" s="4">
        <v>13</v>
      </c>
      <c r="B16" s="1" t="s">
        <v>43</v>
      </c>
      <c r="C16" s="5">
        <v>85</v>
      </c>
      <c r="D16" s="5" t="str">
        <f t="shared" si="0"/>
        <v>добре</v>
      </c>
    </row>
    <row r="17" spans="1:4" x14ac:dyDescent="0.25">
      <c r="A17" s="9">
        <v>14</v>
      </c>
      <c r="B17" s="1" t="s">
        <v>44</v>
      </c>
      <c r="C17" s="5">
        <v>64</v>
      </c>
      <c r="D17" s="5" t="str">
        <f t="shared" si="0"/>
        <v>задовільно</v>
      </c>
    </row>
    <row r="18" spans="1:4" x14ac:dyDescent="0.25">
      <c r="A18" s="4">
        <v>15</v>
      </c>
      <c r="B18" s="1" t="s">
        <v>45</v>
      </c>
      <c r="C18" s="5">
        <v>70</v>
      </c>
      <c r="D18" s="5" t="str">
        <f t="shared" si="0"/>
        <v>задовільно</v>
      </c>
    </row>
    <row r="19" spans="1:4" x14ac:dyDescent="0.25">
      <c r="A19" s="4">
        <v>16</v>
      </c>
      <c r="B19" s="1" t="s">
        <v>46</v>
      </c>
      <c r="C19" s="5">
        <v>84</v>
      </c>
      <c r="D19" s="5" t="str">
        <f t="shared" si="0"/>
        <v>добре</v>
      </c>
    </row>
    <row r="20" spans="1:4" x14ac:dyDescent="0.25">
      <c r="A20" s="4">
        <v>17</v>
      </c>
      <c r="B20" s="1" t="s">
        <v>47</v>
      </c>
      <c r="C20" s="5">
        <v>80</v>
      </c>
      <c r="D20" s="5" t="str">
        <f t="shared" si="0"/>
        <v>добре</v>
      </c>
    </row>
    <row r="21" spans="1:4" x14ac:dyDescent="0.25">
      <c r="A21" s="4">
        <v>18</v>
      </c>
      <c r="B21" s="1" t="s">
        <v>48</v>
      </c>
      <c r="C21" s="5">
        <v>80</v>
      </c>
      <c r="D21" s="5" t="str">
        <f t="shared" si="0"/>
        <v>добре</v>
      </c>
    </row>
    <row r="22" spans="1:4" x14ac:dyDescent="0.25">
      <c r="A22" s="4">
        <v>19</v>
      </c>
      <c r="B22" s="1" t="s">
        <v>49</v>
      </c>
      <c r="C22" s="5">
        <v>77</v>
      </c>
      <c r="D22" s="5" t="str">
        <f t="shared" si="0"/>
        <v>добре</v>
      </c>
    </row>
    <row r="23" spans="1:4" x14ac:dyDescent="0.25">
      <c r="A23" s="9">
        <v>20</v>
      </c>
      <c r="B23" s="1" t="s">
        <v>50</v>
      </c>
      <c r="C23" s="5">
        <v>70</v>
      </c>
      <c r="D23" s="5" t="str">
        <f t="shared" si="0"/>
        <v>задовільно</v>
      </c>
    </row>
    <row r="25" spans="1:4" x14ac:dyDescent="0.25">
      <c r="C25" s="5" t="s">
        <v>26</v>
      </c>
      <c r="D25" s="5">
        <f>COUNTIF($D$4:$D$23,"відмінно")</f>
        <v>2</v>
      </c>
    </row>
    <row r="26" spans="1:4" x14ac:dyDescent="0.25">
      <c r="C26" s="5" t="s">
        <v>27</v>
      </c>
      <c r="D26" s="5">
        <f>COUNTIF($D$4:$D$23,"добре")</f>
        <v>11</v>
      </c>
    </row>
    <row r="27" spans="1:4" x14ac:dyDescent="0.25">
      <c r="C27" s="5" t="s">
        <v>28</v>
      </c>
      <c r="D27" s="5">
        <f>COUNTIF($D$4:$D$23,"задовільно")</f>
        <v>7</v>
      </c>
    </row>
    <row r="28" spans="1:4" x14ac:dyDescent="0.25">
      <c r="C28" s="5" t="s">
        <v>29</v>
      </c>
      <c r="D28" s="5">
        <f>COUNTIF($D$4:$D$23,"незадовільно")</f>
        <v>0</v>
      </c>
    </row>
    <row r="29" spans="1:4" x14ac:dyDescent="0.25">
      <c r="C29" s="5" t="s">
        <v>23</v>
      </c>
      <c r="D29" s="5">
        <f>COUNTIF($D$4:$D$23,"н/я")</f>
        <v>0</v>
      </c>
    </row>
    <row r="30" spans="1:4" x14ac:dyDescent="0.25">
      <c r="C30" s="5" t="s">
        <v>30</v>
      </c>
      <c r="D30" s="5">
        <f>SUM(D25:D29)</f>
        <v>20</v>
      </c>
    </row>
  </sheetData>
  <mergeCells count="2">
    <mergeCell ref="A2:D2"/>
    <mergeCell ref="A1:D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30" zoomScaleNormal="130" workbookViewId="0">
      <selection activeCell="A3" sqref="A3"/>
    </sheetView>
  </sheetViews>
  <sheetFormatPr defaultRowHeight="15" x14ac:dyDescent="0.25"/>
  <cols>
    <col min="1" max="1" width="6" style="3" customWidth="1"/>
    <col min="2" max="2" width="33" customWidth="1"/>
    <col min="4" max="4" width="14" customWidth="1"/>
  </cols>
  <sheetData>
    <row r="1" spans="1:4" x14ac:dyDescent="0.25">
      <c r="A1" s="18" t="s">
        <v>21</v>
      </c>
      <c r="B1" s="19"/>
      <c r="C1" s="19"/>
      <c r="D1" s="20"/>
    </row>
    <row r="2" spans="1:4" x14ac:dyDescent="0.25">
      <c r="A2" s="17" t="s">
        <v>87</v>
      </c>
      <c r="B2" s="17"/>
      <c r="C2" s="17"/>
      <c r="D2" s="17"/>
    </row>
    <row r="3" spans="1:4" ht="45" x14ac:dyDescent="0.25">
      <c r="A3" s="4" t="s">
        <v>20</v>
      </c>
      <c r="B3" s="5" t="s">
        <v>19</v>
      </c>
      <c r="C3" s="16" t="s">
        <v>73</v>
      </c>
      <c r="D3" s="4" t="s">
        <v>72</v>
      </c>
    </row>
    <row r="4" spans="1:4" x14ac:dyDescent="0.25">
      <c r="A4" s="4">
        <v>1</v>
      </c>
      <c r="B4" s="1" t="s">
        <v>51</v>
      </c>
      <c r="C4" s="5">
        <v>86</v>
      </c>
      <c r="D4" s="5" t="str">
        <f>IF(C4&gt;=90,"відмінно",IF(AND(C4&gt;=75,C4&lt;90),"добре",IF(AND(C4&gt;=60,C4&lt;75),"задовільно","незадовільно")))</f>
        <v>добре</v>
      </c>
    </row>
    <row r="5" spans="1:4" x14ac:dyDescent="0.25">
      <c r="A5" s="4">
        <v>2</v>
      </c>
      <c r="B5" s="1" t="s">
        <v>52</v>
      </c>
      <c r="C5" s="5">
        <v>70</v>
      </c>
      <c r="D5" s="5" t="str">
        <f t="shared" ref="D5:D24" si="0">IF(C5&gt;=90,"відмінно",IF(AND(C5&gt;=75,C5&lt;90),"добре",IF(AND(C5&gt;=60,C5&lt;75),"задовільно","незадовільно")))</f>
        <v>задовільно</v>
      </c>
    </row>
    <row r="6" spans="1:4" x14ac:dyDescent="0.25">
      <c r="A6" s="4">
        <v>3</v>
      </c>
      <c r="B6" s="1" t="s">
        <v>53</v>
      </c>
      <c r="C6" s="5">
        <v>97</v>
      </c>
      <c r="D6" s="5" t="str">
        <f t="shared" si="0"/>
        <v>відмінно</v>
      </c>
    </row>
    <row r="7" spans="1:4" x14ac:dyDescent="0.25">
      <c r="A7" s="4">
        <v>4</v>
      </c>
      <c r="B7" s="1" t="s">
        <v>54</v>
      </c>
      <c r="C7" s="5">
        <v>98</v>
      </c>
      <c r="D7" s="5" t="str">
        <f t="shared" si="0"/>
        <v>відмінно</v>
      </c>
    </row>
    <row r="8" spans="1:4" x14ac:dyDescent="0.25">
      <c r="A8" s="9">
        <v>5</v>
      </c>
      <c r="B8" s="1" t="s">
        <v>55</v>
      </c>
      <c r="C8" s="5">
        <v>90</v>
      </c>
      <c r="D8" s="5" t="str">
        <f t="shared" si="0"/>
        <v>відмінно</v>
      </c>
    </row>
    <row r="9" spans="1:4" x14ac:dyDescent="0.25">
      <c r="A9" s="4">
        <v>6</v>
      </c>
      <c r="B9" s="1" t="s">
        <v>56</v>
      </c>
      <c r="C9" s="5">
        <v>93</v>
      </c>
      <c r="D9" s="5" t="str">
        <f t="shared" si="0"/>
        <v>відмінно</v>
      </c>
    </row>
    <row r="10" spans="1:4" x14ac:dyDescent="0.25">
      <c r="A10" s="4">
        <v>7</v>
      </c>
      <c r="B10" s="1" t="s">
        <v>57</v>
      </c>
      <c r="C10" s="5">
        <v>100</v>
      </c>
      <c r="D10" s="5" t="str">
        <f t="shared" si="0"/>
        <v>відмінно</v>
      </c>
    </row>
    <row r="11" spans="1:4" x14ac:dyDescent="0.25">
      <c r="A11" s="9">
        <v>8</v>
      </c>
      <c r="B11" s="1" t="s">
        <v>58</v>
      </c>
      <c r="C11" s="5">
        <v>78</v>
      </c>
      <c r="D11" s="5" t="str">
        <f t="shared" si="0"/>
        <v>добре</v>
      </c>
    </row>
    <row r="12" spans="1:4" x14ac:dyDescent="0.25">
      <c r="A12" s="9">
        <v>9</v>
      </c>
      <c r="B12" s="1" t="s">
        <v>59</v>
      </c>
      <c r="C12" s="5">
        <v>100</v>
      </c>
      <c r="D12" s="5" t="str">
        <f t="shared" si="0"/>
        <v>відмінно</v>
      </c>
    </row>
    <row r="13" spans="1:4" x14ac:dyDescent="0.25">
      <c r="A13" s="4">
        <v>10</v>
      </c>
      <c r="B13" s="1" t="s">
        <v>60</v>
      </c>
      <c r="C13" s="5">
        <v>100</v>
      </c>
      <c r="D13" s="5" t="str">
        <f t="shared" si="0"/>
        <v>відмінно</v>
      </c>
    </row>
    <row r="14" spans="1:4" x14ac:dyDescent="0.25">
      <c r="A14" s="4">
        <v>11</v>
      </c>
      <c r="B14" s="1" t="s">
        <v>61</v>
      </c>
      <c r="C14" s="5">
        <v>65</v>
      </c>
      <c r="D14" s="5" t="str">
        <f t="shared" si="0"/>
        <v>задовільно</v>
      </c>
    </row>
    <row r="15" spans="1:4" x14ac:dyDescent="0.25">
      <c r="A15" s="10">
        <v>12</v>
      </c>
      <c r="B15" s="1" t="s">
        <v>62</v>
      </c>
      <c r="C15" s="5">
        <v>100</v>
      </c>
      <c r="D15" s="5" t="str">
        <f t="shared" si="0"/>
        <v>відмінно</v>
      </c>
    </row>
    <row r="16" spans="1:4" x14ac:dyDescent="0.25">
      <c r="A16" s="4">
        <v>13</v>
      </c>
      <c r="B16" s="1" t="s">
        <v>63</v>
      </c>
      <c r="C16" s="5">
        <v>76</v>
      </c>
      <c r="D16" s="5" t="str">
        <f t="shared" si="0"/>
        <v>добре</v>
      </c>
    </row>
    <row r="17" spans="1:4" x14ac:dyDescent="0.25">
      <c r="A17" s="9">
        <v>14</v>
      </c>
      <c r="B17" s="1" t="s">
        <v>64</v>
      </c>
      <c r="C17" s="5">
        <v>93</v>
      </c>
      <c r="D17" s="5" t="str">
        <f t="shared" si="0"/>
        <v>відмінно</v>
      </c>
    </row>
    <row r="18" spans="1:4" x14ac:dyDescent="0.25">
      <c r="A18" s="4">
        <v>15</v>
      </c>
      <c r="B18" s="1" t="s">
        <v>65</v>
      </c>
      <c r="C18" s="5">
        <v>92</v>
      </c>
      <c r="D18" s="5" t="str">
        <f t="shared" si="0"/>
        <v>відмінно</v>
      </c>
    </row>
    <row r="19" spans="1:4" x14ac:dyDescent="0.25">
      <c r="A19" s="4">
        <v>16</v>
      </c>
      <c r="B19" s="1" t="s">
        <v>66</v>
      </c>
      <c r="C19" s="5">
        <v>100</v>
      </c>
      <c r="D19" s="5" t="str">
        <f t="shared" si="0"/>
        <v>відмінно</v>
      </c>
    </row>
    <row r="20" spans="1:4" x14ac:dyDescent="0.25">
      <c r="A20" s="4">
        <v>17</v>
      </c>
      <c r="B20" s="1" t="s">
        <v>67</v>
      </c>
      <c r="C20" s="5">
        <v>60</v>
      </c>
      <c r="D20" s="5" t="str">
        <f t="shared" si="0"/>
        <v>задовільно</v>
      </c>
    </row>
    <row r="21" spans="1:4" x14ac:dyDescent="0.25">
      <c r="A21" s="4">
        <v>18</v>
      </c>
      <c r="B21" s="1" t="s">
        <v>68</v>
      </c>
      <c r="C21" s="5">
        <v>75</v>
      </c>
      <c r="D21" s="5" t="str">
        <f t="shared" si="0"/>
        <v>добре</v>
      </c>
    </row>
    <row r="22" spans="1:4" x14ac:dyDescent="0.25">
      <c r="A22" s="4">
        <v>19</v>
      </c>
      <c r="B22" s="1" t="s">
        <v>69</v>
      </c>
      <c r="C22" s="5">
        <v>96</v>
      </c>
      <c r="D22" s="5" t="str">
        <f t="shared" si="0"/>
        <v>відмінно</v>
      </c>
    </row>
    <row r="23" spans="1:4" x14ac:dyDescent="0.25">
      <c r="A23" s="9">
        <v>20</v>
      </c>
      <c r="B23" s="1" t="s">
        <v>70</v>
      </c>
      <c r="C23" s="5">
        <v>87</v>
      </c>
      <c r="D23" s="5" t="str">
        <f t="shared" si="0"/>
        <v>добре</v>
      </c>
    </row>
    <row r="24" spans="1:4" x14ac:dyDescent="0.25">
      <c r="A24" s="4">
        <v>21</v>
      </c>
      <c r="B24" s="1" t="s">
        <v>71</v>
      </c>
      <c r="C24" s="15">
        <v>76</v>
      </c>
      <c r="D24" s="15" t="str">
        <f t="shared" si="0"/>
        <v>добре</v>
      </c>
    </row>
    <row r="25" spans="1:4" x14ac:dyDescent="0.25">
      <c r="A25" s="13"/>
      <c r="B25" s="14"/>
      <c r="C25" s="12"/>
      <c r="D25" s="12"/>
    </row>
    <row r="26" spans="1:4" x14ac:dyDescent="0.25">
      <c r="C26" s="5" t="s">
        <v>26</v>
      </c>
      <c r="D26" s="5">
        <f>COUNTIF($D$4:$D$24,"відмінно")</f>
        <v>12</v>
      </c>
    </row>
    <row r="27" spans="1:4" x14ac:dyDescent="0.25">
      <c r="C27" s="5" t="s">
        <v>27</v>
      </c>
      <c r="D27" s="5">
        <f>COUNTIF($D$4:$D$24,"добре")</f>
        <v>6</v>
      </c>
    </row>
    <row r="28" spans="1:4" x14ac:dyDescent="0.25">
      <c r="C28" s="5" t="s">
        <v>28</v>
      </c>
      <c r="D28" s="5">
        <f>COUNTIF($D$4:$D$24,"задовільно")</f>
        <v>3</v>
      </c>
    </row>
    <row r="29" spans="1:4" x14ac:dyDescent="0.25">
      <c r="C29" s="5" t="s">
        <v>29</v>
      </c>
      <c r="D29" s="5">
        <f>COUNTIF($D$4:$D$24,"незадовільно")</f>
        <v>0</v>
      </c>
    </row>
    <row r="30" spans="1:4" x14ac:dyDescent="0.25">
      <c r="C30" s="5" t="s">
        <v>23</v>
      </c>
      <c r="D30" s="5">
        <f>COUNTIF($D$4:$D$24,"н/я")</f>
        <v>0</v>
      </c>
    </row>
    <row r="31" spans="1:4" x14ac:dyDescent="0.25">
      <c r="C31" s="5" t="s">
        <v>30</v>
      </c>
      <c r="D31" s="5">
        <f>SUM(D26:D30)</f>
        <v>21</v>
      </c>
    </row>
  </sheetData>
  <mergeCells count="2">
    <mergeCell ref="A2:D2"/>
    <mergeCell ref="A1:D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tabSelected="1" zoomScale="130" zoomScaleNormal="130" workbookViewId="0">
      <selection activeCell="F13" sqref="F13"/>
    </sheetView>
  </sheetViews>
  <sheetFormatPr defaultRowHeight="15" x14ac:dyDescent="0.25"/>
  <cols>
    <col min="1" max="1" width="6" style="3" customWidth="1"/>
    <col min="2" max="2" width="33" customWidth="1"/>
    <col min="4" max="4" width="14" customWidth="1"/>
  </cols>
  <sheetData>
    <row r="1" spans="1:4" x14ac:dyDescent="0.25">
      <c r="A1" s="18" t="s">
        <v>21</v>
      </c>
      <c r="B1" s="19"/>
      <c r="C1" s="19"/>
      <c r="D1" s="20"/>
    </row>
    <row r="2" spans="1:4" x14ac:dyDescent="0.25">
      <c r="A2" s="17" t="s">
        <v>88</v>
      </c>
      <c r="B2" s="17"/>
      <c r="C2" s="17"/>
      <c r="D2" s="17"/>
    </row>
    <row r="3" spans="1:4" ht="45" x14ac:dyDescent="0.25">
      <c r="A3" s="4" t="s">
        <v>20</v>
      </c>
      <c r="B3" s="5" t="s">
        <v>19</v>
      </c>
      <c r="C3" s="16" t="s">
        <v>73</v>
      </c>
      <c r="D3" s="4" t="s">
        <v>72</v>
      </c>
    </row>
    <row r="4" spans="1:4" x14ac:dyDescent="0.25">
      <c r="A4" s="4">
        <v>1</v>
      </c>
      <c r="B4" s="1" t="s">
        <v>74</v>
      </c>
      <c r="C4" s="5">
        <v>95</v>
      </c>
      <c r="D4" s="5" t="str">
        <f>IF(C4&gt;=90,"відмінно",IF(AND(C4&gt;=75,C4&lt;90),"добре",IF(AND(C4&gt;=60,C4&lt;75),"задовільно","незадовільно")))</f>
        <v>відмінно</v>
      </c>
    </row>
    <row r="5" spans="1:4" x14ac:dyDescent="0.25">
      <c r="A5" s="4">
        <v>2</v>
      </c>
      <c r="B5" s="1" t="s">
        <v>75</v>
      </c>
      <c r="C5" s="5">
        <v>100</v>
      </c>
      <c r="D5" s="5" t="str">
        <f t="shared" ref="D5:D15" si="0">IF(C5&gt;=90,"відмінно",IF(AND(C5&gt;=75,C5&lt;90),"добре",IF(AND(C5&gt;=60,C5&lt;75),"задовільно","незадовільно")))</f>
        <v>відмінно</v>
      </c>
    </row>
    <row r="6" spans="1:4" x14ac:dyDescent="0.25">
      <c r="A6" s="4">
        <v>3</v>
      </c>
      <c r="B6" s="1" t="s">
        <v>76</v>
      </c>
      <c r="C6" s="5">
        <v>78</v>
      </c>
      <c r="D6" s="5" t="str">
        <f t="shared" si="0"/>
        <v>добре</v>
      </c>
    </row>
    <row r="7" spans="1:4" x14ac:dyDescent="0.25">
      <c r="A7" s="4">
        <v>4</v>
      </c>
      <c r="B7" s="1" t="s">
        <v>77</v>
      </c>
      <c r="C7" s="5">
        <v>81</v>
      </c>
      <c r="D7" s="5" t="str">
        <f t="shared" si="0"/>
        <v>добре</v>
      </c>
    </row>
    <row r="8" spans="1:4" x14ac:dyDescent="0.25">
      <c r="A8" s="9">
        <v>5</v>
      </c>
      <c r="B8" s="1" t="s">
        <v>78</v>
      </c>
      <c r="C8" s="5">
        <v>65</v>
      </c>
      <c r="D8" s="5" t="str">
        <f t="shared" si="0"/>
        <v>задовільно</v>
      </c>
    </row>
    <row r="9" spans="1:4" x14ac:dyDescent="0.25">
      <c r="A9" s="4">
        <v>6</v>
      </c>
      <c r="B9" s="1" t="s">
        <v>79</v>
      </c>
      <c r="C9" s="5">
        <v>100</v>
      </c>
      <c r="D9" s="5" t="str">
        <f t="shared" si="0"/>
        <v>відмінно</v>
      </c>
    </row>
    <row r="10" spans="1:4" x14ac:dyDescent="0.25">
      <c r="A10" s="4">
        <v>7</v>
      </c>
      <c r="B10" s="1" t="s">
        <v>80</v>
      </c>
      <c r="C10" s="5">
        <v>85</v>
      </c>
      <c r="D10" s="5" t="str">
        <f t="shared" si="0"/>
        <v>добре</v>
      </c>
    </row>
    <row r="11" spans="1:4" x14ac:dyDescent="0.25">
      <c r="A11" s="9">
        <v>8</v>
      </c>
      <c r="B11" s="1" t="s">
        <v>81</v>
      </c>
      <c r="C11" s="5">
        <v>100</v>
      </c>
      <c r="D11" s="5" t="str">
        <f t="shared" si="0"/>
        <v>відмінно</v>
      </c>
    </row>
    <row r="12" spans="1:4" x14ac:dyDescent="0.25">
      <c r="A12" s="9">
        <v>9</v>
      </c>
      <c r="B12" s="1" t="s">
        <v>82</v>
      </c>
      <c r="C12" s="5">
        <v>95</v>
      </c>
      <c r="D12" s="5" t="str">
        <f t="shared" si="0"/>
        <v>відмінно</v>
      </c>
    </row>
    <row r="13" spans="1:4" x14ac:dyDescent="0.25">
      <c r="A13" s="4">
        <v>10</v>
      </c>
      <c r="B13" s="1" t="s">
        <v>83</v>
      </c>
      <c r="C13" s="5">
        <v>90</v>
      </c>
      <c r="D13" s="5" t="str">
        <f t="shared" si="0"/>
        <v>відмінно</v>
      </c>
    </row>
    <row r="14" spans="1:4" x14ac:dyDescent="0.25">
      <c r="A14" s="4">
        <v>11</v>
      </c>
      <c r="B14" s="1" t="s">
        <v>84</v>
      </c>
      <c r="C14" s="5">
        <v>85</v>
      </c>
      <c r="D14" s="5" t="str">
        <f t="shared" si="0"/>
        <v>добре</v>
      </c>
    </row>
    <row r="15" spans="1:4" x14ac:dyDescent="0.25">
      <c r="A15" s="10">
        <v>12</v>
      </c>
      <c r="B15" s="1" t="s">
        <v>85</v>
      </c>
      <c r="C15" s="5">
        <v>90</v>
      </c>
      <c r="D15" s="5" t="str">
        <f t="shared" si="0"/>
        <v>відмінно</v>
      </c>
    </row>
    <row r="16" spans="1:4" x14ac:dyDescent="0.25">
      <c r="A16" s="13"/>
      <c r="B16" s="14"/>
      <c r="C16" s="12"/>
      <c r="D16" s="12"/>
    </row>
    <row r="17" spans="3:4" x14ac:dyDescent="0.25">
      <c r="C17" s="5" t="s">
        <v>26</v>
      </c>
      <c r="D17" s="5">
        <f>COUNTIF($D$4:$D$15,"відмінно")</f>
        <v>7</v>
      </c>
    </row>
    <row r="18" spans="3:4" x14ac:dyDescent="0.25">
      <c r="C18" s="5" t="s">
        <v>27</v>
      </c>
      <c r="D18" s="5">
        <f>COUNTIF($D$4:$D$15,"добре")</f>
        <v>4</v>
      </c>
    </row>
    <row r="19" spans="3:4" x14ac:dyDescent="0.25">
      <c r="C19" s="5" t="s">
        <v>28</v>
      </c>
      <c r="D19" s="5">
        <f>COUNTIF($D$4:$D$15,"задовільно")</f>
        <v>1</v>
      </c>
    </row>
    <row r="20" spans="3:4" x14ac:dyDescent="0.25">
      <c r="C20" s="5" t="s">
        <v>29</v>
      </c>
      <c r="D20" s="5">
        <f>COUNTIF($D$4:$D$15,"незадовільно")</f>
        <v>0</v>
      </c>
    </row>
    <row r="21" spans="3:4" x14ac:dyDescent="0.25">
      <c r="C21" s="5" t="s">
        <v>23</v>
      </c>
      <c r="D21" s="5">
        <f>COUNTIF($D$4:$D$15,"н/я")</f>
        <v>0</v>
      </c>
    </row>
    <row r="22" spans="3:4" x14ac:dyDescent="0.25">
      <c r="C22" s="5" t="s">
        <v>30</v>
      </c>
      <c r="D22" s="5">
        <f>SUM(D17:D21)</f>
        <v>12</v>
      </c>
    </row>
  </sheetData>
  <mergeCells count="2">
    <mergeCell ref="A2:D2"/>
    <mergeCell ref="A1:D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ІПЗ-41</vt:lpstr>
      <vt:lpstr>ІПЗ-42</vt:lpstr>
      <vt:lpstr>ІПЗ-43</vt:lpstr>
      <vt:lpstr>ІПЗ-44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2020-12-27T10:00:31Z</dcterms:created>
  <dcterms:modified xsi:type="dcterms:W3CDTF">2020-12-27T11:24:47Z</dcterms:modified>
</cp:coreProperties>
</file>