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tabRatio="666"/>
  </bookViews>
  <sheets>
    <sheet name="つかいかた" sheetId="1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3" l="1"/>
  <c r="J60" i="13" l="1"/>
  <c r="E60" i="13" l="1"/>
  <c r="L60" i="13"/>
  <c r="N60" i="13"/>
  <c r="P60" i="13"/>
  <c r="R60" i="13"/>
  <c r="T60" i="13"/>
  <c r="V60" i="13"/>
  <c r="X60" i="13"/>
  <c r="Z60" i="13"/>
  <c r="G7" i="13"/>
  <c r="H37" i="13" s="1"/>
  <c r="G8" i="13"/>
  <c r="H38" i="13" s="1"/>
  <c r="G9" i="13"/>
  <c r="G10" i="13"/>
  <c r="H40" i="13" s="1"/>
  <c r="G11" i="13"/>
  <c r="G12" i="13"/>
  <c r="G13" i="13"/>
  <c r="H43" i="13" s="1"/>
  <c r="G14" i="13"/>
  <c r="G15" i="13"/>
  <c r="G16" i="13"/>
  <c r="H46" i="13" s="1"/>
  <c r="G17" i="13"/>
  <c r="H47" i="13" s="1"/>
  <c r="G18" i="13"/>
  <c r="H48" i="13" s="1"/>
  <c r="G19" i="13"/>
  <c r="G20" i="13"/>
  <c r="H50" i="13" s="1"/>
  <c r="G21" i="13"/>
  <c r="G22" i="13"/>
  <c r="G23" i="13"/>
  <c r="G24" i="13"/>
  <c r="G25" i="13"/>
  <c r="G26" i="13"/>
  <c r="H56" i="13" s="1"/>
  <c r="G27" i="13"/>
  <c r="H57" i="13" s="1"/>
  <c r="G28" i="13"/>
  <c r="G29" i="13"/>
  <c r="G30" i="13"/>
  <c r="H60" i="13" s="1"/>
  <c r="G6" i="13"/>
  <c r="H36" i="13" s="1"/>
  <c r="X59" i="13"/>
  <c r="T59" i="13"/>
  <c r="P59" i="13"/>
  <c r="L59" i="13"/>
  <c r="E59" i="13"/>
  <c r="X58" i="13"/>
  <c r="T58" i="13"/>
  <c r="P58" i="13"/>
  <c r="L58" i="13"/>
  <c r="E58" i="13"/>
  <c r="X57" i="13"/>
  <c r="T57" i="13"/>
  <c r="R57" i="13"/>
  <c r="P57" i="13"/>
  <c r="L57" i="13"/>
  <c r="E57" i="13"/>
  <c r="X56" i="13"/>
  <c r="T56" i="13"/>
  <c r="P56" i="13"/>
  <c r="L56" i="13"/>
  <c r="E56" i="13"/>
  <c r="X55" i="13"/>
  <c r="T55" i="13"/>
  <c r="P55" i="13"/>
  <c r="L55" i="13"/>
  <c r="E55" i="13"/>
  <c r="X54" i="13"/>
  <c r="T54" i="13"/>
  <c r="P54" i="13"/>
  <c r="L54" i="13"/>
  <c r="E54" i="13"/>
  <c r="X53" i="13"/>
  <c r="T53" i="13"/>
  <c r="P53" i="13"/>
  <c r="L53" i="13"/>
  <c r="E53" i="13"/>
  <c r="X52" i="13"/>
  <c r="T52" i="13"/>
  <c r="P52" i="13"/>
  <c r="L52" i="13"/>
  <c r="E52" i="13"/>
  <c r="X51" i="13"/>
  <c r="T51" i="13"/>
  <c r="P51" i="13"/>
  <c r="L51" i="13"/>
  <c r="E51" i="13"/>
  <c r="X50" i="13"/>
  <c r="T50" i="13"/>
  <c r="P50" i="13"/>
  <c r="L50" i="13"/>
  <c r="E50" i="13"/>
  <c r="X49" i="13"/>
  <c r="T49" i="13"/>
  <c r="P49" i="13"/>
  <c r="L49" i="13"/>
  <c r="E49" i="13"/>
  <c r="X48" i="13"/>
  <c r="T48" i="13"/>
  <c r="P48" i="13"/>
  <c r="L48" i="13"/>
  <c r="E48" i="13"/>
  <c r="X47" i="13"/>
  <c r="T47" i="13"/>
  <c r="P47" i="13"/>
  <c r="L47" i="13"/>
  <c r="E47" i="13"/>
  <c r="X46" i="13"/>
  <c r="T46" i="13"/>
  <c r="P46" i="13"/>
  <c r="L46" i="13"/>
  <c r="E46" i="13"/>
  <c r="X45" i="13"/>
  <c r="T45" i="13"/>
  <c r="P45" i="13"/>
  <c r="L45" i="13"/>
  <c r="E45" i="13"/>
  <c r="X44" i="13"/>
  <c r="T44" i="13"/>
  <c r="P44" i="13"/>
  <c r="L44" i="13"/>
  <c r="E44" i="13"/>
  <c r="X43" i="13"/>
  <c r="T43" i="13"/>
  <c r="P43" i="13"/>
  <c r="L43" i="13"/>
  <c r="E43" i="13"/>
  <c r="X42" i="13"/>
  <c r="T42" i="13"/>
  <c r="P42" i="13"/>
  <c r="L42" i="13"/>
  <c r="E42" i="13"/>
  <c r="X41" i="13"/>
  <c r="T41" i="13"/>
  <c r="P41" i="13"/>
  <c r="L41" i="13"/>
  <c r="E41" i="13"/>
  <c r="X40" i="13"/>
  <c r="T40" i="13"/>
  <c r="P40" i="13"/>
  <c r="L40" i="13"/>
  <c r="E40" i="13"/>
  <c r="X39" i="13"/>
  <c r="T39" i="13"/>
  <c r="P39" i="13"/>
  <c r="L39" i="13"/>
  <c r="E39" i="13"/>
  <c r="X38" i="13"/>
  <c r="T38" i="13"/>
  <c r="P38" i="13"/>
  <c r="L38" i="13"/>
  <c r="E38" i="13"/>
  <c r="X37" i="13"/>
  <c r="T37" i="13"/>
  <c r="P37" i="13"/>
  <c r="L37" i="13"/>
  <c r="E37" i="13"/>
  <c r="X36" i="13"/>
  <c r="T36" i="13"/>
  <c r="P36" i="13"/>
  <c r="L36" i="13"/>
  <c r="E36" i="13"/>
  <c r="K30" i="13"/>
  <c r="V59" i="13" s="1"/>
  <c r="J30" i="13"/>
  <c r="N59" i="13" s="1"/>
  <c r="K29" i="13"/>
  <c r="V58" i="13" s="1"/>
  <c r="J29" i="13"/>
  <c r="R58" i="13" s="1"/>
  <c r="H59" i="13"/>
  <c r="K28" i="13"/>
  <c r="V57" i="13" s="1"/>
  <c r="J28" i="13"/>
  <c r="N57" i="13" s="1"/>
  <c r="K27" i="13"/>
  <c r="Z56" i="13" s="1"/>
  <c r="J27" i="13"/>
  <c r="R56" i="13" s="1"/>
  <c r="K26" i="13"/>
  <c r="Z55" i="13" s="1"/>
  <c r="J26" i="13"/>
  <c r="N55" i="13" s="1"/>
  <c r="K25" i="13"/>
  <c r="Z54" i="13" s="1"/>
  <c r="J25" i="13"/>
  <c r="R54" i="13" s="1"/>
  <c r="K24" i="13"/>
  <c r="Z53" i="13" s="1"/>
  <c r="J24" i="13"/>
  <c r="R53" i="13" s="1"/>
  <c r="K23" i="13"/>
  <c r="Z52" i="13" s="1"/>
  <c r="J23" i="13"/>
  <c r="R52" i="13" s="1"/>
  <c r="K22" i="13"/>
  <c r="Z51" i="13" s="1"/>
  <c r="J22" i="13"/>
  <c r="R51" i="13" s="1"/>
  <c r="K21" i="13"/>
  <c r="Z50" i="13" s="1"/>
  <c r="J21" i="13"/>
  <c r="R50" i="13" s="1"/>
  <c r="K20" i="13"/>
  <c r="V49" i="13" s="1"/>
  <c r="J20" i="13"/>
  <c r="R49" i="13" s="1"/>
  <c r="K19" i="13"/>
  <c r="V48" i="13" s="1"/>
  <c r="J19" i="13"/>
  <c r="R48" i="13" s="1"/>
  <c r="H49" i="13"/>
  <c r="K18" i="13"/>
  <c r="V47" i="13" s="1"/>
  <c r="J18" i="13"/>
  <c r="R47" i="13" s="1"/>
  <c r="K17" i="13"/>
  <c r="Z46" i="13" s="1"/>
  <c r="J17" i="13"/>
  <c r="R46" i="13" s="1"/>
  <c r="K16" i="13"/>
  <c r="V45" i="13" s="1"/>
  <c r="J16" i="13"/>
  <c r="R45" i="13" s="1"/>
  <c r="K15" i="13"/>
  <c r="Z44" i="13" s="1"/>
  <c r="J15" i="13"/>
  <c r="R44" i="13" s="1"/>
  <c r="H45" i="13"/>
  <c r="K14" i="13"/>
  <c r="Z43" i="13" s="1"/>
  <c r="J14" i="13"/>
  <c r="N43" i="13" s="1"/>
  <c r="H44" i="13"/>
  <c r="K13" i="13"/>
  <c r="V42" i="13" s="1"/>
  <c r="J13" i="13"/>
  <c r="R42" i="13" s="1"/>
  <c r="K12" i="13"/>
  <c r="Z41" i="13" s="1"/>
  <c r="J12" i="13"/>
  <c r="N41" i="13" s="1"/>
  <c r="K11" i="13"/>
  <c r="Z40" i="13" s="1"/>
  <c r="J11" i="13"/>
  <c r="R40" i="13" s="1"/>
  <c r="K10" i="13"/>
  <c r="Z39" i="13" s="1"/>
  <c r="J10" i="13"/>
  <c r="N39" i="13" s="1"/>
  <c r="K9" i="13"/>
  <c r="Z38" i="13" s="1"/>
  <c r="J9" i="13"/>
  <c r="N38" i="13" s="1"/>
  <c r="H39" i="13"/>
  <c r="K8" i="13"/>
  <c r="Z37" i="13" s="1"/>
  <c r="J8" i="13"/>
  <c r="R37" i="13" s="1"/>
  <c r="K7" i="13"/>
  <c r="Z36" i="13" s="1"/>
  <c r="J7" i="13"/>
  <c r="R36" i="13" l="1"/>
  <c r="N36" i="13"/>
  <c r="V38" i="13"/>
  <c r="I22" i="13"/>
  <c r="J51" i="13" s="1"/>
  <c r="R38" i="13"/>
  <c r="Z57" i="13"/>
  <c r="Z58" i="13"/>
  <c r="I12" i="13"/>
  <c r="J41" i="13" s="1"/>
  <c r="N53" i="13"/>
  <c r="N58" i="13"/>
  <c r="I9" i="13"/>
  <c r="J38" i="13" s="1"/>
  <c r="N37" i="13"/>
  <c r="I25" i="13"/>
  <c r="J54" i="13" s="1"/>
  <c r="V53" i="13"/>
  <c r="N56" i="13"/>
  <c r="Z42" i="13"/>
  <c r="I10" i="13"/>
  <c r="J39" i="13" s="1"/>
  <c r="V51" i="13"/>
  <c r="I26" i="13"/>
  <c r="J55" i="13" s="1"/>
  <c r="Z48" i="13"/>
  <c r="N54" i="13"/>
  <c r="I18" i="13"/>
  <c r="J47" i="13" s="1"/>
  <c r="I11" i="13"/>
  <c r="J40" i="13" s="1"/>
  <c r="H52" i="13"/>
  <c r="N40" i="13"/>
  <c r="I30" i="13"/>
  <c r="J59" i="13" s="1"/>
  <c r="I16" i="13"/>
  <c r="J45" i="13" s="1"/>
  <c r="I21" i="13"/>
  <c r="J50" i="13" s="1"/>
  <c r="N50" i="13"/>
  <c r="Z45" i="13"/>
  <c r="R41" i="13"/>
  <c r="V41" i="13"/>
  <c r="V50" i="13"/>
  <c r="V54" i="13"/>
  <c r="I23" i="13"/>
  <c r="J52" i="13" s="1"/>
  <c r="I28" i="13"/>
  <c r="J57" i="13" s="1"/>
  <c r="N46" i="13"/>
  <c r="H53" i="13"/>
  <c r="I13" i="13"/>
  <c r="J42" i="13" s="1"/>
  <c r="V37" i="13"/>
  <c r="N44" i="13"/>
  <c r="J43" i="13"/>
  <c r="I24" i="13"/>
  <c r="J53" i="13" s="1"/>
  <c r="I29" i="13"/>
  <c r="J58" i="13" s="1"/>
  <c r="H51" i="13"/>
  <c r="H55" i="13"/>
  <c r="I7" i="13"/>
  <c r="J36" i="13" s="1"/>
  <c r="N42" i="13"/>
  <c r="V46" i="13"/>
  <c r="V44" i="13"/>
  <c r="N49" i="13"/>
  <c r="I27" i="13"/>
  <c r="J56" i="13" s="1"/>
  <c r="H42" i="13"/>
  <c r="I8" i="13"/>
  <c r="J37" i="13" s="1"/>
  <c r="V43" i="13"/>
  <c r="N45" i="13"/>
  <c r="H54" i="13"/>
  <c r="R55" i="13"/>
  <c r="R43" i="13"/>
  <c r="R59" i="13"/>
  <c r="I20" i="13"/>
  <c r="J49" i="13" s="1"/>
  <c r="V40" i="13"/>
  <c r="N52" i="13"/>
  <c r="V56" i="13"/>
  <c r="R39" i="13"/>
  <c r="I17" i="13"/>
  <c r="J46" i="13" s="1"/>
  <c r="V36" i="13"/>
  <c r="H41" i="13"/>
  <c r="N48" i="13"/>
  <c r="V52" i="13"/>
  <c r="N47" i="13"/>
  <c r="I15" i="13"/>
  <c r="J44" i="13" s="1"/>
  <c r="Z47" i="13"/>
  <c r="H58" i="13"/>
  <c r="Z59" i="13"/>
  <c r="V39" i="13"/>
  <c r="Z49" i="13"/>
  <c r="N51" i="13"/>
  <c r="V55" i="13"/>
  <c r="I19" i="13"/>
  <c r="J48" i="13" s="1"/>
</calcChain>
</file>

<file path=xl/sharedStrings.xml><?xml version="1.0" encoding="utf-8"?>
<sst xmlns="http://schemas.openxmlformats.org/spreadsheetml/2006/main" count="362" uniqueCount="56">
  <si>
    <t>σ</t>
    <phoneticPr fontId="1"/>
  </si>
  <si>
    <t>Center</t>
    <phoneticPr fontId="1"/>
  </si>
  <si>
    <t>Attlibute</t>
    <phoneticPr fontId="1"/>
  </si>
  <si>
    <t>if(</t>
  </si>
  <si>
    <t>if(</t>
    <phoneticPr fontId="1"/>
  </si>
  <si>
    <t>){</t>
    <phoneticPr fontId="1"/>
  </si>
  <si>
    <t>) ))); }</t>
    <phoneticPr fontId="1"/>
  </si>
  <si>
    <t xml:space="preserve"> )*(</t>
    <phoneticPr fontId="1"/>
  </si>
  <si>
    <t>))*(i-(</t>
    <phoneticPr fontId="1"/>
  </si>
  <si>
    <t>))) / (2*(</t>
  </si>
  <si>
    <t>))) / (2*(</t>
    <phoneticPr fontId="1"/>
  </si>
  <si>
    <t>inp[i]=I0* ( (</t>
  </si>
  <si>
    <t>inp[i]=I0* ( (</t>
    <phoneticPr fontId="1"/>
  </si>
  <si>
    <t>) *  exp( -( (i-(</t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</si>
  <si>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-300)*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</si>
  <si>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-400)*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</si>
  <si>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-500)*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</si>
  <si>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-600)*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</si>
  <si>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-700)*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</si>
  <si>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-800)*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</si>
  <si>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-900)*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</si>
  <si>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-1000)*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</si>
  <si>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-1100)*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</si>
  <si>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-1200)*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</si>
  <si>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-1300)*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</si>
  <si>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-1400)*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</si>
  <si>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-1500)*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</si>
  <si>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-1600)*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</si>
  <si>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-1700)*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</si>
  <si>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-1800)*</t>
    </r>
    <r>
      <rPr>
        <sz val="11"/>
        <color theme="1"/>
        <rFont val="Yu Gothic"/>
        <family val="2"/>
        <scheme val="minor"/>
      </rPr>
      <t/>
    </r>
  </si>
  <si>
    <t>&lt;t and t&lt;=</t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</si>
  <si>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-1900)*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</si>
  <si>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-2000)*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</si>
  <si>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-2100)*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</si>
  <si>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-2200)*</t>
    </r>
    <r>
      <rPr>
        <sz val="11"/>
        <color theme="1"/>
        <rFont val="Yu Gothic"/>
        <family val="2"/>
        <scheme val="minor"/>
      </rPr>
      <t/>
    </r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</si>
  <si>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-2300)*</t>
    </r>
    <r>
      <rPr>
        <sz val="11"/>
        <color theme="1"/>
        <rFont val="Yu Gothic"/>
        <family val="2"/>
        <scheme val="minor"/>
      </rPr>
      <t/>
    </r>
  </si>
  <si>
    <t>角度(度)</t>
    <rPh sb="0" eb="2">
      <t>カクド</t>
    </rPh>
    <rPh sb="3" eb="4">
      <t>ド</t>
    </rPh>
    <phoneticPr fontId="1"/>
  </si>
  <si>
    <t>中心位置</t>
    <rPh sb="0" eb="2">
      <t>チュウシン</t>
    </rPh>
    <rPh sb="2" eb="4">
      <t>イチ</t>
    </rPh>
    <phoneticPr fontId="1"/>
  </si>
  <si>
    <t>振幅(mV)</t>
    <rPh sb="0" eb="2">
      <t>シンプク</t>
    </rPh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</si>
  <si>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-2400)*</t>
    </r>
  </si>
  <si>
    <r>
      <t>F</t>
    </r>
    <r>
      <rPr>
        <sz val="11"/>
        <color theme="1"/>
        <rFont val="Yu Gothic"/>
        <family val="3"/>
        <charset val="128"/>
        <scheme val="minor"/>
      </rPr>
      <t>ixed A</t>
    </r>
    <phoneticPr fontId="1"/>
  </si>
  <si>
    <r>
      <t>S</t>
    </r>
    <r>
      <rPr>
        <sz val="11"/>
        <color theme="1"/>
        <rFont val="Yu Gothic"/>
        <family val="2"/>
        <scheme val="minor"/>
      </rPr>
      <t>igma</t>
    </r>
    <phoneticPr fontId="1"/>
  </si>
  <si>
    <r>
      <t xml:space="preserve"> +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*</t>
    </r>
    <phoneticPr fontId="1"/>
  </si>
  <si>
    <r>
      <t xml:space="preserve"> +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*</t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</si>
  <si>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-100)</t>
    </r>
    <r>
      <rPr>
        <sz val="11"/>
        <color theme="1"/>
        <rFont val="Yu Gothic"/>
        <family val="2"/>
        <scheme val="minor"/>
      </rPr>
      <t>*</t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</si>
  <si>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-100)</t>
    </r>
    <r>
      <rPr>
        <sz val="11"/>
        <color theme="1"/>
        <rFont val="Yu Gothic"/>
        <family val="2"/>
        <scheme val="minor"/>
      </rPr>
      <t>*</t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</si>
  <si>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-100)</t>
    </r>
    <r>
      <rPr>
        <sz val="11"/>
        <color theme="1"/>
        <rFont val="Yu Gothic"/>
        <family val="2"/>
        <scheme val="minor"/>
      </rPr>
      <t>*</t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</si>
  <si>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-100)</t>
    </r>
    <r>
      <rPr>
        <sz val="11"/>
        <color theme="1"/>
        <rFont val="Yu Gothic"/>
        <family val="2"/>
        <scheme val="minor"/>
      </rPr>
      <t>*</t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</si>
  <si>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-200)*</t>
    </r>
    <r>
      <rPr>
        <sz val="11"/>
        <color theme="1"/>
        <rFont val="Yu Gothic"/>
        <family val="2"/>
        <scheme val="minor"/>
      </rPr>
      <t/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</si>
  <si>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-200)*</t>
    </r>
    <r>
      <rPr>
        <sz val="11"/>
        <color theme="1"/>
        <rFont val="Yu Gothic"/>
        <family val="2"/>
        <scheme val="minor"/>
      </rPr>
      <t/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</si>
  <si>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-200)*</t>
    </r>
    <r>
      <rPr>
        <sz val="11"/>
        <color theme="1"/>
        <rFont val="Yu Gothic"/>
        <family val="2"/>
        <scheme val="minor"/>
      </rPr>
      <t/>
    </r>
    <phoneticPr fontId="1"/>
  </si>
  <si>
    <r>
      <t xml:space="preserve"> +(</t>
    </r>
    <r>
      <rPr>
        <sz val="11"/>
        <color theme="1"/>
        <rFont val="Yu Gothic"/>
        <family val="2"/>
        <scheme val="minor"/>
      </rPr>
      <t>t</t>
    </r>
    <r>
      <rPr>
        <sz val="11"/>
        <color theme="1"/>
        <rFont val="Yu Gothic"/>
        <family val="2"/>
        <scheme val="minor"/>
      </rPr>
      <t>-200)*</t>
    </r>
    <r>
      <rPr>
        <sz val="11"/>
        <color theme="1"/>
        <rFont val="Yu Gothic"/>
        <family val="2"/>
        <scheme val="minor"/>
      </rPr>
      <t/>
    </r>
    <phoneticPr fontId="1"/>
  </si>
  <si>
    <t>つかいかたのかいせつだよ　がんばっておぼえよー</t>
    <phoneticPr fontId="1"/>
  </si>
  <si>
    <t>基本的には同梱のgauss.pyとの併用を想定しています．Gauss.pyで出力された画像を見ながら，角度に対応した振幅，中心，σを入力すると結果が出ます．らくちーん</t>
    <rPh sb="0" eb="3">
      <t>キホンテキ</t>
    </rPh>
    <rPh sb="5" eb="7">
      <t>ドウコン</t>
    </rPh>
    <rPh sb="18" eb="20">
      <t>ヘイヨウ</t>
    </rPh>
    <rPh sb="21" eb="23">
      <t>ソウテイ</t>
    </rPh>
    <rPh sb="38" eb="40">
      <t>シュツリョク</t>
    </rPh>
    <rPh sb="43" eb="45">
      <t>ガゾウ</t>
    </rPh>
    <rPh sb="46" eb="47">
      <t>ミ</t>
    </rPh>
    <rPh sb="51" eb="53">
      <t>カクド</t>
    </rPh>
    <rPh sb="54" eb="56">
      <t>タイオウ</t>
    </rPh>
    <rPh sb="58" eb="60">
      <t>シンプク</t>
    </rPh>
    <rPh sb="61" eb="63">
      <t>チュウシン</t>
    </rPh>
    <rPh sb="66" eb="68">
      <t>ニュウリョク</t>
    </rPh>
    <rPh sb="71" eb="73">
      <t>ケッカ</t>
    </rPh>
    <rPh sb="74" eb="75">
      <t>デ</t>
    </rPh>
    <phoneticPr fontId="1"/>
  </si>
  <si>
    <t>fixedは各項目が最大値と比較してどのくらいの割合かを出します．それを割合でグラフ化したのが→側の計算結果</t>
    <rPh sb="6" eb="9">
      <t>カクコウモク</t>
    </rPh>
    <rPh sb="10" eb="13">
      <t>サイダイチ</t>
    </rPh>
    <rPh sb="14" eb="16">
      <t>ヒカク</t>
    </rPh>
    <rPh sb="24" eb="26">
      <t>ワリアイ</t>
    </rPh>
    <rPh sb="28" eb="29">
      <t>ダ</t>
    </rPh>
    <rPh sb="36" eb="38">
      <t>ワリアイ</t>
    </rPh>
    <rPh sb="42" eb="43">
      <t>カ</t>
    </rPh>
    <rPh sb="48" eb="49">
      <t>ガワ</t>
    </rPh>
    <rPh sb="50" eb="52">
      <t>ケイサン</t>
    </rPh>
    <rPh sb="52" eb="54">
      <t>ケッカ</t>
    </rPh>
    <phoneticPr fontId="1"/>
  </si>
  <si>
    <t>なんとプログラムに直接結果をコピペできちゃうんだー　すごーい</t>
    <rPh sb="9" eb="11">
      <t>チョクセツ</t>
    </rPh>
    <rPh sb="11" eb="13">
      <t>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</si>
</sst>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000000_ "/>
    <numFmt numFmtId="177" formatCode="0.000000_ "/>
  </numFmts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3" fillId="0" borderId="0" xfId="0" applyFont="1"/>
    <xf numFmtId="177" fontId="3" fillId="0" borderId="0" xfId="0" applyNumberFormat="1" applyFont="1"/>
    <xf numFmtId="176" fontId="3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600"/>
              <a:t>Triangle(</a:t>
            </a:r>
            <a:r>
              <a:rPr lang="ja-JP" altLang="en-US" sz="1600"/>
              <a:t>距離</a:t>
            </a:r>
            <a:r>
              <a:rPr lang="en-US" altLang="ja-JP" sz="1600"/>
              <a:t>10)</a:t>
            </a:r>
          </a:p>
        </c:rich>
      </c:tx>
      <c:layout>
        <c:manualLayout>
          <c:xMode val="edge"/>
          <c:yMode val="edge"/>
          <c:x val="0.319313297072166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9671282672157557E-2"/>
          <c:y val="0.1206016093481877"/>
          <c:w val="0.84358722836413125"/>
          <c:h val="0.76877241203218705"/>
        </c:manualLayout>
      </c:layout>
      <c:scatterChart>
        <c:scatterStyle val="lineMarker"/>
        <c:varyColors val="0"/>
        <c:ser>
          <c:idx val="1"/>
          <c:order val="0"/>
          <c:tx>
            <c:strRef>
              <c:f>つかいかた!$D$5</c:f>
              <c:strCache>
                <c:ptCount val="1"/>
                <c:pt idx="0">
                  <c:v>中心位置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つかいかた!$B$6:$B$30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つかいかた!$D$6:$D$30</c:f>
              <c:numCache>
                <c:formatCode>General</c:formatCode>
                <c:ptCount val="25"/>
                <c:pt idx="0">
                  <c:v>105.17758000000001</c:v>
                </c:pt>
                <c:pt idx="1">
                  <c:v>105.07304000000001</c:v>
                </c:pt>
                <c:pt idx="2">
                  <c:v>104.28991000000001</c:v>
                </c:pt>
                <c:pt idx="3">
                  <c:v>103.55179</c:v>
                </c:pt>
                <c:pt idx="4">
                  <c:v>102.08606</c:v>
                </c:pt>
                <c:pt idx="5">
                  <c:v>101.11869</c:v>
                </c:pt>
                <c:pt idx="6">
                  <c:v>99.261390000000006</c:v>
                </c:pt>
                <c:pt idx="7">
                  <c:v>97.249939999999995</c:v>
                </c:pt>
                <c:pt idx="8">
                  <c:v>94.848420000000004</c:v>
                </c:pt>
                <c:pt idx="9">
                  <c:v>93.516859999999994</c:v>
                </c:pt>
                <c:pt idx="10">
                  <c:v>90.562979999999996</c:v>
                </c:pt>
                <c:pt idx="11">
                  <c:v>88.32338</c:v>
                </c:pt>
                <c:pt idx="12">
                  <c:v>86.575670000000002</c:v>
                </c:pt>
                <c:pt idx="13">
                  <c:v>83.995230000000006</c:v>
                </c:pt>
                <c:pt idx="14">
                  <c:v>82.702010000000001</c:v>
                </c:pt>
                <c:pt idx="15">
                  <c:v>80.997889999999998</c:v>
                </c:pt>
                <c:pt idx="16">
                  <c:v>77.733540000000005</c:v>
                </c:pt>
                <c:pt idx="17">
                  <c:v>77.983379999999997</c:v>
                </c:pt>
                <c:pt idx="18">
                  <c:v>77.837789999999998</c:v>
                </c:pt>
                <c:pt idx="19">
                  <c:v>78.356819999999999</c:v>
                </c:pt>
                <c:pt idx="20">
                  <c:v>81.205410000000001</c:v>
                </c:pt>
                <c:pt idx="21">
                  <c:v>89.621139999999997</c:v>
                </c:pt>
                <c:pt idx="22">
                  <c:v>96.936520000000002</c:v>
                </c:pt>
                <c:pt idx="23">
                  <c:v>101.3381</c:v>
                </c:pt>
                <c:pt idx="24">
                  <c:v>105.17758000000001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2-4A94-A66D-8BB20187B5E0}"/>
            </c:ext>
          </c:extLst>
        </c:ser>
        <c:ser>
          <c:idx val="2"/>
          <c:order val="1"/>
          <c:tx>
            <c:strRef>
              <c:f>つかいかた!$E$5</c:f>
              <c:strCache>
                <c:ptCount val="1"/>
                <c:pt idx="0">
                  <c:v>σ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つかいかた!$B$6:$B$30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つかいかた!$E$6:$E$30</c:f>
              <c:numCache>
                <c:formatCode>General</c:formatCode>
                <c:ptCount val="25"/>
                <c:pt idx="0">
                  <c:v>15.32183</c:v>
                </c:pt>
                <c:pt idx="1">
                  <c:v>15.761480000000001</c:v>
                </c:pt>
                <c:pt idx="2">
                  <c:v>17.564250000000001</c:v>
                </c:pt>
                <c:pt idx="3">
                  <c:v>15.365349999999999</c:v>
                </c:pt>
                <c:pt idx="4">
                  <c:v>15.04393</c:v>
                </c:pt>
                <c:pt idx="5">
                  <c:v>16.460640000000001</c:v>
                </c:pt>
                <c:pt idx="6">
                  <c:v>16.623429999999999</c:v>
                </c:pt>
                <c:pt idx="7">
                  <c:v>15.80312</c:v>
                </c:pt>
                <c:pt idx="8">
                  <c:v>16.149650000000001</c:v>
                </c:pt>
                <c:pt idx="9">
                  <c:v>14.188370000000001</c:v>
                </c:pt>
                <c:pt idx="10">
                  <c:v>14.997260000000001</c:v>
                </c:pt>
                <c:pt idx="11">
                  <c:v>15.100429999999999</c:v>
                </c:pt>
                <c:pt idx="12">
                  <c:v>15.819279999999999</c:v>
                </c:pt>
                <c:pt idx="13">
                  <c:v>16.957619999999999</c:v>
                </c:pt>
                <c:pt idx="14">
                  <c:v>14.83663</c:v>
                </c:pt>
                <c:pt idx="15">
                  <c:v>16.792829999999999</c:v>
                </c:pt>
                <c:pt idx="16">
                  <c:v>16.60191</c:v>
                </c:pt>
                <c:pt idx="17">
                  <c:v>17.166810000000002</c:v>
                </c:pt>
                <c:pt idx="18">
                  <c:v>16.805409999999998</c:v>
                </c:pt>
                <c:pt idx="19">
                  <c:v>23.137170000000001</c:v>
                </c:pt>
                <c:pt idx="20">
                  <c:v>22.83032</c:v>
                </c:pt>
                <c:pt idx="21">
                  <c:v>24.790089999999999</c:v>
                </c:pt>
                <c:pt idx="22">
                  <c:v>20.34647</c:v>
                </c:pt>
                <c:pt idx="23">
                  <c:v>17.843219999999999</c:v>
                </c:pt>
                <c:pt idx="24">
                  <c:v>15.32183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A2-4A94-A66D-8BB20187B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5280"/>
        <c:axId val="572464104"/>
        <c:extLst/>
      </c:scatterChart>
      <c:valAx>
        <c:axId val="572465280"/>
        <c:scaling>
          <c:orientation val="minMax"/>
          <c:max val="12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4104"/>
        <c:crosses val="autoZero"/>
        <c:crossBetween val="midCat"/>
      </c:valAx>
      <c:valAx>
        <c:axId val="5724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486554512839478"/>
          <c:y val="0.51436791474290988"/>
          <c:w val="0.23957239438460473"/>
          <c:h val="0.156772141679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600"/>
              <a:t>Triangle(</a:t>
            </a:r>
            <a:r>
              <a:rPr lang="ja-JP" altLang="en-US" sz="1600"/>
              <a:t>距離</a:t>
            </a:r>
            <a:r>
              <a:rPr lang="en-US" altLang="ja-JP" sz="1600"/>
              <a:t>10)</a:t>
            </a:r>
          </a:p>
        </c:rich>
      </c:tx>
      <c:layout>
        <c:manualLayout>
          <c:xMode val="edge"/>
          <c:yMode val="edge"/>
          <c:x val="0.330028837304427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28258083901129"/>
          <c:y val="0.12537032656325683"/>
          <c:w val="0.80950567206035273"/>
          <c:h val="0.76400369481711772"/>
        </c:manualLayout>
      </c:layout>
      <c:scatterChart>
        <c:scatterStyle val="lineMarker"/>
        <c:varyColors val="0"/>
        <c:ser>
          <c:idx val="0"/>
          <c:order val="0"/>
          <c:tx>
            <c:strRef>
              <c:f>つかいかた!$C$5</c:f>
              <c:strCache>
                <c:ptCount val="1"/>
                <c:pt idx="0">
                  <c:v>振幅(mV)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つかいかた!$B$6:$B$30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つかいかた!$C$6:$C$30</c:f>
              <c:numCache>
                <c:formatCode>General</c:formatCode>
                <c:ptCount val="25"/>
                <c:pt idx="0">
                  <c:v>0.11019</c:v>
                </c:pt>
                <c:pt idx="1">
                  <c:v>0.11033999999999999</c:v>
                </c:pt>
                <c:pt idx="2">
                  <c:v>0.11396000000000001</c:v>
                </c:pt>
                <c:pt idx="3">
                  <c:v>0.11589000000000001</c:v>
                </c:pt>
                <c:pt idx="4">
                  <c:v>0.11663999999999999</c:v>
                </c:pt>
                <c:pt idx="5">
                  <c:v>0.11709</c:v>
                </c:pt>
                <c:pt idx="6">
                  <c:v>0.11448999999999999</c:v>
                </c:pt>
                <c:pt idx="7">
                  <c:v>0.11609</c:v>
                </c:pt>
                <c:pt idx="8">
                  <c:v>0.11305</c:v>
                </c:pt>
                <c:pt idx="9">
                  <c:v>0.11258</c:v>
                </c:pt>
                <c:pt idx="10">
                  <c:v>0.11162</c:v>
                </c:pt>
                <c:pt idx="11">
                  <c:v>0.10672</c:v>
                </c:pt>
                <c:pt idx="12">
                  <c:v>0.10272000000000001</c:v>
                </c:pt>
                <c:pt idx="13">
                  <c:v>9.8930000000000004E-2</c:v>
                </c:pt>
                <c:pt idx="14">
                  <c:v>9.5740000000000006E-2</c:v>
                </c:pt>
                <c:pt idx="15">
                  <c:v>9.1399999999999995E-2</c:v>
                </c:pt>
                <c:pt idx="16">
                  <c:v>8.5339999999999999E-2</c:v>
                </c:pt>
                <c:pt idx="17">
                  <c:v>7.8689999999999996E-2</c:v>
                </c:pt>
                <c:pt idx="18">
                  <c:v>7.4310000000000001E-2</c:v>
                </c:pt>
                <c:pt idx="19">
                  <c:v>6.6519999999999996E-2</c:v>
                </c:pt>
                <c:pt idx="20">
                  <c:v>6.4369999999999997E-2</c:v>
                </c:pt>
                <c:pt idx="21">
                  <c:v>6.2549999999999994E-2</c:v>
                </c:pt>
                <c:pt idx="22">
                  <c:v>6.7409999999999998E-2</c:v>
                </c:pt>
                <c:pt idx="23">
                  <c:v>8.5010000000000002E-2</c:v>
                </c:pt>
                <c:pt idx="24">
                  <c:v>0.11019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2-4E04-96EA-1F05424D5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2144"/>
        <c:axId val="572466848"/>
        <c:extLst/>
      </c:scatterChart>
      <c:valAx>
        <c:axId val="572462144"/>
        <c:scaling>
          <c:orientation val="minMax"/>
          <c:max val="12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6848"/>
        <c:crosses val="autoZero"/>
        <c:crossBetween val="midCat"/>
      </c:valAx>
      <c:valAx>
        <c:axId val="5724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535671677403966"/>
          <c:y val="0.78206962327134"/>
          <c:w val="0.3443962231993728"/>
          <c:h val="8.047266623860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363856</xdr:colOff>
      <xdr:row>4</xdr:row>
      <xdr:rowOff>1905</xdr:rowOff>
    </xdr:from>
    <xdr:to>
      <xdr:col>15</xdr:col>
      <xdr:colOff>609600</xdr:colOff>
      <xdr:row>15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6FD8A9-1A73-45A4-9FAA-D2EF077DF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619124</xdr:colOff>
      <xdr:row>4</xdr:row>
      <xdr:rowOff>9525</xdr:rowOff>
    </xdr:from>
    <xdr:to>
      <xdr:col>20</xdr:col>
      <xdr:colOff>266700</xdr:colOff>
      <xdr:row>15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9BE7B62-2BCB-4405-AD44-383B5F900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3</xdr:row>
      <xdr:rowOff>28575</xdr:rowOff>
    </xdr:from>
    <xdr:to>
      <xdr:col>8</xdr:col>
      <xdr:colOff>161925</xdr:colOff>
      <xdr:row>3</xdr:row>
      <xdr:rowOff>266700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AFB8ADB1-2538-4023-A1B9-0E092AA58716}"/>
            </a:ext>
          </a:extLst>
        </xdr:cNvPr>
        <xdr:cNvCxnSpPr/>
      </xdr:nvCxnSpPr>
      <xdr:spPr>
        <a:xfrm flipH="1">
          <a:off x="2524125" y="914400"/>
          <a:ext cx="3848100" cy="23812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657225</xdr:colOff>
      <xdr:row>30</xdr:row>
      <xdr:rowOff>0</xdr:rowOff>
    </xdr:from>
    <xdr:to>
      <xdr:col>6</xdr:col>
      <xdr:colOff>819151</xdr:colOff>
      <xdr:row>31</xdr:row>
      <xdr:rowOff>9526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1DC91180-F414-4EC8-BF90-C5841E290590}"/>
            </a:ext>
          </a:extLst>
        </xdr:cNvPr>
        <xdr:cNvCxnSpPr/>
      </xdr:nvCxnSpPr>
      <xdr:spPr>
        <a:xfrm flipH="1" flipV="1">
          <a:off x="5172075" y="8858250"/>
          <a:ext cx="161926" cy="304801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485776</xdr:colOff>
      <xdr:row>34</xdr:row>
      <xdr:rowOff>0</xdr:rowOff>
    </xdr:from>
    <xdr:to>
      <xdr:col>2</xdr:col>
      <xdr:colOff>361950</xdr:colOff>
      <xdr:row>35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8E203428-A21D-408C-B882-E7D14312E437}"/>
            </a:ext>
          </a:extLst>
        </xdr:cNvPr>
        <xdr:cNvCxnSpPr/>
      </xdr:nvCxnSpPr>
      <xdr:spPr>
        <a:xfrm flipH="1">
          <a:off x="1238251" y="10039350"/>
          <a:ext cx="628649" cy="29527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60"/>
  <sheetViews>
    <sheetView tabSelected="1" topLeftCell="A25" workbookViewId="0">
      <selection activeCell="I15" sqref="I15"/>
    </sheetView>
  </sheetViews>
  <sheetFormatPr defaultColWidth="8.77734375" defaultRowHeight="23.25" x14ac:dyDescent="0.55000000000000004"/>
  <cols>
    <col min="1" max="6" width="8.77734375" style="2"/>
    <col min="7" max="7" width="10.33203125" style="2" customWidth="1"/>
    <col min="8" max="8" width="9.44140625" style="2" bestFit="1" customWidth="1"/>
    <col min="9" max="9" width="11.21875" style="2" customWidth="1"/>
    <col min="10" max="10" width="17.77734375" style="2" bestFit="1" customWidth="1"/>
    <col min="11" max="11" width="14.6640625" style="2" customWidth="1"/>
    <col min="12" max="12" width="8.77734375" style="2"/>
    <col min="13" max="13" width="13.33203125" style="2" bestFit="1" customWidth="1"/>
    <col min="14" max="14" width="16" style="2" bestFit="1" customWidth="1"/>
    <col min="15" max="18" width="16" style="2" customWidth="1"/>
    <col min="19" max="20" width="8.77734375" style="2"/>
    <col min="21" max="21" width="11.77734375" style="2" bestFit="1" customWidth="1"/>
    <col min="22" max="22" width="16.33203125" style="2" bestFit="1" customWidth="1"/>
    <col min="23" max="26" width="16.33203125" style="2" customWidth="1"/>
    <col min="27" max="16384" width="8.77734375" style="2"/>
  </cols>
  <sheetData>
    <row r="2" spans="2:11" x14ac:dyDescent="0.55000000000000004">
      <c r="B2" s="1" t="s">
        <v>52</v>
      </c>
    </row>
    <row r="3" spans="2:11" x14ac:dyDescent="0.55000000000000004">
      <c r="B3" s="1" t="s">
        <v>53</v>
      </c>
    </row>
    <row r="5" spans="2:11" x14ac:dyDescent="0.55000000000000004">
      <c r="B5" s="2" t="s">
        <v>36</v>
      </c>
      <c r="C5" s="2" t="s">
        <v>38</v>
      </c>
      <c r="D5" s="2" t="s">
        <v>37</v>
      </c>
      <c r="E5" s="2" t="s">
        <v>0</v>
      </c>
      <c r="G5" s="2" t="s">
        <v>40</v>
      </c>
      <c r="I5" s="2" t="s">
        <v>2</v>
      </c>
      <c r="J5" s="2" t="s">
        <v>1</v>
      </c>
      <c r="K5" s="2" t="s">
        <v>41</v>
      </c>
    </row>
    <row r="6" spans="2:11" x14ac:dyDescent="0.55000000000000004">
      <c r="B6" s="2">
        <v>0</v>
      </c>
      <c r="C6" s="2">
        <v>0.11019</v>
      </c>
      <c r="D6" s="2">
        <v>105.17758000000001</v>
      </c>
      <c r="E6" s="2">
        <v>15.32183</v>
      </c>
      <c r="G6" s="2">
        <f>C6/$C$11</f>
        <v>0.94107097104791182</v>
      </c>
      <c r="I6" s="2">
        <v>0</v>
      </c>
      <c r="J6" s="2">
        <v>0</v>
      </c>
      <c r="K6" s="2">
        <v>0</v>
      </c>
    </row>
    <row r="7" spans="2:11" x14ac:dyDescent="0.55000000000000004">
      <c r="B7" s="2">
        <v>5</v>
      </c>
      <c r="C7" s="2">
        <v>0.11033999999999999</v>
      </c>
      <c r="D7" s="2">
        <v>105.07304000000001</v>
      </c>
      <c r="E7" s="2">
        <v>15.761480000000001</v>
      </c>
      <c r="G7" s="2">
        <f t="shared" ref="G7:G30" si="0">C7/$C$11</f>
        <v>0.94235203689469638</v>
      </c>
      <c r="I7" s="2">
        <f>G7-G6</f>
        <v>1.281065846784557E-3</v>
      </c>
      <c r="J7" s="2">
        <f>D7-D6</f>
        <v>-0.10454000000000008</v>
      </c>
      <c r="K7" s="2">
        <f>E7-E6</f>
        <v>0.43965000000000032</v>
      </c>
    </row>
    <row r="8" spans="2:11" x14ac:dyDescent="0.55000000000000004">
      <c r="B8" s="2">
        <v>10</v>
      </c>
      <c r="C8" s="2">
        <v>0.11396000000000001</v>
      </c>
      <c r="D8" s="2">
        <v>104.28991000000001</v>
      </c>
      <c r="E8" s="2">
        <v>17.564250000000001</v>
      </c>
      <c r="G8" s="2">
        <f t="shared" si="0"/>
        <v>0.97326842599709629</v>
      </c>
      <c r="I8" s="2">
        <f t="shared" ref="I8:I30" si="1">G8-G7</f>
        <v>3.091638910239991E-2</v>
      </c>
      <c r="J8" s="2">
        <f t="shared" ref="J8:K25" si="2">D8-D7</f>
        <v>-0.78312999999999988</v>
      </c>
      <c r="K8" s="2">
        <f t="shared" si="2"/>
        <v>1.8027700000000006</v>
      </c>
    </row>
    <row r="9" spans="2:11" x14ac:dyDescent="0.55000000000000004">
      <c r="B9" s="2">
        <v>15</v>
      </c>
      <c r="C9" s="2">
        <v>0.11589000000000001</v>
      </c>
      <c r="D9" s="2">
        <v>103.55179</v>
      </c>
      <c r="E9" s="2">
        <v>15.365349999999999</v>
      </c>
      <c r="G9" s="2">
        <f t="shared" si="0"/>
        <v>0.98975147322572388</v>
      </c>
      <c r="I9" s="2">
        <f t="shared" si="1"/>
        <v>1.648304722862759E-2</v>
      </c>
      <c r="J9" s="2">
        <f t="shared" si="2"/>
        <v>-0.73812000000000921</v>
      </c>
      <c r="K9" s="2">
        <f t="shared" si="2"/>
        <v>-2.1989000000000019</v>
      </c>
    </row>
    <row r="10" spans="2:11" x14ac:dyDescent="0.55000000000000004">
      <c r="B10" s="2">
        <v>20</v>
      </c>
      <c r="C10" s="2">
        <v>0.11663999999999999</v>
      </c>
      <c r="D10" s="2">
        <v>102.08606</v>
      </c>
      <c r="E10" s="2">
        <v>15.04393</v>
      </c>
      <c r="G10" s="2">
        <f t="shared" si="0"/>
        <v>0.99615680245964633</v>
      </c>
      <c r="I10" s="2">
        <f t="shared" si="1"/>
        <v>6.4053292339224521E-3</v>
      </c>
      <c r="J10" s="2">
        <f t="shared" si="2"/>
        <v>-1.4657299999999935</v>
      </c>
      <c r="K10" s="2">
        <f t="shared" si="2"/>
        <v>-0.32141999999999982</v>
      </c>
    </row>
    <row r="11" spans="2:11" x14ac:dyDescent="0.55000000000000004">
      <c r="B11" s="2">
        <v>25</v>
      </c>
      <c r="C11" s="2">
        <v>0.11709</v>
      </c>
      <c r="D11" s="2">
        <v>101.11869</v>
      </c>
      <c r="E11" s="2">
        <v>16.460640000000001</v>
      </c>
      <c r="G11" s="2">
        <f t="shared" si="0"/>
        <v>1</v>
      </c>
      <c r="I11" s="2">
        <f t="shared" si="1"/>
        <v>3.8431975403536711E-3</v>
      </c>
      <c r="J11" s="2">
        <f t="shared" si="2"/>
        <v>-0.96737000000000251</v>
      </c>
      <c r="K11" s="2">
        <f t="shared" si="2"/>
        <v>1.4167100000000019</v>
      </c>
    </row>
    <row r="12" spans="2:11" x14ac:dyDescent="0.55000000000000004">
      <c r="B12" s="2">
        <v>30</v>
      </c>
      <c r="C12" s="2">
        <v>0.11448999999999999</v>
      </c>
      <c r="D12" s="2">
        <v>99.261390000000006</v>
      </c>
      <c r="E12" s="2">
        <v>16.623429999999999</v>
      </c>
      <c r="G12" s="2">
        <f t="shared" si="0"/>
        <v>0.9777948586557349</v>
      </c>
      <c r="I12" s="2">
        <f t="shared" si="1"/>
        <v>-2.22051413442651E-2</v>
      </c>
      <c r="J12" s="2">
        <f t="shared" si="2"/>
        <v>-1.8572999999999951</v>
      </c>
      <c r="K12" s="2">
        <f t="shared" si="2"/>
        <v>0.16278999999999755</v>
      </c>
    </row>
    <row r="13" spans="2:11" x14ac:dyDescent="0.55000000000000004">
      <c r="B13" s="2">
        <v>35</v>
      </c>
      <c r="C13" s="2">
        <v>0.11609</v>
      </c>
      <c r="D13" s="2">
        <v>97.249939999999995</v>
      </c>
      <c r="E13" s="2">
        <v>15.80312</v>
      </c>
      <c r="G13" s="2">
        <f t="shared" si="0"/>
        <v>0.99145956102143651</v>
      </c>
      <c r="I13" s="2">
        <f t="shared" si="1"/>
        <v>1.3664702365701609E-2</v>
      </c>
      <c r="J13" s="2">
        <f t="shared" si="2"/>
        <v>-2.0114500000000106</v>
      </c>
      <c r="K13" s="2">
        <f t="shared" si="2"/>
        <v>-0.82030999999999921</v>
      </c>
    </row>
    <row r="14" spans="2:11" x14ac:dyDescent="0.55000000000000004">
      <c r="B14" s="2">
        <v>40</v>
      </c>
      <c r="C14" s="2">
        <v>0.11305</v>
      </c>
      <c r="D14" s="2">
        <v>94.848420000000004</v>
      </c>
      <c r="E14" s="2">
        <v>16.149650000000001</v>
      </c>
      <c r="G14" s="2">
        <f t="shared" si="0"/>
        <v>0.9654966265266034</v>
      </c>
      <c r="I14" s="2">
        <f>G14-G12</f>
        <v>-1.2298232129131503E-2</v>
      </c>
      <c r="J14" s="2">
        <f>D14-D12</f>
        <v>-4.4129700000000014</v>
      </c>
      <c r="K14" s="2">
        <f>E14-E12</f>
        <v>-0.47377999999999787</v>
      </c>
    </row>
    <row r="15" spans="2:11" x14ac:dyDescent="0.55000000000000004">
      <c r="B15" s="2">
        <v>45</v>
      </c>
      <c r="C15" s="2">
        <v>0.11258</v>
      </c>
      <c r="D15" s="2">
        <v>93.516859999999994</v>
      </c>
      <c r="E15" s="2">
        <v>14.188370000000001</v>
      </c>
      <c r="G15" s="2">
        <f t="shared" si="0"/>
        <v>0.96148262020667863</v>
      </c>
      <c r="I15" s="2">
        <f t="shared" si="1"/>
        <v>-4.0140063199247678E-3</v>
      </c>
      <c r="J15" s="2">
        <f t="shared" si="2"/>
        <v>-1.3315600000000103</v>
      </c>
      <c r="K15" s="2">
        <f t="shared" si="2"/>
        <v>-1.9612800000000004</v>
      </c>
    </row>
    <row r="16" spans="2:11" x14ac:dyDescent="0.55000000000000004">
      <c r="B16" s="2">
        <v>50</v>
      </c>
      <c r="C16" s="2">
        <v>0.11162</v>
      </c>
      <c r="D16" s="2">
        <v>90.562979999999996</v>
      </c>
      <c r="E16" s="2">
        <v>14.997260000000001</v>
      </c>
      <c r="G16" s="2">
        <f t="shared" si="0"/>
        <v>0.95328379878725766</v>
      </c>
      <c r="I16" s="2">
        <f t="shared" si="1"/>
        <v>-8.1988214194209652E-3</v>
      </c>
      <c r="J16" s="2">
        <f t="shared" si="2"/>
        <v>-2.9538799999999981</v>
      </c>
      <c r="K16" s="2">
        <f t="shared" si="2"/>
        <v>0.80888999999999989</v>
      </c>
    </row>
    <row r="17" spans="2:11" x14ac:dyDescent="0.55000000000000004">
      <c r="B17" s="2">
        <v>55</v>
      </c>
      <c r="C17" s="2">
        <v>0.10672</v>
      </c>
      <c r="D17" s="2">
        <v>88.32338</v>
      </c>
      <c r="E17" s="2">
        <v>15.100429999999999</v>
      </c>
      <c r="G17" s="2">
        <f t="shared" si="0"/>
        <v>0.91143564779229647</v>
      </c>
      <c r="I17" s="2">
        <f t="shared" si="1"/>
        <v>-4.1848150994961197E-2</v>
      </c>
      <c r="J17" s="2">
        <f t="shared" si="2"/>
        <v>-2.2395999999999958</v>
      </c>
      <c r="K17" s="2">
        <f t="shared" si="2"/>
        <v>0.10316999999999865</v>
      </c>
    </row>
    <row r="18" spans="2:11" x14ac:dyDescent="0.55000000000000004">
      <c r="B18" s="2">
        <v>60</v>
      </c>
      <c r="C18" s="2">
        <v>0.10272000000000001</v>
      </c>
      <c r="D18" s="2">
        <v>86.575670000000002</v>
      </c>
      <c r="E18" s="2">
        <v>15.819279999999999</v>
      </c>
      <c r="G18" s="2">
        <f t="shared" si="0"/>
        <v>0.87727389187804261</v>
      </c>
      <c r="I18" s="2">
        <f t="shared" si="1"/>
        <v>-3.4161755914253855E-2</v>
      </c>
      <c r="J18" s="2">
        <f t="shared" si="2"/>
        <v>-1.7477099999999979</v>
      </c>
      <c r="K18" s="2">
        <f t="shared" si="2"/>
        <v>0.71884999999999977</v>
      </c>
    </row>
    <row r="19" spans="2:11" x14ac:dyDescent="0.55000000000000004">
      <c r="B19" s="2">
        <v>65</v>
      </c>
      <c r="C19" s="2">
        <v>9.8930000000000004E-2</v>
      </c>
      <c r="D19" s="2">
        <v>83.995230000000006</v>
      </c>
      <c r="E19" s="2">
        <v>16.957619999999999</v>
      </c>
      <c r="G19" s="2">
        <f t="shared" si="0"/>
        <v>0.84490562814928694</v>
      </c>
      <c r="I19" s="2">
        <f t="shared" si="1"/>
        <v>-3.2368263728755675E-2</v>
      </c>
      <c r="J19" s="2">
        <f t="shared" si="2"/>
        <v>-2.5804399999999958</v>
      </c>
      <c r="K19" s="2">
        <f t="shared" si="2"/>
        <v>1.1383399999999995</v>
      </c>
    </row>
    <row r="20" spans="2:11" x14ac:dyDescent="0.55000000000000004">
      <c r="B20" s="2">
        <v>70</v>
      </c>
      <c r="C20" s="2">
        <v>9.5740000000000006E-2</v>
      </c>
      <c r="D20" s="2">
        <v>82.702010000000001</v>
      </c>
      <c r="E20" s="2">
        <v>14.83663</v>
      </c>
      <c r="G20" s="2">
        <f t="shared" si="0"/>
        <v>0.81766162780766938</v>
      </c>
      <c r="I20" s="2">
        <f t="shared" si="1"/>
        <v>-2.7244000341617558E-2</v>
      </c>
      <c r="J20" s="2">
        <f t="shared" si="2"/>
        <v>-1.2932200000000051</v>
      </c>
      <c r="K20" s="2">
        <f t="shared" si="2"/>
        <v>-2.120989999999999</v>
      </c>
    </row>
    <row r="21" spans="2:11" x14ac:dyDescent="0.55000000000000004">
      <c r="B21" s="2">
        <v>75</v>
      </c>
      <c r="C21" s="2">
        <v>9.1399999999999995E-2</v>
      </c>
      <c r="D21" s="2">
        <v>80.997889999999998</v>
      </c>
      <c r="E21" s="2">
        <v>16.792829999999999</v>
      </c>
      <c r="G21" s="2">
        <f t="shared" si="0"/>
        <v>0.78059612264070366</v>
      </c>
      <c r="I21" s="2">
        <f t="shared" si="1"/>
        <v>-3.7065505166965718E-2</v>
      </c>
      <c r="J21" s="2">
        <f t="shared" si="2"/>
        <v>-1.7041200000000032</v>
      </c>
      <c r="K21" s="2">
        <f t="shared" si="2"/>
        <v>1.9561999999999991</v>
      </c>
    </row>
    <row r="22" spans="2:11" x14ac:dyDescent="0.55000000000000004">
      <c r="B22" s="2">
        <v>80</v>
      </c>
      <c r="C22" s="2">
        <v>8.5339999999999999E-2</v>
      </c>
      <c r="D22" s="2">
        <v>77.733540000000005</v>
      </c>
      <c r="E22" s="2">
        <v>16.60191</v>
      </c>
      <c r="G22" s="2">
        <f t="shared" si="0"/>
        <v>0.72884106243060898</v>
      </c>
      <c r="I22" s="2">
        <f t="shared" si="1"/>
        <v>-5.1755060210094683E-2</v>
      </c>
      <c r="J22" s="2">
        <f t="shared" si="2"/>
        <v>-3.2643499999999932</v>
      </c>
      <c r="K22" s="2">
        <f t="shared" si="2"/>
        <v>-0.19091999999999842</v>
      </c>
    </row>
    <row r="23" spans="2:11" x14ac:dyDescent="0.55000000000000004">
      <c r="B23" s="2">
        <v>85</v>
      </c>
      <c r="C23" s="2">
        <v>7.8689999999999996E-2</v>
      </c>
      <c r="D23" s="2">
        <v>77.983379999999997</v>
      </c>
      <c r="E23" s="2">
        <v>17.166810000000002</v>
      </c>
      <c r="G23" s="2">
        <f t="shared" si="0"/>
        <v>0.67204714322316161</v>
      </c>
      <c r="I23" s="2">
        <f t="shared" si="1"/>
        <v>-5.6793919207447363E-2</v>
      </c>
      <c r="J23" s="2">
        <f t="shared" si="2"/>
        <v>0.24983999999999185</v>
      </c>
      <c r="K23" s="2">
        <f t="shared" si="2"/>
        <v>0.56490000000000151</v>
      </c>
    </row>
    <row r="24" spans="2:11" x14ac:dyDescent="0.55000000000000004">
      <c r="B24" s="2">
        <v>90</v>
      </c>
      <c r="C24" s="2">
        <v>7.4310000000000001E-2</v>
      </c>
      <c r="D24" s="2">
        <v>77.837789999999998</v>
      </c>
      <c r="E24" s="2">
        <v>16.805409999999998</v>
      </c>
      <c r="G24" s="2">
        <f t="shared" si="0"/>
        <v>0.63464002049705359</v>
      </c>
      <c r="I24" s="2">
        <f t="shared" si="1"/>
        <v>-3.7407122726108022E-2</v>
      </c>
      <c r="J24" s="2">
        <f t="shared" si="2"/>
        <v>-0.14558999999999855</v>
      </c>
      <c r="K24" s="2">
        <f t="shared" si="2"/>
        <v>-0.36140000000000327</v>
      </c>
    </row>
    <row r="25" spans="2:11" x14ac:dyDescent="0.55000000000000004">
      <c r="B25" s="2">
        <v>95</v>
      </c>
      <c r="C25" s="2">
        <v>6.6519999999999996E-2</v>
      </c>
      <c r="D25" s="2">
        <v>78.356819999999999</v>
      </c>
      <c r="E25" s="2">
        <v>23.137170000000001</v>
      </c>
      <c r="G25" s="2">
        <f t="shared" si="0"/>
        <v>0.56811000085404384</v>
      </c>
      <c r="I25" s="2">
        <f t="shared" si="1"/>
        <v>-6.6530019643009752E-2</v>
      </c>
      <c r="J25" s="2">
        <f t="shared" si="2"/>
        <v>0.51903000000000077</v>
      </c>
      <c r="K25" s="2">
        <f t="shared" si="2"/>
        <v>6.3317600000000027</v>
      </c>
    </row>
    <row r="26" spans="2:11" x14ac:dyDescent="0.55000000000000004">
      <c r="B26" s="2">
        <v>100</v>
      </c>
      <c r="C26" s="2">
        <v>6.4369999999999997E-2</v>
      </c>
      <c r="D26" s="2">
        <v>81.205410000000001</v>
      </c>
      <c r="E26" s="2">
        <v>22.83032</v>
      </c>
      <c r="G26" s="2">
        <f t="shared" si="0"/>
        <v>0.5497480570501323</v>
      </c>
      <c r="I26" s="2">
        <f t="shared" si="1"/>
        <v>-1.836194380391154E-2</v>
      </c>
      <c r="J26" s="2">
        <f t="shared" ref="J26:K30" si="3">D26-D25</f>
        <v>2.8485900000000015</v>
      </c>
      <c r="K26" s="2">
        <f t="shared" si="3"/>
        <v>-0.30685000000000073</v>
      </c>
    </row>
    <row r="27" spans="2:11" x14ac:dyDescent="0.55000000000000004">
      <c r="B27" s="2">
        <v>105</v>
      </c>
      <c r="C27" s="2">
        <v>6.2549999999999994E-2</v>
      </c>
      <c r="D27" s="2">
        <v>89.621139999999997</v>
      </c>
      <c r="E27" s="2">
        <v>24.790089999999999</v>
      </c>
      <c r="G27" s="2">
        <f t="shared" si="0"/>
        <v>0.53420445810914674</v>
      </c>
      <c r="I27" s="2">
        <f t="shared" si="1"/>
        <v>-1.5543598940985559E-2</v>
      </c>
      <c r="J27" s="2">
        <f t="shared" si="3"/>
        <v>8.4157299999999964</v>
      </c>
      <c r="K27" s="2">
        <f t="shared" si="3"/>
        <v>1.9597699999999989</v>
      </c>
    </row>
    <row r="28" spans="2:11" x14ac:dyDescent="0.55000000000000004">
      <c r="B28" s="2">
        <v>110</v>
      </c>
      <c r="C28" s="2">
        <v>6.7409999999999998E-2</v>
      </c>
      <c r="D28" s="2">
        <v>96.936520000000002</v>
      </c>
      <c r="E28" s="2">
        <v>20.34647</v>
      </c>
      <c r="G28" s="2">
        <f t="shared" si="0"/>
        <v>0.57571099154496541</v>
      </c>
      <c r="I28" s="2">
        <f t="shared" si="1"/>
        <v>4.1506533435818671E-2</v>
      </c>
      <c r="J28" s="2">
        <f t="shared" si="3"/>
        <v>7.3153800000000047</v>
      </c>
      <c r="K28" s="2">
        <f t="shared" si="3"/>
        <v>-4.4436199999999992</v>
      </c>
    </row>
    <row r="29" spans="2:11" x14ac:dyDescent="0.55000000000000004">
      <c r="B29" s="2">
        <v>115</v>
      </c>
      <c r="C29" s="2">
        <v>8.5010000000000002E-2</v>
      </c>
      <c r="D29" s="2">
        <v>101.3381</v>
      </c>
      <c r="E29" s="2">
        <v>17.843219999999999</v>
      </c>
      <c r="G29" s="2">
        <f t="shared" si="0"/>
        <v>0.726022717567683</v>
      </c>
      <c r="I29" s="2">
        <f t="shared" si="1"/>
        <v>0.15031172602271758</v>
      </c>
      <c r="J29" s="2">
        <f t="shared" si="3"/>
        <v>4.4015799999999956</v>
      </c>
      <c r="K29" s="2">
        <f t="shared" si="3"/>
        <v>-2.5032500000000013</v>
      </c>
    </row>
    <row r="30" spans="2:11" x14ac:dyDescent="0.55000000000000004">
      <c r="B30" s="2">
        <v>120</v>
      </c>
      <c r="C30" s="2">
        <v>0.11019</v>
      </c>
      <c r="D30" s="2">
        <v>105.17758000000001</v>
      </c>
      <c r="E30" s="2">
        <v>15.32183</v>
      </c>
      <c r="G30" s="2">
        <f t="shared" si="0"/>
        <v>0.94107097104791182</v>
      </c>
      <c r="I30" s="2">
        <f t="shared" si="1"/>
        <v>0.21504825348022882</v>
      </c>
      <c r="J30" s="2">
        <f t="shared" si="3"/>
        <v>3.8394800000000089</v>
      </c>
      <c r="K30" s="2">
        <f t="shared" si="3"/>
        <v>-2.5213899999999985</v>
      </c>
    </row>
    <row r="32" spans="2:11" x14ac:dyDescent="0.55000000000000004">
      <c r="G32" s="1" t="s">
        <v>54</v>
      </c>
    </row>
    <row r="33" spans="2:27" x14ac:dyDescent="0.55000000000000004">
      <c r="G33" s="1"/>
    </row>
    <row r="34" spans="2:27" x14ac:dyDescent="0.55000000000000004">
      <c r="C34" s="1" t="s">
        <v>55</v>
      </c>
      <c r="G34" s="1"/>
    </row>
    <row r="36" spans="2:27" x14ac:dyDescent="0.55000000000000004">
      <c r="B36" s="2" t="s">
        <v>4</v>
      </c>
      <c r="C36" s="2">
        <v>0</v>
      </c>
      <c r="D36" s="2" t="s">
        <v>30</v>
      </c>
      <c r="E36" s="2">
        <f>C36+100</f>
        <v>100</v>
      </c>
      <c r="F36" s="2" t="s">
        <v>5</v>
      </c>
      <c r="G36" s="2" t="s">
        <v>12</v>
      </c>
      <c r="H36" s="3">
        <f>G6</f>
        <v>0.94107097104791182</v>
      </c>
      <c r="I36" s="2" t="s">
        <v>42</v>
      </c>
      <c r="J36" s="3">
        <f>(I7/100)</f>
        <v>1.2810658467845571E-5</v>
      </c>
      <c r="K36" s="2" t="s">
        <v>13</v>
      </c>
      <c r="L36" s="2">
        <f>D6</f>
        <v>105.17758000000001</v>
      </c>
      <c r="M36" s="2" t="s">
        <v>42</v>
      </c>
      <c r="N36" s="3">
        <f>(J7/10000)</f>
        <v>-1.0454000000000007E-5</v>
      </c>
      <c r="O36" s="4" t="s">
        <v>8</v>
      </c>
      <c r="P36" s="2">
        <f>D6</f>
        <v>105.17758000000001</v>
      </c>
      <c r="Q36" s="2" t="s">
        <v>42</v>
      </c>
      <c r="R36" s="3">
        <f>(J7/10000)</f>
        <v>-1.0454000000000007E-5</v>
      </c>
      <c r="S36" s="2" t="s">
        <v>10</v>
      </c>
      <c r="T36" s="2">
        <f>E6</f>
        <v>15.32183</v>
      </c>
      <c r="U36" s="2" t="s">
        <v>43</v>
      </c>
      <c r="V36" s="3">
        <f>(K7/10000)</f>
        <v>4.3965000000000031E-5</v>
      </c>
      <c r="W36" s="4" t="s">
        <v>7</v>
      </c>
      <c r="X36" s="2">
        <f>E6</f>
        <v>15.32183</v>
      </c>
      <c r="Y36" s="2" t="s">
        <v>43</v>
      </c>
      <c r="Z36" s="3">
        <f>(K7/10000)</f>
        <v>4.3965000000000031E-5</v>
      </c>
      <c r="AA36" s="2" t="s">
        <v>6</v>
      </c>
    </row>
    <row r="37" spans="2:27" x14ac:dyDescent="0.55000000000000004">
      <c r="B37" s="2" t="s">
        <v>3</v>
      </c>
      <c r="C37" s="2">
        <v>100</v>
      </c>
      <c r="D37" s="2" t="s">
        <v>30</v>
      </c>
      <c r="E37" s="2">
        <f>C37+100</f>
        <v>200</v>
      </c>
      <c r="F37" s="2" t="s">
        <v>5</v>
      </c>
      <c r="G37" s="2" t="s">
        <v>12</v>
      </c>
      <c r="H37" s="3">
        <f>G7</f>
        <v>0.94235203689469638</v>
      </c>
      <c r="I37" s="2" t="s">
        <v>44</v>
      </c>
      <c r="J37" s="3">
        <f>(I8/100)</f>
        <v>3.091638910239991E-4</v>
      </c>
      <c r="K37" s="2" t="s">
        <v>13</v>
      </c>
      <c r="L37" s="2">
        <f>D7</f>
        <v>105.07304000000001</v>
      </c>
      <c r="M37" s="2" t="s">
        <v>45</v>
      </c>
      <c r="N37" s="3">
        <f>(J8/10000)</f>
        <v>-7.8312999999999994E-5</v>
      </c>
      <c r="O37" s="4" t="s">
        <v>8</v>
      </c>
      <c r="P37" s="2">
        <f>D7</f>
        <v>105.07304000000001</v>
      </c>
      <c r="Q37" s="2" t="s">
        <v>46</v>
      </c>
      <c r="R37" s="3">
        <f>(J8/10000)</f>
        <v>-7.8312999999999994E-5</v>
      </c>
      <c r="S37" s="2" t="s">
        <v>10</v>
      </c>
      <c r="T37" s="2">
        <f>E7</f>
        <v>15.761480000000001</v>
      </c>
      <c r="U37" s="2" t="s">
        <v>47</v>
      </c>
      <c r="V37" s="3">
        <f>(K8/10000)</f>
        <v>1.8027700000000006E-4</v>
      </c>
      <c r="W37" s="4" t="s">
        <v>7</v>
      </c>
      <c r="X37" s="2">
        <f>E7</f>
        <v>15.761480000000001</v>
      </c>
      <c r="Y37" s="2" t="s">
        <v>44</v>
      </c>
      <c r="Z37" s="3">
        <f>(K8/10000)</f>
        <v>1.8027700000000006E-4</v>
      </c>
      <c r="AA37" s="2" t="s">
        <v>6</v>
      </c>
    </row>
    <row r="38" spans="2:27" x14ac:dyDescent="0.55000000000000004">
      <c r="B38" s="2" t="s">
        <v>3</v>
      </c>
      <c r="C38" s="2">
        <v>200</v>
      </c>
      <c r="D38" s="2" t="s">
        <v>30</v>
      </c>
      <c r="E38" s="2">
        <f t="shared" ref="E38:E59" si="4">C38+100</f>
        <v>300</v>
      </c>
      <c r="F38" s="2" t="s">
        <v>5</v>
      </c>
      <c r="G38" s="2" t="s">
        <v>11</v>
      </c>
      <c r="H38" s="3">
        <f>G8</f>
        <v>0.97326842599709629</v>
      </c>
      <c r="I38" s="2" t="s">
        <v>48</v>
      </c>
      <c r="J38" s="3">
        <f>(I9/100)</f>
        <v>1.648304722862759E-4</v>
      </c>
      <c r="K38" s="2" t="s">
        <v>13</v>
      </c>
      <c r="L38" s="2">
        <f>D8</f>
        <v>104.28991000000001</v>
      </c>
      <c r="M38" s="2" t="s">
        <v>49</v>
      </c>
      <c r="N38" s="3">
        <f>(J9/10000)</f>
        <v>-7.3812000000000926E-5</v>
      </c>
      <c r="O38" s="4" t="s">
        <v>8</v>
      </c>
      <c r="P38" s="2">
        <f>D8</f>
        <v>104.28991000000001</v>
      </c>
      <c r="Q38" s="2" t="s">
        <v>50</v>
      </c>
      <c r="R38" s="3">
        <f>(J9/10000)</f>
        <v>-7.3812000000000926E-5</v>
      </c>
      <c r="S38" s="2" t="s">
        <v>9</v>
      </c>
      <c r="T38" s="2">
        <f>E8</f>
        <v>17.564250000000001</v>
      </c>
      <c r="U38" s="2" t="s">
        <v>51</v>
      </c>
      <c r="V38" s="3">
        <f>(K9/10000)</f>
        <v>-2.1989000000000017E-4</v>
      </c>
      <c r="W38" s="4" t="s">
        <v>7</v>
      </c>
      <c r="X38" s="2">
        <f>E8</f>
        <v>17.564250000000001</v>
      </c>
      <c r="Y38" s="2" t="s">
        <v>51</v>
      </c>
      <c r="Z38" s="3">
        <f>(K9/10000)</f>
        <v>-2.1989000000000017E-4</v>
      </c>
      <c r="AA38" s="2" t="s">
        <v>6</v>
      </c>
    </row>
    <row r="39" spans="2:27" x14ac:dyDescent="0.55000000000000004">
      <c r="B39" s="2" t="s">
        <v>3</v>
      </c>
      <c r="C39" s="2">
        <v>300</v>
      </c>
      <c r="D39" s="2" t="s">
        <v>30</v>
      </c>
      <c r="E39" s="2">
        <f t="shared" si="4"/>
        <v>400</v>
      </c>
      <c r="F39" s="2" t="s">
        <v>5</v>
      </c>
      <c r="G39" s="2" t="s">
        <v>11</v>
      </c>
      <c r="H39" s="3">
        <f>G9</f>
        <v>0.98975147322572388</v>
      </c>
      <c r="I39" s="2" t="s">
        <v>14</v>
      </c>
      <c r="J39" s="3">
        <f>(I10/100)</f>
        <v>6.4053292339224515E-5</v>
      </c>
      <c r="K39" s="2" t="s">
        <v>13</v>
      </c>
      <c r="L39" s="2">
        <f>D9</f>
        <v>103.55179</v>
      </c>
      <c r="M39" s="2" t="s">
        <v>14</v>
      </c>
      <c r="N39" s="3">
        <f>(J10/10000)</f>
        <v>-1.4657299999999934E-4</v>
      </c>
      <c r="O39" s="4" t="s">
        <v>8</v>
      </c>
      <c r="P39" s="2">
        <f>D9</f>
        <v>103.55179</v>
      </c>
      <c r="Q39" s="2" t="s">
        <v>14</v>
      </c>
      <c r="R39" s="3">
        <f>(J10/10000)</f>
        <v>-1.4657299999999934E-4</v>
      </c>
      <c r="S39" s="2" t="s">
        <v>9</v>
      </c>
      <c r="T39" s="2">
        <f>E9</f>
        <v>15.365349999999999</v>
      </c>
      <c r="U39" s="2" t="s">
        <v>14</v>
      </c>
      <c r="V39" s="3">
        <f>(K10/10000)</f>
        <v>-3.2141999999999985E-5</v>
      </c>
      <c r="W39" s="4" t="s">
        <v>7</v>
      </c>
      <c r="X39" s="2">
        <f>E9</f>
        <v>15.365349999999999</v>
      </c>
      <c r="Y39" s="2" t="s">
        <v>14</v>
      </c>
      <c r="Z39" s="3">
        <f>(K10/10000)</f>
        <v>-3.2141999999999985E-5</v>
      </c>
      <c r="AA39" s="2" t="s">
        <v>6</v>
      </c>
    </row>
    <row r="40" spans="2:27" x14ac:dyDescent="0.55000000000000004">
      <c r="B40" s="2" t="s">
        <v>3</v>
      </c>
      <c r="C40" s="2">
        <v>400</v>
      </c>
      <c r="D40" s="2" t="s">
        <v>30</v>
      </c>
      <c r="E40" s="2">
        <f t="shared" si="4"/>
        <v>500</v>
      </c>
      <c r="F40" s="2" t="s">
        <v>5</v>
      </c>
      <c r="G40" s="2" t="s">
        <v>11</v>
      </c>
      <c r="H40" s="3">
        <f>G10</f>
        <v>0.99615680245964633</v>
      </c>
      <c r="I40" s="2" t="s">
        <v>15</v>
      </c>
      <c r="J40" s="3">
        <f>(I11/100)</f>
        <v>3.8431975403536714E-5</v>
      </c>
      <c r="K40" s="2" t="s">
        <v>13</v>
      </c>
      <c r="L40" s="2">
        <f>D10</f>
        <v>102.08606</v>
      </c>
      <c r="M40" s="2" t="s">
        <v>15</v>
      </c>
      <c r="N40" s="3">
        <f>(J11/10000)</f>
        <v>-9.673700000000025E-5</v>
      </c>
      <c r="O40" s="4" t="s">
        <v>8</v>
      </c>
      <c r="P40" s="2">
        <f>D10</f>
        <v>102.08606</v>
      </c>
      <c r="Q40" s="2" t="s">
        <v>15</v>
      </c>
      <c r="R40" s="3">
        <f>(J11/10000)</f>
        <v>-9.673700000000025E-5</v>
      </c>
      <c r="S40" s="2" t="s">
        <v>9</v>
      </c>
      <c r="T40" s="2">
        <f>E10</f>
        <v>15.04393</v>
      </c>
      <c r="U40" s="2" t="s">
        <v>15</v>
      </c>
      <c r="V40" s="3">
        <f>(K11/10000)</f>
        <v>1.416710000000002E-4</v>
      </c>
      <c r="W40" s="4" t="s">
        <v>7</v>
      </c>
      <c r="X40" s="2">
        <f>E10</f>
        <v>15.04393</v>
      </c>
      <c r="Y40" s="2" t="s">
        <v>15</v>
      </c>
      <c r="Z40" s="3">
        <f>(K11/10000)</f>
        <v>1.416710000000002E-4</v>
      </c>
      <c r="AA40" s="2" t="s">
        <v>6</v>
      </c>
    </row>
    <row r="41" spans="2:27" x14ac:dyDescent="0.55000000000000004">
      <c r="B41" s="2" t="s">
        <v>3</v>
      </c>
      <c r="C41" s="2">
        <v>500</v>
      </c>
      <c r="D41" s="2" t="s">
        <v>30</v>
      </c>
      <c r="E41" s="2">
        <f t="shared" si="4"/>
        <v>600</v>
      </c>
      <c r="F41" s="2" t="s">
        <v>5</v>
      </c>
      <c r="G41" s="2" t="s">
        <v>11</v>
      </c>
      <c r="H41" s="3">
        <f>G11</f>
        <v>1</v>
      </c>
      <c r="I41" s="2" t="s">
        <v>16</v>
      </c>
      <c r="J41" s="3">
        <f>(I12/100)</f>
        <v>-2.2205141344265101E-4</v>
      </c>
      <c r="K41" s="2" t="s">
        <v>13</v>
      </c>
      <c r="L41" s="2">
        <f>D11</f>
        <v>101.11869</v>
      </c>
      <c r="M41" s="2" t="s">
        <v>16</v>
      </c>
      <c r="N41" s="3">
        <f>(J12/10000)</f>
        <v>-1.8572999999999951E-4</v>
      </c>
      <c r="O41" s="4" t="s">
        <v>8</v>
      </c>
      <c r="P41" s="2">
        <f>D11</f>
        <v>101.11869</v>
      </c>
      <c r="Q41" s="2" t="s">
        <v>16</v>
      </c>
      <c r="R41" s="3">
        <f>(J12/10000)</f>
        <v>-1.8572999999999951E-4</v>
      </c>
      <c r="S41" s="2" t="s">
        <v>9</v>
      </c>
      <c r="T41" s="2">
        <f>E11</f>
        <v>16.460640000000001</v>
      </c>
      <c r="U41" s="2" t="s">
        <v>16</v>
      </c>
      <c r="V41" s="3">
        <f>(K12/10000)</f>
        <v>1.6278999999999754E-5</v>
      </c>
      <c r="W41" s="4" t="s">
        <v>7</v>
      </c>
      <c r="X41" s="2">
        <f>E11</f>
        <v>16.460640000000001</v>
      </c>
      <c r="Y41" s="2" t="s">
        <v>16</v>
      </c>
      <c r="Z41" s="3">
        <f>(K12/10000)</f>
        <v>1.6278999999999754E-5</v>
      </c>
      <c r="AA41" s="2" t="s">
        <v>6</v>
      </c>
    </row>
    <row r="42" spans="2:27" x14ac:dyDescent="0.55000000000000004">
      <c r="B42" s="2" t="s">
        <v>3</v>
      </c>
      <c r="C42" s="2">
        <v>600</v>
      </c>
      <c r="D42" s="2" t="s">
        <v>30</v>
      </c>
      <c r="E42" s="2">
        <f t="shared" si="4"/>
        <v>700</v>
      </c>
      <c r="F42" s="2" t="s">
        <v>5</v>
      </c>
      <c r="G42" s="2" t="s">
        <v>11</v>
      </c>
      <c r="H42" s="3">
        <f>G12</f>
        <v>0.9777948586557349</v>
      </c>
      <c r="I42" s="2" t="s">
        <v>17</v>
      </c>
      <c r="J42" s="3">
        <f>(I13/100)</f>
        <v>1.3664702365701609E-4</v>
      </c>
      <c r="K42" s="2" t="s">
        <v>13</v>
      </c>
      <c r="L42" s="2">
        <f>D12</f>
        <v>99.261390000000006</v>
      </c>
      <c r="M42" s="2" t="s">
        <v>17</v>
      </c>
      <c r="N42" s="3">
        <f>(J13/10000)</f>
        <v>-2.0114500000000107E-4</v>
      </c>
      <c r="O42" s="4" t="s">
        <v>8</v>
      </c>
      <c r="P42" s="2">
        <f>D12</f>
        <v>99.261390000000006</v>
      </c>
      <c r="Q42" s="2" t="s">
        <v>17</v>
      </c>
      <c r="R42" s="3">
        <f>(J13/10000)</f>
        <v>-2.0114500000000107E-4</v>
      </c>
      <c r="S42" s="2" t="s">
        <v>9</v>
      </c>
      <c r="T42" s="2">
        <f>E12</f>
        <v>16.623429999999999</v>
      </c>
      <c r="U42" s="2" t="s">
        <v>17</v>
      </c>
      <c r="V42" s="3">
        <f>(K13/10000)</f>
        <v>-8.203099999999992E-5</v>
      </c>
      <c r="W42" s="4" t="s">
        <v>7</v>
      </c>
      <c r="X42" s="2">
        <f>E12</f>
        <v>16.623429999999999</v>
      </c>
      <c r="Y42" s="2" t="s">
        <v>17</v>
      </c>
      <c r="Z42" s="3">
        <f>(K13/10000)</f>
        <v>-8.203099999999992E-5</v>
      </c>
      <c r="AA42" s="2" t="s">
        <v>6</v>
      </c>
    </row>
    <row r="43" spans="2:27" x14ac:dyDescent="0.55000000000000004">
      <c r="B43" s="2" t="s">
        <v>3</v>
      </c>
      <c r="C43" s="2">
        <v>700</v>
      </c>
      <c r="D43" s="2" t="s">
        <v>30</v>
      </c>
      <c r="E43" s="2">
        <f t="shared" si="4"/>
        <v>800</v>
      </c>
      <c r="F43" s="2" t="s">
        <v>5</v>
      </c>
      <c r="G43" s="2" t="s">
        <v>11</v>
      </c>
      <c r="H43" s="3">
        <f>G13</f>
        <v>0.99145956102143651</v>
      </c>
      <c r="I43" s="2" t="s">
        <v>18</v>
      </c>
      <c r="J43" s="3">
        <f>(I14/100)</f>
        <v>-1.2298232129131503E-4</v>
      </c>
      <c r="K43" s="2" t="s">
        <v>13</v>
      </c>
      <c r="L43" s="2">
        <f>D14</f>
        <v>94.848420000000004</v>
      </c>
      <c r="M43" s="2" t="s">
        <v>18</v>
      </c>
      <c r="N43" s="3">
        <f>(J14/10000)</f>
        <v>-4.4129700000000016E-4</v>
      </c>
      <c r="O43" s="4" t="s">
        <v>8</v>
      </c>
      <c r="P43" s="2">
        <f>D14</f>
        <v>94.848420000000004</v>
      </c>
      <c r="Q43" s="2" t="s">
        <v>18</v>
      </c>
      <c r="R43" s="3">
        <f>(J14/10000)</f>
        <v>-4.4129700000000016E-4</v>
      </c>
      <c r="S43" s="2" t="s">
        <v>9</v>
      </c>
      <c r="T43" s="2">
        <f>E14</f>
        <v>16.149650000000001</v>
      </c>
      <c r="U43" s="2" t="s">
        <v>18</v>
      </c>
      <c r="V43" s="3">
        <f>(K14/10000)</f>
        <v>-4.7377999999999789E-5</v>
      </c>
      <c r="W43" s="4" t="s">
        <v>7</v>
      </c>
      <c r="X43" s="2">
        <f>E14</f>
        <v>16.149650000000001</v>
      </c>
      <c r="Y43" s="2" t="s">
        <v>18</v>
      </c>
      <c r="Z43" s="3">
        <f>(K14/10000)</f>
        <v>-4.7377999999999789E-5</v>
      </c>
      <c r="AA43" s="2" t="s">
        <v>6</v>
      </c>
    </row>
    <row r="44" spans="2:27" x14ac:dyDescent="0.55000000000000004">
      <c r="B44" s="2" t="s">
        <v>3</v>
      </c>
      <c r="C44" s="2">
        <v>800</v>
      </c>
      <c r="D44" s="2" t="s">
        <v>30</v>
      </c>
      <c r="E44" s="2">
        <f t="shared" si="4"/>
        <v>900</v>
      </c>
      <c r="F44" s="2" t="s">
        <v>5</v>
      </c>
      <c r="G44" s="2" t="s">
        <v>11</v>
      </c>
      <c r="H44" s="3">
        <f>G14</f>
        <v>0.9654966265266034</v>
      </c>
      <c r="I44" s="2" t="s">
        <v>19</v>
      </c>
      <c r="J44" s="3">
        <f>(I15/100)</f>
        <v>-4.014006319924768E-5</v>
      </c>
      <c r="K44" s="2" t="s">
        <v>13</v>
      </c>
      <c r="L44" s="2">
        <f>D15</f>
        <v>93.516859999999994</v>
      </c>
      <c r="M44" s="2" t="s">
        <v>19</v>
      </c>
      <c r="N44" s="3">
        <f>(J15/10000)</f>
        <v>-1.3315600000000103E-4</v>
      </c>
      <c r="O44" s="4" t="s">
        <v>8</v>
      </c>
      <c r="P44" s="2">
        <f>D15</f>
        <v>93.516859999999994</v>
      </c>
      <c r="Q44" s="2" t="s">
        <v>19</v>
      </c>
      <c r="R44" s="3">
        <f>(J15/10000)</f>
        <v>-1.3315600000000103E-4</v>
      </c>
      <c r="S44" s="2" t="s">
        <v>9</v>
      </c>
      <c r="T44" s="2">
        <f>E15</f>
        <v>14.188370000000001</v>
      </c>
      <c r="U44" s="2" t="s">
        <v>19</v>
      </c>
      <c r="V44" s="3">
        <f>(K15/10000)</f>
        <v>-1.9612800000000003E-4</v>
      </c>
      <c r="W44" s="4" t="s">
        <v>7</v>
      </c>
      <c r="X44" s="2">
        <f>E15</f>
        <v>14.188370000000001</v>
      </c>
      <c r="Y44" s="2" t="s">
        <v>19</v>
      </c>
      <c r="Z44" s="3">
        <f>(K15/10000)</f>
        <v>-1.9612800000000003E-4</v>
      </c>
      <c r="AA44" s="2" t="s">
        <v>6</v>
      </c>
    </row>
    <row r="45" spans="2:27" x14ac:dyDescent="0.55000000000000004">
      <c r="B45" s="2" t="s">
        <v>3</v>
      </c>
      <c r="C45" s="2">
        <v>900</v>
      </c>
      <c r="D45" s="2" t="s">
        <v>30</v>
      </c>
      <c r="E45" s="2">
        <f t="shared" si="4"/>
        <v>1000</v>
      </c>
      <c r="F45" s="2" t="s">
        <v>5</v>
      </c>
      <c r="G45" s="2" t="s">
        <v>11</v>
      </c>
      <c r="H45" s="3">
        <f>G15</f>
        <v>0.96148262020667863</v>
      </c>
      <c r="I45" s="2" t="s">
        <v>20</v>
      </c>
      <c r="J45" s="3">
        <f>(I16/100)</f>
        <v>-8.1988214194209653E-5</v>
      </c>
      <c r="K45" s="2" t="s">
        <v>13</v>
      </c>
      <c r="L45" s="2">
        <f>D16</f>
        <v>90.562979999999996</v>
      </c>
      <c r="M45" s="2" t="s">
        <v>20</v>
      </c>
      <c r="N45" s="3">
        <f>(J16/10000)</f>
        <v>-2.9538799999999978E-4</v>
      </c>
      <c r="O45" s="4" t="s">
        <v>8</v>
      </c>
      <c r="P45" s="2">
        <f>D16</f>
        <v>90.562979999999996</v>
      </c>
      <c r="Q45" s="2" t="s">
        <v>20</v>
      </c>
      <c r="R45" s="3">
        <f>(J16/10000)</f>
        <v>-2.9538799999999978E-4</v>
      </c>
      <c r="S45" s="2" t="s">
        <v>9</v>
      </c>
      <c r="T45" s="2">
        <f>E16</f>
        <v>14.997260000000001</v>
      </c>
      <c r="U45" s="2" t="s">
        <v>20</v>
      </c>
      <c r="V45" s="3">
        <f>(K16/10000)</f>
        <v>8.0888999999999991E-5</v>
      </c>
      <c r="W45" s="4" t="s">
        <v>7</v>
      </c>
      <c r="X45" s="2">
        <f>E16</f>
        <v>14.997260000000001</v>
      </c>
      <c r="Y45" s="2" t="s">
        <v>20</v>
      </c>
      <c r="Z45" s="3">
        <f>(K16/10000)</f>
        <v>8.0888999999999991E-5</v>
      </c>
      <c r="AA45" s="2" t="s">
        <v>6</v>
      </c>
    </row>
    <row r="46" spans="2:27" x14ac:dyDescent="0.55000000000000004">
      <c r="B46" s="2" t="s">
        <v>3</v>
      </c>
      <c r="C46" s="2">
        <v>1000</v>
      </c>
      <c r="D46" s="2" t="s">
        <v>30</v>
      </c>
      <c r="E46" s="2">
        <f t="shared" si="4"/>
        <v>1100</v>
      </c>
      <c r="F46" s="2" t="s">
        <v>5</v>
      </c>
      <c r="G46" s="2" t="s">
        <v>11</v>
      </c>
      <c r="H46" s="3">
        <f>G16</f>
        <v>0.95328379878725766</v>
      </c>
      <c r="I46" s="2" t="s">
        <v>21</v>
      </c>
      <c r="J46" s="3">
        <f>(I17/100)</f>
        <v>-4.1848150994961195E-4</v>
      </c>
      <c r="K46" s="2" t="s">
        <v>13</v>
      </c>
      <c r="L46" s="2">
        <f>D17</f>
        <v>88.32338</v>
      </c>
      <c r="M46" s="2" t="s">
        <v>21</v>
      </c>
      <c r="N46" s="3">
        <f>(J17/10000)</f>
        <v>-2.2395999999999958E-4</v>
      </c>
      <c r="O46" s="4" t="s">
        <v>8</v>
      </c>
      <c r="P46" s="2">
        <f>D17</f>
        <v>88.32338</v>
      </c>
      <c r="Q46" s="2" t="s">
        <v>21</v>
      </c>
      <c r="R46" s="3">
        <f>(J17/10000)</f>
        <v>-2.2395999999999958E-4</v>
      </c>
      <c r="S46" s="2" t="s">
        <v>9</v>
      </c>
      <c r="T46" s="2">
        <f>E17</f>
        <v>15.100429999999999</v>
      </c>
      <c r="U46" s="2" t="s">
        <v>21</v>
      </c>
      <c r="V46" s="3">
        <f>(K17/10000)</f>
        <v>1.0316999999999866E-5</v>
      </c>
      <c r="W46" s="4" t="s">
        <v>7</v>
      </c>
      <c r="X46" s="2">
        <f>E17</f>
        <v>15.100429999999999</v>
      </c>
      <c r="Y46" s="2" t="s">
        <v>21</v>
      </c>
      <c r="Z46" s="3">
        <f>(K17/10000)</f>
        <v>1.0316999999999866E-5</v>
      </c>
      <c r="AA46" s="2" t="s">
        <v>6</v>
      </c>
    </row>
    <row r="47" spans="2:27" x14ac:dyDescent="0.55000000000000004">
      <c r="B47" s="2" t="s">
        <v>3</v>
      </c>
      <c r="C47" s="2">
        <v>1100</v>
      </c>
      <c r="D47" s="2" t="s">
        <v>30</v>
      </c>
      <c r="E47" s="2">
        <f t="shared" si="4"/>
        <v>1200</v>
      </c>
      <c r="F47" s="2" t="s">
        <v>5</v>
      </c>
      <c r="G47" s="2" t="s">
        <v>11</v>
      </c>
      <c r="H47" s="3">
        <f>G17</f>
        <v>0.91143564779229647</v>
      </c>
      <c r="I47" s="2" t="s">
        <v>22</v>
      </c>
      <c r="J47" s="3">
        <f>(I18/100)</f>
        <v>-3.4161755914253854E-4</v>
      </c>
      <c r="K47" s="2" t="s">
        <v>13</v>
      </c>
      <c r="L47" s="2">
        <f>D18</f>
        <v>86.575670000000002</v>
      </c>
      <c r="M47" s="2" t="s">
        <v>22</v>
      </c>
      <c r="N47" s="3">
        <f>(J18/10000)</f>
        <v>-1.7477099999999978E-4</v>
      </c>
      <c r="O47" s="4" t="s">
        <v>8</v>
      </c>
      <c r="P47" s="2">
        <f>D18</f>
        <v>86.575670000000002</v>
      </c>
      <c r="Q47" s="2" t="s">
        <v>22</v>
      </c>
      <c r="R47" s="3">
        <f>(J18/10000)</f>
        <v>-1.7477099999999978E-4</v>
      </c>
      <c r="S47" s="2" t="s">
        <v>9</v>
      </c>
      <c r="T47" s="2">
        <f>E18</f>
        <v>15.819279999999999</v>
      </c>
      <c r="U47" s="2" t="s">
        <v>22</v>
      </c>
      <c r="V47" s="3">
        <f>(K18/10000)</f>
        <v>7.188499999999998E-5</v>
      </c>
      <c r="W47" s="4" t="s">
        <v>7</v>
      </c>
      <c r="X47" s="2">
        <f>E18</f>
        <v>15.819279999999999</v>
      </c>
      <c r="Y47" s="2" t="s">
        <v>22</v>
      </c>
      <c r="Z47" s="3">
        <f>(K18/10000)</f>
        <v>7.188499999999998E-5</v>
      </c>
      <c r="AA47" s="2" t="s">
        <v>6</v>
      </c>
    </row>
    <row r="48" spans="2:27" x14ac:dyDescent="0.55000000000000004">
      <c r="B48" s="2" t="s">
        <v>3</v>
      </c>
      <c r="C48" s="2">
        <v>1200</v>
      </c>
      <c r="D48" s="2" t="s">
        <v>30</v>
      </c>
      <c r="E48" s="2">
        <f t="shared" si="4"/>
        <v>1300</v>
      </c>
      <c r="F48" s="2" t="s">
        <v>5</v>
      </c>
      <c r="G48" s="2" t="s">
        <v>11</v>
      </c>
      <c r="H48" s="3">
        <f>G18</f>
        <v>0.87727389187804261</v>
      </c>
      <c r="I48" s="2" t="s">
        <v>23</v>
      </c>
      <c r="J48" s="3">
        <f>(I19/100)</f>
        <v>-3.2368263728755676E-4</v>
      </c>
      <c r="K48" s="2" t="s">
        <v>13</v>
      </c>
      <c r="L48" s="2">
        <f>D19</f>
        <v>83.995230000000006</v>
      </c>
      <c r="M48" s="2" t="s">
        <v>23</v>
      </c>
      <c r="N48" s="3">
        <f>(J19/10000)</f>
        <v>-2.5804399999999959E-4</v>
      </c>
      <c r="O48" s="4" t="s">
        <v>8</v>
      </c>
      <c r="P48" s="2">
        <f>D19</f>
        <v>83.995230000000006</v>
      </c>
      <c r="Q48" s="2" t="s">
        <v>23</v>
      </c>
      <c r="R48" s="3">
        <f>(J19/10000)</f>
        <v>-2.5804399999999959E-4</v>
      </c>
      <c r="S48" s="2" t="s">
        <v>9</v>
      </c>
      <c r="T48" s="2">
        <f>E19</f>
        <v>16.957619999999999</v>
      </c>
      <c r="U48" s="2" t="s">
        <v>23</v>
      </c>
      <c r="V48" s="3">
        <f>(K19/10000)</f>
        <v>1.1383399999999994E-4</v>
      </c>
      <c r="W48" s="4" t="s">
        <v>7</v>
      </c>
      <c r="X48" s="2">
        <f>E19</f>
        <v>16.957619999999999</v>
      </c>
      <c r="Y48" s="2" t="s">
        <v>23</v>
      </c>
      <c r="Z48" s="3">
        <f>(K19/10000)</f>
        <v>1.1383399999999994E-4</v>
      </c>
      <c r="AA48" s="2" t="s">
        <v>6</v>
      </c>
    </row>
    <row r="49" spans="2:27" x14ac:dyDescent="0.55000000000000004">
      <c r="B49" s="2" t="s">
        <v>3</v>
      </c>
      <c r="C49" s="2">
        <v>1300</v>
      </c>
      <c r="D49" s="2" t="s">
        <v>30</v>
      </c>
      <c r="E49" s="2">
        <f t="shared" si="4"/>
        <v>1400</v>
      </c>
      <c r="F49" s="2" t="s">
        <v>5</v>
      </c>
      <c r="G49" s="2" t="s">
        <v>11</v>
      </c>
      <c r="H49" s="3">
        <f>G19</f>
        <v>0.84490562814928694</v>
      </c>
      <c r="I49" s="2" t="s">
        <v>24</v>
      </c>
      <c r="J49" s="3">
        <f>(I20/100)</f>
        <v>-2.7244000341617559E-4</v>
      </c>
      <c r="K49" s="2" t="s">
        <v>13</v>
      </c>
      <c r="L49" s="2">
        <f>D20</f>
        <v>82.702010000000001</v>
      </c>
      <c r="M49" s="2" t="s">
        <v>24</v>
      </c>
      <c r="N49" s="3">
        <f>(J20/10000)</f>
        <v>-1.2932200000000051E-4</v>
      </c>
      <c r="O49" s="4" t="s">
        <v>8</v>
      </c>
      <c r="P49" s="2">
        <f>D20</f>
        <v>82.702010000000001</v>
      </c>
      <c r="Q49" s="2" t="s">
        <v>24</v>
      </c>
      <c r="R49" s="3">
        <f>(J20/10000)</f>
        <v>-1.2932200000000051E-4</v>
      </c>
      <c r="S49" s="2" t="s">
        <v>9</v>
      </c>
      <c r="T49" s="2">
        <f>E20</f>
        <v>14.83663</v>
      </c>
      <c r="U49" s="2" t="s">
        <v>24</v>
      </c>
      <c r="V49" s="3">
        <f>(K20/10000)</f>
        <v>-2.1209899999999991E-4</v>
      </c>
      <c r="W49" s="4" t="s">
        <v>7</v>
      </c>
      <c r="X49" s="2">
        <f>E20</f>
        <v>14.83663</v>
      </c>
      <c r="Y49" s="2" t="s">
        <v>24</v>
      </c>
      <c r="Z49" s="3">
        <f>(K20/10000)</f>
        <v>-2.1209899999999991E-4</v>
      </c>
      <c r="AA49" s="2" t="s">
        <v>6</v>
      </c>
    </row>
    <row r="50" spans="2:27" x14ac:dyDescent="0.55000000000000004">
      <c r="B50" s="2" t="s">
        <v>3</v>
      </c>
      <c r="C50" s="2">
        <v>1400</v>
      </c>
      <c r="D50" s="2" t="s">
        <v>30</v>
      </c>
      <c r="E50" s="2">
        <f t="shared" si="4"/>
        <v>1500</v>
      </c>
      <c r="F50" s="2" t="s">
        <v>5</v>
      </c>
      <c r="G50" s="2" t="s">
        <v>11</v>
      </c>
      <c r="H50" s="3">
        <f>G20</f>
        <v>0.81766162780766938</v>
      </c>
      <c r="I50" s="2" t="s">
        <v>25</v>
      </c>
      <c r="J50" s="3">
        <f>(I21/100)</f>
        <v>-3.7065505166965717E-4</v>
      </c>
      <c r="K50" s="2" t="s">
        <v>13</v>
      </c>
      <c r="L50" s="2">
        <f>D21</f>
        <v>80.997889999999998</v>
      </c>
      <c r="M50" s="2" t="s">
        <v>25</v>
      </c>
      <c r="N50" s="3">
        <f>(J21/10000)</f>
        <v>-1.7041200000000032E-4</v>
      </c>
      <c r="O50" s="4" t="s">
        <v>8</v>
      </c>
      <c r="P50" s="2">
        <f>D21</f>
        <v>80.997889999999998</v>
      </c>
      <c r="Q50" s="2" t="s">
        <v>25</v>
      </c>
      <c r="R50" s="3">
        <f>(J21/10000)</f>
        <v>-1.7041200000000032E-4</v>
      </c>
      <c r="S50" s="2" t="s">
        <v>9</v>
      </c>
      <c r="T50" s="2">
        <f>E21</f>
        <v>16.792829999999999</v>
      </c>
      <c r="U50" s="2" t="s">
        <v>25</v>
      </c>
      <c r="V50" s="3">
        <f>(K21/10000)</f>
        <v>1.9561999999999989E-4</v>
      </c>
      <c r="W50" s="4" t="s">
        <v>7</v>
      </c>
      <c r="X50" s="2">
        <f>E21</f>
        <v>16.792829999999999</v>
      </c>
      <c r="Y50" s="2" t="s">
        <v>25</v>
      </c>
      <c r="Z50" s="3">
        <f>(K21/10000)</f>
        <v>1.9561999999999989E-4</v>
      </c>
      <c r="AA50" s="2" t="s">
        <v>6</v>
      </c>
    </row>
    <row r="51" spans="2:27" x14ac:dyDescent="0.55000000000000004">
      <c r="B51" s="2" t="s">
        <v>3</v>
      </c>
      <c r="C51" s="2">
        <v>1500</v>
      </c>
      <c r="D51" s="2" t="s">
        <v>30</v>
      </c>
      <c r="E51" s="2">
        <f>C51+100</f>
        <v>1600</v>
      </c>
      <c r="F51" s="2" t="s">
        <v>5</v>
      </c>
      <c r="G51" s="2" t="s">
        <v>11</v>
      </c>
      <c r="H51" s="3">
        <f>G21</f>
        <v>0.78059612264070366</v>
      </c>
      <c r="I51" s="2" t="s">
        <v>26</v>
      </c>
      <c r="J51" s="3">
        <f>(I22/100)</f>
        <v>-5.1755060210094688E-4</v>
      </c>
      <c r="K51" s="2" t="s">
        <v>13</v>
      </c>
      <c r="L51" s="2">
        <f>D22</f>
        <v>77.733540000000005</v>
      </c>
      <c r="M51" s="2" t="s">
        <v>26</v>
      </c>
      <c r="N51" s="3">
        <f>(J22/10000)</f>
        <v>-3.2643499999999932E-4</v>
      </c>
      <c r="O51" s="4" t="s">
        <v>8</v>
      </c>
      <c r="P51" s="2">
        <f>D22</f>
        <v>77.733540000000005</v>
      </c>
      <c r="Q51" s="2" t="s">
        <v>26</v>
      </c>
      <c r="R51" s="3">
        <f>(J22/10000)</f>
        <v>-3.2643499999999932E-4</v>
      </c>
      <c r="S51" s="2" t="s">
        <v>9</v>
      </c>
      <c r="T51" s="2">
        <f>E22</f>
        <v>16.60191</v>
      </c>
      <c r="U51" s="2" t="s">
        <v>26</v>
      </c>
      <c r="V51" s="3">
        <f>(K22/10000)</f>
        <v>-1.9091999999999844E-5</v>
      </c>
      <c r="W51" s="4" t="s">
        <v>7</v>
      </c>
      <c r="X51" s="2">
        <f>E22</f>
        <v>16.60191</v>
      </c>
      <c r="Y51" s="2" t="s">
        <v>26</v>
      </c>
      <c r="Z51" s="3">
        <f>(K22/10000)</f>
        <v>-1.9091999999999844E-5</v>
      </c>
      <c r="AA51" s="2" t="s">
        <v>6</v>
      </c>
    </row>
    <row r="52" spans="2:27" x14ac:dyDescent="0.55000000000000004">
      <c r="B52" s="2" t="s">
        <v>3</v>
      </c>
      <c r="C52" s="2">
        <v>1600</v>
      </c>
      <c r="D52" s="2" t="s">
        <v>30</v>
      </c>
      <c r="E52" s="2">
        <f t="shared" si="4"/>
        <v>1700</v>
      </c>
      <c r="F52" s="2" t="s">
        <v>5</v>
      </c>
      <c r="G52" s="2" t="s">
        <v>11</v>
      </c>
      <c r="H52" s="3">
        <f>G22</f>
        <v>0.72884106243060898</v>
      </c>
      <c r="I52" s="2" t="s">
        <v>27</v>
      </c>
      <c r="J52" s="3">
        <f>(I23/100)</f>
        <v>-5.6793919207447367E-4</v>
      </c>
      <c r="K52" s="2" t="s">
        <v>13</v>
      </c>
      <c r="L52" s="2">
        <f>D23</f>
        <v>77.983379999999997</v>
      </c>
      <c r="M52" s="2" t="s">
        <v>27</v>
      </c>
      <c r="N52" s="3">
        <f>(J23/10000)</f>
        <v>2.4983999999999183E-5</v>
      </c>
      <c r="O52" s="4" t="s">
        <v>8</v>
      </c>
      <c r="P52" s="2">
        <f>D23</f>
        <v>77.983379999999997</v>
      </c>
      <c r="Q52" s="2" t="s">
        <v>27</v>
      </c>
      <c r="R52" s="3">
        <f>(J23/10000)</f>
        <v>2.4983999999999183E-5</v>
      </c>
      <c r="S52" s="2" t="s">
        <v>9</v>
      </c>
      <c r="T52" s="2">
        <f>E23</f>
        <v>17.166810000000002</v>
      </c>
      <c r="U52" s="2" t="s">
        <v>27</v>
      </c>
      <c r="V52" s="3">
        <f>(K23/10000)</f>
        <v>5.6490000000000152E-5</v>
      </c>
      <c r="W52" s="4" t="s">
        <v>7</v>
      </c>
      <c r="X52" s="2">
        <f>E23</f>
        <v>17.166810000000002</v>
      </c>
      <c r="Y52" s="2" t="s">
        <v>27</v>
      </c>
      <c r="Z52" s="3">
        <f>(K23/10000)</f>
        <v>5.6490000000000152E-5</v>
      </c>
      <c r="AA52" s="2" t="s">
        <v>6</v>
      </c>
    </row>
    <row r="53" spans="2:27" x14ac:dyDescent="0.55000000000000004">
      <c r="B53" s="2" t="s">
        <v>3</v>
      </c>
      <c r="C53" s="2">
        <v>1700</v>
      </c>
      <c r="D53" s="2" t="s">
        <v>30</v>
      </c>
      <c r="E53" s="2">
        <f t="shared" si="4"/>
        <v>1800</v>
      </c>
      <c r="F53" s="2" t="s">
        <v>5</v>
      </c>
      <c r="G53" s="2" t="s">
        <v>11</v>
      </c>
      <c r="H53" s="3">
        <f>G23</f>
        <v>0.67204714322316161</v>
      </c>
      <c r="I53" s="2" t="s">
        <v>28</v>
      </c>
      <c r="J53" s="3">
        <f>(I24/100)</f>
        <v>-3.740712272610802E-4</v>
      </c>
      <c r="K53" s="2" t="s">
        <v>13</v>
      </c>
      <c r="L53" s="2">
        <f>D24</f>
        <v>77.837789999999998</v>
      </c>
      <c r="M53" s="2" t="s">
        <v>28</v>
      </c>
      <c r="N53" s="3">
        <f>(J24/10000)</f>
        <v>-1.4558999999999855E-5</v>
      </c>
      <c r="O53" s="4" t="s">
        <v>8</v>
      </c>
      <c r="P53" s="2">
        <f>D24</f>
        <v>77.837789999999998</v>
      </c>
      <c r="Q53" s="2" t="s">
        <v>28</v>
      </c>
      <c r="R53" s="3">
        <f>(J24/10000)</f>
        <v>-1.4558999999999855E-5</v>
      </c>
      <c r="S53" s="2" t="s">
        <v>9</v>
      </c>
      <c r="T53" s="2">
        <f>E24</f>
        <v>16.805409999999998</v>
      </c>
      <c r="U53" s="2" t="s">
        <v>28</v>
      </c>
      <c r="V53" s="3">
        <f>(K24/10000)</f>
        <v>-3.6140000000000328E-5</v>
      </c>
      <c r="W53" s="4" t="s">
        <v>7</v>
      </c>
      <c r="X53" s="2">
        <f>E24</f>
        <v>16.805409999999998</v>
      </c>
      <c r="Y53" s="2" t="s">
        <v>28</v>
      </c>
      <c r="Z53" s="3">
        <f>(K24/10000)</f>
        <v>-3.6140000000000328E-5</v>
      </c>
      <c r="AA53" s="2" t="s">
        <v>6</v>
      </c>
    </row>
    <row r="54" spans="2:27" x14ac:dyDescent="0.55000000000000004">
      <c r="B54" s="2" t="s">
        <v>3</v>
      </c>
      <c r="C54" s="2">
        <v>1800</v>
      </c>
      <c r="D54" s="2" t="s">
        <v>30</v>
      </c>
      <c r="E54" s="2">
        <f t="shared" si="4"/>
        <v>1900</v>
      </c>
      <c r="F54" s="2" t="s">
        <v>5</v>
      </c>
      <c r="G54" s="2" t="s">
        <v>11</v>
      </c>
      <c r="H54" s="3">
        <f>G24</f>
        <v>0.63464002049705359</v>
      </c>
      <c r="I54" s="2" t="s">
        <v>29</v>
      </c>
      <c r="J54" s="3">
        <f>(I25/100)</f>
        <v>-6.6530019643009752E-4</v>
      </c>
      <c r="K54" s="2" t="s">
        <v>13</v>
      </c>
      <c r="L54" s="2">
        <f>D25</f>
        <v>78.356819999999999</v>
      </c>
      <c r="M54" s="2" t="s">
        <v>29</v>
      </c>
      <c r="N54" s="3">
        <f>(J25/10000)</f>
        <v>5.1903000000000075E-5</v>
      </c>
      <c r="O54" s="4" t="s">
        <v>8</v>
      </c>
      <c r="P54" s="2">
        <f>D25</f>
        <v>78.356819999999999</v>
      </c>
      <c r="Q54" s="2" t="s">
        <v>29</v>
      </c>
      <c r="R54" s="3">
        <f>(J25/10000)</f>
        <v>5.1903000000000075E-5</v>
      </c>
      <c r="S54" s="2" t="s">
        <v>9</v>
      </c>
      <c r="T54" s="2">
        <f>E25</f>
        <v>23.137170000000001</v>
      </c>
      <c r="U54" s="2" t="s">
        <v>29</v>
      </c>
      <c r="V54" s="3">
        <f>(K25/10000)</f>
        <v>6.3317600000000027E-4</v>
      </c>
      <c r="W54" s="4" t="s">
        <v>7</v>
      </c>
      <c r="X54" s="2">
        <f>E25</f>
        <v>23.137170000000001</v>
      </c>
      <c r="Y54" s="2" t="s">
        <v>29</v>
      </c>
      <c r="Z54" s="3">
        <f>(K25/10000)</f>
        <v>6.3317600000000027E-4</v>
      </c>
      <c r="AA54" s="2" t="s">
        <v>6</v>
      </c>
    </row>
    <row r="55" spans="2:27" x14ac:dyDescent="0.55000000000000004">
      <c r="B55" s="2" t="s">
        <v>3</v>
      </c>
      <c r="C55" s="2">
        <v>1900</v>
      </c>
      <c r="D55" s="2" t="s">
        <v>30</v>
      </c>
      <c r="E55" s="2">
        <f t="shared" si="4"/>
        <v>2000</v>
      </c>
      <c r="F55" s="2" t="s">
        <v>5</v>
      </c>
      <c r="G55" s="2" t="s">
        <v>11</v>
      </c>
      <c r="H55" s="3">
        <f>G25</f>
        <v>0.56811000085404384</v>
      </c>
      <c r="I55" s="2" t="s">
        <v>31</v>
      </c>
      <c r="J55" s="3">
        <f>(I26/100)</f>
        <v>-1.8361943803911539E-4</v>
      </c>
      <c r="K55" s="2" t="s">
        <v>13</v>
      </c>
      <c r="L55" s="2">
        <f>D26</f>
        <v>81.205410000000001</v>
      </c>
      <c r="M55" s="2" t="s">
        <v>31</v>
      </c>
      <c r="N55" s="3">
        <f>(J26/10000)</f>
        <v>2.8485900000000015E-4</v>
      </c>
      <c r="O55" s="4" t="s">
        <v>8</v>
      </c>
      <c r="P55" s="2">
        <f>D26</f>
        <v>81.205410000000001</v>
      </c>
      <c r="Q55" s="2" t="s">
        <v>31</v>
      </c>
      <c r="R55" s="3">
        <f>(J26/10000)</f>
        <v>2.8485900000000015E-4</v>
      </c>
      <c r="S55" s="2" t="s">
        <v>9</v>
      </c>
      <c r="T55" s="2">
        <f>E26</f>
        <v>22.83032</v>
      </c>
      <c r="U55" s="2" t="s">
        <v>31</v>
      </c>
      <c r="V55" s="3">
        <f>(K26/10000)</f>
        <v>-3.0685000000000076E-5</v>
      </c>
      <c r="W55" s="4" t="s">
        <v>7</v>
      </c>
      <c r="X55" s="2">
        <f>E26</f>
        <v>22.83032</v>
      </c>
      <c r="Y55" s="2" t="s">
        <v>31</v>
      </c>
      <c r="Z55" s="3">
        <f>(K26/10000)</f>
        <v>-3.0685000000000076E-5</v>
      </c>
      <c r="AA55" s="2" t="s">
        <v>6</v>
      </c>
    </row>
    <row r="56" spans="2:27" x14ac:dyDescent="0.55000000000000004">
      <c r="B56" s="2" t="s">
        <v>3</v>
      </c>
      <c r="C56" s="2">
        <v>2000</v>
      </c>
      <c r="D56" s="2" t="s">
        <v>30</v>
      </c>
      <c r="E56" s="2">
        <f t="shared" si="4"/>
        <v>2100</v>
      </c>
      <c r="F56" s="2" t="s">
        <v>5</v>
      </c>
      <c r="G56" s="2" t="s">
        <v>11</v>
      </c>
      <c r="H56" s="3">
        <f>G26</f>
        <v>0.5497480570501323</v>
      </c>
      <c r="I56" s="2" t="s">
        <v>32</v>
      </c>
      <c r="J56" s="3">
        <f>(I27/100)</f>
        <v>-1.5543598940985558E-4</v>
      </c>
      <c r="K56" s="2" t="s">
        <v>13</v>
      </c>
      <c r="L56" s="2">
        <f>D27</f>
        <v>89.621139999999997</v>
      </c>
      <c r="M56" s="2" t="s">
        <v>32</v>
      </c>
      <c r="N56" s="3">
        <f>(J27/10000)</f>
        <v>8.4157299999999965E-4</v>
      </c>
      <c r="O56" s="4" t="s">
        <v>8</v>
      </c>
      <c r="P56" s="2">
        <f>D27</f>
        <v>89.621139999999997</v>
      </c>
      <c r="Q56" s="2" t="s">
        <v>32</v>
      </c>
      <c r="R56" s="3">
        <f>(J27/10000)</f>
        <v>8.4157299999999965E-4</v>
      </c>
      <c r="S56" s="2" t="s">
        <v>9</v>
      </c>
      <c r="T56" s="2">
        <f>E27</f>
        <v>24.790089999999999</v>
      </c>
      <c r="U56" s="2" t="s">
        <v>32</v>
      </c>
      <c r="V56" s="3">
        <f>(K27/10000)</f>
        <v>1.959769999999999E-4</v>
      </c>
      <c r="W56" s="4" t="s">
        <v>7</v>
      </c>
      <c r="X56" s="2">
        <f>E27</f>
        <v>24.790089999999999</v>
      </c>
      <c r="Y56" s="2" t="s">
        <v>32</v>
      </c>
      <c r="Z56" s="3">
        <f>(K27/10000)</f>
        <v>1.959769999999999E-4</v>
      </c>
      <c r="AA56" s="2" t="s">
        <v>6</v>
      </c>
    </row>
    <row r="57" spans="2:27" x14ac:dyDescent="0.55000000000000004">
      <c r="B57" s="2" t="s">
        <v>3</v>
      </c>
      <c r="C57" s="2">
        <v>2100</v>
      </c>
      <c r="D57" s="2" t="s">
        <v>30</v>
      </c>
      <c r="E57" s="2">
        <f t="shared" si="4"/>
        <v>2200</v>
      </c>
      <c r="F57" s="2" t="s">
        <v>5</v>
      </c>
      <c r="G57" s="2" t="s">
        <v>11</v>
      </c>
      <c r="H57" s="3">
        <f>G27</f>
        <v>0.53420445810914674</v>
      </c>
      <c r="I57" s="2" t="s">
        <v>33</v>
      </c>
      <c r="J57" s="3">
        <f>(I28/100)</f>
        <v>4.150653343581867E-4</v>
      </c>
      <c r="K57" s="2" t="s">
        <v>13</v>
      </c>
      <c r="L57" s="2">
        <f>D28</f>
        <v>96.936520000000002</v>
      </c>
      <c r="M57" s="2" t="s">
        <v>33</v>
      </c>
      <c r="N57" s="3">
        <f>(J28/10000)</f>
        <v>7.3153800000000044E-4</v>
      </c>
      <c r="O57" s="4" t="s">
        <v>8</v>
      </c>
      <c r="P57" s="2">
        <f>D28</f>
        <v>96.936520000000002</v>
      </c>
      <c r="Q57" s="2" t="s">
        <v>33</v>
      </c>
      <c r="R57" s="3">
        <f>(J28/10000)</f>
        <v>7.3153800000000044E-4</v>
      </c>
      <c r="S57" s="2" t="s">
        <v>9</v>
      </c>
      <c r="T57" s="2">
        <f>E28</f>
        <v>20.34647</v>
      </c>
      <c r="U57" s="2" t="s">
        <v>33</v>
      </c>
      <c r="V57" s="3">
        <f>(K28/10000)</f>
        <v>-4.443619999999999E-4</v>
      </c>
      <c r="W57" s="4" t="s">
        <v>7</v>
      </c>
      <c r="X57" s="2">
        <f>E28</f>
        <v>20.34647</v>
      </c>
      <c r="Y57" s="2" t="s">
        <v>33</v>
      </c>
      <c r="Z57" s="3">
        <f>(K28/10000)</f>
        <v>-4.443619999999999E-4</v>
      </c>
      <c r="AA57" s="2" t="s">
        <v>6</v>
      </c>
    </row>
    <row r="58" spans="2:27" x14ac:dyDescent="0.55000000000000004">
      <c r="B58" s="2" t="s">
        <v>3</v>
      </c>
      <c r="C58" s="2">
        <v>2200</v>
      </c>
      <c r="D58" s="2" t="s">
        <v>30</v>
      </c>
      <c r="E58" s="2">
        <f t="shared" si="4"/>
        <v>2300</v>
      </c>
      <c r="F58" s="2" t="s">
        <v>5</v>
      </c>
      <c r="G58" s="2" t="s">
        <v>11</v>
      </c>
      <c r="H58" s="3">
        <f>G28</f>
        <v>0.57571099154496541</v>
      </c>
      <c r="I58" s="2" t="s">
        <v>34</v>
      </c>
      <c r="J58" s="3">
        <f>(I29/100)</f>
        <v>1.5031172602271757E-3</v>
      </c>
      <c r="K58" s="2" t="s">
        <v>13</v>
      </c>
      <c r="L58" s="2">
        <f>D29</f>
        <v>101.3381</v>
      </c>
      <c r="M58" s="2" t="s">
        <v>34</v>
      </c>
      <c r="N58" s="3">
        <f>(J29/10000)</f>
        <v>4.4015799999999958E-4</v>
      </c>
      <c r="O58" s="4" t="s">
        <v>8</v>
      </c>
      <c r="P58" s="2">
        <f>D29</f>
        <v>101.3381</v>
      </c>
      <c r="Q58" s="2" t="s">
        <v>34</v>
      </c>
      <c r="R58" s="3">
        <f>(J29/10000)</f>
        <v>4.4015799999999958E-4</v>
      </c>
      <c r="S58" s="2" t="s">
        <v>9</v>
      </c>
      <c r="T58" s="2">
        <f>E29</f>
        <v>17.843219999999999</v>
      </c>
      <c r="U58" s="2" t="s">
        <v>34</v>
      </c>
      <c r="V58" s="3">
        <f>(K29/10000)</f>
        <v>-2.5032500000000014E-4</v>
      </c>
      <c r="W58" s="4" t="s">
        <v>7</v>
      </c>
      <c r="X58" s="2">
        <f>E29</f>
        <v>17.843219999999999</v>
      </c>
      <c r="Y58" s="2" t="s">
        <v>34</v>
      </c>
      <c r="Z58" s="3">
        <f>(K29/10000)</f>
        <v>-2.5032500000000014E-4</v>
      </c>
      <c r="AA58" s="2" t="s">
        <v>6</v>
      </c>
    </row>
    <row r="59" spans="2:27" x14ac:dyDescent="0.55000000000000004">
      <c r="B59" s="2" t="s">
        <v>3</v>
      </c>
      <c r="C59" s="2">
        <v>2300</v>
      </c>
      <c r="D59" s="2" t="s">
        <v>30</v>
      </c>
      <c r="E59" s="2">
        <f t="shared" si="4"/>
        <v>2400</v>
      </c>
      <c r="F59" s="2" t="s">
        <v>5</v>
      </c>
      <c r="G59" s="2" t="s">
        <v>11</v>
      </c>
      <c r="H59" s="3">
        <f>G29</f>
        <v>0.726022717567683</v>
      </c>
      <c r="I59" s="2" t="s">
        <v>35</v>
      </c>
      <c r="J59" s="3">
        <f>(I30/100)</f>
        <v>2.1504825348022884E-3</v>
      </c>
      <c r="K59" s="2" t="s">
        <v>13</v>
      </c>
      <c r="L59" s="2">
        <f>D30</f>
        <v>105.17758000000001</v>
      </c>
      <c r="M59" s="2" t="s">
        <v>35</v>
      </c>
      <c r="N59" s="3">
        <f>(J30/10000)</f>
        <v>3.8394800000000087E-4</v>
      </c>
      <c r="O59" s="4" t="s">
        <v>8</v>
      </c>
      <c r="P59" s="2">
        <f>D30</f>
        <v>105.17758000000001</v>
      </c>
      <c r="Q59" s="2" t="s">
        <v>35</v>
      </c>
      <c r="R59" s="3">
        <f>(J30/10000)</f>
        <v>3.8394800000000087E-4</v>
      </c>
      <c r="S59" s="2" t="s">
        <v>9</v>
      </c>
      <c r="T59" s="2">
        <f>E30</f>
        <v>15.32183</v>
      </c>
      <c r="U59" s="2" t="s">
        <v>35</v>
      </c>
      <c r="V59" s="3">
        <f>(K30/10000)</f>
        <v>-2.5213899999999986E-4</v>
      </c>
      <c r="W59" s="4" t="s">
        <v>7</v>
      </c>
      <c r="X59" s="2">
        <f>E30</f>
        <v>15.32183</v>
      </c>
      <c r="Y59" s="2" t="s">
        <v>35</v>
      </c>
      <c r="Z59" s="3">
        <f>(K30/10000)</f>
        <v>-2.5213899999999986E-4</v>
      </c>
      <c r="AA59" s="2" t="s">
        <v>6</v>
      </c>
    </row>
    <row r="60" spans="2:27" x14ac:dyDescent="0.55000000000000004">
      <c r="B60" s="2" t="s">
        <v>3</v>
      </c>
      <c r="C60" s="2">
        <v>2400</v>
      </c>
      <c r="D60" s="2" t="s">
        <v>30</v>
      </c>
      <c r="E60" s="2">
        <f t="shared" ref="E60" si="5">C60+100</f>
        <v>2500</v>
      </c>
      <c r="F60" s="2" t="s">
        <v>5</v>
      </c>
      <c r="G60" s="2" t="s">
        <v>11</v>
      </c>
      <c r="H60" s="3">
        <f>G30</f>
        <v>0.94107097104791182</v>
      </c>
      <c r="I60" s="2" t="s">
        <v>39</v>
      </c>
      <c r="J60" s="3">
        <f>(I31/100)</f>
        <v>0</v>
      </c>
      <c r="K60" s="2" t="s">
        <v>13</v>
      </c>
      <c r="L60" s="2">
        <f>D31</f>
        <v>0</v>
      </c>
      <c r="M60" s="2" t="s">
        <v>39</v>
      </c>
      <c r="N60" s="3">
        <f>(J31/10000)</f>
        <v>0</v>
      </c>
      <c r="O60" s="4" t="s">
        <v>8</v>
      </c>
      <c r="P60" s="2">
        <f>D31</f>
        <v>0</v>
      </c>
      <c r="Q60" s="2" t="s">
        <v>39</v>
      </c>
      <c r="R60" s="3">
        <f>(J31/10000)</f>
        <v>0</v>
      </c>
      <c r="S60" s="2" t="s">
        <v>9</v>
      </c>
      <c r="T60" s="2">
        <f>E31</f>
        <v>0</v>
      </c>
      <c r="U60" s="2" t="s">
        <v>39</v>
      </c>
      <c r="V60" s="3">
        <f>(K31/10000)</f>
        <v>0</v>
      </c>
      <c r="W60" s="4" t="s">
        <v>7</v>
      </c>
      <c r="X60" s="2">
        <f>E31</f>
        <v>0</v>
      </c>
      <c r="Y60" s="2" t="s">
        <v>39</v>
      </c>
      <c r="Z60" s="3">
        <f>(K31/10000)</f>
        <v>0</v>
      </c>
      <c r="AA60" s="2" t="s">
        <v>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つかいかた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2018-03-05T07:44:15Z</dcterms:modified>
</cp:coreProperties>
</file>