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tabRatio="666" activeTab="4"/>
  </bookViews>
  <sheets>
    <sheet name="Tri 3030n50" sheetId="15" r:id="rId1"/>
    <sheet name="Tri 3020n50" sheetId="14" r:id="rId2"/>
    <sheet name="Tri 3010n50" sheetId="13" r:id="rId3"/>
    <sheet name="Sq 3010n50" sheetId="11" r:id="rId4"/>
    <sheet name="Sq 3020n50" sheetId="10" r:id="rId5"/>
    <sheet name="Sq 3030n50" sheetId="12" r:id="rId6"/>
    <sheet name="Tri" sheetId="1" r:id="rId7"/>
    <sheet name="Sq 4020n40" sheetId="8" r:id="rId8"/>
    <sheet name="Sq 4020n20" sheetId="7" r:id="rId9"/>
    <sheet name="Sq 3020n20" sheetId="4" r:id="rId10"/>
    <sheet name="Circ" sheetId="5" r:id="rId11"/>
    <sheet name="Sheet1" sheetId="16" r:id="rId12"/>
    <sheet name="その他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N23" i="11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29" i="1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" i="15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2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" i="1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" i="10"/>
  <c r="H23" i="10" s="1"/>
  <c r="Z53" i="15" l="1"/>
  <c r="X53" i="15"/>
  <c r="V53" i="15"/>
  <c r="T53" i="15"/>
  <c r="R53" i="15"/>
  <c r="P53" i="15"/>
  <c r="N53" i="15"/>
  <c r="L53" i="15"/>
  <c r="J53" i="15"/>
  <c r="H53" i="15"/>
  <c r="E53" i="15"/>
  <c r="Z52" i="15"/>
  <c r="X52" i="15"/>
  <c r="V52" i="15"/>
  <c r="T52" i="15"/>
  <c r="R52" i="15"/>
  <c r="P52" i="15"/>
  <c r="L52" i="15"/>
  <c r="E52" i="15"/>
  <c r="X51" i="15"/>
  <c r="T51" i="15"/>
  <c r="P51" i="15"/>
  <c r="L51" i="15"/>
  <c r="E51" i="15"/>
  <c r="X50" i="15"/>
  <c r="T50" i="15"/>
  <c r="P50" i="15"/>
  <c r="L50" i="15"/>
  <c r="E50" i="15"/>
  <c r="X49" i="15"/>
  <c r="T49" i="15"/>
  <c r="P49" i="15"/>
  <c r="L49" i="15"/>
  <c r="E49" i="15"/>
  <c r="X48" i="15"/>
  <c r="T48" i="15"/>
  <c r="R48" i="15"/>
  <c r="P48" i="15"/>
  <c r="N48" i="15"/>
  <c r="L48" i="15"/>
  <c r="E48" i="15"/>
  <c r="X47" i="15"/>
  <c r="T47" i="15"/>
  <c r="P47" i="15"/>
  <c r="L47" i="15"/>
  <c r="E47" i="15"/>
  <c r="X46" i="15"/>
  <c r="T46" i="15"/>
  <c r="P46" i="15"/>
  <c r="L46" i="15"/>
  <c r="E46" i="15"/>
  <c r="X45" i="15"/>
  <c r="T45" i="15"/>
  <c r="P45" i="15"/>
  <c r="L45" i="15"/>
  <c r="E45" i="15"/>
  <c r="X44" i="15"/>
  <c r="T44" i="15"/>
  <c r="P44" i="15"/>
  <c r="L44" i="15"/>
  <c r="E44" i="15"/>
  <c r="X43" i="15"/>
  <c r="V43" i="15"/>
  <c r="T43" i="15"/>
  <c r="P43" i="15"/>
  <c r="L43" i="15"/>
  <c r="E43" i="15"/>
  <c r="X42" i="15"/>
  <c r="T42" i="15"/>
  <c r="R42" i="15"/>
  <c r="P42" i="15"/>
  <c r="N42" i="15"/>
  <c r="L42" i="15"/>
  <c r="E42" i="15"/>
  <c r="X41" i="15"/>
  <c r="T41" i="15"/>
  <c r="P41" i="15"/>
  <c r="L41" i="15"/>
  <c r="E41" i="15"/>
  <c r="Z40" i="15"/>
  <c r="X40" i="15"/>
  <c r="T40" i="15"/>
  <c r="P40" i="15"/>
  <c r="L40" i="15"/>
  <c r="E40" i="15"/>
  <c r="X39" i="15"/>
  <c r="T39" i="15"/>
  <c r="P39" i="15"/>
  <c r="L39" i="15"/>
  <c r="E39" i="15"/>
  <c r="X38" i="15"/>
  <c r="T38" i="15"/>
  <c r="P38" i="15"/>
  <c r="L38" i="15"/>
  <c r="E38" i="15"/>
  <c r="X37" i="15"/>
  <c r="T37" i="15"/>
  <c r="P37" i="15"/>
  <c r="L37" i="15"/>
  <c r="E37" i="15"/>
  <c r="X36" i="15"/>
  <c r="V36" i="15"/>
  <c r="T36" i="15"/>
  <c r="R36" i="15"/>
  <c r="P36" i="15"/>
  <c r="L36" i="15"/>
  <c r="E36" i="15"/>
  <c r="X35" i="15"/>
  <c r="T35" i="15"/>
  <c r="P35" i="15"/>
  <c r="L35" i="15"/>
  <c r="E35" i="15"/>
  <c r="Z34" i="15"/>
  <c r="X34" i="15"/>
  <c r="T34" i="15"/>
  <c r="P34" i="15"/>
  <c r="L34" i="15"/>
  <c r="H34" i="15"/>
  <c r="E34" i="15"/>
  <c r="X33" i="15"/>
  <c r="T33" i="15"/>
  <c r="P33" i="15"/>
  <c r="L33" i="15"/>
  <c r="E33" i="15"/>
  <c r="X32" i="15"/>
  <c r="T32" i="15"/>
  <c r="P32" i="15"/>
  <c r="L32" i="15"/>
  <c r="E32" i="15"/>
  <c r="X31" i="15"/>
  <c r="T31" i="15"/>
  <c r="P31" i="15"/>
  <c r="L31" i="15"/>
  <c r="E31" i="15"/>
  <c r="Z30" i="15"/>
  <c r="X30" i="15"/>
  <c r="T30" i="15"/>
  <c r="P30" i="15"/>
  <c r="L30" i="15"/>
  <c r="E30" i="15"/>
  <c r="X29" i="15"/>
  <c r="T29" i="15"/>
  <c r="P29" i="15"/>
  <c r="L29" i="15"/>
  <c r="E29" i="15"/>
  <c r="K26" i="15"/>
  <c r="J26" i="15"/>
  <c r="N52" i="15" s="1"/>
  <c r="K25" i="15"/>
  <c r="Z51" i="15" s="1"/>
  <c r="J25" i="15"/>
  <c r="N51" i="15" s="1"/>
  <c r="H52" i="15"/>
  <c r="K24" i="15"/>
  <c r="V50" i="15" s="1"/>
  <c r="J24" i="15"/>
  <c r="R50" i="15" s="1"/>
  <c r="K23" i="15"/>
  <c r="Z49" i="15" s="1"/>
  <c r="J23" i="15"/>
  <c r="N49" i="15" s="1"/>
  <c r="H50" i="15"/>
  <c r="K22" i="15"/>
  <c r="Z48" i="15" s="1"/>
  <c r="J22" i="15"/>
  <c r="H49" i="15"/>
  <c r="K21" i="15"/>
  <c r="Z47" i="15" s="1"/>
  <c r="J21" i="15"/>
  <c r="N47" i="15" s="1"/>
  <c r="K20" i="15"/>
  <c r="Z46" i="15" s="1"/>
  <c r="J20" i="15"/>
  <c r="N46" i="15" s="1"/>
  <c r="K19" i="15"/>
  <c r="V45" i="15" s="1"/>
  <c r="J19" i="15"/>
  <c r="R45" i="15" s="1"/>
  <c r="K18" i="15"/>
  <c r="Z44" i="15" s="1"/>
  <c r="J18" i="15"/>
  <c r="R44" i="15" s="1"/>
  <c r="H45" i="15"/>
  <c r="K17" i="15"/>
  <c r="Z43" i="15" s="1"/>
  <c r="J17" i="15"/>
  <c r="R43" i="15" s="1"/>
  <c r="H44" i="15"/>
  <c r="K16" i="15"/>
  <c r="V42" i="15" s="1"/>
  <c r="J16" i="15"/>
  <c r="H43" i="15"/>
  <c r="K15" i="15"/>
  <c r="V41" i="15" s="1"/>
  <c r="J15" i="15"/>
  <c r="R41" i="15" s="1"/>
  <c r="H42" i="15"/>
  <c r="K14" i="15"/>
  <c r="V40" i="15" s="1"/>
  <c r="J14" i="15"/>
  <c r="R40" i="15" s="1"/>
  <c r="K13" i="15"/>
  <c r="V39" i="15" s="1"/>
  <c r="J13" i="15"/>
  <c r="N39" i="15" s="1"/>
  <c r="H40" i="15"/>
  <c r="K12" i="15"/>
  <c r="Z38" i="15" s="1"/>
  <c r="J12" i="15"/>
  <c r="R38" i="15" s="1"/>
  <c r="K11" i="15"/>
  <c r="V37" i="15" s="1"/>
  <c r="J11" i="15"/>
  <c r="R37" i="15" s="1"/>
  <c r="H38" i="15"/>
  <c r="K10" i="15"/>
  <c r="Z36" i="15" s="1"/>
  <c r="J10" i="15"/>
  <c r="N36" i="15" s="1"/>
  <c r="I10" i="15"/>
  <c r="J36" i="15" s="1"/>
  <c r="K9" i="15"/>
  <c r="Z35" i="15" s="1"/>
  <c r="J9" i="15"/>
  <c r="N35" i="15" s="1"/>
  <c r="H36" i="15"/>
  <c r="K8" i="15"/>
  <c r="V34" i="15" s="1"/>
  <c r="J8" i="15"/>
  <c r="R34" i="15" s="1"/>
  <c r="K7" i="15"/>
  <c r="Z33" i="15" s="1"/>
  <c r="J7" i="15"/>
  <c r="N33" i="15" s="1"/>
  <c r="K6" i="15"/>
  <c r="Z32" i="15" s="1"/>
  <c r="J6" i="15"/>
  <c r="R32" i="15" s="1"/>
  <c r="H33" i="15"/>
  <c r="K5" i="15"/>
  <c r="Z31" i="15" s="1"/>
  <c r="J5" i="15"/>
  <c r="R31" i="15" s="1"/>
  <c r="H32" i="15"/>
  <c r="K4" i="15"/>
  <c r="V30" i="15" s="1"/>
  <c r="J4" i="15"/>
  <c r="N30" i="15" s="1"/>
  <c r="K3" i="15"/>
  <c r="Z29" i="15" s="1"/>
  <c r="J3" i="15"/>
  <c r="N29" i="15" s="1"/>
  <c r="H30" i="15"/>
  <c r="H29" i="15"/>
  <c r="E34" i="14"/>
  <c r="Z53" i="14"/>
  <c r="X53" i="14"/>
  <c r="V53" i="14"/>
  <c r="T53" i="14"/>
  <c r="R53" i="14"/>
  <c r="P53" i="14"/>
  <c r="N53" i="14"/>
  <c r="L53" i="14"/>
  <c r="J53" i="14"/>
  <c r="H53" i="14"/>
  <c r="E53" i="14"/>
  <c r="Z52" i="14"/>
  <c r="X52" i="14"/>
  <c r="V52" i="14"/>
  <c r="T52" i="14"/>
  <c r="P52" i="14"/>
  <c r="L52" i="14"/>
  <c r="E52" i="14"/>
  <c r="X51" i="14"/>
  <c r="T51" i="14"/>
  <c r="P51" i="14"/>
  <c r="L51" i="14"/>
  <c r="E51" i="14"/>
  <c r="X50" i="14"/>
  <c r="T50" i="14"/>
  <c r="P50" i="14"/>
  <c r="L50" i="14"/>
  <c r="E50" i="14"/>
  <c r="X49" i="14"/>
  <c r="T49" i="14"/>
  <c r="P49" i="14"/>
  <c r="L49" i="14"/>
  <c r="E49" i="14"/>
  <c r="X48" i="14"/>
  <c r="T48" i="14"/>
  <c r="P48" i="14"/>
  <c r="L48" i="14"/>
  <c r="E48" i="14"/>
  <c r="X47" i="14"/>
  <c r="T47" i="14"/>
  <c r="P47" i="14"/>
  <c r="L47" i="14"/>
  <c r="E47" i="14"/>
  <c r="Z46" i="14"/>
  <c r="X46" i="14"/>
  <c r="V46" i="14"/>
  <c r="T46" i="14"/>
  <c r="P46" i="14"/>
  <c r="L46" i="14"/>
  <c r="H46" i="14"/>
  <c r="E46" i="14"/>
  <c r="X45" i="14"/>
  <c r="T45" i="14"/>
  <c r="R45" i="14"/>
  <c r="P45" i="14"/>
  <c r="L45" i="14"/>
  <c r="E45" i="14"/>
  <c r="X44" i="14"/>
  <c r="T44" i="14"/>
  <c r="P44" i="14"/>
  <c r="L44" i="14"/>
  <c r="H44" i="14"/>
  <c r="E44" i="14"/>
  <c r="X43" i="14"/>
  <c r="T43" i="14"/>
  <c r="P43" i="14"/>
  <c r="L43" i="14"/>
  <c r="E43" i="14"/>
  <c r="X42" i="14"/>
  <c r="T42" i="14"/>
  <c r="R42" i="14"/>
  <c r="P42" i="14"/>
  <c r="N42" i="14"/>
  <c r="L42" i="14"/>
  <c r="E42" i="14"/>
  <c r="X41" i="14"/>
  <c r="T41" i="14"/>
  <c r="R41" i="14"/>
  <c r="P41" i="14"/>
  <c r="N41" i="14"/>
  <c r="L41" i="14"/>
  <c r="E41" i="14"/>
  <c r="X40" i="14"/>
  <c r="T40" i="14"/>
  <c r="P40" i="14"/>
  <c r="L40" i="14"/>
  <c r="E40" i="14"/>
  <c r="X39" i="14"/>
  <c r="T39" i="14"/>
  <c r="P39" i="14"/>
  <c r="L39" i="14"/>
  <c r="E39" i="14"/>
  <c r="X38" i="14"/>
  <c r="T38" i="14"/>
  <c r="P38" i="14"/>
  <c r="L38" i="14"/>
  <c r="E38" i="14"/>
  <c r="X37" i="14"/>
  <c r="T37" i="14"/>
  <c r="P37" i="14"/>
  <c r="L37" i="14"/>
  <c r="E37" i="14"/>
  <c r="X36" i="14"/>
  <c r="T36" i="14"/>
  <c r="P36" i="14"/>
  <c r="L36" i="14"/>
  <c r="E36" i="14"/>
  <c r="X35" i="14"/>
  <c r="T35" i="14"/>
  <c r="R35" i="14"/>
  <c r="P35" i="14"/>
  <c r="N35" i="14"/>
  <c r="L35" i="14"/>
  <c r="H35" i="14"/>
  <c r="E35" i="14"/>
  <c r="X34" i="14"/>
  <c r="T34" i="14"/>
  <c r="P34" i="14"/>
  <c r="L34" i="14"/>
  <c r="X33" i="14"/>
  <c r="T33" i="14"/>
  <c r="P33" i="14"/>
  <c r="L33" i="14"/>
  <c r="E33" i="14"/>
  <c r="Z32" i="14"/>
  <c r="X32" i="14"/>
  <c r="V32" i="14"/>
  <c r="T32" i="14"/>
  <c r="R32" i="14"/>
  <c r="P32" i="14"/>
  <c r="L32" i="14"/>
  <c r="E32" i="14"/>
  <c r="X31" i="14"/>
  <c r="T31" i="14"/>
  <c r="P31" i="14"/>
  <c r="L31" i="14"/>
  <c r="E31" i="14"/>
  <c r="Z30" i="14"/>
  <c r="X30" i="14"/>
  <c r="V30" i="14"/>
  <c r="T30" i="14"/>
  <c r="P30" i="14"/>
  <c r="L30" i="14"/>
  <c r="H30" i="14"/>
  <c r="E30" i="14"/>
  <c r="X29" i="14"/>
  <c r="T29" i="14"/>
  <c r="P29" i="14"/>
  <c r="L29" i="14"/>
  <c r="E29" i="14"/>
  <c r="K26" i="14"/>
  <c r="J26" i="14"/>
  <c r="N52" i="14" s="1"/>
  <c r="K25" i="14"/>
  <c r="Z51" i="14" s="1"/>
  <c r="J25" i="14"/>
  <c r="N51" i="14" s="1"/>
  <c r="H52" i="14"/>
  <c r="K24" i="14"/>
  <c r="Z50" i="14" s="1"/>
  <c r="J24" i="14"/>
  <c r="R50" i="14" s="1"/>
  <c r="K23" i="14"/>
  <c r="Z49" i="14" s="1"/>
  <c r="J23" i="14"/>
  <c r="R49" i="14" s="1"/>
  <c r="H50" i="14"/>
  <c r="K22" i="14"/>
  <c r="Z48" i="14" s="1"/>
  <c r="J22" i="14"/>
  <c r="R48" i="14" s="1"/>
  <c r="K21" i="14"/>
  <c r="V47" i="14" s="1"/>
  <c r="J21" i="14"/>
  <c r="R47" i="14" s="1"/>
  <c r="H48" i="14"/>
  <c r="K20" i="14"/>
  <c r="J20" i="14"/>
  <c r="R46" i="14" s="1"/>
  <c r="K19" i="14"/>
  <c r="Z45" i="14" s="1"/>
  <c r="J19" i="14"/>
  <c r="N45" i="14" s="1"/>
  <c r="K18" i="14"/>
  <c r="Z44" i="14" s="1"/>
  <c r="J18" i="14"/>
  <c r="R44" i="14" s="1"/>
  <c r="H45" i="14"/>
  <c r="K17" i="14"/>
  <c r="V43" i="14" s="1"/>
  <c r="J17" i="14"/>
  <c r="R43" i="14" s="1"/>
  <c r="K16" i="14"/>
  <c r="Z42" i="14" s="1"/>
  <c r="J16" i="14"/>
  <c r="H43" i="14"/>
  <c r="K15" i="14"/>
  <c r="Z41" i="14" s="1"/>
  <c r="J15" i="14"/>
  <c r="H42" i="14"/>
  <c r="K14" i="14"/>
  <c r="V40" i="14" s="1"/>
  <c r="J14" i="14"/>
  <c r="R40" i="14" s="1"/>
  <c r="I15" i="14"/>
  <c r="J41" i="14" s="1"/>
  <c r="K13" i="14"/>
  <c r="Z39" i="14" s="1"/>
  <c r="J13" i="14"/>
  <c r="N39" i="14" s="1"/>
  <c r="H40" i="14"/>
  <c r="K12" i="14"/>
  <c r="Z38" i="14" s="1"/>
  <c r="J12" i="14"/>
  <c r="R38" i="14" s="1"/>
  <c r="K11" i="14"/>
  <c r="Z37" i="14" s="1"/>
  <c r="J11" i="14"/>
  <c r="R37" i="14" s="1"/>
  <c r="H38" i="14"/>
  <c r="K10" i="14"/>
  <c r="Z36" i="14" s="1"/>
  <c r="J10" i="14"/>
  <c r="N36" i="14" s="1"/>
  <c r="I11" i="14"/>
  <c r="J37" i="14" s="1"/>
  <c r="K9" i="14"/>
  <c r="Z35" i="14" s="1"/>
  <c r="J9" i="14"/>
  <c r="H36" i="14"/>
  <c r="K8" i="14"/>
  <c r="Z34" i="14" s="1"/>
  <c r="J8" i="14"/>
  <c r="R34" i="14" s="1"/>
  <c r="K7" i="14"/>
  <c r="Z33" i="14" s="1"/>
  <c r="J7" i="14"/>
  <c r="R33" i="14" s="1"/>
  <c r="H34" i="14"/>
  <c r="K6" i="14"/>
  <c r="J6" i="14"/>
  <c r="N32" i="14" s="1"/>
  <c r="K5" i="14"/>
  <c r="V31" i="14" s="1"/>
  <c r="J5" i="14"/>
  <c r="N31" i="14" s="1"/>
  <c r="H32" i="14"/>
  <c r="K4" i="14"/>
  <c r="J4" i="14"/>
  <c r="R30" i="14" s="1"/>
  <c r="H31" i="14"/>
  <c r="K3" i="14"/>
  <c r="Z29" i="14" s="1"/>
  <c r="J3" i="14"/>
  <c r="N29" i="14" s="1"/>
  <c r="H29" i="14"/>
  <c r="E53" i="13"/>
  <c r="H53" i="13"/>
  <c r="L53" i="13"/>
  <c r="N53" i="13"/>
  <c r="P53" i="13"/>
  <c r="R53" i="13"/>
  <c r="T53" i="13"/>
  <c r="V53" i="13"/>
  <c r="X53" i="13"/>
  <c r="Z53" i="13"/>
  <c r="G3" i="13"/>
  <c r="G4" i="13"/>
  <c r="G5" i="13"/>
  <c r="G6" i="13"/>
  <c r="G7" i="13"/>
  <c r="G8" i="13"/>
  <c r="G9" i="13"/>
  <c r="H36" i="13" s="1"/>
  <c r="G10" i="13"/>
  <c r="G11" i="13"/>
  <c r="G12" i="13"/>
  <c r="H39" i="13" s="1"/>
  <c r="G13" i="13"/>
  <c r="H40" i="13" s="1"/>
  <c r="G14" i="13"/>
  <c r="H41" i="13" s="1"/>
  <c r="G15" i="13"/>
  <c r="G16" i="13"/>
  <c r="H43" i="13" s="1"/>
  <c r="G17" i="13"/>
  <c r="G18" i="13"/>
  <c r="G19" i="13"/>
  <c r="G20" i="13"/>
  <c r="G21" i="13"/>
  <c r="G22" i="13"/>
  <c r="G23" i="13"/>
  <c r="G24" i="13"/>
  <c r="G25" i="13"/>
  <c r="G26" i="13"/>
  <c r="G2" i="13"/>
  <c r="H29" i="13" s="1"/>
  <c r="X52" i="13"/>
  <c r="T52" i="13"/>
  <c r="P52" i="13"/>
  <c r="L52" i="13"/>
  <c r="E52" i="13"/>
  <c r="X51" i="13"/>
  <c r="T51" i="13"/>
  <c r="P51" i="13"/>
  <c r="L51" i="13"/>
  <c r="E51" i="13"/>
  <c r="X50" i="13"/>
  <c r="T50" i="13"/>
  <c r="R50" i="13"/>
  <c r="P50" i="13"/>
  <c r="L50" i="13"/>
  <c r="E50" i="13"/>
  <c r="X49" i="13"/>
  <c r="T49" i="13"/>
  <c r="P49" i="13"/>
  <c r="L49" i="13"/>
  <c r="E49" i="13"/>
  <c r="X48" i="13"/>
  <c r="T48" i="13"/>
  <c r="P48" i="13"/>
  <c r="L48" i="13"/>
  <c r="E48" i="13"/>
  <c r="X47" i="13"/>
  <c r="T47" i="13"/>
  <c r="P47" i="13"/>
  <c r="L47" i="13"/>
  <c r="E47" i="13"/>
  <c r="X46" i="13"/>
  <c r="T46" i="13"/>
  <c r="P46" i="13"/>
  <c r="L46" i="13"/>
  <c r="E46" i="13"/>
  <c r="X45" i="13"/>
  <c r="T45" i="13"/>
  <c r="P45" i="13"/>
  <c r="L45" i="13"/>
  <c r="E45" i="13"/>
  <c r="X44" i="13"/>
  <c r="T44" i="13"/>
  <c r="P44" i="13"/>
  <c r="L44" i="13"/>
  <c r="E44" i="13"/>
  <c r="X43" i="13"/>
  <c r="T43" i="13"/>
  <c r="P43" i="13"/>
  <c r="L43" i="13"/>
  <c r="E43" i="13"/>
  <c r="X42" i="13"/>
  <c r="T42" i="13"/>
  <c r="P42" i="13"/>
  <c r="L42" i="13"/>
  <c r="E42" i="13"/>
  <c r="X41" i="13"/>
  <c r="T41" i="13"/>
  <c r="P41" i="13"/>
  <c r="L41" i="13"/>
  <c r="E41" i="13"/>
  <c r="X40" i="13"/>
  <c r="T40" i="13"/>
  <c r="P40" i="13"/>
  <c r="L40" i="13"/>
  <c r="E40" i="13"/>
  <c r="X39" i="13"/>
  <c r="T39" i="13"/>
  <c r="P39" i="13"/>
  <c r="L39" i="13"/>
  <c r="E39" i="13"/>
  <c r="X38" i="13"/>
  <c r="T38" i="13"/>
  <c r="P38" i="13"/>
  <c r="L38" i="13"/>
  <c r="E38" i="13"/>
  <c r="X37" i="13"/>
  <c r="T37" i="13"/>
  <c r="P37" i="13"/>
  <c r="L37" i="13"/>
  <c r="E37" i="13"/>
  <c r="X36" i="13"/>
  <c r="T36" i="13"/>
  <c r="P36" i="13"/>
  <c r="L36" i="13"/>
  <c r="E36" i="13"/>
  <c r="X35" i="13"/>
  <c r="T35" i="13"/>
  <c r="P35" i="13"/>
  <c r="L35" i="13"/>
  <c r="E35" i="13"/>
  <c r="X34" i="13"/>
  <c r="T34" i="13"/>
  <c r="P34" i="13"/>
  <c r="L34" i="13"/>
  <c r="E34" i="13"/>
  <c r="X33" i="13"/>
  <c r="T33" i="13"/>
  <c r="P33" i="13"/>
  <c r="L33" i="13"/>
  <c r="E33" i="13"/>
  <c r="X32" i="13"/>
  <c r="T32" i="13"/>
  <c r="P32" i="13"/>
  <c r="L32" i="13"/>
  <c r="E32" i="13"/>
  <c r="X31" i="13"/>
  <c r="T31" i="13"/>
  <c r="P31" i="13"/>
  <c r="L31" i="13"/>
  <c r="E31" i="13"/>
  <c r="X30" i="13"/>
  <c r="T30" i="13"/>
  <c r="P30" i="13"/>
  <c r="L30" i="13"/>
  <c r="E30" i="13"/>
  <c r="X29" i="13"/>
  <c r="T29" i="13"/>
  <c r="P29" i="13"/>
  <c r="L29" i="13"/>
  <c r="E29" i="13"/>
  <c r="K26" i="13"/>
  <c r="V52" i="13" s="1"/>
  <c r="J26" i="13"/>
  <c r="N52" i="13" s="1"/>
  <c r="K25" i="13"/>
  <c r="V51" i="13" s="1"/>
  <c r="J25" i="13"/>
  <c r="R51" i="13" s="1"/>
  <c r="H52" i="13"/>
  <c r="K24" i="13"/>
  <c r="V50" i="13" s="1"/>
  <c r="J24" i="13"/>
  <c r="N50" i="13" s="1"/>
  <c r="K23" i="13"/>
  <c r="Z49" i="13" s="1"/>
  <c r="J23" i="13"/>
  <c r="R49" i="13" s="1"/>
  <c r="H50" i="13"/>
  <c r="K22" i="13"/>
  <c r="Z48" i="13" s="1"/>
  <c r="J22" i="13"/>
  <c r="N48" i="13" s="1"/>
  <c r="H49" i="13"/>
  <c r="K21" i="13"/>
  <c r="Z47" i="13" s="1"/>
  <c r="J21" i="13"/>
  <c r="R47" i="13" s="1"/>
  <c r="K20" i="13"/>
  <c r="Z46" i="13" s="1"/>
  <c r="J20" i="13"/>
  <c r="R46" i="13" s="1"/>
  <c r="K19" i="13"/>
  <c r="Z45" i="13" s="1"/>
  <c r="J19" i="13"/>
  <c r="R45" i="13" s="1"/>
  <c r="K18" i="13"/>
  <c r="Z44" i="13" s="1"/>
  <c r="J18" i="13"/>
  <c r="R44" i="13" s="1"/>
  <c r="K17" i="13"/>
  <c r="Z43" i="13" s="1"/>
  <c r="J17" i="13"/>
  <c r="R43" i="13" s="1"/>
  <c r="K16" i="13"/>
  <c r="V42" i="13" s="1"/>
  <c r="J16" i="13"/>
  <c r="R42" i="13" s="1"/>
  <c r="K15" i="13"/>
  <c r="V41" i="13" s="1"/>
  <c r="J15" i="13"/>
  <c r="R41" i="13" s="1"/>
  <c r="H42" i="13"/>
  <c r="K14" i="13"/>
  <c r="V40" i="13" s="1"/>
  <c r="J14" i="13"/>
  <c r="R40" i="13" s="1"/>
  <c r="K13" i="13"/>
  <c r="Z39" i="13" s="1"/>
  <c r="J13" i="13"/>
  <c r="R39" i="13" s="1"/>
  <c r="K12" i="13"/>
  <c r="V38" i="13" s="1"/>
  <c r="J12" i="13"/>
  <c r="R38" i="13" s="1"/>
  <c r="K11" i="13"/>
  <c r="Z37" i="13" s="1"/>
  <c r="J11" i="13"/>
  <c r="R37" i="13" s="1"/>
  <c r="H38" i="13"/>
  <c r="K10" i="13"/>
  <c r="Z36" i="13" s="1"/>
  <c r="J10" i="13"/>
  <c r="N36" i="13" s="1"/>
  <c r="H37" i="13"/>
  <c r="K9" i="13"/>
  <c r="V35" i="13" s="1"/>
  <c r="J9" i="13"/>
  <c r="R35" i="13" s="1"/>
  <c r="K8" i="13"/>
  <c r="Z34" i="13" s="1"/>
  <c r="J8" i="13"/>
  <c r="N34" i="13" s="1"/>
  <c r="K7" i="13"/>
  <c r="Z33" i="13" s="1"/>
  <c r="J7" i="13"/>
  <c r="R33" i="13" s="1"/>
  <c r="K6" i="13"/>
  <c r="Z32" i="13" s="1"/>
  <c r="J6" i="13"/>
  <c r="N32" i="13" s="1"/>
  <c r="H33" i="13"/>
  <c r="K5" i="13"/>
  <c r="Z31" i="13" s="1"/>
  <c r="J5" i="13"/>
  <c r="N31" i="13" s="1"/>
  <c r="H32" i="13"/>
  <c r="K4" i="13"/>
  <c r="Z30" i="13" s="1"/>
  <c r="J4" i="13"/>
  <c r="R30" i="13" s="1"/>
  <c r="H31" i="13"/>
  <c r="K3" i="13"/>
  <c r="Z29" i="13" s="1"/>
  <c r="J3" i="13"/>
  <c r="H30" i="13"/>
  <c r="X40" i="12"/>
  <c r="T40" i="12"/>
  <c r="P40" i="12"/>
  <c r="L40" i="12"/>
  <c r="E40" i="12"/>
  <c r="X39" i="12"/>
  <c r="T39" i="12"/>
  <c r="P39" i="12"/>
  <c r="L39" i="12"/>
  <c r="H39" i="12"/>
  <c r="E39" i="12"/>
  <c r="X38" i="12"/>
  <c r="T38" i="12"/>
  <c r="R38" i="12"/>
  <c r="P38" i="12"/>
  <c r="L38" i="12"/>
  <c r="E38" i="12"/>
  <c r="X37" i="12"/>
  <c r="T37" i="12"/>
  <c r="P37" i="12"/>
  <c r="L37" i="12"/>
  <c r="E37" i="12"/>
  <c r="X36" i="12"/>
  <c r="T36" i="12"/>
  <c r="P36" i="12"/>
  <c r="L36" i="12"/>
  <c r="E36" i="12"/>
  <c r="X35" i="12"/>
  <c r="T35" i="12"/>
  <c r="P35" i="12"/>
  <c r="N35" i="12"/>
  <c r="L35" i="12"/>
  <c r="E35" i="12"/>
  <c r="X34" i="12"/>
  <c r="T34" i="12"/>
  <c r="R34" i="12"/>
  <c r="P34" i="12"/>
  <c r="N34" i="12"/>
  <c r="L34" i="12"/>
  <c r="E34" i="12"/>
  <c r="X33" i="12"/>
  <c r="T33" i="12"/>
  <c r="P33" i="12"/>
  <c r="L33" i="12"/>
  <c r="E33" i="12"/>
  <c r="X32" i="12"/>
  <c r="T32" i="12"/>
  <c r="P32" i="12"/>
  <c r="L32" i="12"/>
  <c r="E32" i="12"/>
  <c r="X31" i="12"/>
  <c r="T31" i="12"/>
  <c r="P31" i="12"/>
  <c r="L31" i="12"/>
  <c r="E31" i="12"/>
  <c r="X30" i="12"/>
  <c r="T30" i="12"/>
  <c r="P30" i="12"/>
  <c r="L30" i="12"/>
  <c r="E30" i="12"/>
  <c r="Z29" i="12"/>
  <c r="X29" i="12"/>
  <c r="V29" i="12"/>
  <c r="T29" i="12"/>
  <c r="P29" i="12"/>
  <c r="L29" i="12"/>
  <c r="E29" i="12"/>
  <c r="X28" i="12"/>
  <c r="T28" i="12"/>
  <c r="P28" i="12"/>
  <c r="N28" i="12"/>
  <c r="L28" i="12"/>
  <c r="E28" i="12"/>
  <c r="Z27" i="12"/>
  <c r="X27" i="12"/>
  <c r="T27" i="12"/>
  <c r="P27" i="12"/>
  <c r="L27" i="12"/>
  <c r="E27" i="12"/>
  <c r="X26" i="12"/>
  <c r="T26" i="12"/>
  <c r="P26" i="12"/>
  <c r="L26" i="12"/>
  <c r="E26" i="12"/>
  <c r="X25" i="12"/>
  <c r="V25" i="12"/>
  <c r="T25" i="12"/>
  <c r="R25" i="12"/>
  <c r="P25" i="12"/>
  <c r="L25" i="12"/>
  <c r="E25" i="12"/>
  <c r="X24" i="12"/>
  <c r="T24" i="12"/>
  <c r="P24" i="12"/>
  <c r="L24" i="12"/>
  <c r="E24" i="12"/>
  <c r="X23" i="12"/>
  <c r="V23" i="12"/>
  <c r="T23" i="12"/>
  <c r="R23" i="12"/>
  <c r="P23" i="12"/>
  <c r="L23" i="12"/>
  <c r="E23" i="12"/>
  <c r="K20" i="12"/>
  <c r="Z40" i="12" s="1"/>
  <c r="J20" i="12"/>
  <c r="R40" i="12" s="1"/>
  <c r="K19" i="12"/>
  <c r="Z39" i="12" s="1"/>
  <c r="J19" i="12"/>
  <c r="N39" i="12" s="1"/>
  <c r="H40" i="12"/>
  <c r="K18" i="12"/>
  <c r="Z38" i="12" s="1"/>
  <c r="J18" i="12"/>
  <c r="N38" i="12" s="1"/>
  <c r="K17" i="12"/>
  <c r="Z37" i="12" s="1"/>
  <c r="J17" i="12"/>
  <c r="N37" i="12" s="1"/>
  <c r="H38" i="12"/>
  <c r="K16" i="12"/>
  <c r="Z36" i="12" s="1"/>
  <c r="J16" i="12"/>
  <c r="R36" i="12" s="1"/>
  <c r="K15" i="12"/>
  <c r="Z35" i="12" s="1"/>
  <c r="J15" i="12"/>
  <c r="R35" i="12" s="1"/>
  <c r="K14" i="12"/>
  <c r="Z34" i="12" s="1"/>
  <c r="J14" i="12"/>
  <c r="H35" i="12"/>
  <c r="K13" i="12"/>
  <c r="Z33" i="12" s="1"/>
  <c r="J13" i="12"/>
  <c r="R33" i="12" s="1"/>
  <c r="H34" i="12"/>
  <c r="K12" i="12"/>
  <c r="Z32" i="12" s="1"/>
  <c r="J12" i="12"/>
  <c r="N32" i="12" s="1"/>
  <c r="K11" i="12"/>
  <c r="V31" i="12" s="1"/>
  <c r="J11" i="12"/>
  <c r="N31" i="12" s="1"/>
  <c r="H32" i="12"/>
  <c r="K10" i="12"/>
  <c r="V30" i="12" s="1"/>
  <c r="J10" i="12"/>
  <c r="R30" i="12" s="1"/>
  <c r="K9" i="12"/>
  <c r="J9" i="12"/>
  <c r="R29" i="12" s="1"/>
  <c r="K8" i="12"/>
  <c r="Z28" i="12" s="1"/>
  <c r="J8" i="12"/>
  <c r="R28" i="12" s="1"/>
  <c r="H29" i="12"/>
  <c r="K7" i="12"/>
  <c r="V27" i="12" s="1"/>
  <c r="J7" i="12"/>
  <c r="N27" i="12" s="1"/>
  <c r="K6" i="12"/>
  <c r="Z26" i="12" s="1"/>
  <c r="J6" i="12"/>
  <c r="N26" i="12" s="1"/>
  <c r="H27" i="12"/>
  <c r="K5" i="12"/>
  <c r="Z25" i="12" s="1"/>
  <c r="J5" i="12"/>
  <c r="N25" i="12" s="1"/>
  <c r="K4" i="12"/>
  <c r="Z24" i="12" s="1"/>
  <c r="J4" i="12"/>
  <c r="N24" i="12" s="1"/>
  <c r="H25" i="12"/>
  <c r="K3" i="12"/>
  <c r="Z23" i="12" s="1"/>
  <c r="J3" i="12"/>
  <c r="N23" i="12" s="1"/>
  <c r="H24" i="12"/>
  <c r="I21" i="12"/>
  <c r="X40" i="11"/>
  <c r="T40" i="11"/>
  <c r="P40" i="11"/>
  <c r="L40" i="11"/>
  <c r="E40" i="11"/>
  <c r="X39" i="11"/>
  <c r="T39" i="11"/>
  <c r="P39" i="11"/>
  <c r="L39" i="11"/>
  <c r="E39" i="11"/>
  <c r="X38" i="11"/>
  <c r="T38" i="11"/>
  <c r="R38" i="11"/>
  <c r="P38" i="11"/>
  <c r="L38" i="11"/>
  <c r="E38" i="11"/>
  <c r="X37" i="11"/>
  <c r="T37" i="11"/>
  <c r="P37" i="11"/>
  <c r="N37" i="11"/>
  <c r="L37" i="11"/>
  <c r="E37" i="11"/>
  <c r="Z36" i="11"/>
  <c r="X36" i="11"/>
  <c r="V36" i="11"/>
  <c r="T36" i="11"/>
  <c r="P36" i="11"/>
  <c r="L36" i="11"/>
  <c r="E36" i="11"/>
  <c r="X35" i="11"/>
  <c r="T35" i="11"/>
  <c r="P35" i="11"/>
  <c r="L35" i="11"/>
  <c r="E35" i="11"/>
  <c r="X34" i="11"/>
  <c r="T34" i="11"/>
  <c r="R34" i="11"/>
  <c r="P34" i="11"/>
  <c r="N34" i="11"/>
  <c r="L34" i="11"/>
  <c r="E34" i="11"/>
  <c r="X33" i="11"/>
  <c r="T33" i="11"/>
  <c r="P33" i="11"/>
  <c r="L33" i="11"/>
  <c r="E33" i="11"/>
  <c r="X32" i="11"/>
  <c r="T32" i="11"/>
  <c r="P32" i="11"/>
  <c r="L32" i="11"/>
  <c r="E32" i="11"/>
  <c r="X31" i="11"/>
  <c r="T31" i="11"/>
  <c r="P31" i="11"/>
  <c r="L31" i="11"/>
  <c r="E31" i="11"/>
  <c r="X30" i="11"/>
  <c r="T30" i="11"/>
  <c r="R30" i="11"/>
  <c r="P30" i="11"/>
  <c r="L30" i="11"/>
  <c r="H30" i="11"/>
  <c r="E30" i="11"/>
  <c r="Z29" i="11"/>
  <c r="X29" i="11"/>
  <c r="T29" i="11"/>
  <c r="P29" i="11"/>
  <c r="L29" i="11"/>
  <c r="E29" i="11"/>
  <c r="X28" i="11"/>
  <c r="T28" i="11"/>
  <c r="P28" i="11"/>
  <c r="L28" i="11"/>
  <c r="E28" i="11"/>
  <c r="X27" i="11"/>
  <c r="T27" i="11"/>
  <c r="P27" i="11"/>
  <c r="L27" i="11"/>
  <c r="E27" i="11"/>
  <c r="X26" i="11"/>
  <c r="T26" i="11"/>
  <c r="P26" i="11"/>
  <c r="L26" i="11"/>
  <c r="E26" i="11"/>
  <c r="X25" i="11"/>
  <c r="T25" i="11"/>
  <c r="R25" i="11"/>
  <c r="P25" i="11"/>
  <c r="L25" i="11"/>
  <c r="E25" i="11"/>
  <c r="X24" i="11"/>
  <c r="T24" i="11"/>
  <c r="P24" i="11"/>
  <c r="L24" i="11"/>
  <c r="E24" i="11"/>
  <c r="X23" i="11"/>
  <c r="V23" i="11"/>
  <c r="T23" i="11"/>
  <c r="R23" i="11"/>
  <c r="P23" i="11"/>
  <c r="L23" i="11"/>
  <c r="E23" i="11"/>
  <c r="K20" i="11"/>
  <c r="Z40" i="11" s="1"/>
  <c r="J20" i="11"/>
  <c r="N40" i="11" s="1"/>
  <c r="G20" i="11"/>
  <c r="K19" i="11"/>
  <c r="Z39" i="11" s="1"/>
  <c r="J19" i="11"/>
  <c r="N39" i="11" s="1"/>
  <c r="G19" i="11"/>
  <c r="H40" i="11" s="1"/>
  <c r="K18" i="11"/>
  <c r="V38" i="11" s="1"/>
  <c r="J18" i="11"/>
  <c r="N38" i="11" s="1"/>
  <c r="G18" i="11"/>
  <c r="K17" i="11"/>
  <c r="Z37" i="11" s="1"/>
  <c r="J17" i="11"/>
  <c r="R37" i="11" s="1"/>
  <c r="G17" i="11"/>
  <c r="H38" i="11" s="1"/>
  <c r="K16" i="11"/>
  <c r="J16" i="11"/>
  <c r="R36" i="11" s="1"/>
  <c r="G16" i="11"/>
  <c r="K15" i="11"/>
  <c r="Z35" i="11" s="1"/>
  <c r="J15" i="11"/>
  <c r="R35" i="11" s="1"/>
  <c r="G15" i="11"/>
  <c r="H36" i="11" s="1"/>
  <c r="K14" i="11"/>
  <c r="Z34" i="11" s="1"/>
  <c r="J14" i="11"/>
  <c r="G14" i="11"/>
  <c r="H35" i="11" s="1"/>
  <c r="K13" i="11"/>
  <c r="V33" i="11" s="1"/>
  <c r="J13" i="11"/>
  <c r="N33" i="11" s="1"/>
  <c r="G13" i="11"/>
  <c r="H34" i="11" s="1"/>
  <c r="K12" i="11"/>
  <c r="Z32" i="11" s="1"/>
  <c r="J12" i="11"/>
  <c r="R32" i="11" s="1"/>
  <c r="G12" i="11"/>
  <c r="K11" i="11"/>
  <c r="Z31" i="11" s="1"/>
  <c r="J11" i="11"/>
  <c r="N31" i="11" s="1"/>
  <c r="G11" i="11"/>
  <c r="H32" i="11" s="1"/>
  <c r="K10" i="11"/>
  <c r="V30" i="11" s="1"/>
  <c r="J10" i="11"/>
  <c r="N30" i="11" s="1"/>
  <c r="G10" i="11"/>
  <c r="H31" i="11" s="1"/>
  <c r="K9" i="11"/>
  <c r="V29" i="11" s="1"/>
  <c r="J9" i="11"/>
  <c r="R29" i="11" s="1"/>
  <c r="G9" i="11"/>
  <c r="K8" i="11"/>
  <c r="Z28" i="11" s="1"/>
  <c r="J8" i="11"/>
  <c r="R28" i="11" s="1"/>
  <c r="G8" i="11"/>
  <c r="H29" i="11" s="1"/>
  <c r="K7" i="11"/>
  <c r="V27" i="11" s="1"/>
  <c r="J7" i="11"/>
  <c r="R27" i="11" s="1"/>
  <c r="G7" i="11"/>
  <c r="K6" i="11"/>
  <c r="V26" i="11" s="1"/>
  <c r="J6" i="11"/>
  <c r="N26" i="11" s="1"/>
  <c r="G6" i="11"/>
  <c r="H27" i="11" s="1"/>
  <c r="K5" i="11"/>
  <c r="Z25" i="11" s="1"/>
  <c r="J5" i="11"/>
  <c r="N25" i="11" s="1"/>
  <c r="G5" i="11"/>
  <c r="H26" i="11" s="1"/>
  <c r="K4" i="11"/>
  <c r="Z24" i="11" s="1"/>
  <c r="J4" i="11"/>
  <c r="N24" i="11" s="1"/>
  <c r="G4" i="11"/>
  <c r="H25" i="11" s="1"/>
  <c r="K3" i="11"/>
  <c r="Z23" i="11" s="1"/>
  <c r="J3" i="11"/>
  <c r="G3" i="11"/>
  <c r="H24" i="11" s="1"/>
  <c r="G2" i="11"/>
  <c r="H23" i="11" s="1"/>
  <c r="X40" i="10"/>
  <c r="T40" i="10"/>
  <c r="P40" i="10"/>
  <c r="L40" i="10"/>
  <c r="E40" i="10"/>
  <c r="X39" i="10"/>
  <c r="T39" i="10"/>
  <c r="P39" i="10"/>
  <c r="L39" i="10"/>
  <c r="E39" i="10"/>
  <c r="X38" i="10"/>
  <c r="T38" i="10"/>
  <c r="P38" i="10"/>
  <c r="L38" i="10"/>
  <c r="E38" i="10"/>
  <c r="X37" i="10"/>
  <c r="T37" i="10"/>
  <c r="P37" i="10"/>
  <c r="L37" i="10"/>
  <c r="E37" i="10"/>
  <c r="X36" i="10"/>
  <c r="T36" i="10"/>
  <c r="P36" i="10"/>
  <c r="L36" i="10"/>
  <c r="E36" i="10"/>
  <c r="X35" i="10"/>
  <c r="T35" i="10"/>
  <c r="P35" i="10"/>
  <c r="L35" i="10"/>
  <c r="E35" i="10"/>
  <c r="X34" i="10"/>
  <c r="T34" i="10"/>
  <c r="P34" i="10"/>
  <c r="L34" i="10"/>
  <c r="E34" i="10"/>
  <c r="X33" i="10"/>
  <c r="T33" i="10"/>
  <c r="P33" i="10"/>
  <c r="L33" i="10"/>
  <c r="E33" i="10"/>
  <c r="X32" i="10"/>
  <c r="T32" i="10"/>
  <c r="P32" i="10"/>
  <c r="L32" i="10"/>
  <c r="E32" i="10"/>
  <c r="X31" i="10"/>
  <c r="T31" i="10"/>
  <c r="P31" i="10"/>
  <c r="L31" i="10"/>
  <c r="E31" i="10"/>
  <c r="X30" i="10"/>
  <c r="T30" i="10"/>
  <c r="P30" i="10"/>
  <c r="L30" i="10"/>
  <c r="E30" i="10"/>
  <c r="X29" i="10"/>
  <c r="T29" i="10"/>
  <c r="P29" i="10"/>
  <c r="L29" i="10"/>
  <c r="E29" i="10"/>
  <c r="X28" i="10"/>
  <c r="T28" i="10"/>
  <c r="P28" i="10"/>
  <c r="L28" i="10"/>
  <c r="E28" i="10"/>
  <c r="X27" i="10"/>
  <c r="T27" i="10"/>
  <c r="P27" i="10"/>
  <c r="L27" i="10"/>
  <c r="E27" i="10"/>
  <c r="X26" i="10"/>
  <c r="T26" i="10"/>
  <c r="P26" i="10"/>
  <c r="L26" i="10"/>
  <c r="E26" i="10"/>
  <c r="X25" i="10"/>
  <c r="T25" i="10"/>
  <c r="P25" i="10"/>
  <c r="L25" i="10"/>
  <c r="E25" i="10"/>
  <c r="X24" i="10"/>
  <c r="T24" i="10"/>
  <c r="P24" i="10"/>
  <c r="L24" i="10"/>
  <c r="E24" i="10"/>
  <c r="X23" i="10"/>
  <c r="T23" i="10"/>
  <c r="P23" i="10"/>
  <c r="L23" i="10"/>
  <c r="E23" i="10"/>
  <c r="K20" i="10"/>
  <c r="Z40" i="10" s="1"/>
  <c r="J20" i="10"/>
  <c r="N40" i="10" s="1"/>
  <c r="I20" i="10"/>
  <c r="J40" i="10" s="1"/>
  <c r="K19" i="10"/>
  <c r="Z39" i="10" s="1"/>
  <c r="J19" i="10"/>
  <c r="R39" i="10" s="1"/>
  <c r="H40" i="10"/>
  <c r="K18" i="10"/>
  <c r="Z38" i="10" s="1"/>
  <c r="J18" i="10"/>
  <c r="R38" i="10" s="1"/>
  <c r="H39" i="10"/>
  <c r="K17" i="10"/>
  <c r="Z37" i="10" s="1"/>
  <c r="J17" i="10"/>
  <c r="N37" i="10" s="1"/>
  <c r="H38" i="10"/>
  <c r="K16" i="10"/>
  <c r="V36" i="10" s="1"/>
  <c r="J16" i="10"/>
  <c r="R36" i="10" s="1"/>
  <c r="H37" i="10"/>
  <c r="K15" i="10"/>
  <c r="Z35" i="10" s="1"/>
  <c r="J15" i="10"/>
  <c r="N35" i="10" s="1"/>
  <c r="H36" i="10"/>
  <c r="K14" i="10"/>
  <c r="Z34" i="10" s="1"/>
  <c r="J14" i="10"/>
  <c r="R34" i="10" s="1"/>
  <c r="H35" i="10"/>
  <c r="K13" i="10"/>
  <c r="Z33" i="10" s="1"/>
  <c r="J13" i="10"/>
  <c r="R33" i="10" s="1"/>
  <c r="K12" i="10"/>
  <c r="V32" i="10" s="1"/>
  <c r="J12" i="10"/>
  <c r="N32" i="10" s="1"/>
  <c r="H33" i="10"/>
  <c r="K11" i="10"/>
  <c r="Z31" i="10" s="1"/>
  <c r="J11" i="10"/>
  <c r="R31" i="10" s="1"/>
  <c r="K10" i="10"/>
  <c r="Z30" i="10" s="1"/>
  <c r="J10" i="10"/>
  <c r="N30" i="10" s="1"/>
  <c r="H31" i="10"/>
  <c r="K9" i="10"/>
  <c r="V29" i="10" s="1"/>
  <c r="J9" i="10"/>
  <c r="R29" i="10" s="1"/>
  <c r="K8" i="10"/>
  <c r="Z28" i="10" s="1"/>
  <c r="J8" i="10"/>
  <c r="N28" i="10" s="1"/>
  <c r="K7" i="10"/>
  <c r="Z27" i="10" s="1"/>
  <c r="J7" i="10"/>
  <c r="R27" i="10" s="1"/>
  <c r="H28" i="10"/>
  <c r="K6" i="10"/>
  <c r="Z26" i="10" s="1"/>
  <c r="J6" i="10"/>
  <c r="N26" i="10" s="1"/>
  <c r="H27" i="10"/>
  <c r="K5" i="10"/>
  <c r="Z25" i="10" s="1"/>
  <c r="J5" i="10"/>
  <c r="N25" i="10" s="1"/>
  <c r="K4" i="10"/>
  <c r="V24" i="10" s="1"/>
  <c r="J4" i="10"/>
  <c r="N24" i="10" s="1"/>
  <c r="H25" i="10"/>
  <c r="K3" i="10"/>
  <c r="Z23" i="10" s="1"/>
  <c r="J3" i="10"/>
  <c r="N23" i="10" s="1"/>
  <c r="R40" i="10" l="1"/>
  <c r="R29" i="13"/>
  <c r="N29" i="13"/>
  <c r="V48" i="15"/>
  <c r="V51" i="15"/>
  <c r="R51" i="15"/>
  <c r="Z50" i="15"/>
  <c r="I24" i="15"/>
  <c r="J50" i="15" s="1"/>
  <c r="V46" i="15"/>
  <c r="R46" i="15"/>
  <c r="I19" i="15"/>
  <c r="J45" i="15" s="1"/>
  <c r="V44" i="15"/>
  <c r="N44" i="15"/>
  <c r="N40" i="15"/>
  <c r="I14" i="15"/>
  <c r="J40" i="15" s="1"/>
  <c r="Z39" i="15"/>
  <c r="R39" i="15"/>
  <c r="Z37" i="15"/>
  <c r="R35" i="15"/>
  <c r="V35" i="15"/>
  <c r="H46" i="15"/>
  <c r="H51" i="15"/>
  <c r="I11" i="15"/>
  <c r="J37" i="15" s="1"/>
  <c r="I21" i="15"/>
  <c r="J47" i="15" s="1"/>
  <c r="I12" i="15"/>
  <c r="J38" i="15" s="1"/>
  <c r="I8" i="15"/>
  <c r="J34" i="15" s="1"/>
  <c r="H41" i="15"/>
  <c r="I23" i="15"/>
  <c r="J49" i="15" s="1"/>
  <c r="H48" i="15"/>
  <c r="I15" i="15"/>
  <c r="J41" i="15" s="1"/>
  <c r="I20" i="15"/>
  <c r="J46" i="15" s="1"/>
  <c r="I26" i="15"/>
  <c r="J52" i="15" s="1"/>
  <c r="I17" i="15"/>
  <c r="J43" i="15" s="1"/>
  <c r="I18" i="15"/>
  <c r="J44" i="15" s="1"/>
  <c r="H35" i="15"/>
  <c r="H37" i="15"/>
  <c r="I7" i="15"/>
  <c r="J33" i="15" s="1"/>
  <c r="V32" i="15"/>
  <c r="N32" i="15"/>
  <c r="I5" i="15"/>
  <c r="J31" i="15" s="1"/>
  <c r="R30" i="15"/>
  <c r="I4" i="15"/>
  <c r="J30" i="15" s="1"/>
  <c r="I3" i="15"/>
  <c r="J29" i="15" s="1"/>
  <c r="R33" i="15"/>
  <c r="R49" i="15"/>
  <c r="V33" i="15"/>
  <c r="V49" i="15"/>
  <c r="I16" i="15"/>
  <c r="J42" i="15" s="1"/>
  <c r="R29" i="15"/>
  <c r="H31" i="15"/>
  <c r="N38" i="15"/>
  <c r="H47" i="15"/>
  <c r="V29" i="15"/>
  <c r="N41" i="15"/>
  <c r="I13" i="15"/>
  <c r="J39" i="15" s="1"/>
  <c r="Z42" i="15"/>
  <c r="Z45" i="15"/>
  <c r="V38" i="15"/>
  <c r="N50" i="15"/>
  <c r="R47" i="15"/>
  <c r="I6" i="15"/>
  <c r="J32" i="15" s="1"/>
  <c r="I22" i="15"/>
  <c r="J48" i="15" s="1"/>
  <c r="V31" i="15"/>
  <c r="Z41" i="15"/>
  <c r="V47" i="15"/>
  <c r="H39" i="15"/>
  <c r="N45" i="15"/>
  <c r="I9" i="15"/>
  <c r="J35" i="15" s="1"/>
  <c r="I25" i="15"/>
  <c r="J51" i="15" s="1"/>
  <c r="N31" i="15"/>
  <c r="N34" i="15"/>
  <c r="N37" i="15"/>
  <c r="N43" i="15"/>
  <c r="R52" i="14"/>
  <c r="V51" i="14"/>
  <c r="R51" i="14"/>
  <c r="N49" i="14"/>
  <c r="V48" i="14"/>
  <c r="N48" i="14"/>
  <c r="N44" i="14"/>
  <c r="Z43" i="14"/>
  <c r="Z40" i="14"/>
  <c r="R39" i="14"/>
  <c r="V39" i="14"/>
  <c r="N37" i="14"/>
  <c r="H37" i="14"/>
  <c r="V35" i="14"/>
  <c r="V36" i="14"/>
  <c r="R36" i="14"/>
  <c r="I24" i="14"/>
  <c r="J50" i="14" s="1"/>
  <c r="I7" i="14"/>
  <c r="J33" i="14" s="1"/>
  <c r="I23" i="14"/>
  <c r="J49" i="14" s="1"/>
  <c r="I26" i="14"/>
  <c r="J52" i="14" s="1"/>
  <c r="I17" i="14"/>
  <c r="J43" i="14" s="1"/>
  <c r="H41" i="14"/>
  <c r="I8" i="14"/>
  <c r="J34" i="14" s="1"/>
  <c r="H51" i="14"/>
  <c r="I20" i="14"/>
  <c r="J46" i="14" s="1"/>
  <c r="I12" i="14"/>
  <c r="J38" i="14" s="1"/>
  <c r="N33" i="14"/>
  <c r="R29" i="14"/>
  <c r="I16" i="14"/>
  <c r="J42" i="14" s="1"/>
  <c r="N38" i="14"/>
  <c r="H47" i="14"/>
  <c r="V29" i="14"/>
  <c r="I5" i="14"/>
  <c r="J31" i="14" s="1"/>
  <c r="I13" i="14"/>
  <c r="J39" i="14" s="1"/>
  <c r="I21" i="14"/>
  <c r="J47" i="14" s="1"/>
  <c r="N47" i="14"/>
  <c r="N34" i="14"/>
  <c r="V38" i="14"/>
  <c r="N50" i="14"/>
  <c r="R31" i="14"/>
  <c r="V41" i="14"/>
  <c r="I6" i="14"/>
  <c r="J32" i="14" s="1"/>
  <c r="I10" i="14"/>
  <c r="J36" i="14" s="1"/>
  <c r="I14" i="14"/>
  <c r="J40" i="14" s="1"/>
  <c r="I18" i="14"/>
  <c r="J44" i="14" s="1"/>
  <c r="I22" i="14"/>
  <c r="J48" i="14" s="1"/>
  <c r="H33" i="14"/>
  <c r="N40" i="14"/>
  <c r="V44" i="14"/>
  <c r="H49" i="14"/>
  <c r="V49" i="14"/>
  <c r="I4" i="14"/>
  <c r="J30" i="14" s="1"/>
  <c r="N43" i="14"/>
  <c r="N30" i="14"/>
  <c r="V34" i="14"/>
  <c r="H39" i="14"/>
  <c r="N46" i="14"/>
  <c r="V50" i="14"/>
  <c r="Z31" i="14"/>
  <c r="V37" i="14"/>
  <c r="Z47" i="14"/>
  <c r="V33" i="14"/>
  <c r="V42" i="14"/>
  <c r="V45" i="14"/>
  <c r="I9" i="14"/>
  <c r="J35" i="14" s="1"/>
  <c r="I25" i="14"/>
  <c r="J51" i="14" s="1"/>
  <c r="I3" i="14"/>
  <c r="J29" i="14" s="1"/>
  <c r="I19" i="14"/>
  <c r="J45" i="14" s="1"/>
  <c r="V31" i="13"/>
  <c r="I18" i="13"/>
  <c r="R31" i="13"/>
  <c r="Z50" i="13"/>
  <c r="Z51" i="13"/>
  <c r="I8" i="13"/>
  <c r="N46" i="13"/>
  <c r="N51" i="13"/>
  <c r="I5" i="13"/>
  <c r="N30" i="13"/>
  <c r="I21" i="13"/>
  <c r="V46" i="13"/>
  <c r="N49" i="13"/>
  <c r="Z35" i="13"/>
  <c r="I6" i="13"/>
  <c r="V44" i="13"/>
  <c r="I22" i="13"/>
  <c r="Z41" i="13"/>
  <c r="N47" i="13"/>
  <c r="I14" i="13"/>
  <c r="I7" i="13"/>
  <c r="H45" i="13"/>
  <c r="N33" i="13"/>
  <c r="I26" i="13"/>
  <c r="I12" i="13"/>
  <c r="I17" i="13"/>
  <c r="N43" i="13"/>
  <c r="Z38" i="13"/>
  <c r="R34" i="13"/>
  <c r="V34" i="13"/>
  <c r="V43" i="13"/>
  <c r="V47" i="13"/>
  <c r="I19" i="13"/>
  <c r="I24" i="13"/>
  <c r="N39" i="13"/>
  <c r="H46" i="13"/>
  <c r="I9" i="13"/>
  <c r="V30" i="13"/>
  <c r="N37" i="13"/>
  <c r="I10" i="13"/>
  <c r="I20" i="13"/>
  <c r="I25" i="13"/>
  <c r="H44" i="13"/>
  <c r="H48" i="13"/>
  <c r="I3" i="13"/>
  <c r="N35" i="13"/>
  <c r="V39" i="13"/>
  <c r="V37" i="13"/>
  <c r="N42" i="13"/>
  <c r="I23" i="13"/>
  <c r="H35" i="13"/>
  <c r="I4" i="13"/>
  <c r="V36" i="13"/>
  <c r="N38" i="13"/>
  <c r="H47" i="13"/>
  <c r="R48" i="13"/>
  <c r="R36" i="13"/>
  <c r="R52" i="13"/>
  <c r="I16" i="13"/>
  <c r="V33" i="13"/>
  <c r="N45" i="13"/>
  <c r="V49" i="13"/>
  <c r="R32" i="13"/>
  <c r="I13" i="13"/>
  <c r="V29" i="13"/>
  <c r="H34" i="13"/>
  <c r="N41" i="13"/>
  <c r="V45" i="13"/>
  <c r="N40" i="13"/>
  <c r="I11" i="13"/>
  <c r="Z40" i="13"/>
  <c r="H51" i="13"/>
  <c r="Z52" i="13"/>
  <c r="V32" i="13"/>
  <c r="Z42" i="13"/>
  <c r="N44" i="13"/>
  <c r="V48" i="13"/>
  <c r="I15" i="13"/>
  <c r="I10" i="12"/>
  <c r="I5" i="12"/>
  <c r="I9" i="12"/>
  <c r="I16" i="12"/>
  <c r="I20" i="12"/>
  <c r="V39" i="12"/>
  <c r="R39" i="12"/>
  <c r="I18" i="12"/>
  <c r="V36" i="12"/>
  <c r="R37" i="12"/>
  <c r="I17" i="12"/>
  <c r="I15" i="12"/>
  <c r="V33" i="12"/>
  <c r="I13" i="12"/>
  <c r="V32" i="12"/>
  <c r="R32" i="12"/>
  <c r="I12" i="12"/>
  <c r="H31" i="12"/>
  <c r="H30" i="12"/>
  <c r="N30" i="12"/>
  <c r="N29" i="12"/>
  <c r="I7" i="12"/>
  <c r="R26" i="12"/>
  <c r="I6" i="12"/>
  <c r="I4" i="12"/>
  <c r="V35" i="12"/>
  <c r="V28" i="12"/>
  <c r="N40" i="12"/>
  <c r="I3" i="12"/>
  <c r="I11" i="12"/>
  <c r="H28" i="12"/>
  <c r="H37" i="12"/>
  <c r="I8" i="12"/>
  <c r="V38" i="12"/>
  <c r="R31" i="12"/>
  <c r="H23" i="12"/>
  <c r="R24" i="12"/>
  <c r="V34" i="12"/>
  <c r="H33" i="12"/>
  <c r="H26" i="12"/>
  <c r="R27" i="12"/>
  <c r="Z31" i="12"/>
  <c r="N33" i="12"/>
  <c r="V37" i="12"/>
  <c r="I19" i="12"/>
  <c r="H36" i="12"/>
  <c r="V24" i="12"/>
  <c r="N36" i="12"/>
  <c r="V40" i="12"/>
  <c r="Z30" i="12"/>
  <c r="V26" i="12"/>
  <c r="I14" i="12"/>
  <c r="I12" i="11"/>
  <c r="J32" i="11" s="1"/>
  <c r="I20" i="11"/>
  <c r="J40" i="11" s="1"/>
  <c r="V39" i="11"/>
  <c r="R39" i="11"/>
  <c r="I18" i="11"/>
  <c r="J38" i="11" s="1"/>
  <c r="I17" i="11"/>
  <c r="J37" i="11" s="1"/>
  <c r="N35" i="11"/>
  <c r="I16" i="11"/>
  <c r="J36" i="11" s="1"/>
  <c r="Z33" i="11"/>
  <c r="N32" i="11"/>
  <c r="R33" i="11"/>
  <c r="I13" i="11"/>
  <c r="J33" i="11" s="1"/>
  <c r="V32" i="11"/>
  <c r="N29" i="11"/>
  <c r="I9" i="11"/>
  <c r="J29" i="11" s="1"/>
  <c r="I10" i="11"/>
  <c r="J30" i="11" s="1"/>
  <c r="Z27" i="11"/>
  <c r="N28" i="11"/>
  <c r="I7" i="11"/>
  <c r="J27" i="11" s="1"/>
  <c r="V25" i="11"/>
  <c r="R26" i="11"/>
  <c r="I6" i="11"/>
  <c r="J26" i="11" s="1"/>
  <c r="I4" i="11"/>
  <c r="J24" i="11" s="1"/>
  <c r="I11" i="11"/>
  <c r="J31" i="11" s="1"/>
  <c r="I19" i="11"/>
  <c r="J39" i="11" s="1"/>
  <c r="H28" i="11"/>
  <c r="I8" i="11"/>
  <c r="J28" i="11" s="1"/>
  <c r="V35" i="11"/>
  <c r="Z38" i="11"/>
  <c r="N27" i="11"/>
  <c r="V31" i="11"/>
  <c r="I3" i="11"/>
  <c r="J23" i="11" s="1"/>
  <c r="H37" i="11"/>
  <c r="I21" i="11"/>
  <c r="V28" i="11"/>
  <c r="I5" i="11"/>
  <c r="J25" i="11" s="1"/>
  <c r="R24" i="11"/>
  <c r="V34" i="11"/>
  <c r="H39" i="11"/>
  <c r="R40" i="11"/>
  <c r="I15" i="11"/>
  <c r="J35" i="11" s="1"/>
  <c r="Z26" i="11"/>
  <c r="R31" i="11"/>
  <c r="H33" i="11"/>
  <c r="V37" i="11"/>
  <c r="Z30" i="11"/>
  <c r="V24" i="11"/>
  <c r="N36" i="11"/>
  <c r="V40" i="11"/>
  <c r="I14" i="11"/>
  <c r="J34" i="11" s="1"/>
  <c r="N31" i="10"/>
  <c r="V31" i="10"/>
  <c r="I21" i="10"/>
  <c r="V40" i="10"/>
  <c r="V35" i="10"/>
  <c r="I13" i="10"/>
  <c r="J33" i="10" s="1"/>
  <c r="R37" i="10"/>
  <c r="Z24" i="10"/>
  <c r="N36" i="10"/>
  <c r="I8" i="10"/>
  <c r="J28" i="10" s="1"/>
  <c r="V28" i="10"/>
  <c r="R24" i="10"/>
  <c r="I6" i="10"/>
  <c r="J26" i="10" s="1"/>
  <c r="N27" i="10"/>
  <c r="I3" i="10"/>
  <c r="J23" i="10" s="1"/>
  <c r="I18" i="10"/>
  <c r="J38" i="10" s="1"/>
  <c r="N33" i="10"/>
  <c r="V37" i="10"/>
  <c r="I9" i="10"/>
  <c r="J29" i="10" s="1"/>
  <c r="I14" i="10"/>
  <c r="J34" i="10" s="1"/>
  <c r="I19" i="10"/>
  <c r="J39" i="10" s="1"/>
  <c r="N29" i="10"/>
  <c r="V33" i="10"/>
  <c r="I5" i="10"/>
  <c r="J25" i="10" s="1"/>
  <c r="I10" i="10"/>
  <c r="J30" i="10" s="1"/>
  <c r="R25" i="10"/>
  <c r="Z29" i="10"/>
  <c r="V38" i="10"/>
  <c r="I11" i="10"/>
  <c r="J31" i="10" s="1"/>
  <c r="V25" i="10"/>
  <c r="H30" i="10"/>
  <c r="H24" i="10"/>
  <c r="I12" i="10"/>
  <c r="J32" i="10" s="1"/>
  <c r="I17" i="10"/>
  <c r="J37" i="10" s="1"/>
  <c r="R28" i="10"/>
  <c r="Z32" i="10"/>
  <c r="H26" i="10"/>
  <c r="N34" i="10"/>
  <c r="I7" i="10"/>
  <c r="J27" i="10" s="1"/>
  <c r="R30" i="10"/>
  <c r="N39" i="10"/>
  <c r="R26" i="10"/>
  <c r="V39" i="10"/>
  <c r="V26" i="10"/>
  <c r="R32" i="10"/>
  <c r="Z36" i="10"/>
  <c r="N38" i="10"/>
  <c r="I15" i="10"/>
  <c r="J35" i="10" s="1"/>
  <c r="V34" i="10"/>
  <c r="H29" i="10"/>
  <c r="I4" i="10"/>
  <c r="J24" i="10" s="1"/>
  <c r="I16" i="10"/>
  <c r="J36" i="10" s="1"/>
  <c r="V27" i="10"/>
  <c r="H32" i="10"/>
  <c r="V30" i="10"/>
  <c r="R23" i="10"/>
  <c r="V23" i="10"/>
  <c r="H34" i="10"/>
  <c r="R35" i="10"/>
  <c r="E54" i="1"/>
  <c r="L54" i="1"/>
  <c r="P54" i="1"/>
  <c r="T54" i="1"/>
  <c r="X54" i="1"/>
  <c r="E55" i="1"/>
  <c r="L55" i="1"/>
  <c r="P55" i="1"/>
  <c r="T55" i="1"/>
  <c r="X55" i="1"/>
  <c r="E56" i="1"/>
  <c r="L56" i="1"/>
  <c r="N56" i="1"/>
  <c r="P56" i="1"/>
  <c r="R56" i="1"/>
  <c r="T56" i="1"/>
  <c r="V56" i="1"/>
  <c r="X56" i="1"/>
  <c r="Z56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2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X41" i="8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2" i="1"/>
  <c r="L41" i="7"/>
  <c r="J32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X76" i="8"/>
  <c r="T76" i="8"/>
  <c r="P76" i="8"/>
  <c r="L76" i="8"/>
  <c r="E76" i="8"/>
  <c r="X75" i="8"/>
  <c r="T75" i="8"/>
  <c r="P75" i="8"/>
  <c r="L75" i="8"/>
  <c r="E75" i="8"/>
  <c r="X74" i="8"/>
  <c r="T74" i="8"/>
  <c r="P74" i="8"/>
  <c r="L74" i="8"/>
  <c r="E74" i="8"/>
  <c r="X73" i="8"/>
  <c r="T73" i="8"/>
  <c r="P73" i="8"/>
  <c r="L73" i="8"/>
  <c r="E73" i="8"/>
  <c r="X72" i="8"/>
  <c r="T72" i="8"/>
  <c r="P72" i="8"/>
  <c r="L72" i="8"/>
  <c r="E72" i="8"/>
  <c r="X71" i="8"/>
  <c r="T71" i="8"/>
  <c r="P71" i="8"/>
  <c r="N71" i="8"/>
  <c r="L71" i="8"/>
  <c r="E71" i="8"/>
  <c r="X70" i="8"/>
  <c r="T70" i="8"/>
  <c r="P70" i="8"/>
  <c r="L70" i="8"/>
  <c r="E70" i="8"/>
  <c r="X69" i="8"/>
  <c r="T69" i="8"/>
  <c r="P69" i="8"/>
  <c r="L69" i="8"/>
  <c r="E69" i="8"/>
  <c r="X68" i="8"/>
  <c r="T68" i="8"/>
  <c r="P68" i="8"/>
  <c r="L68" i="8"/>
  <c r="E68" i="8"/>
  <c r="X67" i="8"/>
  <c r="T67" i="8"/>
  <c r="P67" i="8"/>
  <c r="L67" i="8"/>
  <c r="E67" i="8"/>
  <c r="X66" i="8"/>
  <c r="T66" i="8"/>
  <c r="P66" i="8"/>
  <c r="L66" i="8"/>
  <c r="E66" i="8"/>
  <c r="X65" i="8"/>
  <c r="T65" i="8"/>
  <c r="P65" i="8"/>
  <c r="L65" i="8"/>
  <c r="E65" i="8"/>
  <c r="X64" i="8"/>
  <c r="T64" i="8"/>
  <c r="P64" i="8"/>
  <c r="L64" i="8"/>
  <c r="E64" i="8"/>
  <c r="X63" i="8"/>
  <c r="T63" i="8"/>
  <c r="P63" i="8"/>
  <c r="L63" i="8"/>
  <c r="E63" i="8"/>
  <c r="X62" i="8"/>
  <c r="T62" i="8"/>
  <c r="P62" i="8"/>
  <c r="L62" i="8"/>
  <c r="E62" i="8"/>
  <c r="X61" i="8"/>
  <c r="T61" i="8"/>
  <c r="P61" i="8"/>
  <c r="L61" i="8"/>
  <c r="E61" i="8"/>
  <c r="X60" i="8"/>
  <c r="T60" i="8"/>
  <c r="P60" i="8"/>
  <c r="L60" i="8"/>
  <c r="E60" i="8"/>
  <c r="X59" i="8"/>
  <c r="T59" i="8"/>
  <c r="P59" i="8"/>
  <c r="L59" i="8"/>
  <c r="E59" i="8"/>
  <c r="X58" i="8"/>
  <c r="T58" i="8"/>
  <c r="P58" i="8"/>
  <c r="L58" i="8"/>
  <c r="E58" i="8"/>
  <c r="X57" i="8"/>
  <c r="T57" i="8"/>
  <c r="P57" i="8"/>
  <c r="L57" i="8"/>
  <c r="E57" i="8"/>
  <c r="X56" i="8"/>
  <c r="T56" i="8"/>
  <c r="P56" i="8"/>
  <c r="L56" i="8"/>
  <c r="E56" i="8"/>
  <c r="X55" i="8"/>
  <c r="T55" i="8"/>
  <c r="P55" i="8"/>
  <c r="L55" i="8"/>
  <c r="E55" i="8"/>
  <c r="X54" i="8"/>
  <c r="T54" i="8"/>
  <c r="P54" i="8"/>
  <c r="L54" i="8"/>
  <c r="E54" i="8"/>
  <c r="X53" i="8"/>
  <c r="T53" i="8"/>
  <c r="P53" i="8"/>
  <c r="L53" i="8"/>
  <c r="E53" i="8"/>
  <c r="X52" i="8"/>
  <c r="T52" i="8"/>
  <c r="P52" i="8"/>
  <c r="L52" i="8"/>
  <c r="E52" i="8"/>
  <c r="X51" i="8"/>
  <c r="T51" i="8"/>
  <c r="P51" i="8"/>
  <c r="L51" i="8"/>
  <c r="E51" i="8"/>
  <c r="X50" i="8"/>
  <c r="T50" i="8"/>
  <c r="P50" i="8"/>
  <c r="L50" i="8"/>
  <c r="E50" i="8"/>
  <c r="X49" i="8"/>
  <c r="T49" i="8"/>
  <c r="P49" i="8"/>
  <c r="L49" i="8"/>
  <c r="E49" i="8"/>
  <c r="X48" i="8"/>
  <c r="T48" i="8"/>
  <c r="P48" i="8"/>
  <c r="L48" i="8"/>
  <c r="E48" i="8"/>
  <c r="X47" i="8"/>
  <c r="T47" i="8"/>
  <c r="P47" i="8"/>
  <c r="L47" i="8"/>
  <c r="E47" i="8"/>
  <c r="X46" i="8"/>
  <c r="T46" i="8"/>
  <c r="P46" i="8"/>
  <c r="L46" i="8"/>
  <c r="E46" i="8"/>
  <c r="X45" i="8"/>
  <c r="T45" i="8"/>
  <c r="P45" i="8"/>
  <c r="L45" i="8"/>
  <c r="E45" i="8"/>
  <c r="X44" i="8"/>
  <c r="T44" i="8"/>
  <c r="P44" i="8"/>
  <c r="L44" i="8"/>
  <c r="E44" i="8"/>
  <c r="X43" i="8"/>
  <c r="T43" i="8"/>
  <c r="P43" i="8"/>
  <c r="L43" i="8"/>
  <c r="E43" i="8"/>
  <c r="X42" i="8"/>
  <c r="T42" i="8"/>
  <c r="P42" i="8"/>
  <c r="L42" i="8"/>
  <c r="E42" i="8"/>
  <c r="T41" i="8"/>
  <c r="P41" i="8"/>
  <c r="L41" i="8"/>
  <c r="E41" i="8"/>
  <c r="K38" i="8"/>
  <c r="V76" i="8" s="1"/>
  <c r="J38" i="8"/>
  <c r="N76" i="8" s="1"/>
  <c r="G38" i="8"/>
  <c r="K37" i="8"/>
  <c r="Z75" i="8" s="1"/>
  <c r="J37" i="8"/>
  <c r="R75" i="8" s="1"/>
  <c r="G37" i="8"/>
  <c r="H76" i="8" s="1"/>
  <c r="K36" i="8"/>
  <c r="Z74" i="8" s="1"/>
  <c r="J36" i="8"/>
  <c r="R74" i="8" s="1"/>
  <c r="G36" i="8"/>
  <c r="K35" i="8"/>
  <c r="V73" i="8" s="1"/>
  <c r="J35" i="8"/>
  <c r="N73" i="8" s="1"/>
  <c r="G35" i="8"/>
  <c r="K34" i="8"/>
  <c r="Z72" i="8" s="1"/>
  <c r="J34" i="8"/>
  <c r="R72" i="8" s="1"/>
  <c r="G34" i="8"/>
  <c r="K33" i="8"/>
  <c r="Z71" i="8" s="1"/>
  <c r="J33" i="8"/>
  <c r="R71" i="8" s="1"/>
  <c r="G33" i="8"/>
  <c r="K32" i="8"/>
  <c r="V70" i="8" s="1"/>
  <c r="J32" i="8"/>
  <c r="N70" i="8" s="1"/>
  <c r="G32" i="8"/>
  <c r="K31" i="8"/>
  <c r="V69" i="8" s="1"/>
  <c r="J31" i="8"/>
  <c r="N69" i="8" s="1"/>
  <c r="G31" i="8"/>
  <c r="K30" i="8"/>
  <c r="V68" i="8" s="1"/>
  <c r="J30" i="8"/>
  <c r="N68" i="8" s="1"/>
  <c r="G30" i="8"/>
  <c r="K29" i="8"/>
  <c r="Z67" i="8" s="1"/>
  <c r="J29" i="8"/>
  <c r="R67" i="8" s="1"/>
  <c r="G29" i="8"/>
  <c r="H68" i="8" s="1"/>
  <c r="K28" i="8"/>
  <c r="Z66" i="8" s="1"/>
  <c r="J28" i="8"/>
  <c r="R66" i="8" s="1"/>
  <c r="G28" i="8"/>
  <c r="I28" i="8" s="1"/>
  <c r="J66" i="8" s="1"/>
  <c r="K27" i="8"/>
  <c r="V65" i="8" s="1"/>
  <c r="J27" i="8"/>
  <c r="N65" i="8" s="1"/>
  <c r="G27" i="8"/>
  <c r="K26" i="8"/>
  <c r="Z64" i="8" s="1"/>
  <c r="J26" i="8"/>
  <c r="R64" i="8" s="1"/>
  <c r="G26" i="8"/>
  <c r="K25" i="8"/>
  <c r="Z63" i="8" s="1"/>
  <c r="J25" i="8"/>
  <c r="R63" i="8" s="1"/>
  <c r="G25" i="8"/>
  <c r="K24" i="8"/>
  <c r="V62" i="8" s="1"/>
  <c r="J24" i="8"/>
  <c r="N62" i="8" s="1"/>
  <c r="G24" i="8"/>
  <c r="K23" i="8"/>
  <c r="V61" i="8" s="1"/>
  <c r="J23" i="8"/>
  <c r="N61" i="8" s="1"/>
  <c r="G23" i="8"/>
  <c r="K22" i="8"/>
  <c r="V60" i="8" s="1"/>
  <c r="J22" i="8"/>
  <c r="N60" i="8" s="1"/>
  <c r="G22" i="8"/>
  <c r="K21" i="8"/>
  <c r="Z59" i="8" s="1"/>
  <c r="J21" i="8"/>
  <c r="R59" i="8" s="1"/>
  <c r="G21" i="8"/>
  <c r="H60" i="8" s="1"/>
  <c r="K20" i="8"/>
  <c r="V58" i="8" s="1"/>
  <c r="J20" i="8"/>
  <c r="R58" i="8" s="1"/>
  <c r="G20" i="8"/>
  <c r="H59" i="8" s="1"/>
  <c r="K19" i="8"/>
  <c r="V57" i="8" s="1"/>
  <c r="J19" i="8"/>
  <c r="N57" i="8" s="1"/>
  <c r="G19" i="8"/>
  <c r="K18" i="8"/>
  <c r="Z56" i="8" s="1"/>
  <c r="J18" i="8"/>
  <c r="R56" i="8" s="1"/>
  <c r="G18" i="8"/>
  <c r="K17" i="8"/>
  <c r="Z55" i="8" s="1"/>
  <c r="J17" i="8"/>
  <c r="R55" i="8" s="1"/>
  <c r="G17" i="8"/>
  <c r="K16" i="8"/>
  <c r="V54" i="8" s="1"/>
  <c r="J16" i="8"/>
  <c r="N54" i="8" s="1"/>
  <c r="G16" i="8"/>
  <c r="K15" i="8"/>
  <c r="V53" i="8" s="1"/>
  <c r="J15" i="8"/>
  <c r="N53" i="8" s="1"/>
  <c r="G15" i="8"/>
  <c r="K14" i="8"/>
  <c r="V52" i="8" s="1"/>
  <c r="J14" i="8"/>
  <c r="N52" i="8" s="1"/>
  <c r="G14" i="8"/>
  <c r="K13" i="8"/>
  <c r="Z51" i="8" s="1"/>
  <c r="J13" i="8"/>
  <c r="R51" i="8" s="1"/>
  <c r="G13" i="8"/>
  <c r="H52" i="8" s="1"/>
  <c r="K12" i="8"/>
  <c r="Z50" i="8" s="1"/>
  <c r="J12" i="8"/>
  <c r="R50" i="8" s="1"/>
  <c r="G12" i="8"/>
  <c r="H51" i="8" s="1"/>
  <c r="K11" i="8"/>
  <c r="V49" i="8" s="1"/>
  <c r="J11" i="8"/>
  <c r="N49" i="8" s="1"/>
  <c r="G11" i="8"/>
  <c r="K10" i="8"/>
  <c r="Z48" i="8" s="1"/>
  <c r="J10" i="8"/>
  <c r="R48" i="8" s="1"/>
  <c r="G10" i="8"/>
  <c r="K9" i="8"/>
  <c r="Z47" i="8" s="1"/>
  <c r="J9" i="8"/>
  <c r="R47" i="8" s="1"/>
  <c r="G9" i="8"/>
  <c r="K8" i="8"/>
  <c r="V46" i="8" s="1"/>
  <c r="J8" i="8"/>
  <c r="N46" i="8" s="1"/>
  <c r="G8" i="8"/>
  <c r="K7" i="8"/>
  <c r="V45" i="8" s="1"/>
  <c r="J7" i="8"/>
  <c r="N45" i="8" s="1"/>
  <c r="G7" i="8"/>
  <c r="H46" i="8" s="1"/>
  <c r="K6" i="8"/>
  <c r="V44" i="8" s="1"/>
  <c r="J6" i="8"/>
  <c r="N44" i="8" s="1"/>
  <c r="G6" i="8"/>
  <c r="H45" i="8" s="1"/>
  <c r="K5" i="8"/>
  <c r="Z43" i="8" s="1"/>
  <c r="J5" i="8"/>
  <c r="R43" i="8" s="1"/>
  <c r="G5" i="8"/>
  <c r="K4" i="8"/>
  <c r="Z42" i="8" s="1"/>
  <c r="J4" i="8"/>
  <c r="R42" i="8" s="1"/>
  <c r="G4" i="8"/>
  <c r="I4" i="8" s="1"/>
  <c r="J42" i="8" s="1"/>
  <c r="K3" i="8"/>
  <c r="V41" i="8" s="1"/>
  <c r="J3" i="8"/>
  <c r="N41" i="8" s="1"/>
  <c r="G3" i="8"/>
  <c r="H42" i="8" s="1"/>
  <c r="G2" i="8"/>
  <c r="H41" i="8" s="1"/>
  <c r="E60" i="7"/>
  <c r="L60" i="7"/>
  <c r="P60" i="7"/>
  <c r="T60" i="7"/>
  <c r="X60" i="7"/>
  <c r="E61" i="7"/>
  <c r="L61" i="7"/>
  <c r="P61" i="7"/>
  <c r="T61" i="7"/>
  <c r="V61" i="7"/>
  <c r="X61" i="7"/>
  <c r="E62" i="7"/>
  <c r="L62" i="7"/>
  <c r="P62" i="7"/>
  <c r="T62" i="7"/>
  <c r="X62" i="7"/>
  <c r="E63" i="7"/>
  <c r="L63" i="7"/>
  <c r="P63" i="7"/>
  <c r="T63" i="7"/>
  <c r="X63" i="7"/>
  <c r="Z63" i="7"/>
  <c r="E64" i="7"/>
  <c r="L64" i="7"/>
  <c r="P64" i="7"/>
  <c r="T64" i="7"/>
  <c r="X64" i="7"/>
  <c r="E65" i="7"/>
  <c r="L65" i="7"/>
  <c r="P65" i="7"/>
  <c r="T65" i="7"/>
  <c r="X65" i="7"/>
  <c r="E66" i="7"/>
  <c r="H66" i="7"/>
  <c r="L66" i="7"/>
  <c r="P66" i="7"/>
  <c r="T66" i="7"/>
  <c r="X66" i="7"/>
  <c r="E67" i="7"/>
  <c r="L67" i="7"/>
  <c r="P67" i="7"/>
  <c r="T67" i="7"/>
  <c r="X67" i="7"/>
  <c r="E68" i="7"/>
  <c r="L68" i="7"/>
  <c r="P68" i="7"/>
  <c r="T68" i="7"/>
  <c r="X68" i="7"/>
  <c r="E69" i="7"/>
  <c r="L69" i="7"/>
  <c r="P69" i="7"/>
  <c r="T69" i="7"/>
  <c r="V69" i="7"/>
  <c r="X69" i="7"/>
  <c r="E70" i="7"/>
  <c r="H70" i="7"/>
  <c r="L70" i="7"/>
  <c r="P70" i="7"/>
  <c r="T70" i="7"/>
  <c r="X70" i="7"/>
  <c r="E71" i="7"/>
  <c r="L71" i="7"/>
  <c r="P71" i="7"/>
  <c r="T71" i="7"/>
  <c r="X71" i="7"/>
  <c r="Z71" i="7"/>
  <c r="E72" i="7"/>
  <c r="L72" i="7"/>
  <c r="P72" i="7"/>
  <c r="T72" i="7"/>
  <c r="X72" i="7"/>
  <c r="E73" i="7"/>
  <c r="L73" i="7"/>
  <c r="P73" i="7"/>
  <c r="T73" i="7"/>
  <c r="X73" i="7"/>
  <c r="E74" i="7"/>
  <c r="L74" i="7"/>
  <c r="P74" i="7"/>
  <c r="T74" i="7"/>
  <c r="X74" i="7"/>
  <c r="E75" i="7"/>
  <c r="L75" i="7"/>
  <c r="P75" i="7"/>
  <c r="T75" i="7"/>
  <c r="X75" i="7"/>
  <c r="Z75" i="7"/>
  <c r="E76" i="7"/>
  <c r="L76" i="7"/>
  <c r="P76" i="7"/>
  <c r="T76" i="7"/>
  <c r="X76" i="7"/>
  <c r="Z47" i="7"/>
  <c r="Z51" i="7"/>
  <c r="V45" i="7"/>
  <c r="V53" i="7"/>
  <c r="R43" i="7"/>
  <c r="R47" i="7"/>
  <c r="N45" i="7"/>
  <c r="E42" i="7"/>
  <c r="L42" i="7"/>
  <c r="P42" i="7"/>
  <c r="T42" i="7"/>
  <c r="X42" i="7"/>
  <c r="E43" i="7"/>
  <c r="L43" i="7"/>
  <c r="P43" i="7"/>
  <c r="T43" i="7"/>
  <c r="X43" i="7"/>
  <c r="E44" i="7"/>
  <c r="L44" i="7"/>
  <c r="P44" i="7"/>
  <c r="T44" i="7"/>
  <c r="X44" i="7"/>
  <c r="E45" i="7"/>
  <c r="L45" i="7"/>
  <c r="P45" i="7"/>
  <c r="T45" i="7"/>
  <c r="X45" i="7"/>
  <c r="E46" i="7"/>
  <c r="L46" i="7"/>
  <c r="P46" i="7"/>
  <c r="T46" i="7"/>
  <c r="X46" i="7"/>
  <c r="E47" i="7"/>
  <c r="L47" i="7"/>
  <c r="P47" i="7"/>
  <c r="T47" i="7"/>
  <c r="X47" i="7"/>
  <c r="E48" i="7"/>
  <c r="L48" i="7"/>
  <c r="P48" i="7"/>
  <c r="T48" i="7"/>
  <c r="X48" i="7"/>
  <c r="E49" i="7"/>
  <c r="L49" i="7"/>
  <c r="P49" i="7"/>
  <c r="T49" i="7"/>
  <c r="X49" i="7"/>
  <c r="E50" i="7"/>
  <c r="L50" i="7"/>
  <c r="P50" i="7"/>
  <c r="T50" i="7"/>
  <c r="X50" i="7"/>
  <c r="E51" i="7"/>
  <c r="L51" i="7"/>
  <c r="P51" i="7"/>
  <c r="T51" i="7"/>
  <c r="X51" i="7"/>
  <c r="E52" i="7"/>
  <c r="L52" i="7"/>
  <c r="P52" i="7"/>
  <c r="T52" i="7"/>
  <c r="X52" i="7"/>
  <c r="E53" i="7"/>
  <c r="L53" i="7"/>
  <c r="P53" i="7"/>
  <c r="T53" i="7"/>
  <c r="X53" i="7"/>
  <c r="E54" i="7"/>
  <c r="L54" i="7"/>
  <c r="P54" i="7"/>
  <c r="T54" i="7"/>
  <c r="X54" i="7"/>
  <c r="E55" i="7"/>
  <c r="L55" i="7"/>
  <c r="P55" i="7"/>
  <c r="T55" i="7"/>
  <c r="X55" i="7"/>
  <c r="E56" i="7"/>
  <c r="L56" i="7"/>
  <c r="P56" i="7"/>
  <c r="T56" i="7"/>
  <c r="X56" i="7"/>
  <c r="E57" i="7"/>
  <c r="L57" i="7"/>
  <c r="P57" i="7"/>
  <c r="T57" i="7"/>
  <c r="X57" i="7"/>
  <c r="E58" i="7"/>
  <c r="L58" i="7"/>
  <c r="P58" i="7"/>
  <c r="T58" i="7"/>
  <c r="X58" i="7"/>
  <c r="E59" i="7"/>
  <c r="L59" i="7"/>
  <c r="P59" i="7"/>
  <c r="T59" i="7"/>
  <c r="X59" i="7"/>
  <c r="E41" i="7"/>
  <c r="G3" i="7"/>
  <c r="H42" i="7" s="1"/>
  <c r="G4" i="7"/>
  <c r="H43" i="7" s="1"/>
  <c r="G5" i="7"/>
  <c r="H44" i="7" s="1"/>
  <c r="G6" i="7"/>
  <c r="H45" i="7" s="1"/>
  <c r="G7" i="7"/>
  <c r="H46" i="7" s="1"/>
  <c r="G8" i="7"/>
  <c r="H47" i="7" s="1"/>
  <c r="G9" i="7"/>
  <c r="H48" i="7" s="1"/>
  <c r="G10" i="7"/>
  <c r="H49" i="7" s="1"/>
  <c r="G11" i="7"/>
  <c r="H50" i="7" s="1"/>
  <c r="G12" i="7"/>
  <c r="H51" i="7" s="1"/>
  <c r="G13" i="7"/>
  <c r="H52" i="7" s="1"/>
  <c r="G14" i="7"/>
  <c r="H53" i="7" s="1"/>
  <c r="G15" i="7"/>
  <c r="H54" i="7" s="1"/>
  <c r="G16" i="7"/>
  <c r="H55" i="7" s="1"/>
  <c r="G17" i="7"/>
  <c r="H56" i="7" s="1"/>
  <c r="G18" i="7"/>
  <c r="H57" i="7" s="1"/>
  <c r="G19" i="7"/>
  <c r="H58" i="7" s="1"/>
  <c r="G20" i="7"/>
  <c r="H59" i="7" s="1"/>
  <c r="G21" i="7"/>
  <c r="H60" i="7" s="1"/>
  <c r="G22" i="7"/>
  <c r="G23" i="7"/>
  <c r="H62" i="7" s="1"/>
  <c r="G24" i="7"/>
  <c r="H63" i="7" s="1"/>
  <c r="G25" i="7"/>
  <c r="G26" i="7"/>
  <c r="I27" i="7" s="1"/>
  <c r="J65" i="7" s="1"/>
  <c r="G27" i="7"/>
  <c r="G28" i="7"/>
  <c r="H67" i="7" s="1"/>
  <c r="G29" i="7"/>
  <c r="G30" i="7"/>
  <c r="I31" i="7" s="1"/>
  <c r="J69" i="7" s="1"/>
  <c r="G31" i="7"/>
  <c r="G32" i="7"/>
  <c r="H71" i="7" s="1"/>
  <c r="G33" i="7"/>
  <c r="H72" i="7" s="1"/>
  <c r="G34" i="7"/>
  <c r="G35" i="7"/>
  <c r="H74" i="7" s="1"/>
  <c r="G36" i="7"/>
  <c r="H75" i="7" s="1"/>
  <c r="G37" i="7"/>
  <c r="G38" i="7"/>
  <c r="G2" i="7"/>
  <c r="H41" i="7" s="1"/>
  <c r="J22" i="7"/>
  <c r="N60" i="7" s="1"/>
  <c r="K22" i="7"/>
  <c r="V60" i="7" s="1"/>
  <c r="J23" i="7"/>
  <c r="R61" i="7" s="1"/>
  <c r="K23" i="7"/>
  <c r="Z61" i="7" s="1"/>
  <c r="J24" i="7"/>
  <c r="R62" i="7" s="1"/>
  <c r="K24" i="7"/>
  <c r="Z62" i="7" s="1"/>
  <c r="J25" i="7"/>
  <c r="N63" i="7" s="1"/>
  <c r="K25" i="7"/>
  <c r="V63" i="7" s="1"/>
  <c r="J26" i="7"/>
  <c r="N64" i="7" s="1"/>
  <c r="K26" i="7"/>
  <c r="V64" i="7" s="1"/>
  <c r="J27" i="7"/>
  <c r="R65" i="7" s="1"/>
  <c r="K27" i="7"/>
  <c r="Z65" i="7" s="1"/>
  <c r="J28" i="7"/>
  <c r="R66" i="7" s="1"/>
  <c r="K28" i="7"/>
  <c r="Z66" i="7" s="1"/>
  <c r="J29" i="7"/>
  <c r="N67" i="7" s="1"/>
  <c r="K29" i="7"/>
  <c r="V67" i="7" s="1"/>
  <c r="J30" i="7"/>
  <c r="N68" i="7" s="1"/>
  <c r="K30" i="7"/>
  <c r="V68" i="7" s="1"/>
  <c r="J31" i="7"/>
  <c r="R69" i="7" s="1"/>
  <c r="K31" i="7"/>
  <c r="Z69" i="7" s="1"/>
  <c r="J32" i="7"/>
  <c r="R70" i="7" s="1"/>
  <c r="K32" i="7"/>
  <c r="Z70" i="7" s="1"/>
  <c r="J33" i="7"/>
  <c r="N71" i="7" s="1"/>
  <c r="K33" i="7"/>
  <c r="V71" i="7" s="1"/>
  <c r="J34" i="7"/>
  <c r="N72" i="7" s="1"/>
  <c r="K34" i="7"/>
  <c r="V72" i="7" s="1"/>
  <c r="J35" i="7"/>
  <c r="N73" i="7" s="1"/>
  <c r="K35" i="7"/>
  <c r="Z73" i="7" s="1"/>
  <c r="J36" i="7"/>
  <c r="R74" i="7" s="1"/>
  <c r="K36" i="7"/>
  <c r="Z74" i="7" s="1"/>
  <c r="J37" i="7"/>
  <c r="N75" i="7" s="1"/>
  <c r="K37" i="7"/>
  <c r="V75" i="7" s="1"/>
  <c r="J38" i="7"/>
  <c r="N76" i="7" s="1"/>
  <c r="K38" i="7"/>
  <c r="V76" i="7" s="1"/>
  <c r="J9" i="7"/>
  <c r="N47" i="7" s="1"/>
  <c r="K9" i="7"/>
  <c r="V47" i="7" s="1"/>
  <c r="X41" i="7"/>
  <c r="T41" i="7"/>
  <c r="P41" i="7"/>
  <c r="K21" i="7"/>
  <c r="V59" i="7" s="1"/>
  <c r="J21" i="7"/>
  <c r="R59" i="7" s="1"/>
  <c r="K20" i="7"/>
  <c r="V58" i="7" s="1"/>
  <c r="J20" i="7"/>
  <c r="N58" i="7" s="1"/>
  <c r="K19" i="7"/>
  <c r="Z57" i="7" s="1"/>
  <c r="J19" i="7"/>
  <c r="R57" i="7" s="1"/>
  <c r="K18" i="7"/>
  <c r="Z56" i="7" s="1"/>
  <c r="J18" i="7"/>
  <c r="R56" i="7" s="1"/>
  <c r="K17" i="7"/>
  <c r="V55" i="7" s="1"/>
  <c r="J17" i="7"/>
  <c r="N55" i="7" s="1"/>
  <c r="K16" i="7"/>
  <c r="V54" i="7" s="1"/>
  <c r="J16" i="7"/>
  <c r="N54" i="7" s="1"/>
  <c r="K15" i="7"/>
  <c r="Z53" i="7" s="1"/>
  <c r="J15" i="7"/>
  <c r="N53" i="7" s="1"/>
  <c r="K14" i="7"/>
  <c r="Z52" i="7" s="1"/>
  <c r="J14" i="7"/>
  <c r="R52" i="7" s="1"/>
  <c r="K13" i="7"/>
  <c r="V51" i="7" s="1"/>
  <c r="J13" i="7"/>
  <c r="R51" i="7" s="1"/>
  <c r="K12" i="7"/>
  <c r="V50" i="7" s="1"/>
  <c r="J12" i="7"/>
  <c r="N50" i="7" s="1"/>
  <c r="K11" i="7"/>
  <c r="Z49" i="7" s="1"/>
  <c r="J11" i="7"/>
  <c r="R49" i="7" s="1"/>
  <c r="K10" i="7"/>
  <c r="Z48" i="7" s="1"/>
  <c r="J10" i="7"/>
  <c r="R48" i="7" s="1"/>
  <c r="K8" i="7"/>
  <c r="V46" i="7" s="1"/>
  <c r="J8" i="7"/>
  <c r="N46" i="7" s="1"/>
  <c r="K7" i="7"/>
  <c r="Z45" i="7" s="1"/>
  <c r="J7" i="7"/>
  <c r="R45" i="7" s="1"/>
  <c r="K6" i="7"/>
  <c r="Z44" i="7" s="1"/>
  <c r="J6" i="7"/>
  <c r="R44" i="7" s="1"/>
  <c r="K5" i="7"/>
  <c r="V43" i="7" s="1"/>
  <c r="J5" i="7"/>
  <c r="N43" i="7" s="1"/>
  <c r="K4" i="7"/>
  <c r="V42" i="7" s="1"/>
  <c r="J4" i="7"/>
  <c r="N42" i="7" s="1"/>
  <c r="K3" i="7"/>
  <c r="V41" i="7" s="1"/>
  <c r="J3" i="7"/>
  <c r="N41" i="7" s="1"/>
  <c r="I23" i="7" l="1"/>
  <c r="J61" i="7" s="1"/>
  <c r="V57" i="7"/>
  <c r="R75" i="7"/>
  <c r="I35" i="7"/>
  <c r="J73" i="7" s="1"/>
  <c r="V49" i="7"/>
  <c r="Z59" i="7"/>
  <c r="Z55" i="7"/>
  <c r="I22" i="8"/>
  <c r="J60" i="8" s="1"/>
  <c r="I38" i="8"/>
  <c r="J76" i="8" s="1"/>
  <c r="Z67" i="7"/>
  <c r="N63" i="8"/>
  <c r="Z43" i="7"/>
  <c r="I34" i="8"/>
  <c r="J72" i="8" s="1"/>
  <c r="R41" i="7"/>
  <c r="I24" i="8"/>
  <c r="J62" i="8" s="1"/>
  <c r="I36" i="7"/>
  <c r="J74" i="7" s="1"/>
  <c r="V65" i="7"/>
  <c r="Z41" i="7"/>
  <c r="V73" i="7"/>
  <c r="R76" i="8"/>
  <c r="N74" i="8"/>
  <c r="I36" i="8"/>
  <c r="J74" i="8" s="1"/>
  <c r="Z73" i="8"/>
  <c r="R70" i="8"/>
  <c r="I32" i="8"/>
  <c r="J70" i="8" s="1"/>
  <c r="I30" i="8"/>
  <c r="J68" i="8" s="1"/>
  <c r="N66" i="8"/>
  <c r="Z65" i="8"/>
  <c r="I26" i="8"/>
  <c r="J64" i="8" s="1"/>
  <c r="R62" i="8"/>
  <c r="H75" i="8"/>
  <c r="I5" i="8"/>
  <c r="J43" i="8" s="1"/>
  <c r="H67" i="8"/>
  <c r="N58" i="8"/>
  <c r="I20" i="8"/>
  <c r="J58" i="8" s="1"/>
  <c r="Z57" i="8"/>
  <c r="N55" i="8"/>
  <c r="I18" i="8"/>
  <c r="J56" i="8" s="1"/>
  <c r="R54" i="8"/>
  <c r="I16" i="8"/>
  <c r="J54" i="8" s="1"/>
  <c r="I14" i="8"/>
  <c r="J52" i="8" s="1"/>
  <c r="N50" i="8"/>
  <c r="I12" i="8"/>
  <c r="J50" i="8" s="1"/>
  <c r="Z49" i="8"/>
  <c r="N47" i="8"/>
  <c r="I10" i="8"/>
  <c r="J48" i="8" s="1"/>
  <c r="R46" i="8"/>
  <c r="H44" i="8"/>
  <c r="H43" i="8"/>
  <c r="V42" i="8"/>
  <c r="Z41" i="8"/>
  <c r="N42" i="8"/>
  <c r="V50" i="8"/>
  <c r="Z62" i="8"/>
  <c r="Z70" i="8"/>
  <c r="V74" i="8"/>
  <c r="I9" i="8"/>
  <c r="J47" i="8" s="1"/>
  <c r="I13" i="8"/>
  <c r="J51" i="8" s="1"/>
  <c r="I17" i="8"/>
  <c r="J55" i="8" s="1"/>
  <c r="I21" i="8"/>
  <c r="J59" i="8" s="1"/>
  <c r="I25" i="8"/>
  <c r="J63" i="8" s="1"/>
  <c r="I29" i="8"/>
  <c r="J67" i="8" s="1"/>
  <c r="I33" i="8"/>
  <c r="J71" i="8" s="1"/>
  <c r="I37" i="8"/>
  <c r="J75" i="8" s="1"/>
  <c r="R41" i="8"/>
  <c r="V43" i="8"/>
  <c r="R44" i="8"/>
  <c r="Z44" i="8"/>
  <c r="N48" i="8"/>
  <c r="V48" i="8"/>
  <c r="H49" i="8"/>
  <c r="R49" i="8"/>
  <c r="V51" i="8"/>
  <c r="R52" i="8"/>
  <c r="Z52" i="8"/>
  <c r="N56" i="8"/>
  <c r="V56" i="8"/>
  <c r="H57" i="8"/>
  <c r="R57" i="8"/>
  <c r="V59" i="8"/>
  <c r="R60" i="8"/>
  <c r="Z60" i="8"/>
  <c r="N64" i="8"/>
  <c r="V64" i="8"/>
  <c r="H65" i="8"/>
  <c r="R65" i="8"/>
  <c r="V67" i="8"/>
  <c r="R68" i="8"/>
  <c r="Z68" i="8"/>
  <c r="N72" i="8"/>
  <c r="V72" i="8"/>
  <c r="H73" i="8"/>
  <c r="R73" i="8"/>
  <c r="V75" i="8"/>
  <c r="Z46" i="8"/>
  <c r="Z54" i="8"/>
  <c r="V66" i="8"/>
  <c r="I8" i="8"/>
  <c r="J46" i="8" s="1"/>
  <c r="N43" i="8"/>
  <c r="Z45" i="8"/>
  <c r="H47" i="8"/>
  <c r="H48" i="8"/>
  <c r="N51" i="8"/>
  <c r="Z53" i="8"/>
  <c r="H55" i="8"/>
  <c r="H56" i="8"/>
  <c r="Z58" i="8"/>
  <c r="N59" i="8"/>
  <c r="Z61" i="8"/>
  <c r="H63" i="8"/>
  <c r="H64" i="8"/>
  <c r="N67" i="8"/>
  <c r="Z69" i="8"/>
  <c r="H71" i="8"/>
  <c r="H72" i="8"/>
  <c r="N75" i="8"/>
  <c r="I3" i="8"/>
  <c r="J41" i="8" s="1"/>
  <c r="I6" i="8"/>
  <c r="J44" i="8" s="1"/>
  <c r="I7" i="8"/>
  <c r="J45" i="8" s="1"/>
  <c r="H50" i="8"/>
  <c r="I11" i="8"/>
  <c r="J49" i="8" s="1"/>
  <c r="H54" i="8"/>
  <c r="I15" i="8"/>
  <c r="J53" i="8" s="1"/>
  <c r="H58" i="8"/>
  <c r="I19" i="8"/>
  <c r="J57" i="8" s="1"/>
  <c r="H62" i="8"/>
  <c r="I23" i="8"/>
  <c r="J61" i="8" s="1"/>
  <c r="H66" i="8"/>
  <c r="I27" i="8"/>
  <c r="J65" i="8" s="1"/>
  <c r="H70" i="8"/>
  <c r="I31" i="8"/>
  <c r="J69" i="8" s="1"/>
  <c r="H74" i="8"/>
  <c r="I35" i="8"/>
  <c r="J73" i="8" s="1"/>
  <c r="M38" i="8"/>
  <c r="R45" i="8"/>
  <c r="V47" i="8"/>
  <c r="H53" i="8"/>
  <c r="R53" i="8"/>
  <c r="V55" i="8"/>
  <c r="H61" i="8"/>
  <c r="R61" i="8"/>
  <c r="V63" i="8"/>
  <c r="H69" i="8"/>
  <c r="R69" i="8"/>
  <c r="V71" i="8"/>
  <c r="Z76" i="8"/>
  <c r="N49" i="7"/>
  <c r="R55" i="7"/>
  <c r="R71" i="7"/>
  <c r="N69" i="7"/>
  <c r="R67" i="7"/>
  <c r="N65" i="7"/>
  <c r="M38" i="7"/>
  <c r="R63" i="7"/>
  <c r="N61" i="7"/>
  <c r="I37" i="7"/>
  <c r="J75" i="7" s="1"/>
  <c r="I29" i="7"/>
  <c r="J67" i="7" s="1"/>
  <c r="I25" i="7"/>
  <c r="J63" i="7" s="1"/>
  <c r="N56" i="7"/>
  <c r="N52" i="7"/>
  <c r="N48" i="7"/>
  <c r="N44" i="7"/>
  <c r="R58" i="7"/>
  <c r="R54" i="7"/>
  <c r="R50" i="7"/>
  <c r="R46" i="7"/>
  <c r="R42" i="7"/>
  <c r="V56" i="7"/>
  <c r="V52" i="7"/>
  <c r="V48" i="7"/>
  <c r="V44" i="7"/>
  <c r="Z58" i="7"/>
  <c r="Z54" i="7"/>
  <c r="Z50" i="7"/>
  <c r="Z46" i="7"/>
  <c r="Z42" i="7"/>
  <c r="Z76" i="7"/>
  <c r="R76" i="7"/>
  <c r="V74" i="7"/>
  <c r="N74" i="7"/>
  <c r="Z72" i="7"/>
  <c r="R72" i="7"/>
  <c r="V70" i="7"/>
  <c r="N70" i="7"/>
  <c r="Z68" i="7"/>
  <c r="R68" i="7"/>
  <c r="V66" i="7"/>
  <c r="N66" i="7"/>
  <c r="Z64" i="7"/>
  <c r="R64" i="7"/>
  <c r="V62" i="7"/>
  <c r="N62" i="7"/>
  <c r="Z60" i="7"/>
  <c r="R60" i="7"/>
  <c r="N57" i="7"/>
  <c r="N59" i="7"/>
  <c r="N51" i="7"/>
  <c r="R53" i="7"/>
  <c r="H76" i="7"/>
  <c r="R73" i="7"/>
  <c r="H68" i="7"/>
  <c r="H64" i="7"/>
  <c r="I32" i="7"/>
  <c r="J70" i="7" s="1"/>
  <c r="H73" i="7"/>
  <c r="H69" i="7"/>
  <c r="H65" i="7"/>
  <c r="H61" i="7"/>
  <c r="I30" i="7"/>
  <c r="J68" i="7" s="1"/>
  <c r="I34" i="7"/>
  <c r="J72" i="7" s="1"/>
  <c r="I22" i="7"/>
  <c r="J60" i="7" s="1"/>
  <c r="I38" i="7"/>
  <c r="J76" i="7" s="1"/>
  <c r="I33" i="7"/>
  <c r="J71" i="7" s="1"/>
  <c r="I28" i="7"/>
  <c r="J66" i="7" s="1"/>
  <c r="I26" i="7"/>
  <c r="J64" i="7" s="1"/>
  <c r="I24" i="7"/>
  <c r="J62" i="7" s="1"/>
  <c r="I9" i="7"/>
  <c r="J47" i="7" s="1"/>
  <c r="I6" i="7"/>
  <c r="J44" i="7" s="1"/>
  <c r="I11" i="7"/>
  <c r="J49" i="7" s="1"/>
  <c r="I19" i="7"/>
  <c r="J57" i="7" s="1"/>
  <c r="I3" i="7"/>
  <c r="J41" i="7" s="1"/>
  <c r="I4" i="7"/>
  <c r="J42" i="7" s="1"/>
  <c r="I5" i="7"/>
  <c r="J43" i="7" s="1"/>
  <c r="I7" i="7"/>
  <c r="J45" i="7" s="1"/>
  <c r="I8" i="7"/>
  <c r="J46" i="7" s="1"/>
  <c r="I10" i="7"/>
  <c r="J48" i="7" s="1"/>
  <c r="I12" i="7"/>
  <c r="J50" i="7" s="1"/>
  <c r="I13" i="7"/>
  <c r="J51" i="7" s="1"/>
  <c r="I14" i="7"/>
  <c r="J52" i="7" s="1"/>
  <c r="I15" i="7"/>
  <c r="J53" i="7" s="1"/>
  <c r="I16" i="7"/>
  <c r="J54" i="7" s="1"/>
  <c r="I17" i="7"/>
  <c r="J55" i="7" s="1"/>
  <c r="I18" i="7"/>
  <c r="J56" i="7" s="1"/>
  <c r="I20" i="7"/>
  <c r="J58" i="7" s="1"/>
  <c r="I21" i="7"/>
  <c r="J59" i="7" s="1"/>
  <c r="G3" i="1"/>
  <c r="H33" i="1" s="1"/>
  <c r="G4" i="1"/>
  <c r="H34" i="1" s="1"/>
  <c r="G5" i="1"/>
  <c r="H35" i="1" s="1"/>
  <c r="G6" i="1"/>
  <c r="H36" i="1" s="1"/>
  <c r="G7" i="1"/>
  <c r="H37" i="1" s="1"/>
  <c r="G8" i="1"/>
  <c r="H38" i="1" s="1"/>
  <c r="G9" i="1"/>
  <c r="H39" i="1" s="1"/>
  <c r="G10" i="1"/>
  <c r="H40" i="1" s="1"/>
  <c r="G11" i="1"/>
  <c r="H41" i="1" s="1"/>
  <c r="G12" i="1"/>
  <c r="H42" i="1" s="1"/>
  <c r="G13" i="1"/>
  <c r="H43" i="1" s="1"/>
  <c r="G14" i="1"/>
  <c r="H44" i="1" s="1"/>
  <c r="G15" i="1"/>
  <c r="H45" i="1" s="1"/>
  <c r="G16" i="1"/>
  <c r="H46" i="1" s="1"/>
  <c r="G17" i="1"/>
  <c r="H47" i="1" s="1"/>
  <c r="G18" i="1"/>
  <c r="H48" i="1" s="1"/>
  <c r="G19" i="1"/>
  <c r="H49" i="1" s="1"/>
  <c r="G20" i="1"/>
  <c r="H50" i="1" s="1"/>
  <c r="G21" i="1"/>
  <c r="H51" i="1" s="1"/>
  <c r="G22" i="1"/>
  <c r="H52" i="1" s="1"/>
  <c r="G23" i="1"/>
  <c r="H53" i="1" s="1"/>
  <c r="G24" i="1"/>
  <c r="H54" i="1" s="1"/>
  <c r="G25" i="1"/>
  <c r="H55" i="1" s="1"/>
  <c r="G26" i="1"/>
  <c r="H56" i="1" s="1"/>
  <c r="G2" i="1"/>
  <c r="H32" i="1" s="1"/>
  <c r="T26" i="4" l="1"/>
  <c r="X26" i="4"/>
  <c r="T27" i="4"/>
  <c r="X27" i="4"/>
  <c r="T28" i="4"/>
  <c r="X28" i="4"/>
  <c r="T29" i="4"/>
  <c r="X29" i="4"/>
  <c r="T30" i="4"/>
  <c r="X30" i="4"/>
  <c r="T31" i="4"/>
  <c r="X31" i="4"/>
  <c r="T32" i="4"/>
  <c r="X32" i="4"/>
  <c r="T33" i="4"/>
  <c r="X33" i="4"/>
  <c r="T34" i="4"/>
  <c r="X34" i="4"/>
  <c r="T35" i="4"/>
  <c r="X35" i="4"/>
  <c r="T36" i="4"/>
  <c r="X36" i="4"/>
  <c r="T37" i="4"/>
  <c r="X37" i="4"/>
  <c r="T38" i="4"/>
  <c r="X38" i="4"/>
  <c r="T39" i="4"/>
  <c r="X39" i="4"/>
  <c r="T40" i="4"/>
  <c r="X40" i="4"/>
  <c r="T41" i="4"/>
  <c r="X41" i="4"/>
  <c r="T42" i="4"/>
  <c r="V42" i="4"/>
  <c r="X42" i="4"/>
  <c r="Z42" i="4"/>
  <c r="T25" i="4"/>
  <c r="X25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R42" i="4"/>
  <c r="P24" i="4"/>
  <c r="L24" i="4"/>
  <c r="E40" i="4"/>
  <c r="E41" i="4"/>
  <c r="E42" i="4"/>
  <c r="J42" i="4"/>
  <c r="L42" i="4"/>
  <c r="N42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X24" i="4"/>
  <c r="T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G3" i="4" l="1"/>
  <c r="H25" i="4" s="1"/>
  <c r="G4" i="4"/>
  <c r="H26" i="4" s="1"/>
  <c r="G5" i="4"/>
  <c r="H27" i="4" s="1"/>
  <c r="G6" i="4"/>
  <c r="H28" i="4" s="1"/>
  <c r="G7" i="4"/>
  <c r="H29" i="4" s="1"/>
  <c r="G8" i="4"/>
  <c r="H30" i="4" s="1"/>
  <c r="G9" i="4"/>
  <c r="H31" i="4" s="1"/>
  <c r="G10" i="4"/>
  <c r="H32" i="4" s="1"/>
  <c r="G11" i="4"/>
  <c r="H33" i="4" s="1"/>
  <c r="G12" i="4"/>
  <c r="H34" i="4" s="1"/>
  <c r="G13" i="4"/>
  <c r="H35" i="4" s="1"/>
  <c r="G14" i="4"/>
  <c r="H36" i="4" s="1"/>
  <c r="G15" i="4"/>
  <c r="H37" i="4" s="1"/>
  <c r="G16" i="4"/>
  <c r="H38" i="4" s="1"/>
  <c r="G17" i="4"/>
  <c r="H39" i="4" s="1"/>
  <c r="G18" i="4"/>
  <c r="H40" i="4" s="1"/>
  <c r="G19" i="4"/>
  <c r="G20" i="4"/>
  <c r="G2" i="4"/>
  <c r="H24" i="4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3" i="1"/>
  <c r="K3" i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N53" i="1" l="1"/>
  <c r="R53" i="1"/>
  <c r="R49" i="1"/>
  <c r="N49" i="1"/>
  <c r="R47" i="1"/>
  <c r="N47" i="1"/>
  <c r="N43" i="1"/>
  <c r="R43" i="1"/>
  <c r="R39" i="1"/>
  <c r="N39" i="1"/>
  <c r="N35" i="1"/>
  <c r="R35" i="1"/>
  <c r="Z32" i="1"/>
  <c r="V32" i="1"/>
  <c r="Z52" i="1"/>
  <c r="V52" i="1"/>
  <c r="V48" i="1"/>
  <c r="Z48" i="1"/>
  <c r="Z44" i="1"/>
  <c r="V44" i="1"/>
  <c r="V42" i="1"/>
  <c r="Z42" i="1"/>
  <c r="V40" i="1"/>
  <c r="Z40" i="1"/>
  <c r="V36" i="1"/>
  <c r="Z36" i="1"/>
  <c r="V34" i="1"/>
  <c r="Z34" i="1"/>
  <c r="N32" i="1"/>
  <c r="R32" i="1"/>
  <c r="N54" i="1"/>
  <c r="R54" i="1"/>
  <c r="N50" i="1"/>
  <c r="R50" i="1"/>
  <c r="R48" i="1"/>
  <c r="N48" i="1"/>
  <c r="N46" i="1"/>
  <c r="R46" i="1"/>
  <c r="R44" i="1"/>
  <c r="N44" i="1"/>
  <c r="N42" i="1"/>
  <c r="R42" i="1"/>
  <c r="R40" i="1"/>
  <c r="N40" i="1"/>
  <c r="N38" i="1"/>
  <c r="R38" i="1"/>
  <c r="R36" i="1"/>
  <c r="N36" i="1"/>
  <c r="N34" i="1"/>
  <c r="R34" i="1"/>
  <c r="N55" i="1"/>
  <c r="R55" i="1"/>
  <c r="N51" i="1"/>
  <c r="R51" i="1"/>
  <c r="N45" i="1"/>
  <c r="R45" i="1"/>
  <c r="N41" i="1"/>
  <c r="R41" i="1"/>
  <c r="R37" i="1"/>
  <c r="N37" i="1"/>
  <c r="N33" i="1"/>
  <c r="R33" i="1"/>
  <c r="V54" i="1"/>
  <c r="Z54" i="1"/>
  <c r="V50" i="1"/>
  <c r="Z50" i="1"/>
  <c r="V46" i="1"/>
  <c r="Z46" i="1"/>
  <c r="V38" i="1"/>
  <c r="Z38" i="1"/>
  <c r="R52" i="1"/>
  <c r="N52" i="1"/>
  <c r="Z55" i="1"/>
  <c r="V55" i="1"/>
  <c r="Z53" i="1"/>
  <c r="V53" i="1"/>
  <c r="Z51" i="1"/>
  <c r="V51" i="1"/>
  <c r="Z49" i="1"/>
  <c r="V49" i="1"/>
  <c r="Z47" i="1"/>
  <c r="V47" i="1"/>
  <c r="Z45" i="1"/>
  <c r="V45" i="1"/>
  <c r="Z43" i="1"/>
  <c r="V43" i="1"/>
  <c r="Z41" i="1"/>
  <c r="V41" i="1"/>
  <c r="Z39" i="1"/>
  <c r="V39" i="1"/>
  <c r="Z37" i="1"/>
  <c r="V37" i="1"/>
  <c r="Z35" i="1"/>
  <c r="V35" i="1"/>
  <c r="V33" i="1"/>
  <c r="Z33" i="1"/>
  <c r="I25" i="1"/>
  <c r="J55" i="1" s="1"/>
  <c r="I17" i="1"/>
  <c r="J47" i="1" s="1"/>
  <c r="I9" i="1"/>
  <c r="J39" i="1" s="1"/>
  <c r="I20" i="1"/>
  <c r="J50" i="1" s="1"/>
  <c r="I12" i="1"/>
  <c r="J42" i="1" s="1"/>
  <c r="I4" i="1"/>
  <c r="J34" i="1" s="1"/>
  <c r="I3" i="1"/>
  <c r="J33" i="1" s="1"/>
  <c r="I23" i="1"/>
  <c r="J53" i="1" s="1"/>
  <c r="I19" i="1"/>
  <c r="J49" i="1" s="1"/>
  <c r="I15" i="1"/>
  <c r="J45" i="1" s="1"/>
  <c r="I11" i="1"/>
  <c r="J41" i="1" s="1"/>
  <c r="I7" i="1"/>
  <c r="J37" i="1" s="1"/>
  <c r="I13" i="1"/>
  <c r="J43" i="1" s="1"/>
  <c r="I5" i="1"/>
  <c r="J35" i="1" s="1"/>
  <c r="I24" i="1"/>
  <c r="J54" i="1" s="1"/>
  <c r="I16" i="1"/>
  <c r="J46" i="1" s="1"/>
  <c r="I8" i="1"/>
  <c r="J38" i="1" s="1"/>
  <c r="I26" i="1"/>
  <c r="J56" i="1" s="1"/>
  <c r="I22" i="1"/>
  <c r="J52" i="1" s="1"/>
  <c r="I18" i="1"/>
  <c r="J48" i="1" s="1"/>
  <c r="I14" i="1"/>
  <c r="J44" i="1" s="1"/>
  <c r="I10" i="1"/>
  <c r="J40" i="1" s="1"/>
  <c r="I6" i="1"/>
  <c r="J36" i="1" s="1"/>
  <c r="I21" i="1"/>
  <c r="J51" i="1" s="1"/>
  <c r="V41" i="4"/>
  <c r="Z41" i="4"/>
  <c r="N41" i="4"/>
  <c r="R41" i="4"/>
  <c r="V40" i="4"/>
  <c r="Z40" i="4"/>
  <c r="N40" i="4"/>
  <c r="R40" i="4"/>
  <c r="Z39" i="4"/>
  <c r="V39" i="4"/>
  <c r="N39" i="4"/>
  <c r="R39" i="4"/>
  <c r="Z38" i="4"/>
  <c r="V38" i="4"/>
  <c r="N38" i="4"/>
  <c r="R38" i="4"/>
  <c r="Z37" i="4"/>
  <c r="V37" i="4"/>
  <c r="N37" i="4"/>
  <c r="R37" i="4"/>
  <c r="Z36" i="4"/>
  <c r="V36" i="4"/>
  <c r="N36" i="4"/>
  <c r="R36" i="4"/>
  <c r="V35" i="4"/>
  <c r="Z35" i="4"/>
  <c r="N35" i="4"/>
  <c r="R35" i="4"/>
  <c r="Z34" i="4"/>
  <c r="V34" i="4"/>
  <c r="N34" i="4"/>
  <c r="R34" i="4"/>
  <c r="V33" i="4"/>
  <c r="Z33" i="4"/>
  <c r="N33" i="4"/>
  <c r="R33" i="4"/>
  <c r="V32" i="4"/>
  <c r="Z32" i="4"/>
  <c r="N32" i="4"/>
  <c r="R32" i="4"/>
  <c r="V31" i="4"/>
  <c r="Z31" i="4"/>
  <c r="N31" i="4"/>
  <c r="R31" i="4"/>
  <c r="Z30" i="4"/>
  <c r="V30" i="4"/>
  <c r="N30" i="4"/>
  <c r="R30" i="4"/>
  <c r="Z29" i="4"/>
  <c r="V29" i="4"/>
  <c r="N29" i="4"/>
  <c r="R29" i="4"/>
  <c r="V28" i="4"/>
  <c r="Z28" i="4"/>
  <c r="N28" i="4"/>
  <c r="R28" i="4"/>
  <c r="Z27" i="4"/>
  <c r="V27" i="4"/>
  <c r="N27" i="4"/>
  <c r="R27" i="4"/>
  <c r="Z26" i="4"/>
  <c r="V26" i="4"/>
  <c r="N26" i="4"/>
  <c r="R26" i="4"/>
  <c r="V25" i="4"/>
  <c r="Z25" i="4"/>
  <c r="N25" i="4"/>
  <c r="R25" i="4"/>
  <c r="N24" i="4"/>
  <c r="R24" i="4"/>
  <c r="Z24" i="4"/>
  <c r="V24" i="4"/>
  <c r="I20" i="4"/>
  <c r="J41" i="4" s="1"/>
  <c r="H42" i="4"/>
  <c r="I19" i="4"/>
  <c r="J40" i="4" s="1"/>
  <c r="H41" i="4"/>
  <c r="I13" i="4"/>
  <c r="J34" i="4" s="1"/>
  <c r="I12" i="4"/>
  <c r="J33" i="4" s="1"/>
  <c r="I11" i="4"/>
  <c r="J32" i="4" s="1"/>
  <c r="I10" i="4"/>
  <c r="J31" i="4" s="1"/>
  <c r="I15" i="4"/>
  <c r="J36" i="4" s="1"/>
  <c r="I8" i="4"/>
  <c r="J29" i="4" s="1"/>
  <c r="I6" i="4"/>
  <c r="J27" i="4" s="1"/>
  <c r="I4" i="4"/>
  <c r="J25" i="4" s="1"/>
  <c r="I5" i="4"/>
  <c r="J26" i="4" s="1"/>
  <c r="I9" i="4"/>
  <c r="J30" i="4" s="1"/>
  <c r="I17" i="4"/>
  <c r="J38" i="4" s="1"/>
  <c r="I18" i="4"/>
  <c r="J39" i="4" s="1"/>
  <c r="I14" i="4"/>
  <c r="J35" i="4" s="1"/>
  <c r="I7" i="4"/>
  <c r="J28" i="4" s="1"/>
  <c r="I16" i="4"/>
  <c r="J37" i="4" s="1"/>
  <c r="I3" i="4"/>
  <c r="J24" i="4" s="1"/>
</calcChain>
</file>

<file path=xl/sharedStrings.xml><?xml version="1.0" encoding="utf-8"?>
<sst xmlns="http://schemas.openxmlformats.org/spreadsheetml/2006/main" count="3636" uniqueCount="109">
  <si>
    <t>振幅</t>
    <rPh sb="0" eb="2">
      <t>シンプク</t>
    </rPh>
    <phoneticPr fontId="1"/>
  </si>
  <si>
    <t>頂点</t>
    <rPh sb="0" eb="2">
      <t>チョウテン</t>
    </rPh>
    <phoneticPr fontId="1"/>
  </si>
  <si>
    <t>σ</t>
    <phoneticPr fontId="1"/>
  </si>
  <si>
    <t>角度</t>
    <rPh sb="0" eb="2">
      <t>カクド</t>
    </rPh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</si>
  <si>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</si>
  <si>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t>Center</t>
    <phoneticPr fontId="1"/>
  </si>
  <si>
    <t>Attlibute</t>
    <phoneticPr fontId="1"/>
  </si>
  <si>
    <r>
      <t>A</t>
    </r>
    <r>
      <rPr>
        <sz val="11"/>
        <color theme="1"/>
        <rFont val="Yu Gothic"/>
        <family val="3"/>
        <charset val="128"/>
        <scheme val="minor"/>
      </rPr>
      <t>ttlibute</t>
    </r>
    <phoneticPr fontId="1"/>
  </si>
  <si>
    <r>
      <t>C</t>
    </r>
    <r>
      <rPr>
        <sz val="11"/>
        <color theme="1"/>
        <rFont val="Yu Gothic"/>
        <family val="2"/>
        <scheme val="minor"/>
      </rPr>
      <t>enter</t>
    </r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</si>
  <si>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</si>
  <si>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r>
      <t>F</t>
    </r>
    <r>
      <rPr>
        <sz val="11"/>
        <color theme="1"/>
        <rFont val="Yu Gothic"/>
        <family val="3"/>
        <charset val="128"/>
        <scheme val="minor"/>
      </rPr>
      <t>ixed A</t>
    </r>
    <phoneticPr fontId="1"/>
  </si>
  <si>
    <t>&lt;t&lt;</t>
    <phoneticPr fontId="1"/>
  </si>
  <si>
    <t>if(</t>
  </si>
  <si>
    <t>if(</t>
    <phoneticPr fontId="1"/>
  </si>
  <si>
    <t>){</t>
    <phoneticPr fontId="1"/>
  </si>
  <si>
    <t xml:space="preserve"> +t*</t>
    <phoneticPr fontId="1"/>
  </si>
  <si>
    <t>) ))); }</t>
    <phoneticPr fontId="1"/>
  </si>
  <si>
    <t>A</t>
    <phoneticPr fontId="1"/>
  </si>
  <si>
    <t>delta A</t>
    <phoneticPr fontId="1"/>
  </si>
  <si>
    <t>delta center</t>
    <phoneticPr fontId="1"/>
  </si>
  <si>
    <t>center</t>
    <phoneticPr fontId="1"/>
  </si>
  <si>
    <t>sigma</t>
    <phoneticPr fontId="1"/>
  </si>
  <si>
    <t>delta sigma</t>
    <phoneticPr fontId="1"/>
  </si>
  <si>
    <t>sigma</t>
    <phoneticPr fontId="1"/>
  </si>
  <si>
    <t xml:space="preserve"> )*(</t>
    <phoneticPr fontId="1"/>
  </si>
  <si>
    <t>) ))); }</t>
    <phoneticPr fontId="1"/>
  </si>
  <si>
    <t>))*(i-(</t>
    <phoneticPr fontId="1"/>
  </si>
  <si>
    <t>))) / (2*(</t>
  </si>
  <si>
    <t>))) / (2*(</t>
    <phoneticPr fontId="1"/>
  </si>
  <si>
    <t>))) / (2*(</t>
    <phoneticPr fontId="1"/>
  </si>
  <si>
    <t xml:space="preserve"> +t*</t>
    <phoneticPr fontId="1"/>
  </si>
  <si>
    <t>inp[i]=I0* ( (</t>
  </si>
  <si>
    <t>inp[i]=I0* ( (</t>
    <phoneticPr fontId="1"/>
  </si>
  <si>
    <t>) *  exp( -( (i-(</t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</si>
  <si>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</si>
  <si>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</si>
  <si>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</si>
  <si>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</si>
  <si>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</si>
  <si>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</si>
  <si>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</si>
  <si>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</si>
  <si>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-800)*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</si>
  <si>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</si>
  <si>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</si>
  <si>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</si>
  <si>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</si>
  <si>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</si>
  <si>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</si>
  <si>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</si>
  <si>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</si>
  <si>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</si>
  <si>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-1800)*</t>
    </r>
    <r>
      <rPr>
        <sz val="11"/>
        <color theme="1"/>
        <rFont val="Yu Gothic"/>
        <family val="2"/>
        <scheme val="minor"/>
      </rPr>
      <t/>
    </r>
  </si>
  <si>
    <t>&lt;t and t&lt;=</t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</si>
  <si>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</si>
  <si>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</si>
  <si>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</si>
  <si>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</si>
  <si>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</si>
  <si>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</si>
  <si>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</si>
  <si>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</si>
  <si>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</si>
  <si>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-2800)*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</si>
  <si>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</si>
  <si>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</si>
  <si>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</si>
  <si>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</si>
  <si>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</si>
  <si>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</si>
  <si>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-3500)*</t>
    </r>
    <r>
      <rPr>
        <sz val="11"/>
        <color theme="1"/>
        <rFont val="Yu Gothic"/>
        <family val="2"/>
        <scheme val="minor"/>
      </rPr>
      <t/>
    </r>
  </si>
  <si>
    <t>) ))); }</t>
    <phoneticPr fontId="1"/>
  </si>
  <si>
    <t>時間(ms)</t>
    <rPh sb="0" eb="2">
      <t>ジカン</t>
    </rPh>
    <phoneticPr fontId="1"/>
  </si>
  <si>
    <t>角度(度)</t>
    <rPh sb="0" eb="2">
      <t>カクド</t>
    </rPh>
    <rPh sb="3" eb="4">
      <t>ド</t>
    </rPh>
    <phoneticPr fontId="1"/>
  </si>
  <si>
    <t>中心位置</t>
    <rPh sb="0" eb="2">
      <t>チュウシン</t>
    </rPh>
    <rPh sb="2" eb="4">
      <t>イチ</t>
    </rPh>
    <phoneticPr fontId="1"/>
  </si>
  <si>
    <t>振幅(mV)</t>
    <rPh sb="0" eb="2">
      <t>シンプク</t>
    </rPh>
    <phoneticPr fontId="1"/>
  </si>
  <si>
    <t>σ</t>
    <phoneticPr fontId="1"/>
  </si>
  <si>
    <r>
      <t>振幅(</t>
    </r>
    <r>
      <rPr>
        <sz val="11"/>
        <color theme="1"/>
        <rFont val="Yu Gothic"/>
        <family val="2"/>
        <scheme val="minor"/>
      </rPr>
      <t>mV)</t>
    </r>
    <rPh sb="0" eb="2">
      <t>シンプク</t>
    </rPh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</si>
  <si>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-2400)*</t>
    </r>
  </si>
  <si>
    <t>x+</t>
    <phoneticPr fontId="1"/>
  </si>
  <si>
    <t>tri-20</t>
    <phoneticPr fontId="1"/>
  </si>
  <si>
    <t>ell</t>
    <phoneticPr fontId="1"/>
  </si>
  <si>
    <t>recep</t>
    <phoneticPr fontId="1"/>
  </si>
  <si>
    <t>sq-20</t>
    <phoneticPr fontId="1"/>
  </si>
  <si>
    <t>recep</t>
    <phoneticPr fontId="1"/>
  </si>
  <si>
    <t>x+</t>
    <phoneticPr fontId="1"/>
  </si>
  <si>
    <t>ell</t>
    <phoneticPr fontId="1"/>
  </si>
  <si>
    <t>Triangle</t>
    <phoneticPr fontId="1"/>
  </si>
  <si>
    <t>Square</t>
    <phoneticPr fontId="1"/>
  </si>
  <si>
    <t>距離10mm</t>
    <rPh sb="0" eb="2">
      <t>キョリ</t>
    </rPh>
    <phoneticPr fontId="1"/>
  </si>
  <si>
    <t>距離20mm</t>
    <rPh sb="0" eb="2">
      <t>キョリ</t>
    </rPh>
    <phoneticPr fontId="1"/>
  </si>
  <si>
    <t>距離30mm</t>
    <rPh sb="0" eb="2">
      <t>キョリ</t>
    </rPh>
    <phoneticPr fontId="1"/>
  </si>
  <si>
    <t>inp[i]=I0* ( (</t>
    <phoneticPr fontId="1"/>
  </si>
  <si>
    <t>; }</t>
    <phoneticPr fontId="1"/>
  </si>
  <si>
    <t>*sin(2.0*M_PI*t*(400/1000))</t>
  </si>
  <si>
    <t>*sin(2.0*M_PI*t*(400/1000))</t>
    <phoneticPr fontId="1"/>
  </si>
  <si>
    <t>) )))</t>
    <phoneticPr fontId="1"/>
  </si>
  <si>
    <r>
      <t>F</t>
    </r>
    <r>
      <rPr>
        <sz val="11"/>
        <color theme="1"/>
        <rFont val="Yu Gothic"/>
        <family val="3"/>
        <charset val="128"/>
        <scheme val="minor"/>
      </rPr>
      <t>ixed A</t>
    </r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</si>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</sst>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_ "/>
    <numFmt numFmtId="177" formatCode="0.000000_ 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176" fontId="7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30)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3030n50'!$D$1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3030n50'!$D$2:$D$26</c:f>
              <c:numCache>
                <c:formatCode>General</c:formatCode>
                <c:ptCount val="25"/>
                <c:pt idx="0">
                  <c:v>100.72662</c:v>
                </c:pt>
                <c:pt idx="1">
                  <c:v>101.17796</c:v>
                </c:pt>
                <c:pt idx="2">
                  <c:v>104.17726999999999</c:v>
                </c:pt>
                <c:pt idx="3">
                  <c:v>102.62925</c:v>
                </c:pt>
                <c:pt idx="4">
                  <c:v>102.91289</c:v>
                </c:pt>
                <c:pt idx="5">
                  <c:v>101.28113999999999</c:v>
                </c:pt>
                <c:pt idx="6">
                  <c:v>99.703530000000001</c:v>
                </c:pt>
                <c:pt idx="7">
                  <c:v>99.375559999999993</c:v>
                </c:pt>
                <c:pt idx="8">
                  <c:v>96.619119999999995</c:v>
                </c:pt>
                <c:pt idx="9">
                  <c:v>95.279039999999995</c:v>
                </c:pt>
                <c:pt idx="10">
                  <c:v>93.014169999999993</c:v>
                </c:pt>
                <c:pt idx="11">
                  <c:v>89.837050000000005</c:v>
                </c:pt>
                <c:pt idx="12">
                  <c:v>87.636989999999997</c:v>
                </c:pt>
                <c:pt idx="13">
                  <c:v>85.287899999999993</c:v>
                </c:pt>
                <c:pt idx="14">
                  <c:v>83.930419999999998</c:v>
                </c:pt>
                <c:pt idx="15">
                  <c:v>81.992739999999998</c:v>
                </c:pt>
                <c:pt idx="16">
                  <c:v>82.164670000000001</c:v>
                </c:pt>
                <c:pt idx="17">
                  <c:v>81.582769999999996</c:v>
                </c:pt>
                <c:pt idx="18">
                  <c:v>80.508560000000003</c:v>
                </c:pt>
                <c:pt idx="19">
                  <c:v>81.004310000000004</c:v>
                </c:pt>
                <c:pt idx="20">
                  <c:v>83.214979999999997</c:v>
                </c:pt>
                <c:pt idx="21">
                  <c:v>88.040790000000001</c:v>
                </c:pt>
                <c:pt idx="22">
                  <c:v>92.035769999999999</c:v>
                </c:pt>
                <c:pt idx="23">
                  <c:v>97.549340000000001</c:v>
                </c:pt>
                <c:pt idx="24">
                  <c:v>100.72662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0-4DCD-9F14-F5268314F739}"/>
            </c:ext>
          </c:extLst>
        </c:ser>
        <c:ser>
          <c:idx val="2"/>
          <c:order val="2"/>
          <c:tx>
            <c:strRef>
              <c:f>'Tri 3030n50'!$E$1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3030n50'!$E$2:$E$26</c:f>
              <c:numCache>
                <c:formatCode>General</c:formatCode>
                <c:ptCount val="25"/>
                <c:pt idx="0">
                  <c:v>42.106160000000003</c:v>
                </c:pt>
                <c:pt idx="1">
                  <c:v>32.785580000000003</c:v>
                </c:pt>
                <c:pt idx="2">
                  <c:v>35.026240000000001</c:v>
                </c:pt>
                <c:pt idx="3">
                  <c:v>35.869410000000002</c:v>
                </c:pt>
                <c:pt idx="4">
                  <c:v>33.635559999999998</c:v>
                </c:pt>
                <c:pt idx="5">
                  <c:v>33.168199999999999</c:v>
                </c:pt>
                <c:pt idx="6">
                  <c:v>33.464219999999997</c:v>
                </c:pt>
                <c:pt idx="7">
                  <c:v>35.284059999999997</c:v>
                </c:pt>
                <c:pt idx="8">
                  <c:v>35.435549999999999</c:v>
                </c:pt>
                <c:pt idx="9">
                  <c:v>37.400539999999999</c:v>
                </c:pt>
                <c:pt idx="10">
                  <c:v>35.620080000000002</c:v>
                </c:pt>
                <c:pt idx="11">
                  <c:v>33.904940000000003</c:v>
                </c:pt>
                <c:pt idx="12">
                  <c:v>37.975760000000001</c:v>
                </c:pt>
                <c:pt idx="13">
                  <c:v>36.665329999999997</c:v>
                </c:pt>
                <c:pt idx="14">
                  <c:v>36.85369</c:v>
                </c:pt>
                <c:pt idx="15">
                  <c:v>43.987470000000002</c:v>
                </c:pt>
                <c:pt idx="16">
                  <c:v>42.788519999999998</c:v>
                </c:pt>
                <c:pt idx="17">
                  <c:v>44.538760000000003</c:v>
                </c:pt>
                <c:pt idx="18">
                  <c:v>42.106630000000003</c:v>
                </c:pt>
                <c:pt idx="19">
                  <c:v>46.339309999999998</c:v>
                </c:pt>
                <c:pt idx="20">
                  <c:v>40.446060000000003</c:v>
                </c:pt>
                <c:pt idx="21">
                  <c:v>41.497329999999998</c:v>
                </c:pt>
                <c:pt idx="22">
                  <c:v>36.874989999999997</c:v>
                </c:pt>
                <c:pt idx="23">
                  <c:v>40.583880000000001</c:v>
                </c:pt>
                <c:pt idx="24">
                  <c:v>42.106160000000003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0-4DCD-9F14-F5268314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F50-4DCD-9F14-F5268314F739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93915890438014"/>
          <c:y val="0.45101781226480286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3010n50'!$C$1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3010n50'!$C$2:$C$20</c:f>
              <c:numCache>
                <c:formatCode>General</c:formatCode>
                <c:ptCount val="19"/>
                <c:pt idx="0">
                  <c:v>0.15595000000000001</c:v>
                </c:pt>
                <c:pt idx="1">
                  <c:v>0.15495</c:v>
                </c:pt>
                <c:pt idx="2">
                  <c:v>0.15287000000000001</c:v>
                </c:pt>
                <c:pt idx="3">
                  <c:v>0.15311</c:v>
                </c:pt>
                <c:pt idx="4">
                  <c:v>0.15035000000000001</c:v>
                </c:pt>
                <c:pt idx="5">
                  <c:v>0.1477</c:v>
                </c:pt>
                <c:pt idx="6">
                  <c:v>0.14659</c:v>
                </c:pt>
                <c:pt idx="7">
                  <c:v>0.14169999999999999</c:v>
                </c:pt>
                <c:pt idx="8">
                  <c:v>0.13807</c:v>
                </c:pt>
                <c:pt idx="9">
                  <c:v>0.13506000000000001</c:v>
                </c:pt>
                <c:pt idx="10">
                  <c:v>0.13233</c:v>
                </c:pt>
                <c:pt idx="11">
                  <c:v>0.12684999999999999</c:v>
                </c:pt>
                <c:pt idx="12">
                  <c:v>0.11681</c:v>
                </c:pt>
                <c:pt idx="13">
                  <c:v>0.11344</c:v>
                </c:pt>
                <c:pt idx="14">
                  <c:v>0.11019</c:v>
                </c:pt>
                <c:pt idx="15">
                  <c:v>0.1077</c:v>
                </c:pt>
                <c:pt idx="16">
                  <c:v>0.11541</c:v>
                </c:pt>
                <c:pt idx="17">
                  <c:v>0.12631000000000001</c:v>
                </c:pt>
                <c:pt idx="18">
                  <c:v>0.15595000000000001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C-4333-9296-BE5FBE0E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85C-4333-9296-BE5FBE0E63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5C-4333-9296-BE5FBE0E63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5C-4333-9296-BE5FBE0E6345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3020n50'!$D$2:$D$20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B-408D-A453-1078FC949CAA}"/>
            </c:ext>
          </c:extLst>
        </c:ser>
        <c:ser>
          <c:idx val="2"/>
          <c:order val="2"/>
          <c:tx>
            <c:strRef>
              <c:f>'Sq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3020n50'!$E$2:$E$20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B-408D-A453-1078FC94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E6B-408D-A453-1078FC949CAA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3020n50'!$C$2:$C$20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3-4FD9-AD16-151E6D88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F3-4FD9-AD16-151E6D88CED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F3-4FD9-AD16-151E6D88CEDF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F3-4FD9-AD16-151E6D88CEDF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1282672157557E-2"/>
          <c:y val="3.861920837312887E-2"/>
          <c:w val="0.84358722836413125"/>
          <c:h val="0.75887686034835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3020n50'!$D$2:$D$20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CBE-84CC-AD12F03AE190}"/>
            </c:ext>
          </c:extLst>
        </c:ser>
        <c:ser>
          <c:idx val="2"/>
          <c:order val="2"/>
          <c:tx>
            <c:strRef>
              <c:f>'Sq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3020n50'!$E$2:$E$20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9-4CBE-84CC-AD12F03A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F9-4CBE-84CC-AD12F03AE190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64470380043874"/>
          <c:y val="0.35040294362310359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8850890276575E-2"/>
          <c:y val="4.0244550269539658E-2"/>
          <c:w val="0.84283897808661934"/>
          <c:h val="0.74782381710482915"/>
        </c:manualLayout>
      </c:layout>
      <c:scatterChart>
        <c:scatterStyle val="lineMarker"/>
        <c:varyColors val="0"/>
        <c:ser>
          <c:idx val="0"/>
          <c:order val="2"/>
          <c:tx>
            <c:strRef>
              <c:f>'Sq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'Sq 3020n50'!$B$2:$B$20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3020n50'!$C$2:$C$20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6-4FEA-9447-7BB3C983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A26-4FEA-9447-7BB3C9838DB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26-4FEA-9447-7BB3C9838DB0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919811120607611"/>
          <c:y val="0.5887364829396325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3030n50'!$D$1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3030n50'!$D$2:$D$20</c:f>
              <c:numCache>
                <c:formatCode>General</c:formatCode>
                <c:ptCount val="19"/>
                <c:pt idx="0">
                  <c:v>96.104380000000006</c:v>
                </c:pt>
                <c:pt idx="1">
                  <c:v>96.479309999999998</c:v>
                </c:pt>
                <c:pt idx="2">
                  <c:v>97.160749999999993</c:v>
                </c:pt>
                <c:pt idx="3">
                  <c:v>96.429659999999998</c:v>
                </c:pt>
                <c:pt idx="4">
                  <c:v>94.198350000000005</c:v>
                </c:pt>
                <c:pt idx="5">
                  <c:v>95.8429</c:v>
                </c:pt>
                <c:pt idx="6">
                  <c:v>93.264610000000005</c:v>
                </c:pt>
                <c:pt idx="7">
                  <c:v>91.231300000000005</c:v>
                </c:pt>
                <c:pt idx="8">
                  <c:v>91.424549999999996</c:v>
                </c:pt>
                <c:pt idx="9">
                  <c:v>89.150059999999996</c:v>
                </c:pt>
                <c:pt idx="10">
                  <c:v>88.343040000000002</c:v>
                </c:pt>
                <c:pt idx="11">
                  <c:v>87.795590000000004</c:v>
                </c:pt>
                <c:pt idx="12">
                  <c:v>85.595659999999995</c:v>
                </c:pt>
                <c:pt idx="13">
                  <c:v>88.010999999999996</c:v>
                </c:pt>
                <c:pt idx="14">
                  <c:v>88.047420000000002</c:v>
                </c:pt>
                <c:pt idx="15">
                  <c:v>89.204499999999996</c:v>
                </c:pt>
                <c:pt idx="16">
                  <c:v>90.905850000000001</c:v>
                </c:pt>
                <c:pt idx="17">
                  <c:v>94.662180000000006</c:v>
                </c:pt>
                <c:pt idx="18">
                  <c:v>96.104380000000006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7-4A5C-9972-70BD6BAB97DB}"/>
            </c:ext>
          </c:extLst>
        </c:ser>
        <c:ser>
          <c:idx val="2"/>
          <c:order val="2"/>
          <c:tx>
            <c:strRef>
              <c:f>'Sq 3030n50'!$E$1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3030n50'!$E$2:$E$20</c:f>
              <c:numCache>
                <c:formatCode>General</c:formatCode>
                <c:ptCount val="19"/>
                <c:pt idx="0">
                  <c:v>38.832819999999998</c:v>
                </c:pt>
                <c:pt idx="1">
                  <c:v>43.577869999999997</c:v>
                </c:pt>
                <c:pt idx="2">
                  <c:v>38.40746</c:v>
                </c:pt>
                <c:pt idx="3">
                  <c:v>39.601950000000002</c:v>
                </c:pt>
                <c:pt idx="4">
                  <c:v>38.95008</c:v>
                </c:pt>
                <c:pt idx="5">
                  <c:v>36.644460000000002</c:v>
                </c:pt>
                <c:pt idx="6">
                  <c:v>42.505110000000002</c:v>
                </c:pt>
                <c:pt idx="7">
                  <c:v>47.153260000000003</c:v>
                </c:pt>
                <c:pt idx="8">
                  <c:v>46.253999999999998</c:v>
                </c:pt>
                <c:pt idx="9">
                  <c:v>44.753680000000003</c:v>
                </c:pt>
                <c:pt idx="10">
                  <c:v>43.556379999999997</c:v>
                </c:pt>
                <c:pt idx="11">
                  <c:v>43.603999999999999</c:v>
                </c:pt>
                <c:pt idx="12">
                  <c:v>38.81664</c:v>
                </c:pt>
                <c:pt idx="13">
                  <c:v>47.646120000000003</c:v>
                </c:pt>
                <c:pt idx="14">
                  <c:v>51.141019999999997</c:v>
                </c:pt>
                <c:pt idx="15">
                  <c:v>48.554130000000001</c:v>
                </c:pt>
                <c:pt idx="16">
                  <c:v>52.546109999999999</c:v>
                </c:pt>
                <c:pt idx="17">
                  <c:v>51.947130000000001</c:v>
                </c:pt>
                <c:pt idx="18">
                  <c:v>38.832819999999998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7-4A5C-9972-70BD6BAB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C7-4A5C-9972-70BD6BAB97DB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3030n50'!$C$1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3030n50'!$B$2:$B$20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3030n50'!$C$2:$C$20</c:f>
              <c:numCache>
                <c:formatCode>General</c:formatCode>
                <c:ptCount val="19"/>
                <c:pt idx="0">
                  <c:v>4.3380000000000002E-2</c:v>
                </c:pt>
                <c:pt idx="1">
                  <c:v>4.1959999999999997E-2</c:v>
                </c:pt>
                <c:pt idx="2">
                  <c:v>4.147E-2</c:v>
                </c:pt>
                <c:pt idx="3">
                  <c:v>4.0509999999999997E-2</c:v>
                </c:pt>
                <c:pt idx="4">
                  <c:v>4.0320000000000002E-2</c:v>
                </c:pt>
                <c:pt idx="5">
                  <c:v>3.9600000000000003E-2</c:v>
                </c:pt>
                <c:pt idx="6">
                  <c:v>3.8629999999999998E-2</c:v>
                </c:pt>
                <c:pt idx="7">
                  <c:v>3.805E-2</c:v>
                </c:pt>
                <c:pt idx="8">
                  <c:v>3.7569999999999999E-2</c:v>
                </c:pt>
                <c:pt idx="9">
                  <c:v>3.7330000000000002E-2</c:v>
                </c:pt>
                <c:pt idx="10">
                  <c:v>3.6850000000000001E-2</c:v>
                </c:pt>
                <c:pt idx="11">
                  <c:v>3.6639999999999999E-2</c:v>
                </c:pt>
                <c:pt idx="12">
                  <c:v>3.6499999999999998E-2</c:v>
                </c:pt>
                <c:pt idx="13">
                  <c:v>3.6229999999999998E-2</c:v>
                </c:pt>
                <c:pt idx="14">
                  <c:v>3.635E-2</c:v>
                </c:pt>
                <c:pt idx="15">
                  <c:v>3.7019999999999997E-2</c:v>
                </c:pt>
                <c:pt idx="16">
                  <c:v>3.7690000000000001E-2</c:v>
                </c:pt>
                <c:pt idx="17">
                  <c:v>3.9539999999999999E-2</c:v>
                </c:pt>
                <c:pt idx="18">
                  <c:v>4.3380000000000002E-2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1-4B27-BCE1-930CAEAF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9B1-4B27-BCE1-930CAEAF1C6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B1-4B27-BCE1-930CAEAF1C61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B1-4B27-BCE1-930CAEAF1C61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Triangle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Tri!$D$1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Tri!$D$2:$D$26</c:f>
              <c:numCache>
                <c:formatCode>General</c:formatCode>
                <c:ptCount val="25"/>
                <c:pt idx="0">
                  <c:v>47.692770000000003</c:v>
                </c:pt>
                <c:pt idx="1">
                  <c:v>49.380839999999999</c:v>
                </c:pt>
                <c:pt idx="2">
                  <c:v>48.918759999999999</c:v>
                </c:pt>
                <c:pt idx="3">
                  <c:v>48.563380000000002</c:v>
                </c:pt>
                <c:pt idx="4">
                  <c:v>46.383679999999998</c:v>
                </c:pt>
                <c:pt idx="5">
                  <c:v>45.695219999999999</c:v>
                </c:pt>
                <c:pt idx="7">
                  <c:v>41.613669999999999</c:v>
                </c:pt>
                <c:pt idx="8">
                  <c:v>41.151739999999997</c:v>
                </c:pt>
                <c:pt idx="9">
                  <c:v>36.843409999999999</c:v>
                </c:pt>
                <c:pt idx="10">
                  <c:v>35.848790000000001</c:v>
                </c:pt>
                <c:pt idx="11">
                  <c:v>33.508369999999999</c:v>
                </c:pt>
                <c:pt idx="12">
                  <c:v>28.291779999999999</c:v>
                </c:pt>
                <c:pt idx="13">
                  <c:v>30.760490000000001</c:v>
                </c:pt>
                <c:pt idx="14">
                  <c:v>28.130710000000001</c:v>
                </c:pt>
                <c:pt idx="15">
                  <c:v>27.213069999999998</c:v>
                </c:pt>
                <c:pt idx="16">
                  <c:v>26.16911</c:v>
                </c:pt>
                <c:pt idx="17">
                  <c:v>27.494160000000001</c:v>
                </c:pt>
                <c:pt idx="18">
                  <c:v>23.317689999999999</c:v>
                </c:pt>
                <c:pt idx="19">
                  <c:v>33.110010000000003</c:v>
                </c:pt>
                <c:pt idx="20">
                  <c:v>38.264339999999997</c:v>
                </c:pt>
                <c:pt idx="21">
                  <c:v>43.400530000000003</c:v>
                </c:pt>
                <c:pt idx="22">
                  <c:v>47.262210000000003</c:v>
                </c:pt>
                <c:pt idx="23">
                  <c:v>49.173409999999997</c:v>
                </c:pt>
                <c:pt idx="24">
                  <c:v>47.692770000000003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C-4773-A472-716BCA858255}"/>
            </c:ext>
          </c:extLst>
        </c:ser>
        <c:ser>
          <c:idx val="2"/>
          <c:order val="2"/>
          <c:tx>
            <c:strRef>
              <c:f>Tri!$E$1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Tri!$E$2:$E$26</c:f>
              <c:numCache>
                <c:formatCode>General</c:formatCode>
                <c:ptCount val="25"/>
                <c:pt idx="0">
                  <c:v>23.409300000000002</c:v>
                </c:pt>
                <c:pt idx="1">
                  <c:v>26.502579999999998</c:v>
                </c:pt>
                <c:pt idx="2">
                  <c:v>27.243600000000001</c:v>
                </c:pt>
                <c:pt idx="3">
                  <c:v>24.36694</c:v>
                </c:pt>
                <c:pt idx="4">
                  <c:v>23.035900000000002</c:v>
                </c:pt>
                <c:pt idx="5">
                  <c:v>23.587589999999999</c:v>
                </c:pt>
                <c:pt idx="7">
                  <c:v>25.50855</c:v>
                </c:pt>
                <c:pt idx="8">
                  <c:v>27.76699</c:v>
                </c:pt>
                <c:pt idx="9">
                  <c:v>27.970970000000001</c:v>
                </c:pt>
                <c:pt idx="10">
                  <c:v>26.628769999999999</c:v>
                </c:pt>
                <c:pt idx="11">
                  <c:v>27.852699999999999</c:v>
                </c:pt>
                <c:pt idx="12">
                  <c:v>18.50414</c:v>
                </c:pt>
                <c:pt idx="13">
                  <c:v>24.680980000000002</c:v>
                </c:pt>
                <c:pt idx="14">
                  <c:v>27.685569999999998</c:v>
                </c:pt>
                <c:pt idx="15">
                  <c:v>31.462050000000001</c:v>
                </c:pt>
                <c:pt idx="16">
                  <c:v>32.650309999999998</c:v>
                </c:pt>
                <c:pt idx="17">
                  <c:v>34.116079999999997</c:v>
                </c:pt>
                <c:pt idx="18">
                  <c:v>30.80132</c:v>
                </c:pt>
                <c:pt idx="19">
                  <c:v>34.799550000000004</c:v>
                </c:pt>
                <c:pt idx="20">
                  <c:v>32.585070000000002</c:v>
                </c:pt>
                <c:pt idx="21">
                  <c:v>32.722299999999997</c:v>
                </c:pt>
                <c:pt idx="22">
                  <c:v>28.543990000000001</c:v>
                </c:pt>
                <c:pt idx="23">
                  <c:v>27.407509999999998</c:v>
                </c:pt>
                <c:pt idx="24">
                  <c:v>23.409300000000002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C-4773-A472-716BCA85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0864"/>
        <c:axId val="561726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8C-4773-A472-716BCA858255}"/>
                  </c:ext>
                </c:extLst>
              </c15:ser>
            </c15:filteredScatterSeries>
          </c:ext>
        </c:extLst>
      </c:scatterChart>
      <c:valAx>
        <c:axId val="14658086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6312"/>
        <c:crosses val="autoZero"/>
        <c:crossBetween val="midCat"/>
      </c:valAx>
      <c:valAx>
        <c:axId val="5617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5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644585251759353"/>
          <c:y val="0.71530758226037205"/>
          <c:w val="0.19806227925213052"/>
          <c:h val="0.1281598383893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Triangle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Tri!$C$1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Tri!$B$2:$B$26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Tri!$C$2:$C$26</c:f>
              <c:numCache>
                <c:formatCode>General</c:formatCode>
                <c:ptCount val="25"/>
                <c:pt idx="0">
                  <c:v>4.3959999999999999E-2</c:v>
                </c:pt>
                <c:pt idx="1">
                  <c:v>4.3209999999999998E-2</c:v>
                </c:pt>
                <c:pt idx="2">
                  <c:v>4.394E-2</c:v>
                </c:pt>
                <c:pt idx="3">
                  <c:v>4.3139999999999998E-2</c:v>
                </c:pt>
                <c:pt idx="4">
                  <c:v>4.1860000000000001E-2</c:v>
                </c:pt>
                <c:pt idx="5">
                  <c:v>4.2950000000000002E-2</c:v>
                </c:pt>
                <c:pt idx="7">
                  <c:v>4.0629999999999999E-2</c:v>
                </c:pt>
                <c:pt idx="8">
                  <c:v>3.9980000000000002E-2</c:v>
                </c:pt>
                <c:pt idx="9">
                  <c:v>3.8240000000000003E-2</c:v>
                </c:pt>
                <c:pt idx="10">
                  <c:v>3.7879999999999997E-2</c:v>
                </c:pt>
                <c:pt idx="11">
                  <c:v>3.5810000000000002E-2</c:v>
                </c:pt>
                <c:pt idx="12">
                  <c:v>7.1290000000000006E-2</c:v>
                </c:pt>
                <c:pt idx="13">
                  <c:v>3.3550000000000003E-2</c:v>
                </c:pt>
                <c:pt idx="14">
                  <c:v>3.1480000000000001E-2</c:v>
                </c:pt>
                <c:pt idx="15">
                  <c:v>2.9489999999999999E-2</c:v>
                </c:pt>
                <c:pt idx="16">
                  <c:v>2.7439999999999999E-2</c:v>
                </c:pt>
                <c:pt idx="17">
                  <c:v>2.564E-2</c:v>
                </c:pt>
                <c:pt idx="18">
                  <c:v>4.512E-2</c:v>
                </c:pt>
                <c:pt idx="19">
                  <c:v>2.5159999999999998E-2</c:v>
                </c:pt>
                <c:pt idx="20">
                  <c:v>2.528E-2</c:v>
                </c:pt>
                <c:pt idx="21">
                  <c:v>2.682E-2</c:v>
                </c:pt>
                <c:pt idx="22">
                  <c:v>3.1140000000000001E-2</c:v>
                </c:pt>
                <c:pt idx="23">
                  <c:v>3.6319999999999998E-2</c:v>
                </c:pt>
                <c:pt idx="24">
                  <c:v>4.3959999999999999E-2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8-4D79-BA21-70F94B29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25528"/>
        <c:axId val="561727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D8-4D79-BA21-70F94B2961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D79-BA21-70F94B2961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D79-BA21-70F94B296100}"/>
                  </c:ext>
                </c:extLst>
              </c15:ser>
            </c15:filteredScatterSeries>
          </c:ext>
        </c:extLst>
      </c:scatterChart>
      <c:valAx>
        <c:axId val="561725528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7096"/>
        <c:crosses val="autoZero"/>
        <c:crossBetween val="midCat"/>
      </c:valAx>
      <c:valAx>
        <c:axId val="5617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20089786756448"/>
          <c:y val="0.78206962327134"/>
          <c:w val="0.18855218855218855"/>
          <c:h val="8.0472666238608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4020n40'!$D$1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4020n40'!$D$2:$D$38</c:f>
              <c:numCache>
                <c:formatCode>General</c:formatCode>
                <c:ptCount val="37"/>
                <c:pt idx="0">
                  <c:v>95.222980000000007</c:v>
                </c:pt>
                <c:pt idx="1">
                  <c:v>96.293710000000004</c:v>
                </c:pt>
                <c:pt idx="2">
                  <c:v>99.210030000000003</c:v>
                </c:pt>
                <c:pt idx="3">
                  <c:v>98.579509999999999</c:v>
                </c:pt>
                <c:pt idx="4">
                  <c:v>98.578620000000001</c:v>
                </c:pt>
                <c:pt idx="5">
                  <c:v>97.430149999999998</c:v>
                </c:pt>
                <c:pt idx="6">
                  <c:v>95.988979999999998</c:v>
                </c:pt>
                <c:pt idx="7">
                  <c:v>94.09787</c:v>
                </c:pt>
                <c:pt idx="8">
                  <c:v>91.274450000000002</c:v>
                </c:pt>
                <c:pt idx="9">
                  <c:v>91.325180000000003</c:v>
                </c:pt>
                <c:pt idx="10">
                  <c:v>89.96951</c:v>
                </c:pt>
                <c:pt idx="11">
                  <c:v>86.244749999999996</c:v>
                </c:pt>
                <c:pt idx="12">
                  <c:v>85.673460000000006</c:v>
                </c:pt>
                <c:pt idx="13">
                  <c:v>83.198560000000001</c:v>
                </c:pt>
                <c:pt idx="14">
                  <c:v>80.067549999999997</c:v>
                </c:pt>
                <c:pt idx="15">
                  <c:v>75.7286</c:v>
                </c:pt>
                <c:pt idx="16">
                  <c:v>72.031229999999994</c:v>
                </c:pt>
                <c:pt idx="17">
                  <c:v>71.781779999999998</c:v>
                </c:pt>
                <c:pt idx="18">
                  <c:v>68.327590000000001</c:v>
                </c:pt>
                <c:pt idx="19">
                  <c:v>66.154020000000003</c:v>
                </c:pt>
                <c:pt idx="20">
                  <c:v>62.228589999999997</c:v>
                </c:pt>
                <c:pt idx="21">
                  <c:v>60.124510000000001</c:v>
                </c:pt>
                <c:pt idx="22">
                  <c:v>57.403449999999999</c:v>
                </c:pt>
                <c:pt idx="23">
                  <c:v>55.422789999999999</c:v>
                </c:pt>
                <c:pt idx="24">
                  <c:v>52.053609999999999</c:v>
                </c:pt>
                <c:pt idx="25">
                  <c:v>51.184289999999997</c:v>
                </c:pt>
                <c:pt idx="26">
                  <c:v>49.853070000000002</c:v>
                </c:pt>
                <c:pt idx="27">
                  <c:v>49.834440000000001</c:v>
                </c:pt>
                <c:pt idx="28">
                  <c:v>47.885129999999997</c:v>
                </c:pt>
                <c:pt idx="29">
                  <c:v>47.616</c:v>
                </c:pt>
                <c:pt idx="30">
                  <c:v>48.025979999999997</c:v>
                </c:pt>
                <c:pt idx="31">
                  <c:v>54.162880000000001</c:v>
                </c:pt>
                <c:pt idx="32">
                  <c:v>61.201309999999999</c:v>
                </c:pt>
                <c:pt idx="33">
                  <c:v>75.287520000000001</c:v>
                </c:pt>
                <c:pt idx="34">
                  <c:v>85.784459999999996</c:v>
                </c:pt>
                <c:pt idx="35">
                  <c:v>91.282520000000005</c:v>
                </c:pt>
                <c:pt idx="36">
                  <c:v>95.222980000000007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4020n40'!$E$1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4020n40'!$E$2:$E$38</c:f>
              <c:numCache>
                <c:formatCode>General</c:formatCode>
                <c:ptCount val="37"/>
                <c:pt idx="0">
                  <c:v>24.758489999999998</c:v>
                </c:pt>
                <c:pt idx="1">
                  <c:v>21.42548</c:v>
                </c:pt>
                <c:pt idx="2">
                  <c:v>20.400849999999998</c:v>
                </c:pt>
                <c:pt idx="3">
                  <c:v>22.90907</c:v>
                </c:pt>
                <c:pt idx="4">
                  <c:v>19.507249999999999</c:v>
                </c:pt>
                <c:pt idx="5">
                  <c:v>22.86506</c:v>
                </c:pt>
                <c:pt idx="6">
                  <c:v>27.216439999999999</c:v>
                </c:pt>
                <c:pt idx="7">
                  <c:v>22.74109</c:v>
                </c:pt>
                <c:pt idx="8">
                  <c:v>19.522099999999998</c:v>
                </c:pt>
                <c:pt idx="9">
                  <c:v>26.1434</c:v>
                </c:pt>
                <c:pt idx="10">
                  <c:v>28.626370000000001</c:v>
                </c:pt>
                <c:pt idx="11">
                  <c:v>23.88185</c:v>
                </c:pt>
                <c:pt idx="12">
                  <c:v>26.869540000000001</c:v>
                </c:pt>
                <c:pt idx="13">
                  <c:v>31.18158</c:v>
                </c:pt>
                <c:pt idx="14">
                  <c:v>28.80237</c:v>
                </c:pt>
                <c:pt idx="15">
                  <c:v>28.827310000000001</c:v>
                </c:pt>
                <c:pt idx="16">
                  <c:v>28.36692</c:v>
                </c:pt>
                <c:pt idx="17">
                  <c:v>28.582170000000001</c:v>
                </c:pt>
                <c:pt idx="18">
                  <c:v>28.896170000000001</c:v>
                </c:pt>
                <c:pt idx="19">
                  <c:v>31.902360000000002</c:v>
                </c:pt>
                <c:pt idx="20">
                  <c:v>28.74841</c:v>
                </c:pt>
                <c:pt idx="21">
                  <c:v>26.919609999999999</c:v>
                </c:pt>
                <c:pt idx="22">
                  <c:v>28.22486</c:v>
                </c:pt>
                <c:pt idx="23">
                  <c:v>27.4255</c:v>
                </c:pt>
                <c:pt idx="24">
                  <c:v>28.577909999999999</c:v>
                </c:pt>
                <c:pt idx="25">
                  <c:v>27.32592</c:v>
                </c:pt>
                <c:pt idx="26">
                  <c:v>27.792169999999999</c:v>
                </c:pt>
                <c:pt idx="27">
                  <c:v>26.706379999999999</c:v>
                </c:pt>
                <c:pt idx="28">
                  <c:v>29.335899999999999</c:v>
                </c:pt>
                <c:pt idx="29">
                  <c:v>29.935839999999999</c:v>
                </c:pt>
                <c:pt idx="30">
                  <c:v>26.573409999999999</c:v>
                </c:pt>
                <c:pt idx="31">
                  <c:v>32.95787</c:v>
                </c:pt>
                <c:pt idx="32">
                  <c:v>30.37332</c:v>
                </c:pt>
                <c:pt idx="33">
                  <c:v>44.241610000000001</c:v>
                </c:pt>
                <c:pt idx="34">
                  <c:v>24.305340000000001</c:v>
                </c:pt>
                <c:pt idx="35">
                  <c:v>26.898890000000002</c:v>
                </c:pt>
                <c:pt idx="36">
                  <c:v>24.758489999999998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929057682135734"/>
          <c:y val="0.13360560373927888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30)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3030n50'!$C$1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3030n50'!$B$2:$B$26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3030n50'!$C$2:$C$26</c:f>
              <c:numCache>
                <c:formatCode>General</c:formatCode>
                <c:ptCount val="25"/>
                <c:pt idx="0">
                  <c:v>2.5649999999999999E-2</c:v>
                </c:pt>
                <c:pt idx="1">
                  <c:v>2.6200000000000001E-2</c:v>
                </c:pt>
                <c:pt idx="2">
                  <c:v>2.6159999999999999E-2</c:v>
                </c:pt>
                <c:pt idx="3">
                  <c:v>2.6550000000000001E-2</c:v>
                </c:pt>
                <c:pt idx="4">
                  <c:v>2.631E-2</c:v>
                </c:pt>
                <c:pt idx="5">
                  <c:v>2.666E-2</c:v>
                </c:pt>
                <c:pt idx="6">
                  <c:v>2.6440000000000002E-2</c:v>
                </c:pt>
                <c:pt idx="7">
                  <c:v>2.63E-2</c:v>
                </c:pt>
                <c:pt idx="8">
                  <c:v>2.6939999999999999E-2</c:v>
                </c:pt>
                <c:pt idx="9">
                  <c:v>2.6200000000000001E-2</c:v>
                </c:pt>
                <c:pt idx="10">
                  <c:v>2.6530000000000001E-2</c:v>
                </c:pt>
                <c:pt idx="11">
                  <c:v>2.6030000000000001E-2</c:v>
                </c:pt>
                <c:pt idx="12">
                  <c:v>2.564E-2</c:v>
                </c:pt>
                <c:pt idx="13">
                  <c:v>2.5000000000000001E-2</c:v>
                </c:pt>
                <c:pt idx="14">
                  <c:v>2.4729999999999999E-2</c:v>
                </c:pt>
                <c:pt idx="15">
                  <c:v>2.3609999999999999E-2</c:v>
                </c:pt>
                <c:pt idx="16">
                  <c:v>2.3050000000000001E-2</c:v>
                </c:pt>
                <c:pt idx="17">
                  <c:v>2.2370000000000001E-2</c:v>
                </c:pt>
                <c:pt idx="18">
                  <c:v>2.232E-2</c:v>
                </c:pt>
                <c:pt idx="19">
                  <c:v>2.078E-2</c:v>
                </c:pt>
                <c:pt idx="20">
                  <c:v>2.0799999999999999E-2</c:v>
                </c:pt>
                <c:pt idx="21">
                  <c:v>2.1329999999999998E-2</c:v>
                </c:pt>
                <c:pt idx="22">
                  <c:v>2.1899999999999999E-2</c:v>
                </c:pt>
                <c:pt idx="23">
                  <c:v>2.3640000000000001E-2</c:v>
                </c:pt>
                <c:pt idx="24">
                  <c:v>2.5649999999999999E-2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A-42AB-9D9A-7C9A1A31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EA-42AB-9D9A-7C9A1A3163C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EA-42AB-9D9A-7C9A1A3163C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EA-42AB-9D9A-7C9A1A3163C2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4020n40'!$C$1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4020n40'!$B$2:$B$38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4020n40'!$C$2:$C$38</c:f>
              <c:numCache>
                <c:formatCode>General</c:formatCode>
                <c:ptCount val="37"/>
                <c:pt idx="0">
                  <c:v>4.4350000000000001E-2</c:v>
                </c:pt>
                <c:pt idx="1">
                  <c:v>4.7379999999999999E-2</c:v>
                </c:pt>
                <c:pt idx="2">
                  <c:v>4.9009999999999998E-2</c:v>
                </c:pt>
                <c:pt idx="3">
                  <c:v>5.2569999999999999E-2</c:v>
                </c:pt>
                <c:pt idx="4">
                  <c:v>5.3060000000000003E-2</c:v>
                </c:pt>
                <c:pt idx="5">
                  <c:v>5.3690000000000002E-2</c:v>
                </c:pt>
                <c:pt idx="6">
                  <c:v>5.4699999999999999E-2</c:v>
                </c:pt>
                <c:pt idx="7">
                  <c:v>5.706E-2</c:v>
                </c:pt>
                <c:pt idx="8">
                  <c:v>5.8119999999999998E-2</c:v>
                </c:pt>
                <c:pt idx="9">
                  <c:v>5.9089999999999997E-2</c:v>
                </c:pt>
                <c:pt idx="10">
                  <c:v>5.8689999999999999E-2</c:v>
                </c:pt>
                <c:pt idx="11">
                  <c:v>6.1370000000000001E-2</c:v>
                </c:pt>
                <c:pt idx="12">
                  <c:v>6.1440000000000002E-2</c:v>
                </c:pt>
                <c:pt idx="13">
                  <c:v>6.1339999999999999E-2</c:v>
                </c:pt>
                <c:pt idx="14">
                  <c:v>6.3329999999999997E-2</c:v>
                </c:pt>
                <c:pt idx="15">
                  <c:v>6.318E-2</c:v>
                </c:pt>
                <c:pt idx="16">
                  <c:v>6.3310000000000005E-2</c:v>
                </c:pt>
                <c:pt idx="17">
                  <c:v>6.4479999999999996E-2</c:v>
                </c:pt>
                <c:pt idx="18">
                  <c:v>6.4259999999999998E-2</c:v>
                </c:pt>
                <c:pt idx="19">
                  <c:v>6.1100000000000002E-2</c:v>
                </c:pt>
                <c:pt idx="20">
                  <c:v>5.8459999999999998E-2</c:v>
                </c:pt>
                <c:pt idx="21">
                  <c:v>5.6959999999999997E-2</c:v>
                </c:pt>
                <c:pt idx="22">
                  <c:v>5.2569999999999999E-2</c:v>
                </c:pt>
                <c:pt idx="23">
                  <c:v>5.0090000000000003E-2</c:v>
                </c:pt>
                <c:pt idx="24">
                  <c:v>4.607E-2</c:v>
                </c:pt>
                <c:pt idx="25">
                  <c:v>4.3639999999999998E-2</c:v>
                </c:pt>
                <c:pt idx="26">
                  <c:v>4.07E-2</c:v>
                </c:pt>
                <c:pt idx="27">
                  <c:v>3.6549999999999999E-2</c:v>
                </c:pt>
                <c:pt idx="28">
                  <c:v>3.347E-2</c:v>
                </c:pt>
                <c:pt idx="29">
                  <c:v>2.998E-2</c:v>
                </c:pt>
                <c:pt idx="30">
                  <c:v>2.6970000000000001E-2</c:v>
                </c:pt>
                <c:pt idx="31">
                  <c:v>2.2700000000000001E-2</c:v>
                </c:pt>
                <c:pt idx="32">
                  <c:v>2.1260000000000001E-2</c:v>
                </c:pt>
                <c:pt idx="33">
                  <c:v>2.1149999999999999E-2</c:v>
                </c:pt>
                <c:pt idx="34">
                  <c:v>2.5569999999999999E-2</c:v>
                </c:pt>
                <c:pt idx="35">
                  <c:v>3.2649999999999998E-2</c:v>
                </c:pt>
                <c:pt idx="36">
                  <c:v>4.4350000000000001E-2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2912"/>
        <c:axId val="567453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67452912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3304"/>
        <c:crosses val="autoZero"/>
        <c:crossBetween val="midCat"/>
      </c:valAx>
      <c:valAx>
        <c:axId val="5674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529653144283745"/>
          <c:y val="0.73508829366730855"/>
          <c:w val="0.32445678706700887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Square(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4020n20'!$D$1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4020n20'!$D$2:$D$38</c:f>
              <c:numCache>
                <c:formatCode>General</c:formatCode>
                <c:ptCount val="37"/>
                <c:pt idx="0">
                  <c:v>59.274709999999999</c:v>
                </c:pt>
                <c:pt idx="1">
                  <c:v>61.16131</c:v>
                </c:pt>
                <c:pt idx="2">
                  <c:v>60.473619999999997</c:v>
                </c:pt>
                <c:pt idx="3">
                  <c:v>61.892090000000003</c:v>
                </c:pt>
                <c:pt idx="4">
                  <c:v>58.439219999999999</c:v>
                </c:pt>
                <c:pt idx="5">
                  <c:v>59.778959999999998</c:v>
                </c:pt>
                <c:pt idx="6">
                  <c:v>58.573920000000001</c:v>
                </c:pt>
                <c:pt idx="7">
                  <c:v>56.341949999999997</c:v>
                </c:pt>
                <c:pt idx="8">
                  <c:v>54.947310000000002</c:v>
                </c:pt>
                <c:pt idx="9">
                  <c:v>53.737580000000001</c:v>
                </c:pt>
                <c:pt idx="10">
                  <c:v>52.61918</c:v>
                </c:pt>
                <c:pt idx="11">
                  <c:v>48.907620000000001</c:v>
                </c:pt>
                <c:pt idx="12">
                  <c:v>46.604579999999999</c:v>
                </c:pt>
                <c:pt idx="13">
                  <c:v>43.619770000000003</c:v>
                </c:pt>
                <c:pt idx="14">
                  <c:v>42.37567</c:v>
                </c:pt>
                <c:pt idx="15">
                  <c:v>38.693429999999999</c:v>
                </c:pt>
                <c:pt idx="16">
                  <c:v>34.631950000000003</c:v>
                </c:pt>
                <c:pt idx="17">
                  <c:v>31.372589999999999</c:v>
                </c:pt>
                <c:pt idx="18">
                  <c:v>29.998380000000001</c:v>
                </c:pt>
                <c:pt idx="19">
                  <c:v>26.741679999999999</c:v>
                </c:pt>
                <c:pt idx="20">
                  <c:v>25.98319</c:v>
                </c:pt>
                <c:pt idx="21">
                  <c:v>23.168119999999998</c:v>
                </c:pt>
                <c:pt idx="22">
                  <c:v>20.792760000000001</c:v>
                </c:pt>
                <c:pt idx="23">
                  <c:v>18.153880000000001</c:v>
                </c:pt>
                <c:pt idx="24">
                  <c:v>15.97034</c:v>
                </c:pt>
                <c:pt idx="25">
                  <c:v>16.833950000000002</c:v>
                </c:pt>
                <c:pt idx="26">
                  <c:v>12.54824</c:v>
                </c:pt>
                <c:pt idx="27">
                  <c:v>14.581759999999999</c:v>
                </c:pt>
                <c:pt idx="28">
                  <c:v>13.63782</c:v>
                </c:pt>
                <c:pt idx="29">
                  <c:v>17.252870000000001</c:v>
                </c:pt>
                <c:pt idx="30">
                  <c:v>26.6096</c:v>
                </c:pt>
                <c:pt idx="31">
                  <c:v>34.264200000000002</c:v>
                </c:pt>
                <c:pt idx="32">
                  <c:v>46.069400000000002</c:v>
                </c:pt>
                <c:pt idx="33">
                  <c:v>53.197470000000003</c:v>
                </c:pt>
                <c:pt idx="34">
                  <c:v>55.731929999999998</c:v>
                </c:pt>
                <c:pt idx="35">
                  <c:v>59.238900000000001</c:v>
                </c:pt>
                <c:pt idx="36">
                  <c:v>59.274709999999999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4020n20'!$E$1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4020n20'!$E$2:$E$38</c:f>
              <c:numCache>
                <c:formatCode>General</c:formatCode>
                <c:ptCount val="37"/>
                <c:pt idx="0">
                  <c:v>24.386240000000001</c:v>
                </c:pt>
                <c:pt idx="1">
                  <c:v>28.625959999999999</c:v>
                </c:pt>
                <c:pt idx="2">
                  <c:v>26.62462</c:v>
                </c:pt>
                <c:pt idx="3">
                  <c:v>25.917909999999999</c:v>
                </c:pt>
                <c:pt idx="4">
                  <c:v>21.40212</c:v>
                </c:pt>
                <c:pt idx="5">
                  <c:v>25.578399999999998</c:v>
                </c:pt>
                <c:pt idx="6">
                  <c:v>25.650559999999999</c:v>
                </c:pt>
                <c:pt idx="7">
                  <c:v>25.11703</c:v>
                </c:pt>
                <c:pt idx="8">
                  <c:v>25.533100000000001</c:v>
                </c:pt>
                <c:pt idx="9">
                  <c:v>26.704609999999999</c:v>
                </c:pt>
                <c:pt idx="10">
                  <c:v>27.3978</c:v>
                </c:pt>
                <c:pt idx="11">
                  <c:v>27.328489999999999</c:v>
                </c:pt>
                <c:pt idx="12">
                  <c:v>30.673929999999999</c:v>
                </c:pt>
                <c:pt idx="13">
                  <c:v>26.678370000000001</c:v>
                </c:pt>
                <c:pt idx="14">
                  <c:v>29.132529999999999</c:v>
                </c:pt>
                <c:pt idx="15">
                  <c:v>27.28079</c:v>
                </c:pt>
                <c:pt idx="16">
                  <c:v>30.392420000000001</c:v>
                </c:pt>
                <c:pt idx="17">
                  <c:v>29.421330000000001</c:v>
                </c:pt>
                <c:pt idx="18">
                  <c:v>26.010059999999999</c:v>
                </c:pt>
                <c:pt idx="19">
                  <c:v>27.393930000000001</c:v>
                </c:pt>
                <c:pt idx="20">
                  <c:v>26.29298</c:v>
                </c:pt>
                <c:pt idx="21">
                  <c:v>26.004059999999999</c:v>
                </c:pt>
                <c:pt idx="22">
                  <c:v>27.941510000000001</c:v>
                </c:pt>
                <c:pt idx="23">
                  <c:v>27.66358</c:v>
                </c:pt>
                <c:pt idx="24">
                  <c:v>26.986339999999998</c:v>
                </c:pt>
                <c:pt idx="25">
                  <c:v>24.884799999999998</c:v>
                </c:pt>
                <c:pt idx="26">
                  <c:v>28.21471</c:v>
                </c:pt>
                <c:pt idx="27">
                  <c:v>28.580860000000001</c:v>
                </c:pt>
                <c:pt idx="28">
                  <c:v>31.806190000000001</c:v>
                </c:pt>
                <c:pt idx="29">
                  <c:v>36.484949999999998</c:v>
                </c:pt>
                <c:pt idx="30">
                  <c:v>34.733530000000002</c:v>
                </c:pt>
                <c:pt idx="31">
                  <c:v>36.988689999999998</c:v>
                </c:pt>
                <c:pt idx="32">
                  <c:v>31.393830000000001</c:v>
                </c:pt>
                <c:pt idx="33">
                  <c:v>33.402030000000003</c:v>
                </c:pt>
                <c:pt idx="34">
                  <c:v>27.04269</c:v>
                </c:pt>
                <c:pt idx="35">
                  <c:v>27.77806</c:v>
                </c:pt>
                <c:pt idx="36">
                  <c:v>24.386240000000001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497477938714482E-2"/>
          <c:y val="0.72305051998726344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Square(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4020n20'!$C$1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4020n20'!$B$2:$B$38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'Sq 4020n20'!$C$2:$C$38</c:f>
              <c:numCache>
                <c:formatCode>General</c:formatCode>
                <c:ptCount val="37"/>
                <c:pt idx="0">
                  <c:v>4.8370000000000003E-2</c:v>
                </c:pt>
                <c:pt idx="1">
                  <c:v>4.836E-2</c:v>
                </c:pt>
                <c:pt idx="2">
                  <c:v>4.8919999999999998E-2</c:v>
                </c:pt>
                <c:pt idx="3">
                  <c:v>5.0340000000000003E-2</c:v>
                </c:pt>
                <c:pt idx="4">
                  <c:v>5.2639999999999999E-2</c:v>
                </c:pt>
                <c:pt idx="5">
                  <c:v>5.305E-2</c:v>
                </c:pt>
                <c:pt idx="6">
                  <c:v>5.2310000000000002E-2</c:v>
                </c:pt>
                <c:pt idx="7">
                  <c:v>5.2490000000000002E-2</c:v>
                </c:pt>
                <c:pt idx="8">
                  <c:v>5.3339999999999999E-2</c:v>
                </c:pt>
                <c:pt idx="9">
                  <c:v>5.2780000000000001E-2</c:v>
                </c:pt>
                <c:pt idx="10">
                  <c:v>5.3850000000000002E-2</c:v>
                </c:pt>
                <c:pt idx="11">
                  <c:v>5.3530000000000001E-2</c:v>
                </c:pt>
                <c:pt idx="12">
                  <c:v>5.3870000000000001E-2</c:v>
                </c:pt>
                <c:pt idx="13">
                  <c:v>5.3089999999999998E-2</c:v>
                </c:pt>
                <c:pt idx="14">
                  <c:v>5.2909999999999999E-2</c:v>
                </c:pt>
                <c:pt idx="15">
                  <c:v>5.425E-2</c:v>
                </c:pt>
                <c:pt idx="16">
                  <c:v>5.3740000000000003E-2</c:v>
                </c:pt>
                <c:pt idx="17">
                  <c:v>5.305E-2</c:v>
                </c:pt>
                <c:pt idx="18">
                  <c:v>5.4269999999999999E-2</c:v>
                </c:pt>
                <c:pt idx="19">
                  <c:v>5.1130000000000002E-2</c:v>
                </c:pt>
                <c:pt idx="20">
                  <c:v>4.7699999999999999E-2</c:v>
                </c:pt>
                <c:pt idx="21">
                  <c:v>4.5420000000000002E-2</c:v>
                </c:pt>
                <c:pt idx="22">
                  <c:v>4.1689999999999998E-2</c:v>
                </c:pt>
                <c:pt idx="23">
                  <c:v>3.807E-2</c:v>
                </c:pt>
                <c:pt idx="24">
                  <c:v>3.4520000000000002E-2</c:v>
                </c:pt>
                <c:pt idx="25">
                  <c:v>3.2160000000000001E-2</c:v>
                </c:pt>
                <c:pt idx="26">
                  <c:v>2.8330000000000001E-2</c:v>
                </c:pt>
                <c:pt idx="27">
                  <c:v>2.504E-2</c:v>
                </c:pt>
                <c:pt idx="28">
                  <c:v>2.223E-2</c:v>
                </c:pt>
                <c:pt idx="29">
                  <c:v>1.8440000000000002E-2</c:v>
                </c:pt>
                <c:pt idx="30">
                  <c:v>1.6279999999999999E-2</c:v>
                </c:pt>
                <c:pt idx="31">
                  <c:v>1.5820000000000001E-2</c:v>
                </c:pt>
                <c:pt idx="32">
                  <c:v>1.7590000000000001E-2</c:v>
                </c:pt>
                <c:pt idx="33">
                  <c:v>2.0809999999999999E-2</c:v>
                </c:pt>
                <c:pt idx="34">
                  <c:v>2.7900000000000001E-2</c:v>
                </c:pt>
                <c:pt idx="35">
                  <c:v>3.669E-2</c:v>
                </c:pt>
                <c:pt idx="36">
                  <c:v>4.8370000000000003E-2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8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3020n20'!$D$1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3020n20'!$D$2:$D$20</c:f>
              <c:numCache>
                <c:formatCode>General</c:formatCode>
                <c:ptCount val="19"/>
                <c:pt idx="0">
                  <c:v>45.71217</c:v>
                </c:pt>
                <c:pt idx="1">
                  <c:v>45.472909999999999</c:v>
                </c:pt>
                <c:pt idx="2">
                  <c:v>44.918950000000002</c:v>
                </c:pt>
                <c:pt idx="3">
                  <c:v>45.60407</c:v>
                </c:pt>
                <c:pt idx="4">
                  <c:v>44.029649999999997</c:v>
                </c:pt>
                <c:pt idx="5">
                  <c:v>42.072789999999998</c:v>
                </c:pt>
                <c:pt idx="6">
                  <c:v>41.292659999999998</c:v>
                </c:pt>
                <c:pt idx="7">
                  <c:v>39.925759999999997</c:v>
                </c:pt>
                <c:pt idx="8">
                  <c:v>36.621630000000003</c:v>
                </c:pt>
                <c:pt idx="9">
                  <c:v>35.386369999999999</c:v>
                </c:pt>
                <c:pt idx="10">
                  <c:v>35.243220000000001</c:v>
                </c:pt>
                <c:pt idx="11">
                  <c:v>33.833629999999999</c:v>
                </c:pt>
                <c:pt idx="12">
                  <c:v>33.901710000000001</c:v>
                </c:pt>
                <c:pt idx="13">
                  <c:v>37.06521</c:v>
                </c:pt>
                <c:pt idx="14">
                  <c:v>38.367989999999999</c:v>
                </c:pt>
                <c:pt idx="15">
                  <c:v>40.74118</c:v>
                </c:pt>
                <c:pt idx="16">
                  <c:v>44.4373</c:v>
                </c:pt>
                <c:pt idx="17">
                  <c:v>44.684750000000001</c:v>
                </c:pt>
                <c:pt idx="18">
                  <c:v>45.71217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E-48CA-9606-AF1B61C670D7}"/>
            </c:ext>
          </c:extLst>
        </c:ser>
        <c:ser>
          <c:idx val="2"/>
          <c:order val="2"/>
          <c:tx>
            <c:strRef>
              <c:f>'Sq 3020n20'!$E$1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3020n20'!$E$2:$E$20</c:f>
              <c:numCache>
                <c:formatCode>General</c:formatCode>
                <c:ptCount val="19"/>
                <c:pt idx="0">
                  <c:v>30.07002</c:v>
                </c:pt>
                <c:pt idx="1">
                  <c:v>29.453710000000001</c:v>
                </c:pt>
                <c:pt idx="2">
                  <c:v>29.747140000000002</c:v>
                </c:pt>
                <c:pt idx="3">
                  <c:v>29.827760000000001</c:v>
                </c:pt>
                <c:pt idx="4">
                  <c:v>28.978429999999999</c:v>
                </c:pt>
                <c:pt idx="5">
                  <c:v>27.324660000000002</c:v>
                </c:pt>
                <c:pt idx="6">
                  <c:v>27.516919999999999</c:v>
                </c:pt>
                <c:pt idx="7">
                  <c:v>29.421389999999999</c:v>
                </c:pt>
                <c:pt idx="8">
                  <c:v>30.564330000000002</c:v>
                </c:pt>
                <c:pt idx="9">
                  <c:v>32.906350000000003</c:v>
                </c:pt>
                <c:pt idx="10">
                  <c:v>29.558070000000001</c:v>
                </c:pt>
                <c:pt idx="11">
                  <c:v>34.571219999999997</c:v>
                </c:pt>
                <c:pt idx="12">
                  <c:v>36.737050000000004</c:v>
                </c:pt>
                <c:pt idx="13">
                  <c:v>33.770060000000001</c:v>
                </c:pt>
                <c:pt idx="14">
                  <c:v>37.044460000000001</c:v>
                </c:pt>
                <c:pt idx="15">
                  <c:v>38.170459999999999</c:v>
                </c:pt>
                <c:pt idx="16">
                  <c:v>33.894860000000001</c:v>
                </c:pt>
                <c:pt idx="17">
                  <c:v>32.879809999999999</c:v>
                </c:pt>
                <c:pt idx="18">
                  <c:v>30.07002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E-48CA-9606-AF1B61C6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23960"/>
        <c:axId val="561724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EE-48CA-9606-AF1B61C670D7}"/>
                  </c:ext>
                </c:extLst>
              </c15:ser>
            </c15:filteredScatterSeries>
          </c:ext>
        </c:extLst>
      </c:scatterChart>
      <c:valAx>
        <c:axId val="56172396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4352"/>
        <c:crosses val="autoZero"/>
        <c:crossBetween val="midCat"/>
      </c:valAx>
      <c:valAx>
        <c:axId val="561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392808222204553"/>
          <c:y val="0.68192656175488797"/>
          <c:w val="0.19499073558566121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81976958267421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'Sq 3020n20'!$C$1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'Sq 3020n20'!$B$2:$B$20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3020n20'!$C$2:$C$20</c:f>
              <c:numCache>
                <c:formatCode>General</c:formatCode>
                <c:ptCount val="19"/>
                <c:pt idx="0">
                  <c:v>6.3750000000000001E-2</c:v>
                </c:pt>
                <c:pt idx="1">
                  <c:v>6.2719999999999998E-2</c:v>
                </c:pt>
                <c:pt idx="2">
                  <c:v>5.9560000000000002E-2</c:v>
                </c:pt>
                <c:pt idx="3">
                  <c:v>5.8160000000000003E-2</c:v>
                </c:pt>
                <c:pt idx="4">
                  <c:v>5.7320000000000003E-2</c:v>
                </c:pt>
                <c:pt idx="5">
                  <c:v>5.645E-2</c:v>
                </c:pt>
                <c:pt idx="6">
                  <c:v>5.4219999999999997E-2</c:v>
                </c:pt>
                <c:pt idx="7">
                  <c:v>5.2690000000000001E-2</c:v>
                </c:pt>
                <c:pt idx="8">
                  <c:v>5.0319999999999997E-2</c:v>
                </c:pt>
                <c:pt idx="9">
                  <c:v>4.9529999999999998E-2</c:v>
                </c:pt>
                <c:pt idx="10">
                  <c:v>4.8079999999999998E-2</c:v>
                </c:pt>
                <c:pt idx="11">
                  <c:v>4.5809999999999997E-2</c:v>
                </c:pt>
                <c:pt idx="12">
                  <c:v>4.4889999999999999E-2</c:v>
                </c:pt>
                <c:pt idx="13">
                  <c:v>4.4990000000000002E-2</c:v>
                </c:pt>
                <c:pt idx="14">
                  <c:v>4.5199999999999997E-2</c:v>
                </c:pt>
                <c:pt idx="15">
                  <c:v>4.6339999999999999E-2</c:v>
                </c:pt>
                <c:pt idx="16">
                  <c:v>5.0509999999999999E-2</c:v>
                </c:pt>
                <c:pt idx="17">
                  <c:v>5.5460000000000002E-2</c:v>
                </c:pt>
                <c:pt idx="18">
                  <c:v>6.3750000000000001E-2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B-4C7F-A957-68664E77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1408"/>
        <c:axId val="56172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4B-4C7F-A957-68664E77C945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4B-4C7F-A957-68664E77C945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4B-4C7F-A957-68664E77C945}"/>
                  </c:ext>
                </c:extLst>
              </c15:ser>
            </c15:filteredScatterSeries>
          </c:ext>
        </c:extLst>
      </c:scatterChart>
      <c:valAx>
        <c:axId val="561731408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25136"/>
        <c:crosses val="autoZero"/>
        <c:crossBetween val="midCat"/>
      </c:valAx>
      <c:valAx>
        <c:axId val="561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73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120089786756448"/>
          <c:y val="0.78206962327134"/>
          <c:w val="0.18855218855218855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Circ!$D$1</c:f>
              <c:strCache>
                <c:ptCount val="1"/>
                <c:pt idx="0">
                  <c:v>頂点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Circ!$D$2:$D$25</c:f>
              <c:numCache>
                <c:formatCode>General</c:formatCode>
                <c:ptCount val="24"/>
                <c:pt idx="0">
                  <c:v>63.630159999999997</c:v>
                </c:pt>
                <c:pt idx="6">
                  <c:v>59.829419999999999</c:v>
                </c:pt>
                <c:pt idx="9">
                  <c:v>54.892020000000002</c:v>
                </c:pt>
                <c:pt idx="12">
                  <c:v>52.798349999999999</c:v>
                </c:pt>
                <c:pt idx="18">
                  <c:v>63.630159999999997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4008-AF69-46AF0AB8AF9B}"/>
            </c:ext>
          </c:extLst>
        </c:ser>
        <c:ser>
          <c:idx val="2"/>
          <c:order val="2"/>
          <c:tx>
            <c:strRef>
              <c:f>Circ!$E$1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Circ!$E$2:$E$25</c:f>
              <c:numCache>
                <c:formatCode>General</c:formatCode>
                <c:ptCount val="24"/>
                <c:pt idx="0">
                  <c:v>34.354340000000001</c:v>
                </c:pt>
                <c:pt idx="6">
                  <c:v>33.95879</c:v>
                </c:pt>
                <c:pt idx="9">
                  <c:v>31.821909999999999</c:v>
                </c:pt>
                <c:pt idx="12">
                  <c:v>40.124079999999999</c:v>
                </c:pt>
                <c:pt idx="18">
                  <c:v>34.354340000000001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4008-AF69-46AF0AB8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0176"/>
        <c:axId val="563255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Circ!$C$1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Circ!$C$2:$C$25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2.68208</c:v>
                      </c:pt>
                      <c:pt idx="6">
                        <c:v>2.3187600000000002</c:v>
                      </c:pt>
                      <c:pt idx="9">
                        <c:v>1.81725</c:v>
                      </c:pt>
                      <c:pt idx="12">
                        <c:v>2.4079199999999998</c:v>
                      </c:pt>
                      <c:pt idx="18">
                        <c:v>2.68208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EB-4008-AF69-46AF0AB8AF9B}"/>
                  </c:ext>
                </c:extLst>
              </c15:ser>
            </c15:filteredScatterSeries>
          </c:ext>
        </c:extLst>
      </c:scatterChart>
      <c:valAx>
        <c:axId val="563260176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5864"/>
        <c:crosses val="autoZero"/>
        <c:crossBetween val="midCat"/>
      </c:valAx>
      <c:valAx>
        <c:axId val="5632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Circ!$C$1</c:f>
              <c:strCache>
                <c:ptCount val="1"/>
                <c:pt idx="0">
                  <c:v>振幅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Circ!$B$2:$B$25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</c:numCache>
            </c:numRef>
          </c:xVal>
          <c:yVal>
            <c:numRef>
              <c:f>Circ!$C$2:$C$25</c:f>
              <c:numCache>
                <c:formatCode>General</c:formatCode>
                <c:ptCount val="24"/>
                <c:pt idx="0">
                  <c:v>2.68208</c:v>
                </c:pt>
                <c:pt idx="6">
                  <c:v>2.3187600000000002</c:v>
                </c:pt>
                <c:pt idx="9">
                  <c:v>1.81725</c:v>
                </c:pt>
                <c:pt idx="12">
                  <c:v>2.4079199999999998</c:v>
                </c:pt>
                <c:pt idx="18">
                  <c:v>2.68208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F-4D4F-9E7A-FCB2FC32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58608"/>
        <c:axId val="563254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Circ!$D$1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Circ!$D$2:$D$25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63.630159999999997</c:v>
                      </c:pt>
                      <c:pt idx="6">
                        <c:v>59.829419999999999</c:v>
                      </c:pt>
                      <c:pt idx="9">
                        <c:v>54.892020000000002</c:v>
                      </c:pt>
                      <c:pt idx="12">
                        <c:v>52.798349999999999</c:v>
                      </c:pt>
                      <c:pt idx="18">
                        <c:v>63.630159999999997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5F-4D4F-9E7A-FCB2FC32E6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34.354340000000001</c:v>
                      </c:pt>
                      <c:pt idx="6">
                        <c:v>33.95879</c:v>
                      </c:pt>
                      <c:pt idx="9">
                        <c:v>31.821909999999999</c:v>
                      </c:pt>
                      <c:pt idx="12">
                        <c:v>40.124079999999999</c:v>
                      </c:pt>
                      <c:pt idx="18">
                        <c:v>34.354340000000001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5F-4D4F-9E7A-FCB2FC32E6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Circ!$F$2:$F$25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5F-4D4F-9E7A-FCB2FC32E6FD}"/>
                  </c:ext>
                </c:extLst>
              </c15:ser>
            </c15:filteredScatterSeries>
          </c:ext>
        </c:extLst>
      </c:scatterChart>
      <c:valAx>
        <c:axId val="563258608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4688"/>
        <c:crosses val="autoZero"/>
        <c:crossBetween val="midCat"/>
      </c:valAx>
      <c:valAx>
        <c:axId val="5632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25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25460606436098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3020n50'!$D$2:$D$26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B-4E48-80A9-C3F6C87F58D3}"/>
            </c:ext>
          </c:extLst>
        </c:ser>
        <c:ser>
          <c:idx val="2"/>
          <c:order val="2"/>
          <c:tx>
            <c:strRef>
              <c:f>'Tri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3020n50'!$E$2:$E$26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B-4E48-80A9-C3F6C87F5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BCB-4E48-80A9-C3F6C87F58D3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6554512839478"/>
          <c:y val="0.51436791474290988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20)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3020n50'!$C$2:$C$26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A29-BB4B-B7D98B020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A3-4A29-BB4B-B7D98B02013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A3-4A29-BB4B-B7D98B020137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3-4A29-BB4B-B7D98B020137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71282672157557E-2"/>
          <c:y val="3.861920837312887E-2"/>
          <c:w val="0.84358722836413125"/>
          <c:h val="0.75887686034835489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3020n50'!$D$1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3020n50'!$D$2:$D$26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A-40A5-9DA4-406BA15F1E23}"/>
            </c:ext>
          </c:extLst>
        </c:ser>
        <c:ser>
          <c:idx val="2"/>
          <c:order val="2"/>
          <c:tx>
            <c:strRef>
              <c:f>'Tri 3020n50'!$E$1</c:f>
              <c:strCache>
                <c:ptCount val="1"/>
                <c:pt idx="0">
                  <c:v>σ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19"/>
            <c:marker>
              <c:symbol val="square"/>
              <c:size val="8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7A-40A5-9DA4-406BA15F1E23}"/>
              </c:ext>
            </c:extLst>
          </c:dPt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3020n50'!$E$2:$E$26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A-40A5-9DA4-406BA15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7A-40A5-9DA4-406BA15F1E23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64470380043874"/>
          <c:y val="0.35040294362310359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8850890276575E-2"/>
          <c:y val="4.0244550269539658E-2"/>
          <c:w val="0.84283897808661934"/>
          <c:h val="0.74782381710482915"/>
        </c:manualLayout>
      </c:layout>
      <c:scatterChart>
        <c:scatterStyle val="lineMarker"/>
        <c:varyColors val="0"/>
        <c:ser>
          <c:idx val="0"/>
          <c:order val="2"/>
          <c:tx>
            <c:strRef>
              <c:f>'Tri 3020n50'!$C$1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'Tri 3020n50'!$B$2:$B$26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3020n50'!$C$2:$C$26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D-4146-B2F4-3D71C404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D8D-4146-B2F4-3D71C404AF7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8D-4146-B2F4-3D71C404AF76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919811120607611"/>
          <c:y val="0.5887364829396325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'Tri 3010n50'!$D$1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3010n50'!$D$2:$D$26</c:f>
              <c:numCache>
                <c:formatCode>General</c:formatCode>
                <c:ptCount val="25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2-4A94-A66D-8BB20187B5E0}"/>
            </c:ext>
          </c:extLst>
        </c:ser>
        <c:ser>
          <c:idx val="2"/>
          <c:order val="2"/>
          <c:tx>
            <c:strRef>
              <c:f>'Tri 3010n50'!$E$1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3010n50'!$E$2:$E$26</c:f>
              <c:numCache>
                <c:formatCode>General</c:formatCode>
                <c:ptCount val="25"/>
                <c:pt idx="0">
                  <c:v>15.32183</c:v>
                </c:pt>
                <c:pt idx="1">
                  <c:v>15.761480000000001</c:v>
                </c:pt>
                <c:pt idx="2">
                  <c:v>17.564250000000001</c:v>
                </c:pt>
                <c:pt idx="3">
                  <c:v>15.365349999999999</c:v>
                </c:pt>
                <c:pt idx="4">
                  <c:v>15.04393</c:v>
                </c:pt>
                <c:pt idx="5">
                  <c:v>16.460640000000001</c:v>
                </c:pt>
                <c:pt idx="6">
                  <c:v>16.623429999999999</c:v>
                </c:pt>
                <c:pt idx="7">
                  <c:v>15.80312</c:v>
                </c:pt>
                <c:pt idx="8">
                  <c:v>16.149650000000001</c:v>
                </c:pt>
                <c:pt idx="9">
                  <c:v>14.188370000000001</c:v>
                </c:pt>
                <c:pt idx="10">
                  <c:v>14.997260000000001</c:v>
                </c:pt>
                <c:pt idx="11">
                  <c:v>15.100429999999999</c:v>
                </c:pt>
                <c:pt idx="12">
                  <c:v>15.819279999999999</c:v>
                </c:pt>
                <c:pt idx="13">
                  <c:v>16.957619999999999</c:v>
                </c:pt>
                <c:pt idx="14">
                  <c:v>14.83663</c:v>
                </c:pt>
                <c:pt idx="15">
                  <c:v>16.792829999999999</c:v>
                </c:pt>
                <c:pt idx="16">
                  <c:v>16.60191</c:v>
                </c:pt>
                <c:pt idx="17">
                  <c:v>17.166810000000002</c:v>
                </c:pt>
                <c:pt idx="18">
                  <c:v>16.805409999999998</c:v>
                </c:pt>
                <c:pt idx="19">
                  <c:v>23.137170000000001</c:v>
                </c:pt>
                <c:pt idx="20">
                  <c:v>22.83032</c:v>
                </c:pt>
                <c:pt idx="21">
                  <c:v>24.790089999999999</c:v>
                </c:pt>
                <c:pt idx="22">
                  <c:v>20.34647</c:v>
                </c:pt>
                <c:pt idx="23">
                  <c:v>17.843219999999999</c:v>
                </c:pt>
                <c:pt idx="24">
                  <c:v>15.32183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2-4A94-A66D-8BB20187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2A2-4A94-A66D-8BB20187B5E0}"/>
                  </c:ext>
                </c:extLst>
              </c15:ser>
            </c15:filteredScatterSeries>
          </c:ext>
        </c:extLst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6554512839478"/>
          <c:y val="0.51436791474290988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3"/>
          <c:tx>
            <c:strRef>
              <c:f>'Tri 3010n50'!$C$1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'Tri 3010n50'!$B$2:$B$26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'Tri 3010n50'!$C$2:$C$26</c:f>
              <c:numCache>
                <c:formatCode>General</c:formatCode>
                <c:ptCount val="25"/>
                <c:pt idx="0">
                  <c:v>0.11019</c:v>
                </c:pt>
                <c:pt idx="1">
                  <c:v>0.11033999999999999</c:v>
                </c:pt>
                <c:pt idx="2">
                  <c:v>0.11396000000000001</c:v>
                </c:pt>
                <c:pt idx="3">
                  <c:v>0.11589000000000001</c:v>
                </c:pt>
                <c:pt idx="4">
                  <c:v>0.11663999999999999</c:v>
                </c:pt>
                <c:pt idx="5">
                  <c:v>0.11709</c:v>
                </c:pt>
                <c:pt idx="6">
                  <c:v>0.11448999999999999</c:v>
                </c:pt>
                <c:pt idx="7">
                  <c:v>0.11609</c:v>
                </c:pt>
                <c:pt idx="8">
                  <c:v>0.11305</c:v>
                </c:pt>
                <c:pt idx="9">
                  <c:v>0.11258</c:v>
                </c:pt>
                <c:pt idx="10">
                  <c:v>0.11162</c:v>
                </c:pt>
                <c:pt idx="11">
                  <c:v>0.10672</c:v>
                </c:pt>
                <c:pt idx="12">
                  <c:v>0.10272000000000001</c:v>
                </c:pt>
                <c:pt idx="13">
                  <c:v>9.8930000000000004E-2</c:v>
                </c:pt>
                <c:pt idx="14">
                  <c:v>9.5740000000000006E-2</c:v>
                </c:pt>
                <c:pt idx="15">
                  <c:v>9.1399999999999995E-2</c:v>
                </c:pt>
                <c:pt idx="16">
                  <c:v>8.5339999999999999E-2</c:v>
                </c:pt>
                <c:pt idx="17">
                  <c:v>7.8689999999999996E-2</c:v>
                </c:pt>
                <c:pt idx="18">
                  <c:v>7.4310000000000001E-2</c:v>
                </c:pt>
                <c:pt idx="19">
                  <c:v>6.6519999999999996E-2</c:v>
                </c:pt>
                <c:pt idx="20">
                  <c:v>6.4369999999999997E-2</c:v>
                </c:pt>
                <c:pt idx="21">
                  <c:v>6.2549999999999994E-2</c:v>
                </c:pt>
                <c:pt idx="22">
                  <c:v>6.7409999999999998E-2</c:v>
                </c:pt>
                <c:pt idx="23">
                  <c:v>8.5010000000000002E-2</c:v>
                </c:pt>
                <c:pt idx="24">
                  <c:v>0.11019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2-4E04-96EA-1F05424D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Tri!$D$1</c15:sqref>
                        </c15:formulaRef>
                      </c:ext>
                    </c:extLst>
                    <c:strCache>
                      <c:ptCount val="1"/>
                      <c:pt idx="0">
                        <c:v>頂点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47.692770000000003</c:v>
                      </c:pt>
                      <c:pt idx="1">
                        <c:v>49.380839999999999</c:v>
                      </c:pt>
                      <c:pt idx="2">
                        <c:v>48.918759999999999</c:v>
                      </c:pt>
                      <c:pt idx="3">
                        <c:v>48.563380000000002</c:v>
                      </c:pt>
                      <c:pt idx="4">
                        <c:v>46.383679999999998</c:v>
                      </c:pt>
                      <c:pt idx="5">
                        <c:v>45.695219999999999</c:v>
                      </c:pt>
                      <c:pt idx="7">
                        <c:v>41.613669999999999</c:v>
                      </c:pt>
                      <c:pt idx="8">
                        <c:v>41.151739999999997</c:v>
                      </c:pt>
                      <c:pt idx="9">
                        <c:v>36.843409999999999</c:v>
                      </c:pt>
                      <c:pt idx="10">
                        <c:v>35.848790000000001</c:v>
                      </c:pt>
                      <c:pt idx="11">
                        <c:v>33.508369999999999</c:v>
                      </c:pt>
                      <c:pt idx="12">
                        <c:v>28.291779999999999</c:v>
                      </c:pt>
                      <c:pt idx="13">
                        <c:v>30.760490000000001</c:v>
                      </c:pt>
                      <c:pt idx="14">
                        <c:v>28.130710000000001</c:v>
                      </c:pt>
                      <c:pt idx="15">
                        <c:v>27.213069999999998</c:v>
                      </c:pt>
                      <c:pt idx="16">
                        <c:v>26.16911</c:v>
                      </c:pt>
                      <c:pt idx="17">
                        <c:v>27.494160000000001</c:v>
                      </c:pt>
                      <c:pt idx="18">
                        <c:v>23.317689999999999</c:v>
                      </c:pt>
                      <c:pt idx="19">
                        <c:v>33.110010000000003</c:v>
                      </c:pt>
                      <c:pt idx="20">
                        <c:v>38.264339999999997</c:v>
                      </c:pt>
                      <c:pt idx="21">
                        <c:v>43.400530000000003</c:v>
                      </c:pt>
                      <c:pt idx="22">
                        <c:v>47.262210000000003</c:v>
                      </c:pt>
                      <c:pt idx="23">
                        <c:v>49.173409999999997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72-4E04-96EA-1F05424D504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Tri!$E$1</c15:sqref>
                        </c15:formulaRef>
                      </c:ext>
                    </c:extLst>
                    <c:strCache>
                      <c:ptCount val="1"/>
                      <c:pt idx="0">
                        <c:v>σ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23.409300000000002</c:v>
                      </c:pt>
                      <c:pt idx="1">
                        <c:v>26.502579999999998</c:v>
                      </c:pt>
                      <c:pt idx="2">
                        <c:v>27.243600000000001</c:v>
                      </c:pt>
                      <c:pt idx="3">
                        <c:v>24.36694</c:v>
                      </c:pt>
                      <c:pt idx="4">
                        <c:v>23.035900000000002</c:v>
                      </c:pt>
                      <c:pt idx="5">
                        <c:v>23.587589999999999</c:v>
                      </c:pt>
                      <c:pt idx="7">
                        <c:v>25.50855</c:v>
                      </c:pt>
                      <c:pt idx="8">
                        <c:v>27.76699</c:v>
                      </c:pt>
                      <c:pt idx="9">
                        <c:v>27.970970000000001</c:v>
                      </c:pt>
                      <c:pt idx="10">
                        <c:v>26.628769999999999</c:v>
                      </c:pt>
                      <c:pt idx="11">
                        <c:v>27.852699999999999</c:v>
                      </c:pt>
                      <c:pt idx="12">
                        <c:v>18.50414</c:v>
                      </c:pt>
                      <c:pt idx="13">
                        <c:v>24.680980000000002</c:v>
                      </c:pt>
                      <c:pt idx="14">
                        <c:v>27.685569999999998</c:v>
                      </c:pt>
                      <c:pt idx="15">
                        <c:v>31.462050000000001</c:v>
                      </c:pt>
                      <c:pt idx="16">
                        <c:v>32.650309999999998</c:v>
                      </c:pt>
                      <c:pt idx="17">
                        <c:v>34.116079999999997</c:v>
                      </c:pt>
                      <c:pt idx="18">
                        <c:v>30.80132</c:v>
                      </c:pt>
                      <c:pt idx="19">
                        <c:v>34.799550000000004</c:v>
                      </c:pt>
                      <c:pt idx="20">
                        <c:v>32.585070000000002</c:v>
                      </c:pt>
                      <c:pt idx="21">
                        <c:v>32.722299999999997</c:v>
                      </c:pt>
                      <c:pt idx="22">
                        <c:v>28.543990000000001</c:v>
                      </c:pt>
                      <c:pt idx="23">
                        <c:v>27.407509999999998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72-4E04-96EA-1F05424D5042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72-4E04-96EA-1F05424D5042}"/>
                  </c:ext>
                </c:extLst>
              </c15:ser>
            </c15:filteredScatterSeries>
          </c:ext>
        </c:extLst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Square</a:t>
            </a:r>
          </a:p>
        </c:rich>
      </c:tx>
      <c:layout>
        <c:manualLayout>
          <c:xMode val="edge"/>
          <c:yMode val="edge"/>
          <c:x val="0.370753613710744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'Sq 3010n50'!$D$1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3010n50'!$D$2:$D$20</c:f>
              <c:numCache>
                <c:formatCode>General</c:formatCode>
                <c:ptCount val="19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1-4525-85D8-8107CADA0CED}"/>
            </c:ext>
          </c:extLst>
        </c:ser>
        <c:ser>
          <c:idx val="2"/>
          <c:order val="2"/>
          <c:tx>
            <c:strRef>
              <c:f>'Sq 3010n50'!$E$1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'Sq 3010n50'!$B$2:$B$20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'Sq 3010n50'!$E$2:$E$20</c:f>
              <c:numCache>
                <c:formatCode>General</c:formatCode>
                <c:ptCount val="19"/>
                <c:pt idx="0">
                  <c:v>20.294799999999999</c:v>
                </c:pt>
                <c:pt idx="1">
                  <c:v>22.054729999999999</c:v>
                </c:pt>
                <c:pt idx="2">
                  <c:v>20.718450000000001</c:v>
                </c:pt>
                <c:pt idx="3">
                  <c:v>17.98657</c:v>
                </c:pt>
                <c:pt idx="4">
                  <c:v>17.8948</c:v>
                </c:pt>
                <c:pt idx="5">
                  <c:v>19.542919999999999</c:v>
                </c:pt>
                <c:pt idx="6">
                  <c:v>17.378550000000001</c:v>
                </c:pt>
                <c:pt idx="7">
                  <c:v>18.779299999999999</c:v>
                </c:pt>
                <c:pt idx="8">
                  <c:v>16.334689999999998</c:v>
                </c:pt>
                <c:pt idx="9">
                  <c:v>18.20815</c:v>
                </c:pt>
                <c:pt idx="10">
                  <c:v>17.751860000000001</c:v>
                </c:pt>
                <c:pt idx="11">
                  <c:v>18.12811</c:v>
                </c:pt>
                <c:pt idx="12">
                  <c:v>22.728960000000001</c:v>
                </c:pt>
                <c:pt idx="13">
                  <c:v>22.652819999999998</c:v>
                </c:pt>
                <c:pt idx="14">
                  <c:v>18.689979999999998</c:v>
                </c:pt>
                <c:pt idx="15">
                  <c:v>22.603850000000001</c:v>
                </c:pt>
                <c:pt idx="16">
                  <c:v>23.49765</c:v>
                </c:pt>
                <c:pt idx="17">
                  <c:v>23.06962</c:v>
                </c:pt>
                <c:pt idx="18">
                  <c:v>20.294799999999999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1-4525-85D8-8107CADA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7440"/>
        <c:axId val="144189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Tri!$C$1</c15:sqref>
                        </c15:formulaRef>
                      </c:ext>
                    </c:extLst>
                    <c:strCache>
                      <c:ptCount val="1"/>
                      <c:pt idx="0">
                        <c:v>振幅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4.3959999999999999E-2</c:v>
                      </c:pt>
                      <c:pt idx="1">
                        <c:v>4.3209999999999998E-2</c:v>
                      </c:pt>
                      <c:pt idx="2">
                        <c:v>4.394E-2</c:v>
                      </c:pt>
                      <c:pt idx="3">
                        <c:v>4.3139999999999998E-2</c:v>
                      </c:pt>
                      <c:pt idx="4">
                        <c:v>4.1860000000000001E-2</c:v>
                      </c:pt>
                      <c:pt idx="5">
                        <c:v>4.2950000000000002E-2</c:v>
                      </c:pt>
                      <c:pt idx="7">
                        <c:v>4.0629999999999999E-2</c:v>
                      </c:pt>
                      <c:pt idx="8">
                        <c:v>3.9980000000000002E-2</c:v>
                      </c:pt>
                      <c:pt idx="9">
                        <c:v>3.8240000000000003E-2</c:v>
                      </c:pt>
                      <c:pt idx="10">
                        <c:v>3.7879999999999997E-2</c:v>
                      </c:pt>
                      <c:pt idx="11">
                        <c:v>3.5810000000000002E-2</c:v>
                      </c:pt>
                      <c:pt idx="12">
                        <c:v>7.1290000000000006E-2</c:v>
                      </c:pt>
                      <c:pt idx="13">
                        <c:v>3.3550000000000003E-2</c:v>
                      </c:pt>
                      <c:pt idx="14">
                        <c:v>3.1480000000000001E-2</c:v>
                      </c:pt>
                      <c:pt idx="15">
                        <c:v>2.9489999999999999E-2</c:v>
                      </c:pt>
                      <c:pt idx="16">
                        <c:v>2.7439999999999999E-2</c:v>
                      </c:pt>
                      <c:pt idx="17">
                        <c:v>2.564E-2</c:v>
                      </c:pt>
                      <c:pt idx="18">
                        <c:v>4.512E-2</c:v>
                      </c:pt>
                      <c:pt idx="19">
                        <c:v>2.5159999999999998E-2</c:v>
                      </c:pt>
                      <c:pt idx="20">
                        <c:v>2.528E-2</c:v>
                      </c:pt>
                      <c:pt idx="21">
                        <c:v>2.682E-2</c:v>
                      </c:pt>
                      <c:pt idx="22">
                        <c:v>3.1140000000000001E-2</c:v>
                      </c:pt>
                      <c:pt idx="23">
                        <c:v>3.6319999999999998E-2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11-4525-85D8-8107CADA0CED}"/>
                  </c:ext>
                </c:extLst>
              </c15:ser>
            </c15:filteredScatterSeries>
          </c:ext>
        </c:extLst>
      </c:scatterChart>
      <c:valAx>
        <c:axId val="144187440"/>
        <c:scaling>
          <c:orientation val="minMax"/>
          <c:max val="9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9008"/>
        <c:crosses val="autoZero"/>
        <c:crossBetween val="midCat"/>
      </c:valAx>
      <c:valAx>
        <c:axId val="144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1872303463727"/>
          <c:y val="0.13360555488025402"/>
          <c:w val="0.32221715923896493"/>
          <c:h val="0.1849611293302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3E7551-2F11-4ADE-B264-30EEF415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70694B-D056-457A-8171-5748A0821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363855</xdr:colOff>
      <xdr:row>0</xdr:row>
      <xdr:rowOff>1905</xdr:rowOff>
    </xdr:from>
    <xdr:to>
      <xdr:col>15</xdr:col>
      <xdr:colOff>975360</xdr:colOff>
      <xdr:row>11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167640</xdr:colOff>
      <xdr:row>11</xdr:row>
      <xdr:rowOff>76201</xdr:rowOff>
    </xdr:from>
    <xdr:to>
      <xdr:col>15</xdr:col>
      <xdr:colOff>906780</xdr:colOff>
      <xdr:row>22</xdr:row>
      <xdr:rowOff>17145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8</xdr:row>
      <xdr:rowOff>80010</xdr:rowOff>
    </xdr:from>
    <xdr:to>
      <xdr:col>11</xdr:col>
      <xdr:colOff>640080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8</xdr:row>
      <xdr:rowOff>53340</xdr:rowOff>
    </xdr:from>
    <xdr:to>
      <xdr:col>17</xdr:col>
      <xdr:colOff>628650</xdr:colOff>
      <xdr:row>19</xdr:row>
      <xdr:rowOff>201930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EECD0A-E53E-4FAC-895D-DE07B2287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3C425F-AFD7-4BF1-A950-E107C8692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354331</xdr:colOff>
      <xdr:row>12</xdr:row>
      <xdr:rowOff>49530</xdr:rowOff>
    </xdr:from>
    <xdr:to>
      <xdr:col>14</xdr:col>
      <xdr:colOff>1352550</xdr:colOff>
      <xdr:row>17</xdr:row>
      <xdr:rowOff>285750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8E8B023-FA83-47FE-BEC8-2DC67A094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352425</xdr:colOff>
      <xdr:row>18</xdr:row>
      <xdr:rowOff>19052</xdr:rowOff>
    </xdr:from>
    <xdr:to>
      <xdr:col>14</xdr:col>
      <xdr:colOff>1362074</xdr:colOff>
      <xdr:row>24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445F840-21FA-4360-BE96-78C78F6A0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6FD8A9-1A73-45A4-9FAA-D2EF077D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20</xdr:col>
      <xdr:colOff>266700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BE7B62-2BCB-4405-AD44-383B5F900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CCE4D8-98CD-4D6A-A8E4-252FC405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0</xdr:row>
      <xdr:rowOff>9525</xdr:rowOff>
    </xdr:from>
    <xdr:to>
      <xdr:col>18</xdr:col>
      <xdr:colOff>238126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54B399-578E-4C82-BD40-8B960DD3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3CE5EC-6D16-4EE6-B7D8-0B8DE8E0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D09144-ADDB-4DE0-A4B5-C5EC5C2B7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171530</xdr:colOff>
      <xdr:row>7</xdr:row>
      <xdr:rowOff>169624</xdr:rowOff>
    </xdr:from>
    <xdr:to>
      <xdr:col>21</xdr:col>
      <xdr:colOff>1166095</xdr:colOff>
      <xdr:row>13</xdr:row>
      <xdr:rowOff>81602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31C22D-E006-48C6-98D8-8E8ED0EA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169624</xdr:colOff>
      <xdr:row>13</xdr:row>
      <xdr:rowOff>110179</xdr:rowOff>
    </xdr:from>
    <xdr:to>
      <xdr:col>21</xdr:col>
      <xdr:colOff>1175619</xdr:colOff>
      <xdr:row>19</xdr:row>
      <xdr:rowOff>100261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772043F-D465-4596-8E83-4C8CC5F8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545C32-F756-4F24-8684-767333984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A57920-E60E-4B89-A1B2-47F53D70F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0</xdr:row>
      <xdr:rowOff>19050</xdr:rowOff>
    </xdr:from>
    <xdr:to>
      <xdr:col>20</xdr:col>
      <xdr:colOff>518160</xdr:colOff>
      <xdr:row>11</xdr:row>
      <xdr:rowOff>167640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12</xdr:row>
      <xdr:rowOff>160020</xdr:rowOff>
    </xdr:from>
    <xdr:to>
      <xdr:col>20</xdr:col>
      <xdr:colOff>552450</xdr:colOff>
      <xdr:row>24</xdr:row>
      <xdr:rowOff>80010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363857</xdr:colOff>
      <xdr:row>0</xdr:row>
      <xdr:rowOff>1905</xdr:rowOff>
    </xdr:from>
    <xdr:to>
      <xdr:col>15</xdr:col>
      <xdr:colOff>400050</xdr:colOff>
      <xdr:row>11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0</xdr:row>
      <xdr:rowOff>9525</xdr:rowOff>
    </xdr:from>
    <xdr:to>
      <xdr:col>18</xdr:col>
      <xdr:colOff>209551</xdr:colOff>
      <xdr:row>11</xdr:row>
      <xdr:rowOff>93345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0</xdr:row>
      <xdr:rowOff>1905</xdr:rowOff>
    </xdr:from>
    <xdr:to>
      <xdr:col>15</xdr:col>
      <xdr:colOff>609600</xdr:colOff>
      <xdr:row>11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0</xdr:row>
      <xdr:rowOff>9525</xdr:rowOff>
    </xdr:from>
    <xdr:to>
      <xdr:col>18</xdr:col>
      <xdr:colOff>628649</xdr:colOff>
      <xdr:row>11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opLeftCell="H1" workbookViewId="0">
      <selection activeCell="P17" sqref="P17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2.5649999999999999E-2</v>
      </c>
      <c r="D2" s="4">
        <v>100.72662</v>
      </c>
      <c r="E2" s="4">
        <v>42.106160000000003</v>
      </c>
      <c r="G2" s="4">
        <f>C2/0.11019</f>
        <v>0.23277974407841001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2.6200000000000001E-2</v>
      </c>
      <c r="D3" s="4">
        <v>101.17796</v>
      </c>
      <c r="E3" s="4">
        <v>32.785580000000003</v>
      </c>
      <c r="G3" s="4">
        <f t="shared" ref="G3:G26" si="0">C3/0.11019</f>
        <v>0.23777112260640712</v>
      </c>
      <c r="I3" s="4">
        <f>G3-G2</f>
        <v>4.991378527997109E-3</v>
      </c>
      <c r="J3" s="4">
        <f>D3-D2</f>
        <v>0.45134000000000185</v>
      </c>
      <c r="K3" s="4">
        <f>E3-E2</f>
        <v>-9.3205799999999996</v>
      </c>
    </row>
    <row r="4" spans="2:11" x14ac:dyDescent="0.55000000000000004">
      <c r="B4" s="4">
        <v>10</v>
      </c>
      <c r="C4" s="4">
        <v>2.6159999999999999E-2</v>
      </c>
      <c r="D4" s="4">
        <v>104.17726999999999</v>
      </c>
      <c r="E4" s="4">
        <v>35.026240000000001</v>
      </c>
      <c r="G4" s="4">
        <f t="shared" si="0"/>
        <v>0.23740811325891642</v>
      </c>
      <c r="I4" s="4">
        <f t="shared" ref="I4:I26" si="1">G4-G3</f>
        <v>-3.6300934749070035E-4</v>
      </c>
      <c r="J4" s="4">
        <f t="shared" ref="J4:K21" si="2">D4-D3</f>
        <v>2.9993099999999941</v>
      </c>
      <c r="K4" s="4">
        <f t="shared" si="2"/>
        <v>2.2406599999999983</v>
      </c>
    </row>
    <row r="5" spans="2:11" x14ac:dyDescent="0.55000000000000004">
      <c r="B5" s="4">
        <v>15</v>
      </c>
      <c r="C5" s="4">
        <v>2.6550000000000001E-2</v>
      </c>
      <c r="D5" s="4">
        <v>102.62925</v>
      </c>
      <c r="E5" s="4">
        <v>35.869410000000002</v>
      </c>
      <c r="G5" s="4">
        <f t="shared" si="0"/>
        <v>0.24094745439695073</v>
      </c>
      <c r="I5" s="4">
        <f t="shared" si="1"/>
        <v>3.5393411380343076E-3</v>
      </c>
      <c r="J5" s="4">
        <f t="shared" si="2"/>
        <v>-1.548019999999994</v>
      </c>
      <c r="K5" s="4">
        <f t="shared" si="2"/>
        <v>0.84317000000000064</v>
      </c>
    </row>
    <row r="6" spans="2:11" x14ac:dyDescent="0.55000000000000004">
      <c r="B6" s="4">
        <v>20</v>
      </c>
      <c r="C6" s="4">
        <v>2.631E-2</v>
      </c>
      <c r="D6" s="4">
        <v>102.91289</v>
      </c>
      <c r="E6" s="4">
        <v>33.635559999999998</v>
      </c>
      <c r="G6" s="4">
        <f t="shared" si="0"/>
        <v>0.23876939831200655</v>
      </c>
      <c r="I6" s="4">
        <f t="shared" si="1"/>
        <v>-2.1780560849441744E-3</v>
      </c>
      <c r="J6" s="4">
        <f t="shared" si="2"/>
        <v>0.28364000000000544</v>
      </c>
      <c r="K6" s="4">
        <f t="shared" si="2"/>
        <v>-2.2338500000000039</v>
      </c>
    </row>
    <row r="7" spans="2:11" x14ac:dyDescent="0.55000000000000004">
      <c r="B7" s="4">
        <v>25</v>
      </c>
      <c r="C7" s="4">
        <v>2.666E-2</v>
      </c>
      <c r="D7" s="4">
        <v>101.28113999999999</v>
      </c>
      <c r="E7" s="4">
        <v>33.168199999999999</v>
      </c>
      <c r="G7" s="4">
        <f t="shared" si="0"/>
        <v>0.24194573010255013</v>
      </c>
      <c r="I7" s="4">
        <f t="shared" si="1"/>
        <v>3.1763317905435795E-3</v>
      </c>
      <c r="J7" s="4">
        <f t="shared" si="2"/>
        <v>-1.6317500000000109</v>
      </c>
      <c r="K7" s="4">
        <f t="shared" si="2"/>
        <v>-0.46735999999999933</v>
      </c>
    </row>
    <row r="8" spans="2:11" x14ac:dyDescent="0.55000000000000004">
      <c r="B8" s="4">
        <v>30</v>
      </c>
      <c r="C8" s="4">
        <v>2.6440000000000002E-2</v>
      </c>
      <c r="D8" s="4">
        <v>99.703530000000001</v>
      </c>
      <c r="E8" s="4">
        <v>33.464219999999997</v>
      </c>
      <c r="G8" s="4">
        <f t="shared" si="0"/>
        <v>0.23994917869135132</v>
      </c>
      <c r="I8" s="4">
        <f t="shared" si="1"/>
        <v>-1.9965514111988103E-3</v>
      </c>
      <c r="J8" s="4">
        <f t="shared" si="2"/>
        <v>-1.5776099999999929</v>
      </c>
      <c r="K8" s="4">
        <f t="shared" si="2"/>
        <v>0.29601999999999862</v>
      </c>
    </row>
    <row r="9" spans="2:11" x14ac:dyDescent="0.55000000000000004">
      <c r="B9" s="4">
        <v>35</v>
      </c>
      <c r="C9" s="3">
        <v>2.63E-2</v>
      </c>
      <c r="D9" s="3">
        <v>99.375559999999993</v>
      </c>
      <c r="E9" s="3">
        <v>35.284059999999997</v>
      </c>
      <c r="G9" s="4">
        <f t="shared" si="0"/>
        <v>0.23867864597513389</v>
      </c>
      <c r="I9" s="4">
        <f t="shared" si="1"/>
        <v>-1.2705327162174374E-3</v>
      </c>
      <c r="J9" s="4">
        <f t="shared" si="2"/>
        <v>-0.32797000000000764</v>
      </c>
      <c r="K9" s="4">
        <f t="shared" si="2"/>
        <v>1.8198399999999992</v>
      </c>
    </row>
    <row r="10" spans="2:11" x14ac:dyDescent="0.55000000000000004">
      <c r="B10" s="4">
        <v>40</v>
      </c>
      <c r="C10" s="4">
        <v>2.6939999999999999E-2</v>
      </c>
      <c r="D10" s="4">
        <v>96.619119999999995</v>
      </c>
      <c r="E10" s="4">
        <v>35.435549999999999</v>
      </c>
      <c r="G10" s="4">
        <f t="shared" si="0"/>
        <v>0.24448679553498504</v>
      </c>
      <c r="I10" s="4">
        <f>G10-G8</f>
        <v>4.5376168436337128E-3</v>
      </c>
      <c r="J10" s="4">
        <f>D10-D8</f>
        <v>-3.0844100000000054</v>
      </c>
      <c r="K10" s="4">
        <f>E10-E8</f>
        <v>1.9713300000000018</v>
      </c>
    </row>
    <row r="11" spans="2:11" x14ac:dyDescent="0.55000000000000004">
      <c r="B11" s="4">
        <v>45</v>
      </c>
      <c r="C11" s="4">
        <v>2.6200000000000001E-2</v>
      </c>
      <c r="D11" s="4">
        <v>95.279039999999995</v>
      </c>
      <c r="E11" s="4">
        <v>37.400539999999999</v>
      </c>
      <c r="G11" s="4">
        <f t="shared" si="0"/>
        <v>0.23777112260640712</v>
      </c>
      <c r="I11" s="4">
        <f t="shared" si="1"/>
        <v>-6.7156729285779149E-3</v>
      </c>
      <c r="J11" s="4">
        <f t="shared" si="2"/>
        <v>-1.3400800000000004</v>
      </c>
      <c r="K11" s="4">
        <f t="shared" si="2"/>
        <v>1.9649900000000002</v>
      </c>
    </row>
    <row r="12" spans="2:11" x14ac:dyDescent="0.55000000000000004">
      <c r="B12" s="4">
        <v>50</v>
      </c>
      <c r="C12" s="4">
        <v>2.6530000000000001E-2</v>
      </c>
      <c r="D12" s="4">
        <v>93.014169999999993</v>
      </c>
      <c r="E12" s="4">
        <v>35.620080000000002</v>
      </c>
      <c r="G12" s="4">
        <f t="shared" si="0"/>
        <v>0.24076594972320539</v>
      </c>
      <c r="I12" s="4">
        <f t="shared" si="1"/>
        <v>2.994827116798271E-3</v>
      </c>
      <c r="J12" s="4">
        <f t="shared" si="2"/>
        <v>-2.2648700000000019</v>
      </c>
      <c r="K12" s="4">
        <f t="shared" si="2"/>
        <v>-1.7804599999999979</v>
      </c>
    </row>
    <row r="13" spans="2:11" x14ac:dyDescent="0.55000000000000004">
      <c r="B13" s="4">
        <v>55</v>
      </c>
      <c r="C13" s="4">
        <v>2.6030000000000001E-2</v>
      </c>
      <c r="D13" s="3">
        <v>89.837050000000005</v>
      </c>
      <c r="E13" s="4">
        <v>33.904940000000003</v>
      </c>
      <c r="G13" s="4">
        <f t="shared" si="0"/>
        <v>0.23622833287957168</v>
      </c>
      <c r="I13" s="4">
        <f t="shared" si="1"/>
        <v>-4.5376168436337128E-3</v>
      </c>
      <c r="J13" s="4">
        <f t="shared" si="2"/>
        <v>-3.177119999999988</v>
      </c>
      <c r="K13" s="4">
        <f t="shared" si="2"/>
        <v>-1.7151399999999981</v>
      </c>
    </row>
    <row r="14" spans="2:11" x14ac:dyDescent="0.55000000000000004">
      <c r="B14" s="4">
        <v>60</v>
      </c>
      <c r="C14" s="4">
        <v>2.564E-2</v>
      </c>
      <c r="D14" s="4">
        <v>87.636989999999997</v>
      </c>
      <c r="E14" s="4">
        <v>37.975760000000001</v>
      </c>
      <c r="G14" s="4">
        <f t="shared" si="0"/>
        <v>0.23268899174153734</v>
      </c>
      <c r="I14" s="4">
        <f t="shared" si="1"/>
        <v>-3.5393411380343354E-3</v>
      </c>
      <c r="J14" s="4">
        <f t="shared" si="2"/>
        <v>-2.2000600000000077</v>
      </c>
      <c r="K14" s="4">
        <f t="shared" si="2"/>
        <v>4.0708199999999977</v>
      </c>
    </row>
    <row r="15" spans="2:11" x14ac:dyDescent="0.55000000000000004">
      <c r="B15" s="4">
        <v>65</v>
      </c>
      <c r="C15" s="4">
        <v>2.5000000000000001E-2</v>
      </c>
      <c r="D15" s="4">
        <v>85.287899999999993</v>
      </c>
      <c r="E15" s="4">
        <v>36.665329999999997</v>
      </c>
      <c r="G15" s="4">
        <f t="shared" si="0"/>
        <v>0.22688084218168619</v>
      </c>
      <c r="I15" s="4">
        <f t="shared" si="1"/>
        <v>-5.8081495598511501E-3</v>
      </c>
      <c r="J15" s="4">
        <f t="shared" si="2"/>
        <v>-2.3490900000000039</v>
      </c>
      <c r="K15" s="4">
        <f t="shared" si="2"/>
        <v>-1.3104300000000038</v>
      </c>
    </row>
    <row r="16" spans="2:11" x14ac:dyDescent="0.55000000000000004">
      <c r="B16" s="4">
        <v>70</v>
      </c>
      <c r="C16" s="4">
        <v>2.4729999999999999E-2</v>
      </c>
      <c r="D16" s="4">
        <v>83.930419999999998</v>
      </c>
      <c r="E16" s="4">
        <v>36.85369</v>
      </c>
      <c r="G16" s="4">
        <f t="shared" si="0"/>
        <v>0.22443052908612396</v>
      </c>
      <c r="I16" s="4">
        <f t="shared" si="1"/>
        <v>-2.4503130955622343E-3</v>
      </c>
      <c r="J16" s="4">
        <f t="shared" si="2"/>
        <v>-1.3574799999999954</v>
      </c>
      <c r="K16" s="4">
        <f t="shared" si="2"/>
        <v>0.18836000000000297</v>
      </c>
    </row>
    <row r="17" spans="2:27" x14ac:dyDescent="0.55000000000000004">
      <c r="B17" s="4">
        <v>75</v>
      </c>
      <c r="C17" s="4">
        <v>2.3609999999999999E-2</v>
      </c>
      <c r="D17" s="4">
        <v>81.992739999999998</v>
      </c>
      <c r="E17" s="4">
        <v>43.987470000000002</v>
      </c>
      <c r="G17" s="4">
        <f t="shared" si="0"/>
        <v>0.21426626735638443</v>
      </c>
      <c r="I17" s="4">
        <f t="shared" si="1"/>
        <v>-1.0164261729739527E-2</v>
      </c>
      <c r="J17" s="4">
        <f t="shared" si="2"/>
        <v>-1.9376800000000003</v>
      </c>
      <c r="K17" s="4">
        <f t="shared" si="2"/>
        <v>7.1337800000000016</v>
      </c>
    </row>
    <row r="18" spans="2:27" x14ac:dyDescent="0.55000000000000004">
      <c r="B18" s="4">
        <v>80</v>
      </c>
      <c r="C18" s="4">
        <v>2.3050000000000001E-2</v>
      </c>
      <c r="D18" s="4">
        <v>82.164670000000001</v>
      </c>
      <c r="E18" s="4">
        <v>42.788519999999998</v>
      </c>
      <c r="G18" s="4">
        <f t="shared" si="0"/>
        <v>0.20918413649151468</v>
      </c>
      <c r="I18" s="4">
        <f t="shared" si="1"/>
        <v>-5.0821308648697494E-3</v>
      </c>
      <c r="J18" s="4">
        <f t="shared" si="2"/>
        <v>0.17193000000000325</v>
      </c>
      <c r="K18" s="4">
        <f t="shared" si="2"/>
        <v>-1.1989500000000035</v>
      </c>
    </row>
    <row r="19" spans="2:27" x14ac:dyDescent="0.55000000000000004">
      <c r="B19" s="4">
        <v>85</v>
      </c>
      <c r="C19" s="4">
        <v>2.2370000000000001E-2</v>
      </c>
      <c r="D19" s="4">
        <v>81.582769999999996</v>
      </c>
      <c r="E19" s="4">
        <v>44.538760000000003</v>
      </c>
      <c r="G19" s="4">
        <f t="shared" si="0"/>
        <v>0.2030129775841728</v>
      </c>
      <c r="I19" s="4">
        <f t="shared" si="1"/>
        <v>-6.1711589073418782E-3</v>
      </c>
      <c r="J19" s="4">
        <f t="shared" si="2"/>
        <v>-0.58190000000000452</v>
      </c>
      <c r="K19" s="4">
        <f t="shared" si="2"/>
        <v>1.7502400000000051</v>
      </c>
    </row>
    <row r="20" spans="2:27" x14ac:dyDescent="0.55000000000000004">
      <c r="B20" s="4">
        <v>90</v>
      </c>
      <c r="C20" s="4">
        <v>2.232E-2</v>
      </c>
      <c r="D20" s="4">
        <v>80.508560000000003</v>
      </c>
      <c r="E20" s="4">
        <v>42.106630000000003</v>
      </c>
      <c r="G20" s="4">
        <f t="shared" si="0"/>
        <v>0.20255921589980944</v>
      </c>
      <c r="I20" s="4">
        <f t="shared" si="1"/>
        <v>-4.537616843633685E-4</v>
      </c>
      <c r="J20" s="4">
        <f t="shared" si="2"/>
        <v>-1.0742099999999937</v>
      </c>
      <c r="K20" s="4">
        <f t="shared" si="2"/>
        <v>-2.4321300000000008</v>
      </c>
    </row>
    <row r="21" spans="2:27" x14ac:dyDescent="0.55000000000000004">
      <c r="B21" s="3">
        <v>95</v>
      </c>
      <c r="C21" s="4">
        <v>2.078E-2</v>
      </c>
      <c r="D21" s="4">
        <v>81.004310000000004</v>
      </c>
      <c r="E21" s="4">
        <v>46.339309999999998</v>
      </c>
      <c r="G21" s="4">
        <f t="shared" si="0"/>
        <v>0.18858335602141757</v>
      </c>
      <c r="I21" s="4">
        <f t="shared" si="1"/>
        <v>-1.3975859878391866E-2</v>
      </c>
      <c r="J21" s="4">
        <f t="shared" si="2"/>
        <v>0.49575000000000102</v>
      </c>
      <c r="K21" s="4">
        <f t="shared" si="2"/>
        <v>4.2326799999999949</v>
      </c>
    </row>
    <row r="22" spans="2:27" x14ac:dyDescent="0.55000000000000004">
      <c r="B22" s="4">
        <v>100</v>
      </c>
      <c r="C22" s="3">
        <v>2.0799999999999999E-2</v>
      </c>
      <c r="D22" s="3">
        <v>83.214979999999997</v>
      </c>
      <c r="E22" s="3">
        <v>40.446060000000003</v>
      </c>
      <c r="G22" s="4">
        <f t="shared" si="0"/>
        <v>0.18876486069516291</v>
      </c>
      <c r="I22" s="4">
        <f t="shared" si="1"/>
        <v>1.815046737453363E-4</v>
      </c>
      <c r="J22" s="4">
        <f t="shared" ref="J22:K26" si="3">D22-D21</f>
        <v>2.2106699999999933</v>
      </c>
      <c r="K22" s="4">
        <f t="shared" si="3"/>
        <v>-5.8932499999999948</v>
      </c>
    </row>
    <row r="23" spans="2:27" x14ac:dyDescent="0.55000000000000004">
      <c r="B23" s="4">
        <v>105</v>
      </c>
      <c r="C23" s="3">
        <v>2.1329999999999998E-2</v>
      </c>
      <c r="D23" s="3">
        <v>88.040790000000001</v>
      </c>
      <c r="E23" s="3">
        <v>41.497329999999998</v>
      </c>
      <c r="G23" s="4">
        <f t="shared" si="0"/>
        <v>0.19357473454941465</v>
      </c>
      <c r="I23" s="4">
        <f t="shared" si="1"/>
        <v>4.809873854251745E-3</v>
      </c>
      <c r="J23" s="4">
        <f t="shared" si="3"/>
        <v>4.8258100000000042</v>
      </c>
      <c r="K23" s="4">
        <f t="shared" si="3"/>
        <v>1.0512699999999953</v>
      </c>
    </row>
    <row r="24" spans="2:27" x14ac:dyDescent="0.55000000000000004">
      <c r="B24" s="4">
        <v>110</v>
      </c>
      <c r="C24" s="3">
        <v>2.1899999999999999E-2</v>
      </c>
      <c r="D24" s="3">
        <v>92.035769999999999</v>
      </c>
      <c r="E24" s="3">
        <v>36.874989999999997</v>
      </c>
      <c r="G24" s="4">
        <f t="shared" si="0"/>
        <v>0.1987476177511571</v>
      </c>
      <c r="I24" s="4">
        <f t="shared" si="1"/>
        <v>5.1728832017424453E-3</v>
      </c>
      <c r="J24" s="4">
        <f t="shared" si="3"/>
        <v>3.9949799999999982</v>
      </c>
      <c r="K24" s="4">
        <f t="shared" si="3"/>
        <v>-4.6223400000000012</v>
      </c>
    </row>
    <row r="25" spans="2:27" x14ac:dyDescent="0.55000000000000004">
      <c r="B25" s="3">
        <v>115</v>
      </c>
      <c r="C25" s="3">
        <v>2.3640000000000001E-2</v>
      </c>
      <c r="D25" s="3">
        <v>97.549340000000001</v>
      </c>
      <c r="E25" s="3">
        <v>40.583880000000001</v>
      </c>
      <c r="G25" s="4">
        <f t="shared" si="0"/>
        <v>0.21453852436700246</v>
      </c>
      <c r="I25" s="4">
        <f t="shared" si="1"/>
        <v>1.5790906615845368E-2</v>
      </c>
      <c r="J25" s="4">
        <f t="shared" si="3"/>
        <v>5.5135700000000014</v>
      </c>
      <c r="K25" s="4">
        <f t="shared" si="3"/>
        <v>3.7088900000000038</v>
      </c>
    </row>
    <row r="26" spans="2:27" x14ac:dyDescent="0.55000000000000004">
      <c r="B26" s="4">
        <v>120</v>
      </c>
      <c r="C26" s="4">
        <v>2.5649999999999999E-2</v>
      </c>
      <c r="D26" s="4">
        <v>100.72662</v>
      </c>
      <c r="E26" s="4">
        <v>42.106160000000003</v>
      </c>
      <c r="G26" s="4">
        <f t="shared" si="0"/>
        <v>0.23277974407841001</v>
      </c>
      <c r="I26" s="4">
        <f t="shared" si="1"/>
        <v>1.8241219711407547E-2</v>
      </c>
      <c r="J26" s="4">
        <f t="shared" si="3"/>
        <v>3.1772799999999961</v>
      </c>
      <c r="K26" s="4">
        <f t="shared" si="3"/>
        <v>1.5222800000000021</v>
      </c>
    </row>
    <row r="29" spans="2:27" x14ac:dyDescent="0.55000000000000004">
      <c r="B29" s="4" t="s">
        <v>13</v>
      </c>
      <c r="C29" s="4">
        <v>0</v>
      </c>
      <c r="D29" s="3" t="s">
        <v>53</v>
      </c>
      <c r="E29" s="4">
        <f>C29+100</f>
        <v>100</v>
      </c>
      <c r="F29" s="4" t="s">
        <v>14</v>
      </c>
      <c r="G29" s="4" t="s">
        <v>32</v>
      </c>
      <c r="H29" s="6">
        <f t="shared" ref="H29:H53" si="4">G2</f>
        <v>0.23277974407841001</v>
      </c>
      <c r="I29" s="3" t="s">
        <v>34</v>
      </c>
      <c r="J29" s="6">
        <f t="shared" ref="J29:J53" si="5">(I3/10000)</f>
        <v>4.9913785279971091E-7</v>
      </c>
      <c r="K29" s="4" t="s">
        <v>33</v>
      </c>
      <c r="L29" s="4">
        <f t="shared" ref="L29:L35" si="6">D2</f>
        <v>100.72662</v>
      </c>
      <c r="M29" s="3" t="s">
        <v>34</v>
      </c>
      <c r="N29" s="6">
        <f t="shared" ref="N29:N53" si="7">(J3/10000)</f>
        <v>4.5134000000000188E-5</v>
      </c>
      <c r="O29" s="5" t="s">
        <v>26</v>
      </c>
      <c r="P29" s="4">
        <f t="shared" ref="P29:P35" si="8">D2</f>
        <v>100.72662</v>
      </c>
      <c r="Q29" s="3" t="s">
        <v>34</v>
      </c>
      <c r="R29" s="6">
        <f t="shared" ref="R29:R53" si="9">(J3/10000)</f>
        <v>4.5134000000000188E-5</v>
      </c>
      <c r="S29" s="4" t="s">
        <v>28</v>
      </c>
      <c r="T29" s="4">
        <f t="shared" ref="T29:T35" si="10">E2</f>
        <v>42.106160000000003</v>
      </c>
      <c r="U29" s="3" t="s">
        <v>34</v>
      </c>
      <c r="V29" s="6">
        <f t="shared" ref="V29:V53" si="11">(K3/10000)</f>
        <v>-9.3205799999999993E-4</v>
      </c>
      <c r="W29" s="5" t="s">
        <v>24</v>
      </c>
      <c r="X29" s="4">
        <f t="shared" ref="X29:X35" si="12">E2</f>
        <v>42.106160000000003</v>
      </c>
      <c r="Y29" s="3" t="s">
        <v>34</v>
      </c>
      <c r="Z29" s="6">
        <f t="shared" ref="Z29:Z53" si="13">(K3/10000)</f>
        <v>-9.3205799999999993E-4</v>
      </c>
      <c r="AA29" s="4" t="s">
        <v>16</v>
      </c>
    </row>
    <row r="30" spans="2:27" x14ac:dyDescent="0.55000000000000004">
      <c r="B30" s="4" t="s">
        <v>12</v>
      </c>
      <c r="C30" s="4">
        <v>100</v>
      </c>
      <c r="D30" s="3" t="s">
        <v>53</v>
      </c>
      <c r="E30" s="4">
        <f>C30+100</f>
        <v>200</v>
      </c>
      <c r="F30" s="4" t="s">
        <v>14</v>
      </c>
      <c r="G30" s="4" t="s">
        <v>32</v>
      </c>
      <c r="H30" s="6">
        <f t="shared" si="4"/>
        <v>0.23777112260640712</v>
      </c>
      <c r="I30" s="3" t="s">
        <v>35</v>
      </c>
      <c r="J30" s="6">
        <f t="shared" si="5"/>
        <v>-3.6300934749070034E-8</v>
      </c>
      <c r="K30" s="4" t="s">
        <v>33</v>
      </c>
      <c r="L30" s="4">
        <f t="shared" si="6"/>
        <v>101.17796</v>
      </c>
      <c r="M30" s="3" t="s">
        <v>35</v>
      </c>
      <c r="N30" s="6">
        <f t="shared" si="7"/>
        <v>2.9993099999999943E-4</v>
      </c>
      <c r="O30" s="5" t="s">
        <v>26</v>
      </c>
      <c r="P30" s="4">
        <f t="shared" si="8"/>
        <v>101.17796</v>
      </c>
      <c r="Q30" s="3" t="s">
        <v>35</v>
      </c>
      <c r="R30" s="6">
        <f t="shared" si="9"/>
        <v>2.9993099999999943E-4</v>
      </c>
      <c r="S30" s="4" t="s">
        <v>28</v>
      </c>
      <c r="T30" s="4">
        <f t="shared" si="10"/>
        <v>32.785580000000003</v>
      </c>
      <c r="U30" s="3" t="s">
        <v>35</v>
      </c>
      <c r="V30" s="6">
        <f t="shared" si="11"/>
        <v>2.2406599999999984E-4</v>
      </c>
      <c r="W30" s="5" t="s">
        <v>24</v>
      </c>
      <c r="X30" s="4">
        <f t="shared" si="12"/>
        <v>32.785580000000003</v>
      </c>
      <c r="Y30" s="3" t="s">
        <v>35</v>
      </c>
      <c r="Z30" s="6">
        <f t="shared" si="13"/>
        <v>2.2406599999999984E-4</v>
      </c>
      <c r="AA30" s="4" t="s">
        <v>16</v>
      </c>
    </row>
    <row r="31" spans="2:27" x14ac:dyDescent="0.55000000000000004">
      <c r="B31" s="4" t="s">
        <v>12</v>
      </c>
      <c r="C31" s="4">
        <v>200</v>
      </c>
      <c r="D31" s="3" t="s">
        <v>53</v>
      </c>
      <c r="E31" s="4">
        <f t="shared" ref="E31:E53" si="14">C31+100</f>
        <v>300</v>
      </c>
      <c r="F31" s="4" t="s">
        <v>14</v>
      </c>
      <c r="G31" s="4" t="s">
        <v>31</v>
      </c>
      <c r="H31" s="6">
        <f t="shared" si="4"/>
        <v>0.23740811325891642</v>
      </c>
      <c r="I31" s="3" t="s">
        <v>36</v>
      </c>
      <c r="J31" s="6">
        <f t="shared" si="5"/>
        <v>3.5393411380343075E-7</v>
      </c>
      <c r="K31" s="4" t="s">
        <v>33</v>
      </c>
      <c r="L31" s="4">
        <f t="shared" si="6"/>
        <v>104.17726999999999</v>
      </c>
      <c r="M31" s="3" t="s">
        <v>36</v>
      </c>
      <c r="N31" s="6">
        <f t="shared" si="7"/>
        <v>-1.548019999999994E-4</v>
      </c>
      <c r="O31" s="5" t="s">
        <v>26</v>
      </c>
      <c r="P31" s="4">
        <f t="shared" si="8"/>
        <v>104.17726999999999</v>
      </c>
      <c r="Q31" s="3" t="s">
        <v>36</v>
      </c>
      <c r="R31" s="6">
        <f t="shared" si="9"/>
        <v>-1.548019999999994E-4</v>
      </c>
      <c r="S31" s="4" t="s">
        <v>27</v>
      </c>
      <c r="T31" s="4">
        <f t="shared" si="10"/>
        <v>35.026240000000001</v>
      </c>
      <c r="U31" s="3" t="s">
        <v>36</v>
      </c>
      <c r="V31" s="6">
        <f t="shared" si="11"/>
        <v>8.4317000000000067E-5</v>
      </c>
      <c r="W31" s="5" t="s">
        <v>24</v>
      </c>
      <c r="X31" s="4">
        <f t="shared" si="12"/>
        <v>35.026240000000001</v>
      </c>
      <c r="Y31" s="3" t="s">
        <v>36</v>
      </c>
      <c r="Z31" s="6">
        <f t="shared" si="13"/>
        <v>8.4317000000000067E-5</v>
      </c>
      <c r="AA31" s="4" t="s">
        <v>16</v>
      </c>
    </row>
    <row r="32" spans="2:27" x14ac:dyDescent="0.55000000000000004">
      <c r="B32" s="4" t="s">
        <v>12</v>
      </c>
      <c r="C32" s="4">
        <v>300</v>
      </c>
      <c r="D32" s="3" t="s">
        <v>53</v>
      </c>
      <c r="E32" s="4">
        <f t="shared" si="14"/>
        <v>400</v>
      </c>
      <c r="F32" s="4" t="s">
        <v>14</v>
      </c>
      <c r="G32" s="4" t="s">
        <v>31</v>
      </c>
      <c r="H32" s="6">
        <f t="shared" si="4"/>
        <v>0.24094745439695073</v>
      </c>
      <c r="I32" s="3" t="s">
        <v>37</v>
      </c>
      <c r="J32" s="6">
        <f t="shared" si="5"/>
        <v>-2.1780560849441744E-7</v>
      </c>
      <c r="K32" s="4" t="s">
        <v>33</v>
      </c>
      <c r="L32" s="4">
        <f t="shared" si="6"/>
        <v>102.62925</v>
      </c>
      <c r="M32" s="3" t="s">
        <v>37</v>
      </c>
      <c r="N32" s="6">
        <f t="shared" si="7"/>
        <v>2.8364000000000544E-5</v>
      </c>
      <c r="O32" s="5" t="s">
        <v>26</v>
      </c>
      <c r="P32" s="4">
        <f t="shared" si="8"/>
        <v>102.62925</v>
      </c>
      <c r="Q32" s="3" t="s">
        <v>37</v>
      </c>
      <c r="R32" s="6">
        <f t="shared" si="9"/>
        <v>2.8364000000000544E-5</v>
      </c>
      <c r="S32" s="4" t="s">
        <v>27</v>
      </c>
      <c r="T32" s="4">
        <f t="shared" si="10"/>
        <v>35.869410000000002</v>
      </c>
      <c r="U32" s="3" t="s">
        <v>37</v>
      </c>
      <c r="V32" s="6">
        <f t="shared" si="11"/>
        <v>-2.233850000000004E-4</v>
      </c>
      <c r="W32" s="5" t="s">
        <v>24</v>
      </c>
      <c r="X32" s="4">
        <f t="shared" si="12"/>
        <v>35.869410000000002</v>
      </c>
      <c r="Y32" s="3" t="s">
        <v>37</v>
      </c>
      <c r="Z32" s="6">
        <f t="shared" si="13"/>
        <v>-2.233850000000004E-4</v>
      </c>
      <c r="AA32" s="4" t="s">
        <v>16</v>
      </c>
    </row>
    <row r="33" spans="2:27" x14ac:dyDescent="0.55000000000000004">
      <c r="B33" s="4" t="s">
        <v>12</v>
      </c>
      <c r="C33" s="4">
        <v>400</v>
      </c>
      <c r="D33" s="3" t="s">
        <v>53</v>
      </c>
      <c r="E33" s="4">
        <f t="shared" si="14"/>
        <v>500</v>
      </c>
      <c r="F33" s="4" t="s">
        <v>14</v>
      </c>
      <c r="G33" s="4" t="s">
        <v>31</v>
      </c>
      <c r="H33" s="6">
        <f t="shared" si="4"/>
        <v>0.23876939831200655</v>
      </c>
      <c r="I33" s="3" t="s">
        <v>38</v>
      </c>
      <c r="J33" s="6">
        <f t="shared" si="5"/>
        <v>3.1763317905435793E-7</v>
      </c>
      <c r="K33" s="4" t="s">
        <v>33</v>
      </c>
      <c r="L33" s="4">
        <f t="shared" si="6"/>
        <v>102.91289</v>
      </c>
      <c r="M33" s="3" t="s">
        <v>38</v>
      </c>
      <c r="N33" s="6">
        <f t="shared" si="7"/>
        <v>-1.6317500000000108E-4</v>
      </c>
      <c r="O33" s="5" t="s">
        <v>26</v>
      </c>
      <c r="P33" s="4">
        <f t="shared" si="8"/>
        <v>102.91289</v>
      </c>
      <c r="Q33" s="3" t="s">
        <v>38</v>
      </c>
      <c r="R33" s="6">
        <f t="shared" si="9"/>
        <v>-1.6317500000000108E-4</v>
      </c>
      <c r="S33" s="4" t="s">
        <v>27</v>
      </c>
      <c r="T33" s="4">
        <f t="shared" si="10"/>
        <v>33.635559999999998</v>
      </c>
      <c r="U33" s="3" t="s">
        <v>38</v>
      </c>
      <c r="V33" s="6">
        <f t="shared" si="11"/>
        <v>-4.6735999999999933E-5</v>
      </c>
      <c r="W33" s="5" t="s">
        <v>24</v>
      </c>
      <c r="X33" s="4">
        <f t="shared" si="12"/>
        <v>33.635559999999998</v>
      </c>
      <c r="Y33" s="3" t="s">
        <v>38</v>
      </c>
      <c r="Z33" s="6">
        <f t="shared" si="13"/>
        <v>-4.6735999999999933E-5</v>
      </c>
      <c r="AA33" s="4" t="s">
        <v>16</v>
      </c>
    </row>
    <row r="34" spans="2:27" x14ac:dyDescent="0.55000000000000004">
      <c r="B34" s="4" t="s">
        <v>12</v>
      </c>
      <c r="C34" s="4">
        <v>500</v>
      </c>
      <c r="D34" s="3" t="s">
        <v>53</v>
      </c>
      <c r="E34" s="4">
        <f t="shared" si="14"/>
        <v>600</v>
      </c>
      <c r="F34" s="4" t="s">
        <v>14</v>
      </c>
      <c r="G34" s="4" t="s">
        <v>31</v>
      </c>
      <c r="H34" s="6">
        <f t="shared" si="4"/>
        <v>0.24194573010255013</v>
      </c>
      <c r="I34" s="3" t="s">
        <v>39</v>
      </c>
      <c r="J34" s="6">
        <f t="shared" si="5"/>
        <v>-1.9965514111988103E-7</v>
      </c>
      <c r="K34" s="4" t="s">
        <v>33</v>
      </c>
      <c r="L34" s="4">
        <f t="shared" si="6"/>
        <v>101.28113999999999</v>
      </c>
      <c r="M34" s="3" t="s">
        <v>39</v>
      </c>
      <c r="N34" s="6">
        <f t="shared" si="7"/>
        <v>-1.5776099999999929E-4</v>
      </c>
      <c r="O34" s="5" t="s">
        <v>26</v>
      </c>
      <c r="P34" s="4">
        <f t="shared" si="8"/>
        <v>101.28113999999999</v>
      </c>
      <c r="Q34" s="3" t="s">
        <v>39</v>
      </c>
      <c r="R34" s="6">
        <f t="shared" si="9"/>
        <v>-1.5776099999999929E-4</v>
      </c>
      <c r="S34" s="4" t="s">
        <v>27</v>
      </c>
      <c r="T34" s="4">
        <f t="shared" si="10"/>
        <v>33.168199999999999</v>
      </c>
      <c r="U34" s="3" t="s">
        <v>39</v>
      </c>
      <c r="V34" s="6">
        <f t="shared" si="11"/>
        <v>2.9601999999999863E-5</v>
      </c>
      <c r="W34" s="5" t="s">
        <v>24</v>
      </c>
      <c r="X34" s="4">
        <f t="shared" si="12"/>
        <v>33.168199999999999</v>
      </c>
      <c r="Y34" s="3" t="s">
        <v>39</v>
      </c>
      <c r="Z34" s="6">
        <f t="shared" si="13"/>
        <v>2.9601999999999863E-5</v>
      </c>
      <c r="AA34" s="4" t="s">
        <v>16</v>
      </c>
    </row>
    <row r="35" spans="2:27" x14ac:dyDescent="0.55000000000000004">
      <c r="B35" s="4" t="s">
        <v>12</v>
      </c>
      <c r="C35" s="4">
        <v>600</v>
      </c>
      <c r="D35" s="3" t="s">
        <v>53</v>
      </c>
      <c r="E35" s="4">
        <f t="shared" si="14"/>
        <v>700</v>
      </c>
      <c r="F35" s="4" t="s">
        <v>14</v>
      </c>
      <c r="G35" s="4" t="s">
        <v>31</v>
      </c>
      <c r="H35" s="6">
        <f t="shared" si="4"/>
        <v>0.23994917869135132</v>
      </c>
      <c r="I35" s="3" t="s">
        <v>40</v>
      </c>
      <c r="J35" s="6">
        <f t="shared" si="5"/>
        <v>-1.2705327162174373E-7</v>
      </c>
      <c r="K35" s="4" t="s">
        <v>33</v>
      </c>
      <c r="L35" s="4">
        <f t="shared" si="6"/>
        <v>99.703530000000001</v>
      </c>
      <c r="M35" s="3" t="s">
        <v>40</v>
      </c>
      <c r="N35" s="6">
        <f t="shared" si="7"/>
        <v>-3.2797000000000764E-5</v>
      </c>
      <c r="O35" s="5" t="s">
        <v>26</v>
      </c>
      <c r="P35" s="4">
        <f t="shared" si="8"/>
        <v>99.703530000000001</v>
      </c>
      <c r="Q35" s="3" t="s">
        <v>40</v>
      </c>
      <c r="R35" s="6">
        <f t="shared" si="9"/>
        <v>-3.2797000000000764E-5</v>
      </c>
      <c r="S35" s="4" t="s">
        <v>27</v>
      </c>
      <c r="T35" s="4">
        <f t="shared" si="10"/>
        <v>33.464219999999997</v>
      </c>
      <c r="U35" s="3" t="s">
        <v>40</v>
      </c>
      <c r="V35" s="6">
        <f t="shared" si="11"/>
        <v>1.8198399999999992E-4</v>
      </c>
      <c r="W35" s="5" t="s">
        <v>24</v>
      </c>
      <c r="X35" s="4">
        <f t="shared" si="12"/>
        <v>33.464219999999997</v>
      </c>
      <c r="Y35" s="3" t="s">
        <v>40</v>
      </c>
      <c r="Z35" s="6">
        <f t="shared" si="13"/>
        <v>1.8198399999999992E-4</v>
      </c>
      <c r="AA35" s="4" t="s">
        <v>16</v>
      </c>
    </row>
    <row r="36" spans="2:27" x14ac:dyDescent="0.55000000000000004">
      <c r="B36" s="4" t="s">
        <v>12</v>
      </c>
      <c r="C36" s="4">
        <v>700</v>
      </c>
      <c r="D36" s="3" t="s">
        <v>53</v>
      </c>
      <c r="E36" s="4">
        <f t="shared" si="14"/>
        <v>800</v>
      </c>
      <c r="F36" s="4" t="s">
        <v>14</v>
      </c>
      <c r="G36" s="4" t="s">
        <v>31</v>
      </c>
      <c r="H36" s="6">
        <f t="shared" si="4"/>
        <v>0.23867864597513389</v>
      </c>
      <c r="I36" s="3" t="s">
        <v>41</v>
      </c>
      <c r="J36" s="6">
        <f t="shared" si="5"/>
        <v>4.5376168436337129E-7</v>
      </c>
      <c r="K36" s="4" t="s">
        <v>33</v>
      </c>
      <c r="L36" s="4">
        <f t="shared" ref="L36:L53" si="15">D10</f>
        <v>96.619119999999995</v>
      </c>
      <c r="M36" s="3" t="s">
        <v>41</v>
      </c>
      <c r="N36" s="6">
        <f t="shared" si="7"/>
        <v>-3.0844100000000055E-4</v>
      </c>
      <c r="O36" s="5" t="s">
        <v>26</v>
      </c>
      <c r="P36" s="4">
        <f t="shared" ref="P36:P53" si="16">D10</f>
        <v>96.619119999999995</v>
      </c>
      <c r="Q36" s="3" t="s">
        <v>41</v>
      </c>
      <c r="R36" s="6">
        <f t="shared" si="9"/>
        <v>-3.0844100000000055E-4</v>
      </c>
      <c r="S36" s="4" t="s">
        <v>27</v>
      </c>
      <c r="T36" s="4">
        <f t="shared" ref="T36:T53" si="17">E10</f>
        <v>35.435549999999999</v>
      </c>
      <c r="U36" s="3" t="s">
        <v>41</v>
      </c>
      <c r="V36" s="6">
        <f t="shared" si="11"/>
        <v>1.9713300000000019E-4</v>
      </c>
      <c r="W36" s="5" t="s">
        <v>24</v>
      </c>
      <c r="X36" s="4">
        <f t="shared" ref="X36:X53" si="18">E10</f>
        <v>35.435549999999999</v>
      </c>
      <c r="Y36" s="3" t="s">
        <v>41</v>
      </c>
      <c r="Z36" s="6">
        <f t="shared" si="13"/>
        <v>1.9713300000000019E-4</v>
      </c>
      <c r="AA36" s="4" t="s">
        <v>16</v>
      </c>
    </row>
    <row r="37" spans="2:27" x14ac:dyDescent="0.55000000000000004">
      <c r="B37" s="4" t="s">
        <v>12</v>
      </c>
      <c r="C37" s="4">
        <v>800</v>
      </c>
      <c r="D37" s="3" t="s">
        <v>53</v>
      </c>
      <c r="E37" s="4">
        <f t="shared" si="14"/>
        <v>900</v>
      </c>
      <c r="F37" s="4" t="s">
        <v>14</v>
      </c>
      <c r="G37" s="4" t="s">
        <v>31</v>
      </c>
      <c r="H37" s="6">
        <f t="shared" si="4"/>
        <v>0.24448679553498504</v>
      </c>
      <c r="I37" s="3" t="s">
        <v>42</v>
      </c>
      <c r="J37" s="6">
        <f t="shared" si="5"/>
        <v>-6.7156729285779153E-7</v>
      </c>
      <c r="K37" s="4" t="s">
        <v>33</v>
      </c>
      <c r="L37" s="4">
        <f t="shared" si="15"/>
        <v>95.279039999999995</v>
      </c>
      <c r="M37" s="3" t="s">
        <v>42</v>
      </c>
      <c r="N37" s="6">
        <f t="shared" si="7"/>
        <v>-1.3400800000000005E-4</v>
      </c>
      <c r="O37" s="5" t="s">
        <v>26</v>
      </c>
      <c r="P37" s="4">
        <f t="shared" si="16"/>
        <v>95.279039999999995</v>
      </c>
      <c r="Q37" s="3" t="s">
        <v>42</v>
      </c>
      <c r="R37" s="6">
        <f t="shared" si="9"/>
        <v>-1.3400800000000005E-4</v>
      </c>
      <c r="S37" s="4" t="s">
        <v>27</v>
      </c>
      <c r="T37" s="4">
        <f t="shared" si="17"/>
        <v>37.400539999999999</v>
      </c>
      <c r="U37" s="3" t="s">
        <v>42</v>
      </c>
      <c r="V37" s="6">
        <f t="shared" si="11"/>
        <v>1.9649900000000002E-4</v>
      </c>
      <c r="W37" s="5" t="s">
        <v>24</v>
      </c>
      <c r="X37" s="4">
        <f t="shared" si="18"/>
        <v>37.400539999999999</v>
      </c>
      <c r="Y37" s="3" t="s">
        <v>42</v>
      </c>
      <c r="Z37" s="6">
        <f t="shared" si="13"/>
        <v>1.9649900000000002E-4</v>
      </c>
      <c r="AA37" s="4" t="s">
        <v>16</v>
      </c>
    </row>
    <row r="38" spans="2:27" x14ac:dyDescent="0.55000000000000004">
      <c r="B38" s="4" t="s">
        <v>12</v>
      </c>
      <c r="C38" s="4">
        <v>900</v>
      </c>
      <c r="D38" s="3" t="s">
        <v>53</v>
      </c>
      <c r="E38" s="4">
        <f t="shared" si="14"/>
        <v>1000</v>
      </c>
      <c r="F38" s="4" t="s">
        <v>14</v>
      </c>
      <c r="G38" s="4" t="s">
        <v>31</v>
      </c>
      <c r="H38" s="6">
        <f t="shared" si="4"/>
        <v>0.23777112260640712</v>
      </c>
      <c r="I38" s="3" t="s">
        <v>43</v>
      </c>
      <c r="J38" s="6">
        <f t="shared" si="5"/>
        <v>2.9948271167982707E-7</v>
      </c>
      <c r="K38" s="4" t="s">
        <v>33</v>
      </c>
      <c r="L38" s="4">
        <f t="shared" si="15"/>
        <v>93.014169999999993</v>
      </c>
      <c r="M38" s="3" t="s">
        <v>43</v>
      </c>
      <c r="N38" s="6">
        <f t="shared" si="7"/>
        <v>-2.2648700000000021E-4</v>
      </c>
      <c r="O38" s="5" t="s">
        <v>26</v>
      </c>
      <c r="P38" s="4">
        <f t="shared" si="16"/>
        <v>93.014169999999993</v>
      </c>
      <c r="Q38" s="3" t="s">
        <v>43</v>
      </c>
      <c r="R38" s="6">
        <f t="shared" si="9"/>
        <v>-2.2648700000000021E-4</v>
      </c>
      <c r="S38" s="4" t="s">
        <v>27</v>
      </c>
      <c r="T38" s="4">
        <f t="shared" si="17"/>
        <v>35.620080000000002</v>
      </c>
      <c r="U38" s="3" t="s">
        <v>43</v>
      </c>
      <c r="V38" s="6">
        <f t="shared" si="11"/>
        <v>-1.7804599999999979E-4</v>
      </c>
      <c r="W38" s="5" t="s">
        <v>24</v>
      </c>
      <c r="X38" s="4">
        <f t="shared" si="18"/>
        <v>35.620080000000002</v>
      </c>
      <c r="Y38" s="3" t="s">
        <v>43</v>
      </c>
      <c r="Z38" s="6">
        <f t="shared" si="13"/>
        <v>-1.7804599999999979E-4</v>
      </c>
      <c r="AA38" s="4" t="s">
        <v>16</v>
      </c>
    </row>
    <row r="39" spans="2:27" x14ac:dyDescent="0.55000000000000004">
      <c r="B39" s="4" t="s">
        <v>12</v>
      </c>
      <c r="C39" s="4">
        <v>1000</v>
      </c>
      <c r="D39" s="3" t="s">
        <v>53</v>
      </c>
      <c r="E39" s="4">
        <f t="shared" si="14"/>
        <v>1100</v>
      </c>
      <c r="F39" s="4" t="s">
        <v>14</v>
      </c>
      <c r="G39" s="4" t="s">
        <v>31</v>
      </c>
      <c r="H39" s="6">
        <f t="shared" si="4"/>
        <v>0.24076594972320539</v>
      </c>
      <c r="I39" s="3" t="s">
        <v>44</v>
      </c>
      <c r="J39" s="6">
        <f t="shared" si="5"/>
        <v>-4.5376168436337129E-7</v>
      </c>
      <c r="K39" s="4" t="s">
        <v>33</v>
      </c>
      <c r="L39" s="4">
        <f t="shared" si="15"/>
        <v>89.837050000000005</v>
      </c>
      <c r="M39" s="3" t="s">
        <v>44</v>
      </c>
      <c r="N39" s="6">
        <f t="shared" si="7"/>
        <v>-3.177119999999988E-4</v>
      </c>
      <c r="O39" s="5" t="s">
        <v>26</v>
      </c>
      <c r="P39" s="4">
        <f t="shared" si="16"/>
        <v>89.837050000000005</v>
      </c>
      <c r="Q39" s="3" t="s">
        <v>44</v>
      </c>
      <c r="R39" s="6">
        <f t="shared" si="9"/>
        <v>-3.177119999999988E-4</v>
      </c>
      <c r="S39" s="4" t="s">
        <v>27</v>
      </c>
      <c r="T39" s="4">
        <f t="shared" si="17"/>
        <v>33.904940000000003</v>
      </c>
      <c r="U39" s="3" t="s">
        <v>44</v>
      </c>
      <c r="V39" s="6">
        <f t="shared" si="11"/>
        <v>-1.7151399999999981E-4</v>
      </c>
      <c r="W39" s="5" t="s">
        <v>24</v>
      </c>
      <c r="X39" s="4">
        <f t="shared" si="18"/>
        <v>33.904940000000003</v>
      </c>
      <c r="Y39" s="3" t="s">
        <v>44</v>
      </c>
      <c r="Z39" s="6">
        <f t="shared" si="13"/>
        <v>-1.7151399999999981E-4</v>
      </c>
      <c r="AA39" s="4" t="s">
        <v>16</v>
      </c>
    </row>
    <row r="40" spans="2:27" x14ac:dyDescent="0.55000000000000004">
      <c r="B40" s="4" t="s">
        <v>12</v>
      </c>
      <c r="C40" s="4">
        <v>1100</v>
      </c>
      <c r="D40" s="3" t="s">
        <v>53</v>
      </c>
      <c r="E40" s="4">
        <f t="shared" si="14"/>
        <v>1200</v>
      </c>
      <c r="F40" s="4" t="s">
        <v>14</v>
      </c>
      <c r="G40" s="4" t="s">
        <v>31</v>
      </c>
      <c r="H40" s="6">
        <f t="shared" si="4"/>
        <v>0.23622833287957168</v>
      </c>
      <c r="I40" s="3" t="s">
        <v>45</v>
      </c>
      <c r="J40" s="6">
        <f t="shared" si="5"/>
        <v>-3.5393411380343355E-7</v>
      </c>
      <c r="K40" s="4" t="s">
        <v>33</v>
      </c>
      <c r="L40" s="4">
        <f t="shared" si="15"/>
        <v>87.636989999999997</v>
      </c>
      <c r="M40" s="3" t="s">
        <v>45</v>
      </c>
      <c r="N40" s="6">
        <f t="shared" si="7"/>
        <v>-2.2000600000000078E-4</v>
      </c>
      <c r="O40" s="5" t="s">
        <v>26</v>
      </c>
      <c r="P40" s="4">
        <f t="shared" si="16"/>
        <v>87.636989999999997</v>
      </c>
      <c r="Q40" s="3" t="s">
        <v>45</v>
      </c>
      <c r="R40" s="6">
        <f t="shared" si="9"/>
        <v>-2.2000600000000078E-4</v>
      </c>
      <c r="S40" s="4" t="s">
        <v>27</v>
      </c>
      <c r="T40" s="4">
        <f t="shared" si="17"/>
        <v>37.975760000000001</v>
      </c>
      <c r="U40" s="3" t="s">
        <v>45</v>
      </c>
      <c r="V40" s="6">
        <f t="shared" si="11"/>
        <v>4.0708199999999975E-4</v>
      </c>
      <c r="W40" s="5" t="s">
        <v>24</v>
      </c>
      <c r="X40" s="4">
        <f t="shared" si="18"/>
        <v>37.975760000000001</v>
      </c>
      <c r="Y40" s="3" t="s">
        <v>45</v>
      </c>
      <c r="Z40" s="6">
        <f t="shared" si="13"/>
        <v>4.0708199999999975E-4</v>
      </c>
      <c r="AA40" s="4" t="s">
        <v>16</v>
      </c>
    </row>
    <row r="41" spans="2:27" x14ac:dyDescent="0.55000000000000004">
      <c r="B41" s="4" t="s">
        <v>12</v>
      </c>
      <c r="C41" s="4">
        <v>1200</v>
      </c>
      <c r="D41" s="3" t="s">
        <v>53</v>
      </c>
      <c r="E41" s="4">
        <f t="shared" si="14"/>
        <v>1300</v>
      </c>
      <c r="F41" s="4" t="s">
        <v>14</v>
      </c>
      <c r="G41" s="4" t="s">
        <v>31</v>
      </c>
      <c r="H41" s="6">
        <f t="shared" si="4"/>
        <v>0.23268899174153734</v>
      </c>
      <c r="I41" s="3" t="s">
        <v>46</v>
      </c>
      <c r="J41" s="6">
        <f t="shared" si="5"/>
        <v>-5.8081495598511504E-7</v>
      </c>
      <c r="K41" s="4" t="s">
        <v>33</v>
      </c>
      <c r="L41" s="4">
        <f t="shared" si="15"/>
        <v>85.287899999999993</v>
      </c>
      <c r="M41" s="3" t="s">
        <v>46</v>
      </c>
      <c r="N41" s="6">
        <f t="shared" si="7"/>
        <v>-2.3490900000000038E-4</v>
      </c>
      <c r="O41" s="5" t="s">
        <v>26</v>
      </c>
      <c r="P41" s="4">
        <f t="shared" si="16"/>
        <v>85.287899999999993</v>
      </c>
      <c r="Q41" s="3" t="s">
        <v>46</v>
      </c>
      <c r="R41" s="6">
        <f t="shared" si="9"/>
        <v>-2.3490900000000038E-4</v>
      </c>
      <c r="S41" s="4" t="s">
        <v>27</v>
      </c>
      <c r="T41" s="4">
        <f t="shared" si="17"/>
        <v>36.665329999999997</v>
      </c>
      <c r="U41" s="3" t="s">
        <v>46</v>
      </c>
      <c r="V41" s="6">
        <f t="shared" si="11"/>
        <v>-1.3104300000000036E-4</v>
      </c>
      <c r="W41" s="5" t="s">
        <v>24</v>
      </c>
      <c r="X41" s="4">
        <f t="shared" si="18"/>
        <v>36.665329999999997</v>
      </c>
      <c r="Y41" s="3" t="s">
        <v>46</v>
      </c>
      <c r="Z41" s="6">
        <f t="shared" si="13"/>
        <v>-1.3104300000000036E-4</v>
      </c>
      <c r="AA41" s="4" t="s">
        <v>16</v>
      </c>
    </row>
    <row r="42" spans="2:27" x14ac:dyDescent="0.55000000000000004">
      <c r="B42" s="4" t="s">
        <v>12</v>
      </c>
      <c r="C42" s="4">
        <v>1300</v>
      </c>
      <c r="D42" s="3" t="s">
        <v>53</v>
      </c>
      <c r="E42" s="4">
        <f t="shared" si="14"/>
        <v>1400</v>
      </c>
      <c r="F42" s="4" t="s">
        <v>14</v>
      </c>
      <c r="G42" s="4" t="s">
        <v>31</v>
      </c>
      <c r="H42" s="6">
        <f t="shared" si="4"/>
        <v>0.22688084218168619</v>
      </c>
      <c r="I42" s="3" t="s">
        <v>47</v>
      </c>
      <c r="J42" s="6">
        <f t="shared" si="5"/>
        <v>-2.4503130955622346E-7</v>
      </c>
      <c r="K42" s="4" t="s">
        <v>33</v>
      </c>
      <c r="L42" s="4">
        <f t="shared" si="15"/>
        <v>83.930419999999998</v>
      </c>
      <c r="M42" s="3" t="s">
        <v>47</v>
      </c>
      <c r="N42" s="6">
        <f t="shared" si="7"/>
        <v>-1.3574799999999953E-4</v>
      </c>
      <c r="O42" s="5" t="s">
        <v>26</v>
      </c>
      <c r="P42" s="4">
        <f t="shared" si="16"/>
        <v>83.930419999999998</v>
      </c>
      <c r="Q42" s="3" t="s">
        <v>47</v>
      </c>
      <c r="R42" s="6">
        <f t="shared" si="9"/>
        <v>-1.3574799999999953E-4</v>
      </c>
      <c r="S42" s="4" t="s">
        <v>27</v>
      </c>
      <c r="T42" s="4">
        <f t="shared" si="17"/>
        <v>36.85369</v>
      </c>
      <c r="U42" s="3" t="s">
        <v>47</v>
      </c>
      <c r="V42" s="6">
        <f t="shared" si="11"/>
        <v>1.8836000000000295E-5</v>
      </c>
      <c r="W42" s="5" t="s">
        <v>24</v>
      </c>
      <c r="X42" s="4">
        <f t="shared" si="18"/>
        <v>36.85369</v>
      </c>
      <c r="Y42" s="3" t="s">
        <v>47</v>
      </c>
      <c r="Z42" s="6">
        <f t="shared" si="13"/>
        <v>1.8836000000000295E-5</v>
      </c>
      <c r="AA42" s="4" t="s">
        <v>16</v>
      </c>
    </row>
    <row r="43" spans="2:27" x14ac:dyDescent="0.55000000000000004">
      <c r="B43" s="4" t="s">
        <v>12</v>
      </c>
      <c r="C43" s="4">
        <v>1400</v>
      </c>
      <c r="D43" s="3" t="s">
        <v>53</v>
      </c>
      <c r="E43" s="4">
        <f t="shared" si="14"/>
        <v>1500</v>
      </c>
      <c r="F43" s="4" t="s">
        <v>14</v>
      </c>
      <c r="G43" s="4" t="s">
        <v>31</v>
      </c>
      <c r="H43" s="6">
        <f t="shared" si="4"/>
        <v>0.22443052908612396</v>
      </c>
      <c r="I43" s="3" t="s">
        <v>48</v>
      </c>
      <c r="J43" s="6">
        <f t="shared" si="5"/>
        <v>-1.0164261729739526E-6</v>
      </c>
      <c r="K43" s="4" t="s">
        <v>33</v>
      </c>
      <c r="L43" s="4">
        <f t="shared" si="15"/>
        <v>81.992739999999998</v>
      </c>
      <c r="M43" s="3" t="s">
        <v>48</v>
      </c>
      <c r="N43" s="6">
        <f t="shared" si="7"/>
        <v>-1.9376800000000003E-4</v>
      </c>
      <c r="O43" s="5" t="s">
        <v>26</v>
      </c>
      <c r="P43" s="4">
        <f t="shared" si="16"/>
        <v>81.992739999999998</v>
      </c>
      <c r="Q43" s="3" t="s">
        <v>48</v>
      </c>
      <c r="R43" s="6">
        <f t="shared" si="9"/>
        <v>-1.9376800000000003E-4</v>
      </c>
      <c r="S43" s="4" t="s">
        <v>27</v>
      </c>
      <c r="T43" s="4">
        <f t="shared" si="17"/>
        <v>43.987470000000002</v>
      </c>
      <c r="U43" s="3" t="s">
        <v>48</v>
      </c>
      <c r="V43" s="6">
        <f t="shared" si="11"/>
        <v>7.1337800000000019E-4</v>
      </c>
      <c r="W43" s="5" t="s">
        <v>24</v>
      </c>
      <c r="X43" s="4">
        <f t="shared" si="18"/>
        <v>43.987470000000002</v>
      </c>
      <c r="Y43" s="3" t="s">
        <v>48</v>
      </c>
      <c r="Z43" s="6">
        <f t="shared" si="13"/>
        <v>7.1337800000000019E-4</v>
      </c>
      <c r="AA43" s="4" t="s">
        <v>16</v>
      </c>
    </row>
    <row r="44" spans="2:27" x14ac:dyDescent="0.55000000000000004">
      <c r="B44" s="4" t="s">
        <v>12</v>
      </c>
      <c r="C44" s="4">
        <v>1500</v>
      </c>
      <c r="D44" s="3" t="s">
        <v>53</v>
      </c>
      <c r="E44" s="4">
        <f>C44+100</f>
        <v>1600</v>
      </c>
      <c r="F44" s="4" t="s">
        <v>14</v>
      </c>
      <c r="G44" s="4" t="s">
        <v>31</v>
      </c>
      <c r="H44" s="6">
        <f t="shared" si="4"/>
        <v>0.21426626735638443</v>
      </c>
      <c r="I44" s="3" t="s">
        <v>49</v>
      </c>
      <c r="J44" s="6">
        <f t="shared" si="5"/>
        <v>-5.0821308648697491E-7</v>
      </c>
      <c r="K44" s="4" t="s">
        <v>33</v>
      </c>
      <c r="L44" s="4">
        <f t="shared" si="15"/>
        <v>82.164670000000001</v>
      </c>
      <c r="M44" s="3" t="s">
        <v>49</v>
      </c>
      <c r="N44" s="6">
        <f t="shared" si="7"/>
        <v>1.7193000000000325E-5</v>
      </c>
      <c r="O44" s="5" t="s">
        <v>26</v>
      </c>
      <c r="P44" s="4">
        <f t="shared" si="16"/>
        <v>82.164670000000001</v>
      </c>
      <c r="Q44" s="3" t="s">
        <v>49</v>
      </c>
      <c r="R44" s="6">
        <f t="shared" si="9"/>
        <v>1.7193000000000325E-5</v>
      </c>
      <c r="S44" s="4" t="s">
        <v>27</v>
      </c>
      <c r="T44" s="4">
        <f t="shared" si="17"/>
        <v>42.788519999999998</v>
      </c>
      <c r="U44" s="3" t="s">
        <v>49</v>
      </c>
      <c r="V44" s="6">
        <f t="shared" si="11"/>
        <v>-1.1989500000000036E-4</v>
      </c>
      <c r="W44" s="5" t="s">
        <v>24</v>
      </c>
      <c r="X44" s="4">
        <f t="shared" si="18"/>
        <v>42.788519999999998</v>
      </c>
      <c r="Y44" s="3" t="s">
        <v>49</v>
      </c>
      <c r="Z44" s="6">
        <f t="shared" si="13"/>
        <v>-1.1989500000000036E-4</v>
      </c>
      <c r="AA44" s="4" t="s">
        <v>16</v>
      </c>
    </row>
    <row r="45" spans="2:27" x14ac:dyDescent="0.55000000000000004">
      <c r="B45" s="4" t="s">
        <v>12</v>
      </c>
      <c r="C45" s="4">
        <v>1600</v>
      </c>
      <c r="D45" s="3" t="s">
        <v>53</v>
      </c>
      <c r="E45" s="4">
        <f t="shared" si="14"/>
        <v>1700</v>
      </c>
      <c r="F45" s="4" t="s">
        <v>14</v>
      </c>
      <c r="G45" s="4" t="s">
        <v>31</v>
      </c>
      <c r="H45" s="6">
        <f t="shared" si="4"/>
        <v>0.20918413649151468</v>
      </c>
      <c r="I45" s="3" t="s">
        <v>50</v>
      </c>
      <c r="J45" s="6">
        <f t="shared" si="5"/>
        <v>-6.1711589073418786E-7</v>
      </c>
      <c r="K45" s="4" t="s">
        <v>33</v>
      </c>
      <c r="L45" s="4">
        <f t="shared" si="15"/>
        <v>81.582769999999996</v>
      </c>
      <c r="M45" s="3" t="s">
        <v>50</v>
      </c>
      <c r="N45" s="6">
        <f t="shared" si="7"/>
        <v>-5.8190000000000451E-5</v>
      </c>
      <c r="O45" s="5" t="s">
        <v>26</v>
      </c>
      <c r="P45" s="4">
        <f t="shared" si="16"/>
        <v>81.582769999999996</v>
      </c>
      <c r="Q45" s="3" t="s">
        <v>50</v>
      </c>
      <c r="R45" s="6">
        <f t="shared" si="9"/>
        <v>-5.8190000000000451E-5</v>
      </c>
      <c r="S45" s="4" t="s">
        <v>27</v>
      </c>
      <c r="T45" s="4">
        <f t="shared" si="17"/>
        <v>44.538760000000003</v>
      </c>
      <c r="U45" s="3" t="s">
        <v>50</v>
      </c>
      <c r="V45" s="6">
        <f t="shared" si="11"/>
        <v>1.7502400000000051E-4</v>
      </c>
      <c r="W45" s="5" t="s">
        <v>24</v>
      </c>
      <c r="X45" s="4">
        <f t="shared" si="18"/>
        <v>44.538760000000003</v>
      </c>
      <c r="Y45" s="3" t="s">
        <v>50</v>
      </c>
      <c r="Z45" s="6">
        <f t="shared" si="13"/>
        <v>1.7502400000000051E-4</v>
      </c>
      <c r="AA45" s="4" t="s">
        <v>16</v>
      </c>
    </row>
    <row r="46" spans="2:27" x14ac:dyDescent="0.55000000000000004">
      <c r="B46" s="4" t="s">
        <v>12</v>
      </c>
      <c r="C46" s="4">
        <v>1700</v>
      </c>
      <c r="D46" s="3" t="s">
        <v>53</v>
      </c>
      <c r="E46" s="4">
        <f t="shared" si="14"/>
        <v>1800</v>
      </c>
      <c r="F46" s="4" t="s">
        <v>14</v>
      </c>
      <c r="G46" s="4" t="s">
        <v>31</v>
      </c>
      <c r="H46" s="6">
        <f t="shared" si="4"/>
        <v>0.2030129775841728</v>
      </c>
      <c r="I46" s="3" t="s">
        <v>51</v>
      </c>
      <c r="J46" s="6">
        <f t="shared" si="5"/>
        <v>-4.5376168436336849E-8</v>
      </c>
      <c r="K46" s="4" t="s">
        <v>33</v>
      </c>
      <c r="L46" s="4">
        <f t="shared" si="15"/>
        <v>80.508560000000003</v>
      </c>
      <c r="M46" s="3" t="s">
        <v>51</v>
      </c>
      <c r="N46" s="6">
        <f t="shared" si="7"/>
        <v>-1.0742099999999936E-4</v>
      </c>
      <c r="O46" s="5" t="s">
        <v>26</v>
      </c>
      <c r="P46" s="4">
        <f t="shared" si="16"/>
        <v>80.508560000000003</v>
      </c>
      <c r="Q46" s="3" t="s">
        <v>51</v>
      </c>
      <c r="R46" s="6">
        <f t="shared" si="9"/>
        <v>-1.0742099999999936E-4</v>
      </c>
      <c r="S46" s="4" t="s">
        <v>27</v>
      </c>
      <c r="T46" s="4">
        <f t="shared" si="17"/>
        <v>42.106630000000003</v>
      </c>
      <c r="U46" s="3" t="s">
        <v>51</v>
      </c>
      <c r="V46" s="6">
        <f t="shared" si="11"/>
        <v>-2.4321300000000007E-4</v>
      </c>
      <c r="W46" s="5" t="s">
        <v>24</v>
      </c>
      <c r="X46" s="4">
        <f t="shared" si="18"/>
        <v>42.106630000000003</v>
      </c>
      <c r="Y46" s="3" t="s">
        <v>51</v>
      </c>
      <c r="Z46" s="6">
        <f t="shared" si="13"/>
        <v>-2.4321300000000007E-4</v>
      </c>
      <c r="AA46" s="4" t="s">
        <v>16</v>
      </c>
    </row>
    <row r="47" spans="2:27" x14ac:dyDescent="0.55000000000000004">
      <c r="B47" s="4" t="s">
        <v>12</v>
      </c>
      <c r="C47" s="4">
        <v>1800</v>
      </c>
      <c r="D47" s="3" t="s">
        <v>53</v>
      </c>
      <c r="E47" s="4">
        <f t="shared" si="14"/>
        <v>1900</v>
      </c>
      <c r="F47" s="4" t="s">
        <v>14</v>
      </c>
      <c r="G47" s="4" t="s">
        <v>31</v>
      </c>
      <c r="H47" s="6">
        <f t="shared" si="4"/>
        <v>0.20255921589980944</v>
      </c>
      <c r="I47" s="3" t="s">
        <v>52</v>
      </c>
      <c r="J47" s="6">
        <f t="shared" si="5"/>
        <v>-1.3975859878391867E-6</v>
      </c>
      <c r="K47" s="4" t="s">
        <v>33</v>
      </c>
      <c r="L47" s="4">
        <f t="shared" si="15"/>
        <v>81.004310000000004</v>
      </c>
      <c r="M47" s="3" t="s">
        <v>52</v>
      </c>
      <c r="N47" s="6">
        <f t="shared" si="7"/>
        <v>4.95750000000001E-5</v>
      </c>
      <c r="O47" s="5" t="s">
        <v>26</v>
      </c>
      <c r="P47" s="4">
        <f t="shared" si="16"/>
        <v>81.004310000000004</v>
      </c>
      <c r="Q47" s="3" t="s">
        <v>52</v>
      </c>
      <c r="R47" s="6">
        <f t="shared" si="9"/>
        <v>4.95750000000001E-5</v>
      </c>
      <c r="S47" s="4" t="s">
        <v>27</v>
      </c>
      <c r="T47" s="4">
        <f t="shared" si="17"/>
        <v>46.339309999999998</v>
      </c>
      <c r="U47" s="3" t="s">
        <v>52</v>
      </c>
      <c r="V47" s="6">
        <f t="shared" si="11"/>
        <v>4.2326799999999949E-4</v>
      </c>
      <c r="W47" s="5" t="s">
        <v>24</v>
      </c>
      <c r="X47" s="4">
        <f t="shared" si="18"/>
        <v>46.339309999999998</v>
      </c>
      <c r="Y47" s="3" t="s">
        <v>52</v>
      </c>
      <c r="Z47" s="6">
        <f t="shared" si="13"/>
        <v>4.2326799999999949E-4</v>
      </c>
      <c r="AA47" s="4" t="s">
        <v>16</v>
      </c>
    </row>
    <row r="48" spans="2:27" x14ac:dyDescent="0.55000000000000004">
      <c r="B48" s="4" t="s">
        <v>12</v>
      </c>
      <c r="C48" s="4">
        <v>1900</v>
      </c>
      <c r="D48" s="3" t="s">
        <v>53</v>
      </c>
      <c r="E48" s="4">
        <f t="shared" si="14"/>
        <v>2000</v>
      </c>
      <c r="F48" s="4" t="s">
        <v>14</v>
      </c>
      <c r="G48" s="4" t="s">
        <v>31</v>
      </c>
      <c r="H48" s="6">
        <f t="shared" si="4"/>
        <v>0.18858335602141757</v>
      </c>
      <c r="I48" s="3" t="s">
        <v>54</v>
      </c>
      <c r="J48" s="6">
        <f t="shared" si="5"/>
        <v>1.8150467374533631E-8</v>
      </c>
      <c r="K48" s="4" t="s">
        <v>33</v>
      </c>
      <c r="L48" s="4">
        <f t="shared" si="15"/>
        <v>83.214979999999997</v>
      </c>
      <c r="M48" s="3" t="s">
        <v>54</v>
      </c>
      <c r="N48" s="6">
        <f t="shared" si="7"/>
        <v>2.2106699999999933E-4</v>
      </c>
      <c r="O48" s="5" t="s">
        <v>26</v>
      </c>
      <c r="P48" s="4">
        <f t="shared" si="16"/>
        <v>83.214979999999997</v>
      </c>
      <c r="Q48" s="3" t="s">
        <v>54</v>
      </c>
      <c r="R48" s="6">
        <f t="shared" si="9"/>
        <v>2.2106699999999933E-4</v>
      </c>
      <c r="S48" s="4" t="s">
        <v>27</v>
      </c>
      <c r="T48" s="4">
        <f t="shared" si="17"/>
        <v>40.446060000000003</v>
      </c>
      <c r="U48" s="3" t="s">
        <v>54</v>
      </c>
      <c r="V48" s="6">
        <f t="shared" si="11"/>
        <v>-5.8932499999999948E-4</v>
      </c>
      <c r="W48" s="5" t="s">
        <v>24</v>
      </c>
      <c r="X48" s="4">
        <f t="shared" si="18"/>
        <v>40.446060000000003</v>
      </c>
      <c r="Y48" s="3" t="s">
        <v>54</v>
      </c>
      <c r="Z48" s="6">
        <f t="shared" si="13"/>
        <v>-5.8932499999999948E-4</v>
      </c>
      <c r="AA48" s="4" t="s">
        <v>16</v>
      </c>
    </row>
    <row r="49" spans="2:27" x14ac:dyDescent="0.55000000000000004">
      <c r="B49" s="4" t="s">
        <v>12</v>
      </c>
      <c r="C49" s="4">
        <v>2000</v>
      </c>
      <c r="D49" s="3" t="s">
        <v>53</v>
      </c>
      <c r="E49" s="4">
        <f t="shared" si="14"/>
        <v>2100</v>
      </c>
      <c r="F49" s="4" t="s">
        <v>14</v>
      </c>
      <c r="G49" s="4" t="s">
        <v>31</v>
      </c>
      <c r="H49" s="6">
        <f t="shared" si="4"/>
        <v>0.18876486069516291</v>
      </c>
      <c r="I49" s="3" t="s">
        <v>55</v>
      </c>
      <c r="J49" s="6">
        <f t="shared" si="5"/>
        <v>4.8098738542517445E-7</v>
      </c>
      <c r="K49" s="4" t="s">
        <v>33</v>
      </c>
      <c r="L49" s="4">
        <f t="shared" si="15"/>
        <v>88.040790000000001</v>
      </c>
      <c r="M49" s="3" t="s">
        <v>55</v>
      </c>
      <c r="N49" s="6">
        <f t="shared" si="7"/>
        <v>4.8258100000000043E-4</v>
      </c>
      <c r="O49" s="5" t="s">
        <v>26</v>
      </c>
      <c r="P49" s="4">
        <f t="shared" si="16"/>
        <v>88.040790000000001</v>
      </c>
      <c r="Q49" s="3" t="s">
        <v>55</v>
      </c>
      <c r="R49" s="6">
        <f t="shared" si="9"/>
        <v>4.8258100000000043E-4</v>
      </c>
      <c r="S49" s="4" t="s">
        <v>27</v>
      </c>
      <c r="T49" s="4">
        <f t="shared" si="17"/>
        <v>41.497329999999998</v>
      </c>
      <c r="U49" s="3" t="s">
        <v>55</v>
      </c>
      <c r="V49" s="6">
        <f t="shared" si="11"/>
        <v>1.0512699999999952E-4</v>
      </c>
      <c r="W49" s="5" t="s">
        <v>24</v>
      </c>
      <c r="X49" s="4">
        <f t="shared" si="18"/>
        <v>41.497329999999998</v>
      </c>
      <c r="Y49" s="3" t="s">
        <v>55</v>
      </c>
      <c r="Z49" s="6">
        <f t="shared" si="13"/>
        <v>1.0512699999999952E-4</v>
      </c>
      <c r="AA49" s="4" t="s">
        <v>16</v>
      </c>
    </row>
    <row r="50" spans="2:27" x14ac:dyDescent="0.55000000000000004">
      <c r="B50" s="4" t="s">
        <v>12</v>
      </c>
      <c r="C50" s="4">
        <v>2100</v>
      </c>
      <c r="D50" s="3" t="s">
        <v>53</v>
      </c>
      <c r="E50" s="4">
        <f t="shared" si="14"/>
        <v>2200</v>
      </c>
      <c r="F50" s="4" t="s">
        <v>14</v>
      </c>
      <c r="G50" s="4" t="s">
        <v>31</v>
      </c>
      <c r="H50" s="6">
        <f t="shared" si="4"/>
        <v>0.19357473454941465</v>
      </c>
      <c r="I50" s="3" t="s">
        <v>56</v>
      </c>
      <c r="J50" s="6">
        <f t="shared" si="5"/>
        <v>5.1728832017424451E-7</v>
      </c>
      <c r="K50" s="4" t="s">
        <v>33</v>
      </c>
      <c r="L50" s="4">
        <f t="shared" si="15"/>
        <v>92.035769999999999</v>
      </c>
      <c r="M50" s="3" t="s">
        <v>56</v>
      </c>
      <c r="N50" s="6">
        <f t="shared" si="7"/>
        <v>3.9949799999999981E-4</v>
      </c>
      <c r="O50" s="5" t="s">
        <v>26</v>
      </c>
      <c r="P50" s="4">
        <f t="shared" si="16"/>
        <v>92.035769999999999</v>
      </c>
      <c r="Q50" s="3" t="s">
        <v>56</v>
      </c>
      <c r="R50" s="6">
        <f t="shared" si="9"/>
        <v>3.9949799999999981E-4</v>
      </c>
      <c r="S50" s="4" t="s">
        <v>27</v>
      </c>
      <c r="T50" s="4">
        <f t="shared" si="17"/>
        <v>36.874989999999997</v>
      </c>
      <c r="U50" s="3" t="s">
        <v>56</v>
      </c>
      <c r="V50" s="6">
        <f t="shared" si="11"/>
        <v>-4.6223400000000011E-4</v>
      </c>
      <c r="W50" s="5" t="s">
        <v>24</v>
      </c>
      <c r="X50" s="4">
        <f t="shared" si="18"/>
        <v>36.874989999999997</v>
      </c>
      <c r="Y50" s="3" t="s">
        <v>56</v>
      </c>
      <c r="Z50" s="6">
        <f t="shared" si="13"/>
        <v>-4.6223400000000011E-4</v>
      </c>
      <c r="AA50" s="4" t="s">
        <v>16</v>
      </c>
    </row>
    <row r="51" spans="2:27" x14ac:dyDescent="0.55000000000000004">
      <c r="B51" s="4" t="s">
        <v>12</v>
      </c>
      <c r="C51" s="4">
        <v>2200</v>
      </c>
      <c r="D51" s="3" t="s">
        <v>53</v>
      </c>
      <c r="E51" s="4">
        <f t="shared" si="14"/>
        <v>2300</v>
      </c>
      <c r="F51" s="4" t="s">
        <v>14</v>
      </c>
      <c r="G51" s="4" t="s">
        <v>31</v>
      </c>
      <c r="H51" s="6">
        <f t="shared" si="4"/>
        <v>0.1987476177511571</v>
      </c>
      <c r="I51" s="3" t="s">
        <v>57</v>
      </c>
      <c r="J51" s="6">
        <f t="shared" si="5"/>
        <v>1.5790906615845368E-6</v>
      </c>
      <c r="K51" s="4" t="s">
        <v>33</v>
      </c>
      <c r="L51" s="4">
        <f t="shared" si="15"/>
        <v>97.549340000000001</v>
      </c>
      <c r="M51" s="3" t="s">
        <v>57</v>
      </c>
      <c r="N51" s="6">
        <f t="shared" si="7"/>
        <v>5.5135700000000015E-4</v>
      </c>
      <c r="O51" s="5" t="s">
        <v>26</v>
      </c>
      <c r="P51" s="4">
        <f t="shared" si="16"/>
        <v>97.549340000000001</v>
      </c>
      <c r="Q51" s="3" t="s">
        <v>57</v>
      </c>
      <c r="R51" s="6">
        <f t="shared" si="9"/>
        <v>5.5135700000000015E-4</v>
      </c>
      <c r="S51" s="4" t="s">
        <v>27</v>
      </c>
      <c r="T51" s="4">
        <f t="shared" si="17"/>
        <v>40.583880000000001</v>
      </c>
      <c r="U51" s="3" t="s">
        <v>57</v>
      </c>
      <c r="V51" s="6">
        <f t="shared" si="11"/>
        <v>3.7088900000000039E-4</v>
      </c>
      <c r="W51" s="5" t="s">
        <v>24</v>
      </c>
      <c r="X51" s="4">
        <f t="shared" si="18"/>
        <v>40.583880000000001</v>
      </c>
      <c r="Y51" s="3" t="s">
        <v>57</v>
      </c>
      <c r="Z51" s="6">
        <f t="shared" si="13"/>
        <v>3.7088900000000039E-4</v>
      </c>
      <c r="AA51" s="4" t="s">
        <v>16</v>
      </c>
    </row>
    <row r="52" spans="2:27" x14ac:dyDescent="0.55000000000000004">
      <c r="B52" s="4" t="s">
        <v>12</v>
      </c>
      <c r="C52" s="4">
        <v>2300</v>
      </c>
      <c r="D52" s="3" t="s">
        <v>53</v>
      </c>
      <c r="E52" s="4">
        <f t="shared" si="14"/>
        <v>2400</v>
      </c>
      <c r="F52" s="4" t="s">
        <v>14</v>
      </c>
      <c r="G52" s="4" t="s">
        <v>31</v>
      </c>
      <c r="H52" s="6">
        <f t="shared" si="4"/>
        <v>0.21453852436700246</v>
      </c>
      <c r="I52" s="3" t="s">
        <v>58</v>
      </c>
      <c r="J52" s="6">
        <f t="shared" si="5"/>
        <v>1.8241219711407546E-6</v>
      </c>
      <c r="K52" s="4" t="s">
        <v>33</v>
      </c>
      <c r="L52" s="4">
        <f t="shared" si="15"/>
        <v>100.72662</v>
      </c>
      <c r="M52" s="3" t="s">
        <v>58</v>
      </c>
      <c r="N52" s="6">
        <f t="shared" si="7"/>
        <v>3.177279999999996E-4</v>
      </c>
      <c r="O52" s="5" t="s">
        <v>26</v>
      </c>
      <c r="P52" s="4">
        <f t="shared" si="16"/>
        <v>100.72662</v>
      </c>
      <c r="Q52" s="3" t="s">
        <v>58</v>
      </c>
      <c r="R52" s="6">
        <f t="shared" si="9"/>
        <v>3.177279999999996E-4</v>
      </c>
      <c r="S52" s="4" t="s">
        <v>27</v>
      </c>
      <c r="T52" s="4">
        <f t="shared" si="17"/>
        <v>42.106160000000003</v>
      </c>
      <c r="U52" s="3" t="s">
        <v>58</v>
      </c>
      <c r="V52" s="6">
        <f t="shared" si="11"/>
        <v>1.5222800000000021E-4</v>
      </c>
      <c r="W52" s="5" t="s">
        <v>24</v>
      </c>
      <c r="X52" s="4">
        <f t="shared" si="18"/>
        <v>42.106160000000003</v>
      </c>
      <c r="Y52" s="3" t="s">
        <v>58</v>
      </c>
      <c r="Z52" s="6">
        <f t="shared" si="13"/>
        <v>1.5222800000000021E-4</v>
      </c>
      <c r="AA52" s="4" t="s">
        <v>16</v>
      </c>
    </row>
    <row r="53" spans="2:27" x14ac:dyDescent="0.55000000000000004">
      <c r="B53" s="4" t="s">
        <v>12</v>
      </c>
      <c r="C53" s="4">
        <v>2400</v>
      </c>
      <c r="D53" s="3" t="s">
        <v>53</v>
      </c>
      <c r="E53" s="4">
        <f t="shared" si="14"/>
        <v>2500</v>
      </c>
      <c r="F53" s="4" t="s">
        <v>14</v>
      </c>
      <c r="G53" s="4" t="s">
        <v>31</v>
      </c>
      <c r="H53" s="6">
        <f t="shared" si="4"/>
        <v>0.23277974407841001</v>
      </c>
      <c r="I53" s="3" t="s">
        <v>78</v>
      </c>
      <c r="J53" s="6">
        <f t="shared" si="5"/>
        <v>0</v>
      </c>
      <c r="K53" s="4" t="s">
        <v>33</v>
      </c>
      <c r="L53" s="4">
        <f t="shared" si="15"/>
        <v>0</v>
      </c>
      <c r="M53" s="3" t="s">
        <v>78</v>
      </c>
      <c r="N53" s="6">
        <f t="shared" si="7"/>
        <v>0</v>
      </c>
      <c r="O53" s="5" t="s">
        <v>26</v>
      </c>
      <c r="P53" s="4">
        <f t="shared" si="16"/>
        <v>0</v>
      </c>
      <c r="Q53" s="3" t="s">
        <v>78</v>
      </c>
      <c r="R53" s="6">
        <f t="shared" si="9"/>
        <v>0</v>
      </c>
      <c r="S53" s="4" t="s">
        <v>27</v>
      </c>
      <c r="T53" s="4">
        <f t="shared" si="17"/>
        <v>0</v>
      </c>
      <c r="U53" s="3" t="s">
        <v>78</v>
      </c>
      <c r="V53" s="6">
        <f t="shared" si="11"/>
        <v>0</v>
      </c>
      <c r="W53" s="5" t="s">
        <v>24</v>
      </c>
      <c r="X53" s="4">
        <f t="shared" si="18"/>
        <v>0</v>
      </c>
      <c r="Y53" s="3" t="s">
        <v>78</v>
      </c>
      <c r="Z53" s="6">
        <f t="shared" si="13"/>
        <v>0</v>
      </c>
      <c r="AA53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2"/>
  <sheetViews>
    <sheetView topLeftCell="Q1" workbookViewId="0">
      <selection activeCell="C20" sqref="C20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8.77734375" style="4"/>
    <col min="9" max="9" width="11.21875" style="4" customWidth="1"/>
    <col min="10" max="10" width="17.77734375" style="4" bestFit="1" customWidth="1"/>
    <col min="11" max="11" width="14.6640625" style="4" customWidth="1"/>
    <col min="12" max="13" width="8.77734375" style="4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4" t="s">
        <v>0</v>
      </c>
      <c r="D1" s="4" t="s">
        <v>1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6.3750000000000001E-2</v>
      </c>
      <c r="D2" s="4">
        <v>45.71217</v>
      </c>
      <c r="E2" s="4">
        <v>30.07002</v>
      </c>
      <c r="G2" s="4">
        <f>C2/$C$2</f>
        <v>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6.2719999999999998E-2</v>
      </c>
      <c r="D3" s="4">
        <v>45.472909999999999</v>
      </c>
      <c r="E3" s="4">
        <v>29.453710000000001</v>
      </c>
      <c r="G3" s="4">
        <f t="shared" ref="G3:G20" si="0">C3/$C$2</f>
        <v>0.98384313725490191</v>
      </c>
      <c r="I3" s="4">
        <f>G3-G2</f>
        <v>-1.6156862745098088E-2</v>
      </c>
      <c r="J3" s="4">
        <f>D3-D2</f>
        <v>-0.23926000000000158</v>
      </c>
      <c r="K3" s="4">
        <f>E3-E2</f>
        <v>-0.61630999999999858</v>
      </c>
    </row>
    <row r="4" spans="2:11" x14ac:dyDescent="0.55000000000000004">
      <c r="B4" s="4">
        <v>10</v>
      </c>
      <c r="C4" s="4">
        <v>5.9560000000000002E-2</v>
      </c>
      <c r="D4" s="4">
        <v>44.918950000000002</v>
      </c>
      <c r="E4" s="4">
        <v>29.747140000000002</v>
      </c>
      <c r="G4" s="4">
        <f t="shared" si="0"/>
        <v>0.93427450980392157</v>
      </c>
      <c r="I4" s="4">
        <f t="shared" ref="I4:I20" si="1">G4-G3</f>
        <v>-4.956862745098034E-2</v>
      </c>
      <c r="J4" s="4">
        <f t="shared" ref="J4:J20" si="2">D4-D3</f>
        <v>-0.55395999999999646</v>
      </c>
      <c r="K4" s="4">
        <f t="shared" ref="K4:K20" si="3">E4-E3</f>
        <v>0.29343000000000075</v>
      </c>
    </row>
    <row r="5" spans="2:11" x14ac:dyDescent="0.55000000000000004">
      <c r="B5" s="4">
        <v>15</v>
      </c>
      <c r="C5" s="4">
        <v>5.8160000000000003E-2</v>
      </c>
      <c r="D5" s="4">
        <v>45.60407</v>
      </c>
      <c r="E5" s="4">
        <v>29.827760000000001</v>
      </c>
      <c r="G5" s="4">
        <f t="shared" si="0"/>
        <v>0.91231372549019607</v>
      </c>
      <c r="I5" s="4">
        <f t="shared" si="1"/>
        <v>-2.1960784313725501E-2</v>
      </c>
      <c r="J5" s="4">
        <f t="shared" si="2"/>
        <v>0.68511999999999773</v>
      </c>
      <c r="K5" s="4">
        <f t="shared" si="3"/>
        <v>8.0619999999999692E-2</v>
      </c>
    </row>
    <row r="6" spans="2:11" x14ac:dyDescent="0.55000000000000004">
      <c r="B6" s="4">
        <v>20</v>
      </c>
      <c r="C6" s="4">
        <v>5.7320000000000003E-2</v>
      </c>
      <c r="D6" s="4">
        <v>44.029649999999997</v>
      </c>
      <c r="E6" s="4">
        <v>28.978429999999999</v>
      </c>
      <c r="G6" s="4">
        <f t="shared" si="0"/>
        <v>0.89913725490196084</v>
      </c>
      <c r="I6" s="4">
        <f t="shared" si="1"/>
        <v>-1.3176470588235234E-2</v>
      </c>
      <c r="J6" s="4">
        <f t="shared" si="2"/>
        <v>-1.5744200000000035</v>
      </c>
      <c r="K6" s="4">
        <f t="shared" si="3"/>
        <v>-0.84933000000000192</v>
      </c>
    </row>
    <row r="7" spans="2:11" x14ac:dyDescent="0.55000000000000004">
      <c r="B7" s="4">
        <v>25</v>
      </c>
      <c r="C7" s="4">
        <v>5.645E-2</v>
      </c>
      <c r="D7" s="4">
        <v>42.072789999999998</v>
      </c>
      <c r="E7" s="4">
        <v>27.324660000000002</v>
      </c>
      <c r="G7" s="4">
        <f t="shared" si="0"/>
        <v>0.88549019607843138</v>
      </c>
      <c r="I7" s="4">
        <f t="shared" si="1"/>
        <v>-1.3647058823529457E-2</v>
      </c>
      <c r="J7" s="4">
        <f t="shared" si="2"/>
        <v>-1.9568599999999989</v>
      </c>
      <c r="K7" s="4">
        <f t="shared" si="3"/>
        <v>-1.653769999999998</v>
      </c>
    </row>
    <row r="8" spans="2:11" x14ac:dyDescent="0.55000000000000004">
      <c r="B8" s="4">
        <v>30</v>
      </c>
      <c r="C8" s="4">
        <v>5.4219999999999997E-2</v>
      </c>
      <c r="D8" s="4">
        <v>41.292659999999998</v>
      </c>
      <c r="E8" s="4">
        <v>27.516919999999999</v>
      </c>
      <c r="G8" s="4">
        <f t="shared" si="0"/>
        <v>0.85050980392156861</v>
      </c>
      <c r="I8" s="4">
        <f t="shared" si="1"/>
        <v>-3.4980392156862772E-2</v>
      </c>
      <c r="J8" s="4">
        <f t="shared" si="2"/>
        <v>-0.78012999999999977</v>
      </c>
      <c r="K8" s="4">
        <f t="shared" si="3"/>
        <v>0.19225999999999743</v>
      </c>
    </row>
    <row r="9" spans="2:11" x14ac:dyDescent="0.55000000000000004">
      <c r="B9" s="4">
        <v>35</v>
      </c>
      <c r="C9" s="4">
        <v>5.2690000000000001E-2</v>
      </c>
      <c r="D9" s="4">
        <v>39.925759999999997</v>
      </c>
      <c r="E9" s="4">
        <v>29.421389999999999</v>
      </c>
      <c r="G9" s="4">
        <f t="shared" si="0"/>
        <v>0.82650980392156859</v>
      </c>
      <c r="I9" s="4">
        <f t="shared" si="1"/>
        <v>-2.4000000000000021E-2</v>
      </c>
      <c r="J9" s="4">
        <f t="shared" si="2"/>
        <v>-1.3669000000000011</v>
      </c>
      <c r="K9" s="4">
        <f t="shared" si="3"/>
        <v>1.9044699999999999</v>
      </c>
    </row>
    <row r="10" spans="2:11" x14ac:dyDescent="0.55000000000000004">
      <c r="B10" s="4">
        <v>40</v>
      </c>
      <c r="C10" s="4">
        <v>5.0319999999999997E-2</v>
      </c>
      <c r="D10" s="4">
        <v>36.621630000000003</v>
      </c>
      <c r="E10" s="4">
        <v>30.564330000000002</v>
      </c>
      <c r="G10" s="4">
        <f t="shared" si="0"/>
        <v>0.78933333333333322</v>
      </c>
      <c r="I10" s="4">
        <f t="shared" si="1"/>
        <v>-3.7176470588235366E-2</v>
      </c>
      <c r="J10" s="4">
        <f t="shared" si="2"/>
        <v>-3.3041299999999936</v>
      </c>
      <c r="K10" s="4">
        <f t="shared" si="3"/>
        <v>1.142940000000003</v>
      </c>
    </row>
    <row r="11" spans="2:11" x14ac:dyDescent="0.55000000000000004">
      <c r="B11" s="4">
        <v>45</v>
      </c>
      <c r="C11" s="4">
        <v>4.9529999999999998E-2</v>
      </c>
      <c r="D11" s="4">
        <v>35.386369999999999</v>
      </c>
      <c r="E11" s="4">
        <v>32.906350000000003</v>
      </c>
      <c r="G11" s="4">
        <f t="shared" si="0"/>
        <v>0.77694117647058814</v>
      </c>
      <c r="I11" s="4">
        <f t="shared" si="1"/>
        <v>-1.2392156862745085E-2</v>
      </c>
      <c r="J11" s="4">
        <f t="shared" si="2"/>
        <v>-1.2352600000000038</v>
      </c>
      <c r="K11" s="4">
        <f t="shared" si="3"/>
        <v>2.3420200000000015</v>
      </c>
    </row>
    <row r="12" spans="2:11" x14ac:dyDescent="0.55000000000000004">
      <c r="B12" s="4">
        <v>50</v>
      </c>
      <c r="C12" s="4">
        <v>4.8079999999999998E-2</v>
      </c>
      <c r="D12" s="3">
        <v>35.243220000000001</v>
      </c>
      <c r="E12" s="4">
        <v>29.558070000000001</v>
      </c>
      <c r="G12" s="4">
        <f t="shared" si="0"/>
        <v>0.75419607843137249</v>
      </c>
      <c r="I12" s="4">
        <f t="shared" si="1"/>
        <v>-2.274509803921565E-2</v>
      </c>
      <c r="J12" s="4">
        <f t="shared" si="2"/>
        <v>-0.14314999999999856</v>
      </c>
      <c r="K12" s="4">
        <f t="shared" si="3"/>
        <v>-3.3482800000000026</v>
      </c>
    </row>
    <row r="13" spans="2:11" x14ac:dyDescent="0.55000000000000004">
      <c r="B13" s="4">
        <v>55</v>
      </c>
      <c r="C13" s="4">
        <v>4.5809999999999997E-2</v>
      </c>
      <c r="D13" s="4">
        <v>33.833629999999999</v>
      </c>
      <c r="E13" s="4">
        <v>34.571219999999997</v>
      </c>
      <c r="G13" s="4">
        <f t="shared" si="0"/>
        <v>0.71858823529411753</v>
      </c>
      <c r="I13" s="4">
        <f t="shared" si="1"/>
        <v>-3.5607843137254958E-2</v>
      </c>
      <c r="J13" s="4">
        <f t="shared" si="2"/>
        <v>-1.4095900000000015</v>
      </c>
      <c r="K13" s="4">
        <f t="shared" si="3"/>
        <v>5.013149999999996</v>
      </c>
    </row>
    <row r="14" spans="2:11" x14ac:dyDescent="0.55000000000000004">
      <c r="B14" s="4">
        <v>60</v>
      </c>
      <c r="C14" s="4">
        <v>4.4889999999999999E-2</v>
      </c>
      <c r="D14" s="4">
        <v>33.901710000000001</v>
      </c>
      <c r="E14" s="4">
        <v>36.737050000000004</v>
      </c>
      <c r="G14" s="4">
        <f t="shared" si="0"/>
        <v>0.70415686274509803</v>
      </c>
      <c r="I14" s="4">
        <f t="shared" si="1"/>
        <v>-1.4431372549019494E-2</v>
      </c>
      <c r="J14" s="4">
        <f t="shared" si="2"/>
        <v>6.8080000000001917E-2</v>
      </c>
      <c r="K14" s="4">
        <f t="shared" si="3"/>
        <v>2.1658300000000068</v>
      </c>
    </row>
    <row r="15" spans="2:11" x14ac:dyDescent="0.55000000000000004">
      <c r="B15" s="4">
        <v>65</v>
      </c>
      <c r="C15" s="4">
        <v>4.4990000000000002E-2</v>
      </c>
      <c r="D15" s="4">
        <v>37.06521</v>
      </c>
      <c r="E15" s="4">
        <v>33.770060000000001</v>
      </c>
      <c r="G15" s="4">
        <f t="shared" si="0"/>
        <v>0.70572549019607844</v>
      </c>
      <c r="I15" s="4">
        <f t="shared" si="1"/>
        <v>1.5686274509804088E-3</v>
      </c>
      <c r="J15" s="4">
        <f t="shared" si="2"/>
        <v>3.1634999999999991</v>
      </c>
      <c r="K15" s="4">
        <f t="shared" si="3"/>
        <v>-2.9669900000000027</v>
      </c>
    </row>
    <row r="16" spans="2:11" x14ac:dyDescent="0.55000000000000004">
      <c r="B16" s="4">
        <v>70</v>
      </c>
      <c r="C16" s="4">
        <v>4.5199999999999997E-2</v>
      </c>
      <c r="D16" s="4">
        <v>38.367989999999999</v>
      </c>
      <c r="E16" s="4">
        <v>37.044460000000001</v>
      </c>
      <c r="G16" s="4">
        <f t="shared" si="0"/>
        <v>0.70901960784313722</v>
      </c>
      <c r="I16" s="4">
        <f t="shared" si="1"/>
        <v>3.2941176470587807E-3</v>
      </c>
      <c r="J16" s="4">
        <f t="shared" si="2"/>
        <v>1.3027799999999985</v>
      </c>
      <c r="K16" s="4">
        <f t="shared" si="3"/>
        <v>3.2744</v>
      </c>
    </row>
    <row r="17" spans="2:30" x14ac:dyDescent="0.55000000000000004">
      <c r="B17" s="4">
        <v>75</v>
      </c>
      <c r="C17" s="4">
        <v>4.6339999999999999E-2</v>
      </c>
      <c r="D17" s="4">
        <v>40.74118</v>
      </c>
      <c r="E17" s="4">
        <v>38.170459999999999</v>
      </c>
      <c r="G17" s="4">
        <f t="shared" si="0"/>
        <v>0.72690196078431368</v>
      </c>
      <c r="I17" s="4">
        <f t="shared" si="1"/>
        <v>1.788235294117646E-2</v>
      </c>
      <c r="J17" s="4">
        <f t="shared" si="2"/>
        <v>2.373190000000001</v>
      </c>
      <c r="K17" s="4">
        <f t="shared" si="3"/>
        <v>1.1259999999999977</v>
      </c>
    </row>
    <row r="18" spans="2:30" x14ac:dyDescent="0.55000000000000004">
      <c r="B18" s="4">
        <v>80</v>
      </c>
      <c r="C18" s="4">
        <v>5.0509999999999999E-2</v>
      </c>
      <c r="D18" s="4">
        <v>44.4373</v>
      </c>
      <c r="E18" s="4">
        <v>33.894860000000001</v>
      </c>
      <c r="G18" s="4">
        <f t="shared" si="0"/>
        <v>0.79231372549019607</v>
      </c>
      <c r="I18" s="4">
        <f t="shared" si="1"/>
        <v>6.5411764705882391E-2</v>
      </c>
      <c r="J18" s="4">
        <f t="shared" si="2"/>
        <v>3.6961200000000005</v>
      </c>
      <c r="K18" s="4">
        <f t="shared" si="3"/>
        <v>-4.2755999999999972</v>
      </c>
    </row>
    <row r="19" spans="2:30" x14ac:dyDescent="0.55000000000000004">
      <c r="B19" s="4">
        <v>85</v>
      </c>
      <c r="C19" s="4">
        <v>5.5460000000000002E-2</v>
      </c>
      <c r="D19" s="4">
        <v>44.684750000000001</v>
      </c>
      <c r="E19" s="4">
        <v>32.879809999999999</v>
      </c>
      <c r="G19" s="4">
        <f t="shared" si="0"/>
        <v>0.86996078431372548</v>
      </c>
      <c r="I19" s="4">
        <f t="shared" si="1"/>
        <v>7.7647058823529402E-2</v>
      </c>
      <c r="J19" s="4">
        <f t="shared" si="2"/>
        <v>0.24745000000000061</v>
      </c>
      <c r="K19" s="4">
        <f t="shared" si="3"/>
        <v>-1.0150500000000022</v>
      </c>
    </row>
    <row r="20" spans="2:30" x14ac:dyDescent="0.55000000000000004">
      <c r="B20" s="4">
        <v>90</v>
      </c>
      <c r="C20" s="4">
        <v>6.3750000000000001E-2</v>
      </c>
      <c r="D20" s="4">
        <v>45.71217</v>
      </c>
      <c r="E20" s="4">
        <v>30.07002</v>
      </c>
      <c r="G20" s="4">
        <f t="shared" si="0"/>
        <v>1</v>
      </c>
      <c r="I20" s="4">
        <f t="shared" si="1"/>
        <v>0.13003921568627452</v>
      </c>
      <c r="J20" s="4">
        <f t="shared" si="2"/>
        <v>1.0274199999999993</v>
      </c>
      <c r="K20" s="4">
        <f t="shared" si="3"/>
        <v>-2.8097899999999996</v>
      </c>
    </row>
    <row r="23" spans="2:30" x14ac:dyDescent="0.55000000000000004">
      <c r="H23" s="4" t="s">
        <v>17</v>
      </c>
      <c r="J23" s="4" t="s">
        <v>18</v>
      </c>
      <c r="L23" s="4" t="s">
        <v>20</v>
      </c>
      <c r="N23" s="4" t="s">
        <v>19</v>
      </c>
      <c r="P23" s="4" t="s">
        <v>20</v>
      </c>
      <c r="R23" s="4" t="s">
        <v>19</v>
      </c>
      <c r="T23" s="4" t="s">
        <v>21</v>
      </c>
      <c r="V23" s="4" t="s">
        <v>22</v>
      </c>
      <c r="X23" s="4" t="s">
        <v>21</v>
      </c>
      <c r="Z23" s="4" t="s">
        <v>22</v>
      </c>
      <c r="AB23" s="4" t="s">
        <v>23</v>
      </c>
      <c r="AD23" s="4" t="s">
        <v>22</v>
      </c>
    </row>
    <row r="24" spans="2:30" x14ac:dyDescent="0.55000000000000004">
      <c r="B24" s="4" t="s">
        <v>13</v>
      </c>
      <c r="C24" s="4">
        <v>0</v>
      </c>
      <c r="D24" s="4" t="s">
        <v>11</v>
      </c>
      <c r="E24" s="4">
        <f>C24+100</f>
        <v>100</v>
      </c>
      <c r="F24" s="4" t="s">
        <v>14</v>
      </c>
      <c r="G24" s="4" t="s">
        <v>32</v>
      </c>
      <c r="H24" s="4">
        <f>G2</f>
        <v>1</v>
      </c>
      <c r="I24" s="4" t="s">
        <v>30</v>
      </c>
      <c r="J24" s="5">
        <f>(I3/10000)</f>
        <v>-1.6156862745098088E-6</v>
      </c>
      <c r="K24" s="4" t="s">
        <v>33</v>
      </c>
      <c r="L24" s="4">
        <f>D2</f>
        <v>45.71217</v>
      </c>
      <c r="M24" s="4" t="s">
        <v>15</v>
      </c>
      <c r="N24" s="5">
        <f>(J3/10000)</f>
        <v>-2.3926000000000157E-5</v>
      </c>
      <c r="O24" s="5" t="s">
        <v>26</v>
      </c>
      <c r="P24" s="4">
        <f>D2</f>
        <v>45.71217</v>
      </c>
      <c r="Q24" s="4" t="s">
        <v>15</v>
      </c>
      <c r="R24" s="5">
        <f>(J3/10000)</f>
        <v>-2.3926000000000157E-5</v>
      </c>
      <c r="S24" s="4" t="s">
        <v>28</v>
      </c>
      <c r="T24" s="4">
        <f>E2</f>
        <v>30.07002</v>
      </c>
      <c r="U24" s="4" t="s">
        <v>15</v>
      </c>
      <c r="V24" s="5">
        <f>(K3/10000)</f>
        <v>-6.1630999999999858E-5</v>
      </c>
      <c r="W24" s="5" t="s">
        <v>24</v>
      </c>
      <c r="X24" s="4">
        <f>E2</f>
        <v>30.07002</v>
      </c>
      <c r="Y24" s="4" t="s">
        <v>15</v>
      </c>
      <c r="Z24" s="5">
        <f>(K3/10000)</f>
        <v>-6.1630999999999858E-5</v>
      </c>
      <c r="AA24" s="4" t="s">
        <v>16</v>
      </c>
    </row>
    <row r="25" spans="2:30" x14ac:dyDescent="0.55000000000000004">
      <c r="B25" s="4" t="s">
        <v>12</v>
      </c>
      <c r="C25" s="4">
        <v>100</v>
      </c>
      <c r="D25" s="4" t="s">
        <v>11</v>
      </c>
      <c r="E25" s="4">
        <f t="shared" ref="E25:E42" si="4">C25+100</f>
        <v>200</v>
      </c>
      <c r="F25" s="4" t="s">
        <v>14</v>
      </c>
      <c r="G25" s="4" t="s">
        <v>32</v>
      </c>
      <c r="H25" s="4">
        <f t="shared" ref="H25:H41" si="5">G3</f>
        <v>0.98384313725490191</v>
      </c>
      <c r="I25" s="4" t="s">
        <v>15</v>
      </c>
      <c r="J25" s="5">
        <f t="shared" ref="J25:J41" si="6">(I4/10000)</f>
        <v>-4.9568627450980337E-6</v>
      </c>
      <c r="K25" s="4" t="s">
        <v>33</v>
      </c>
      <c r="L25" s="4">
        <f t="shared" ref="L25:L41" si="7">D3</f>
        <v>45.472909999999999</v>
      </c>
      <c r="M25" s="4" t="s">
        <v>15</v>
      </c>
      <c r="N25" s="5">
        <f t="shared" ref="N25:N41" si="8">(J4/10000)</f>
        <v>-5.5395999999999644E-5</v>
      </c>
      <c r="O25" s="5" t="s">
        <v>26</v>
      </c>
      <c r="P25" s="4">
        <f t="shared" ref="P25:P42" si="9">D3</f>
        <v>45.472909999999999</v>
      </c>
      <c r="Q25" s="4" t="s">
        <v>15</v>
      </c>
      <c r="R25" s="5">
        <f t="shared" ref="R25:R42" si="10">(J4/10000)</f>
        <v>-5.5395999999999644E-5</v>
      </c>
      <c r="S25" s="4" t="s">
        <v>29</v>
      </c>
      <c r="T25" s="4">
        <f t="shared" ref="T25:T26" si="11">E3</f>
        <v>29.453710000000001</v>
      </c>
      <c r="U25" s="4" t="s">
        <v>15</v>
      </c>
      <c r="V25" s="5">
        <f t="shared" ref="V25:V26" si="12">(K4/10000)</f>
        <v>2.9343000000000075E-5</v>
      </c>
      <c r="W25" s="5" t="s">
        <v>24</v>
      </c>
      <c r="X25" s="4">
        <f t="shared" ref="X25:X26" si="13">E3</f>
        <v>29.453710000000001</v>
      </c>
      <c r="Y25" s="4" t="s">
        <v>15</v>
      </c>
      <c r="Z25" s="5">
        <f t="shared" ref="Z25:Z26" si="14">(K4/10000)</f>
        <v>2.9343000000000075E-5</v>
      </c>
      <c r="AA25" s="4" t="s">
        <v>25</v>
      </c>
    </row>
    <row r="26" spans="2:30" x14ac:dyDescent="0.55000000000000004">
      <c r="B26" s="4" t="s">
        <v>12</v>
      </c>
      <c r="C26" s="4">
        <v>200</v>
      </c>
      <c r="D26" s="4" t="s">
        <v>11</v>
      </c>
      <c r="E26" s="4">
        <f t="shared" si="4"/>
        <v>300</v>
      </c>
      <c r="F26" s="4" t="s">
        <v>14</v>
      </c>
      <c r="G26" s="4" t="s">
        <v>31</v>
      </c>
      <c r="H26" s="4">
        <f t="shared" si="5"/>
        <v>0.93427450980392157</v>
      </c>
      <c r="I26" s="4" t="s">
        <v>15</v>
      </c>
      <c r="J26" s="5">
        <f t="shared" si="6"/>
        <v>-2.1960784313725499E-6</v>
      </c>
      <c r="K26" s="4" t="s">
        <v>33</v>
      </c>
      <c r="L26" s="4">
        <f t="shared" si="7"/>
        <v>44.918950000000002</v>
      </c>
      <c r="M26" s="4" t="s">
        <v>15</v>
      </c>
      <c r="N26" s="5">
        <f t="shared" si="8"/>
        <v>6.8511999999999767E-5</v>
      </c>
      <c r="O26" s="5" t="s">
        <v>26</v>
      </c>
      <c r="P26" s="4">
        <f t="shared" si="9"/>
        <v>44.918950000000002</v>
      </c>
      <c r="Q26" s="4" t="s">
        <v>15</v>
      </c>
      <c r="R26" s="5">
        <f t="shared" si="10"/>
        <v>6.8511999999999767E-5</v>
      </c>
      <c r="S26" s="4" t="s">
        <v>27</v>
      </c>
      <c r="T26" s="4">
        <f t="shared" si="11"/>
        <v>29.747140000000002</v>
      </c>
      <c r="U26" s="4" t="s">
        <v>15</v>
      </c>
      <c r="V26" s="5">
        <f t="shared" si="12"/>
        <v>8.0619999999999696E-6</v>
      </c>
      <c r="W26" s="5" t="s">
        <v>24</v>
      </c>
      <c r="X26" s="4">
        <f t="shared" si="13"/>
        <v>29.747140000000002</v>
      </c>
      <c r="Y26" s="4" t="s">
        <v>15</v>
      </c>
      <c r="Z26" s="5">
        <f t="shared" si="14"/>
        <v>8.0619999999999696E-6</v>
      </c>
      <c r="AA26" s="4" t="s">
        <v>25</v>
      </c>
    </row>
    <row r="27" spans="2:30" x14ac:dyDescent="0.55000000000000004">
      <c r="B27" s="4" t="s">
        <v>12</v>
      </c>
      <c r="C27" s="4">
        <v>300</v>
      </c>
      <c r="D27" s="4" t="s">
        <v>11</v>
      </c>
      <c r="E27" s="4">
        <f t="shared" si="4"/>
        <v>400</v>
      </c>
      <c r="F27" s="4" t="s">
        <v>14</v>
      </c>
      <c r="G27" s="4" t="s">
        <v>31</v>
      </c>
      <c r="H27" s="4">
        <f t="shared" si="5"/>
        <v>0.91231372549019607</v>
      </c>
      <c r="I27" s="4" t="s">
        <v>15</v>
      </c>
      <c r="J27" s="5">
        <f t="shared" si="6"/>
        <v>-1.3176470588235235E-6</v>
      </c>
      <c r="K27" s="4" t="s">
        <v>33</v>
      </c>
      <c r="L27" s="4">
        <f t="shared" si="7"/>
        <v>45.60407</v>
      </c>
      <c r="M27" s="4" t="s">
        <v>15</v>
      </c>
      <c r="N27" s="5">
        <f t="shared" si="8"/>
        <v>-1.5744200000000034E-4</v>
      </c>
      <c r="O27" s="5" t="s">
        <v>26</v>
      </c>
      <c r="P27" s="4">
        <f t="shared" si="9"/>
        <v>45.60407</v>
      </c>
      <c r="Q27" s="4" t="s">
        <v>15</v>
      </c>
      <c r="R27" s="5">
        <f t="shared" si="10"/>
        <v>-1.5744200000000034E-4</v>
      </c>
      <c r="S27" s="4" t="s">
        <v>27</v>
      </c>
      <c r="T27" s="4">
        <f t="shared" ref="T27:T42" si="15">E5</f>
        <v>29.827760000000001</v>
      </c>
      <c r="U27" s="4" t="s">
        <v>15</v>
      </c>
      <c r="V27" s="5">
        <f t="shared" ref="V27:V42" si="16">(K6/10000)</f>
        <v>-8.4933000000000198E-5</v>
      </c>
      <c r="W27" s="5" t="s">
        <v>24</v>
      </c>
      <c r="X27" s="4">
        <f t="shared" ref="X27:X42" si="17">E5</f>
        <v>29.827760000000001</v>
      </c>
      <c r="Y27" s="4" t="s">
        <v>15</v>
      </c>
      <c r="Z27" s="5">
        <f t="shared" ref="Z27:Z42" si="18">(K6/10000)</f>
        <v>-8.4933000000000198E-5</v>
      </c>
      <c r="AA27" s="4" t="s">
        <v>25</v>
      </c>
    </row>
    <row r="28" spans="2:30" x14ac:dyDescent="0.55000000000000004">
      <c r="B28" s="4" t="s">
        <v>12</v>
      </c>
      <c r="C28" s="4">
        <v>400</v>
      </c>
      <c r="D28" s="4" t="s">
        <v>11</v>
      </c>
      <c r="E28" s="4">
        <f t="shared" si="4"/>
        <v>500</v>
      </c>
      <c r="F28" s="4" t="s">
        <v>14</v>
      </c>
      <c r="G28" s="4" t="s">
        <v>31</v>
      </c>
      <c r="H28" s="4">
        <f t="shared" si="5"/>
        <v>0.89913725490196084</v>
      </c>
      <c r="I28" s="4" t="s">
        <v>15</v>
      </c>
      <c r="J28" s="5">
        <f t="shared" si="6"/>
        <v>-1.3647058823529457E-6</v>
      </c>
      <c r="K28" s="4" t="s">
        <v>33</v>
      </c>
      <c r="L28" s="4">
        <f t="shared" si="7"/>
        <v>44.029649999999997</v>
      </c>
      <c r="M28" s="4" t="s">
        <v>15</v>
      </c>
      <c r="N28" s="5">
        <f t="shared" si="8"/>
        <v>-1.956859999999999E-4</v>
      </c>
      <c r="O28" s="5" t="s">
        <v>26</v>
      </c>
      <c r="P28" s="4">
        <f t="shared" si="9"/>
        <v>44.029649999999997</v>
      </c>
      <c r="Q28" s="4" t="s">
        <v>15</v>
      </c>
      <c r="R28" s="5">
        <f t="shared" si="10"/>
        <v>-1.956859999999999E-4</v>
      </c>
      <c r="S28" s="4" t="s">
        <v>27</v>
      </c>
      <c r="T28" s="4">
        <f t="shared" si="15"/>
        <v>28.978429999999999</v>
      </c>
      <c r="U28" s="4" t="s">
        <v>15</v>
      </c>
      <c r="V28" s="5">
        <f t="shared" si="16"/>
        <v>-1.6537699999999981E-4</v>
      </c>
      <c r="W28" s="5" t="s">
        <v>24</v>
      </c>
      <c r="X28" s="4">
        <f t="shared" si="17"/>
        <v>28.978429999999999</v>
      </c>
      <c r="Y28" s="4" t="s">
        <v>15</v>
      </c>
      <c r="Z28" s="5">
        <f t="shared" si="18"/>
        <v>-1.6537699999999981E-4</v>
      </c>
      <c r="AA28" s="4" t="s">
        <v>25</v>
      </c>
    </row>
    <row r="29" spans="2:30" x14ac:dyDescent="0.55000000000000004">
      <c r="B29" s="4" t="s">
        <v>12</v>
      </c>
      <c r="C29" s="4">
        <v>500</v>
      </c>
      <c r="D29" s="4" t="s">
        <v>11</v>
      </c>
      <c r="E29" s="4">
        <f t="shared" si="4"/>
        <v>600</v>
      </c>
      <c r="F29" s="4" t="s">
        <v>14</v>
      </c>
      <c r="G29" s="4" t="s">
        <v>31</v>
      </c>
      <c r="H29" s="4">
        <f t="shared" si="5"/>
        <v>0.88549019607843138</v>
      </c>
      <c r="I29" s="4" t="s">
        <v>15</v>
      </c>
      <c r="J29" s="5">
        <f t="shared" si="6"/>
        <v>-3.4980392156862774E-6</v>
      </c>
      <c r="K29" s="4" t="s">
        <v>33</v>
      </c>
      <c r="L29" s="4">
        <f t="shared" si="7"/>
        <v>42.072789999999998</v>
      </c>
      <c r="M29" s="4" t="s">
        <v>15</v>
      </c>
      <c r="N29" s="5">
        <f t="shared" si="8"/>
        <v>-7.8012999999999973E-5</v>
      </c>
      <c r="O29" s="5" t="s">
        <v>26</v>
      </c>
      <c r="P29" s="4">
        <f t="shared" si="9"/>
        <v>42.072789999999998</v>
      </c>
      <c r="Q29" s="4" t="s">
        <v>15</v>
      </c>
      <c r="R29" s="5">
        <f t="shared" si="10"/>
        <v>-7.8012999999999973E-5</v>
      </c>
      <c r="S29" s="4" t="s">
        <v>27</v>
      </c>
      <c r="T29" s="4">
        <f t="shared" si="15"/>
        <v>27.324660000000002</v>
      </c>
      <c r="U29" s="4" t="s">
        <v>15</v>
      </c>
      <c r="V29" s="5">
        <f t="shared" si="16"/>
        <v>1.9225999999999744E-5</v>
      </c>
      <c r="W29" s="5" t="s">
        <v>24</v>
      </c>
      <c r="X29" s="4">
        <f t="shared" si="17"/>
        <v>27.324660000000002</v>
      </c>
      <c r="Y29" s="4" t="s">
        <v>15</v>
      </c>
      <c r="Z29" s="5">
        <f t="shared" si="18"/>
        <v>1.9225999999999744E-5</v>
      </c>
      <c r="AA29" s="4" t="s">
        <v>25</v>
      </c>
    </row>
    <row r="30" spans="2:30" x14ac:dyDescent="0.55000000000000004">
      <c r="B30" s="4" t="s">
        <v>12</v>
      </c>
      <c r="C30" s="4">
        <v>600</v>
      </c>
      <c r="D30" s="4" t="s">
        <v>11</v>
      </c>
      <c r="E30" s="4">
        <f t="shared" si="4"/>
        <v>700</v>
      </c>
      <c r="F30" s="4" t="s">
        <v>14</v>
      </c>
      <c r="G30" s="4" t="s">
        <v>31</v>
      </c>
      <c r="H30" s="4">
        <f t="shared" si="5"/>
        <v>0.85050980392156861</v>
      </c>
      <c r="I30" s="4" t="s">
        <v>15</v>
      </c>
      <c r="J30" s="5">
        <f t="shared" si="6"/>
        <v>-2.400000000000002E-6</v>
      </c>
      <c r="K30" s="4" t="s">
        <v>33</v>
      </c>
      <c r="L30" s="4">
        <f t="shared" si="7"/>
        <v>41.292659999999998</v>
      </c>
      <c r="M30" s="4" t="s">
        <v>15</v>
      </c>
      <c r="N30" s="5">
        <f t="shared" si="8"/>
        <v>-1.366900000000001E-4</v>
      </c>
      <c r="O30" s="5" t="s">
        <v>26</v>
      </c>
      <c r="P30" s="4">
        <f t="shared" si="9"/>
        <v>41.292659999999998</v>
      </c>
      <c r="Q30" s="4" t="s">
        <v>15</v>
      </c>
      <c r="R30" s="5">
        <f t="shared" si="10"/>
        <v>-1.366900000000001E-4</v>
      </c>
      <c r="S30" s="4" t="s">
        <v>27</v>
      </c>
      <c r="T30" s="4">
        <f t="shared" si="15"/>
        <v>27.516919999999999</v>
      </c>
      <c r="U30" s="4" t="s">
        <v>15</v>
      </c>
      <c r="V30" s="5">
        <f t="shared" si="16"/>
        <v>1.90447E-4</v>
      </c>
      <c r="W30" s="5" t="s">
        <v>24</v>
      </c>
      <c r="X30" s="4">
        <f t="shared" si="17"/>
        <v>27.516919999999999</v>
      </c>
      <c r="Y30" s="4" t="s">
        <v>15</v>
      </c>
      <c r="Z30" s="5">
        <f t="shared" si="18"/>
        <v>1.90447E-4</v>
      </c>
      <c r="AA30" s="4" t="s">
        <v>25</v>
      </c>
    </row>
    <row r="31" spans="2:30" x14ac:dyDescent="0.55000000000000004">
      <c r="B31" s="4" t="s">
        <v>12</v>
      </c>
      <c r="C31" s="4">
        <v>700</v>
      </c>
      <c r="D31" s="4" t="s">
        <v>11</v>
      </c>
      <c r="E31" s="4">
        <f t="shared" si="4"/>
        <v>800</v>
      </c>
      <c r="F31" s="4" t="s">
        <v>14</v>
      </c>
      <c r="G31" s="4" t="s">
        <v>31</v>
      </c>
      <c r="H31" s="4">
        <f t="shared" si="5"/>
        <v>0.82650980392156859</v>
      </c>
      <c r="I31" s="4" t="s">
        <v>15</v>
      </c>
      <c r="J31" s="5">
        <f t="shared" si="6"/>
        <v>-3.7176470588235367E-6</v>
      </c>
      <c r="K31" s="4" t="s">
        <v>33</v>
      </c>
      <c r="L31" s="4">
        <f t="shared" si="7"/>
        <v>39.925759999999997</v>
      </c>
      <c r="M31" s="4" t="s">
        <v>15</v>
      </c>
      <c r="N31" s="5">
        <f t="shared" si="8"/>
        <v>-3.3041299999999935E-4</v>
      </c>
      <c r="O31" s="5" t="s">
        <v>26</v>
      </c>
      <c r="P31" s="4">
        <f t="shared" si="9"/>
        <v>39.925759999999997</v>
      </c>
      <c r="Q31" s="4" t="s">
        <v>15</v>
      </c>
      <c r="R31" s="5">
        <f t="shared" si="10"/>
        <v>-3.3041299999999935E-4</v>
      </c>
      <c r="S31" s="4" t="s">
        <v>27</v>
      </c>
      <c r="T31" s="4">
        <f t="shared" si="15"/>
        <v>29.421389999999999</v>
      </c>
      <c r="U31" s="4" t="s">
        <v>15</v>
      </c>
      <c r="V31" s="5">
        <f t="shared" si="16"/>
        <v>1.142940000000003E-4</v>
      </c>
      <c r="W31" s="5" t="s">
        <v>24</v>
      </c>
      <c r="X31" s="4">
        <f t="shared" si="17"/>
        <v>29.421389999999999</v>
      </c>
      <c r="Y31" s="4" t="s">
        <v>15</v>
      </c>
      <c r="Z31" s="5">
        <f t="shared" si="18"/>
        <v>1.142940000000003E-4</v>
      </c>
      <c r="AA31" s="4" t="s">
        <v>25</v>
      </c>
    </row>
    <row r="32" spans="2:30" x14ac:dyDescent="0.55000000000000004">
      <c r="B32" s="4" t="s">
        <v>12</v>
      </c>
      <c r="C32" s="4">
        <v>800</v>
      </c>
      <c r="D32" s="4" t="s">
        <v>11</v>
      </c>
      <c r="E32" s="4">
        <f t="shared" si="4"/>
        <v>900</v>
      </c>
      <c r="F32" s="4" t="s">
        <v>14</v>
      </c>
      <c r="G32" s="4" t="s">
        <v>31</v>
      </c>
      <c r="H32" s="4">
        <f t="shared" si="5"/>
        <v>0.78933333333333322</v>
      </c>
      <c r="I32" s="4" t="s">
        <v>15</v>
      </c>
      <c r="J32" s="5">
        <f t="shared" si="6"/>
        <v>-1.2392156862745084E-6</v>
      </c>
      <c r="K32" s="4" t="s">
        <v>33</v>
      </c>
      <c r="L32" s="4">
        <f t="shared" si="7"/>
        <v>36.621630000000003</v>
      </c>
      <c r="M32" s="4" t="s">
        <v>15</v>
      </c>
      <c r="N32" s="5">
        <f t="shared" si="8"/>
        <v>-1.2352600000000038E-4</v>
      </c>
      <c r="O32" s="5" t="s">
        <v>26</v>
      </c>
      <c r="P32" s="4">
        <f t="shared" si="9"/>
        <v>36.621630000000003</v>
      </c>
      <c r="Q32" s="4" t="s">
        <v>15</v>
      </c>
      <c r="R32" s="5">
        <f t="shared" si="10"/>
        <v>-1.2352600000000038E-4</v>
      </c>
      <c r="S32" s="4" t="s">
        <v>27</v>
      </c>
      <c r="T32" s="4">
        <f t="shared" si="15"/>
        <v>30.564330000000002</v>
      </c>
      <c r="U32" s="4" t="s">
        <v>15</v>
      </c>
      <c r="V32" s="5">
        <f t="shared" si="16"/>
        <v>2.3420200000000017E-4</v>
      </c>
      <c r="W32" s="5" t="s">
        <v>24</v>
      </c>
      <c r="X32" s="4">
        <f t="shared" si="17"/>
        <v>30.564330000000002</v>
      </c>
      <c r="Y32" s="4" t="s">
        <v>15</v>
      </c>
      <c r="Z32" s="5">
        <f t="shared" si="18"/>
        <v>2.3420200000000017E-4</v>
      </c>
      <c r="AA32" s="4" t="s">
        <v>25</v>
      </c>
    </row>
    <row r="33" spans="2:27" x14ac:dyDescent="0.55000000000000004">
      <c r="B33" s="4" t="s">
        <v>12</v>
      </c>
      <c r="C33" s="4">
        <v>900</v>
      </c>
      <c r="D33" s="4" t="s">
        <v>11</v>
      </c>
      <c r="E33" s="4">
        <f t="shared" si="4"/>
        <v>1000</v>
      </c>
      <c r="F33" s="4" t="s">
        <v>14</v>
      </c>
      <c r="G33" s="4" t="s">
        <v>31</v>
      </c>
      <c r="H33" s="4">
        <f t="shared" si="5"/>
        <v>0.77694117647058814</v>
      </c>
      <c r="I33" s="4" t="s">
        <v>15</v>
      </c>
      <c r="J33" s="5">
        <f t="shared" si="6"/>
        <v>-2.2745098039215652E-6</v>
      </c>
      <c r="K33" s="4" t="s">
        <v>33</v>
      </c>
      <c r="L33" s="4">
        <f t="shared" si="7"/>
        <v>35.386369999999999</v>
      </c>
      <c r="M33" s="4" t="s">
        <v>15</v>
      </c>
      <c r="N33" s="5">
        <f t="shared" si="8"/>
        <v>-1.4314999999999855E-5</v>
      </c>
      <c r="O33" s="5" t="s">
        <v>26</v>
      </c>
      <c r="P33" s="4">
        <f t="shared" si="9"/>
        <v>35.386369999999999</v>
      </c>
      <c r="Q33" s="4" t="s">
        <v>15</v>
      </c>
      <c r="R33" s="5">
        <f t="shared" si="10"/>
        <v>-1.4314999999999855E-5</v>
      </c>
      <c r="S33" s="4" t="s">
        <v>27</v>
      </c>
      <c r="T33" s="4">
        <f t="shared" si="15"/>
        <v>32.906350000000003</v>
      </c>
      <c r="U33" s="4" t="s">
        <v>15</v>
      </c>
      <c r="V33" s="5">
        <f t="shared" si="16"/>
        <v>-3.3482800000000028E-4</v>
      </c>
      <c r="W33" s="5" t="s">
        <v>24</v>
      </c>
      <c r="X33" s="4">
        <f t="shared" si="17"/>
        <v>32.906350000000003</v>
      </c>
      <c r="Y33" s="4" t="s">
        <v>15</v>
      </c>
      <c r="Z33" s="5">
        <f t="shared" si="18"/>
        <v>-3.3482800000000028E-4</v>
      </c>
      <c r="AA33" s="4" t="s">
        <v>25</v>
      </c>
    </row>
    <row r="34" spans="2:27" x14ac:dyDescent="0.55000000000000004">
      <c r="B34" s="4" t="s">
        <v>12</v>
      </c>
      <c r="C34" s="4">
        <v>1000</v>
      </c>
      <c r="D34" s="4" t="s">
        <v>11</v>
      </c>
      <c r="E34" s="4">
        <f t="shared" si="4"/>
        <v>1100</v>
      </c>
      <c r="F34" s="4" t="s">
        <v>14</v>
      </c>
      <c r="G34" s="4" t="s">
        <v>31</v>
      </c>
      <c r="H34" s="4">
        <f t="shared" si="5"/>
        <v>0.75419607843137249</v>
      </c>
      <c r="I34" s="4" t="s">
        <v>15</v>
      </c>
      <c r="J34" s="5">
        <f t="shared" si="6"/>
        <v>-3.5607843137254956E-6</v>
      </c>
      <c r="K34" s="4" t="s">
        <v>33</v>
      </c>
      <c r="L34" s="4">
        <f t="shared" si="7"/>
        <v>35.243220000000001</v>
      </c>
      <c r="M34" s="4" t="s">
        <v>15</v>
      </c>
      <c r="N34" s="5">
        <f t="shared" si="8"/>
        <v>-1.4095900000000015E-4</v>
      </c>
      <c r="O34" s="5" t="s">
        <v>26</v>
      </c>
      <c r="P34" s="4">
        <f t="shared" si="9"/>
        <v>35.243220000000001</v>
      </c>
      <c r="Q34" s="4" t="s">
        <v>15</v>
      </c>
      <c r="R34" s="5">
        <f t="shared" si="10"/>
        <v>-1.4095900000000015E-4</v>
      </c>
      <c r="S34" s="4" t="s">
        <v>27</v>
      </c>
      <c r="T34" s="4">
        <f t="shared" si="15"/>
        <v>29.558070000000001</v>
      </c>
      <c r="U34" s="4" t="s">
        <v>15</v>
      </c>
      <c r="V34" s="5">
        <f t="shared" si="16"/>
        <v>5.0131499999999957E-4</v>
      </c>
      <c r="W34" s="5" t="s">
        <v>24</v>
      </c>
      <c r="X34" s="4">
        <f t="shared" si="17"/>
        <v>29.558070000000001</v>
      </c>
      <c r="Y34" s="4" t="s">
        <v>15</v>
      </c>
      <c r="Z34" s="5">
        <f t="shared" si="18"/>
        <v>5.0131499999999957E-4</v>
      </c>
      <c r="AA34" s="4" t="s">
        <v>25</v>
      </c>
    </row>
    <row r="35" spans="2:27" x14ac:dyDescent="0.55000000000000004">
      <c r="B35" s="4" t="s">
        <v>12</v>
      </c>
      <c r="C35" s="4">
        <v>1100</v>
      </c>
      <c r="D35" s="4" t="s">
        <v>11</v>
      </c>
      <c r="E35" s="4">
        <f t="shared" si="4"/>
        <v>1200</v>
      </c>
      <c r="F35" s="4" t="s">
        <v>14</v>
      </c>
      <c r="G35" s="4" t="s">
        <v>31</v>
      </c>
      <c r="H35" s="4">
        <f t="shared" si="5"/>
        <v>0.71858823529411753</v>
      </c>
      <c r="I35" s="4" t="s">
        <v>15</v>
      </c>
      <c r="J35" s="5">
        <f t="shared" si="6"/>
        <v>-1.4431372549019495E-6</v>
      </c>
      <c r="K35" s="4" t="s">
        <v>33</v>
      </c>
      <c r="L35" s="4">
        <f t="shared" si="7"/>
        <v>33.833629999999999</v>
      </c>
      <c r="M35" s="4" t="s">
        <v>15</v>
      </c>
      <c r="N35" s="5">
        <f t="shared" si="8"/>
        <v>6.8080000000001913E-6</v>
      </c>
      <c r="O35" s="5" t="s">
        <v>26</v>
      </c>
      <c r="P35" s="4">
        <f t="shared" si="9"/>
        <v>33.833629999999999</v>
      </c>
      <c r="Q35" s="4" t="s">
        <v>15</v>
      </c>
      <c r="R35" s="5">
        <f t="shared" si="10"/>
        <v>6.8080000000001913E-6</v>
      </c>
      <c r="S35" s="4" t="s">
        <v>27</v>
      </c>
      <c r="T35" s="4">
        <f t="shared" si="15"/>
        <v>34.571219999999997</v>
      </c>
      <c r="U35" s="4" t="s">
        <v>15</v>
      </c>
      <c r="V35" s="5">
        <f t="shared" si="16"/>
        <v>2.1658300000000069E-4</v>
      </c>
      <c r="W35" s="5" t="s">
        <v>24</v>
      </c>
      <c r="X35" s="4">
        <f t="shared" si="17"/>
        <v>34.571219999999997</v>
      </c>
      <c r="Y35" s="4" t="s">
        <v>15</v>
      </c>
      <c r="Z35" s="5">
        <f t="shared" si="18"/>
        <v>2.1658300000000069E-4</v>
      </c>
      <c r="AA35" s="4" t="s">
        <v>25</v>
      </c>
    </row>
    <row r="36" spans="2:27" x14ac:dyDescent="0.55000000000000004">
      <c r="B36" s="4" t="s">
        <v>12</v>
      </c>
      <c r="C36" s="4">
        <v>1200</v>
      </c>
      <c r="D36" s="4" t="s">
        <v>11</v>
      </c>
      <c r="E36" s="4">
        <f t="shared" si="4"/>
        <v>1300</v>
      </c>
      <c r="F36" s="4" t="s">
        <v>14</v>
      </c>
      <c r="G36" s="4" t="s">
        <v>31</v>
      </c>
      <c r="H36" s="4">
        <f t="shared" si="5"/>
        <v>0.70415686274509803</v>
      </c>
      <c r="I36" s="4" t="s">
        <v>15</v>
      </c>
      <c r="J36" s="5">
        <f t="shared" si="6"/>
        <v>1.5686274509804088E-7</v>
      </c>
      <c r="K36" s="4" t="s">
        <v>33</v>
      </c>
      <c r="L36" s="4">
        <f t="shared" si="7"/>
        <v>33.901710000000001</v>
      </c>
      <c r="M36" s="4" t="s">
        <v>15</v>
      </c>
      <c r="N36" s="5">
        <f t="shared" si="8"/>
        <v>3.1634999999999991E-4</v>
      </c>
      <c r="O36" s="5" t="s">
        <v>26</v>
      </c>
      <c r="P36" s="4">
        <f t="shared" si="9"/>
        <v>33.901710000000001</v>
      </c>
      <c r="Q36" s="4" t="s">
        <v>15</v>
      </c>
      <c r="R36" s="5">
        <f t="shared" si="10"/>
        <v>3.1634999999999991E-4</v>
      </c>
      <c r="S36" s="4" t="s">
        <v>27</v>
      </c>
      <c r="T36" s="4">
        <f t="shared" si="15"/>
        <v>36.737050000000004</v>
      </c>
      <c r="U36" s="4" t="s">
        <v>15</v>
      </c>
      <c r="V36" s="5">
        <f t="shared" si="16"/>
        <v>-2.9669900000000026E-4</v>
      </c>
      <c r="W36" s="5" t="s">
        <v>24</v>
      </c>
      <c r="X36" s="4">
        <f t="shared" si="17"/>
        <v>36.737050000000004</v>
      </c>
      <c r="Y36" s="4" t="s">
        <v>15</v>
      </c>
      <c r="Z36" s="5">
        <f t="shared" si="18"/>
        <v>-2.9669900000000026E-4</v>
      </c>
      <c r="AA36" s="4" t="s">
        <v>25</v>
      </c>
    </row>
    <row r="37" spans="2:27" x14ac:dyDescent="0.55000000000000004">
      <c r="B37" s="4" t="s">
        <v>12</v>
      </c>
      <c r="C37" s="4">
        <v>1300</v>
      </c>
      <c r="D37" s="4" t="s">
        <v>11</v>
      </c>
      <c r="E37" s="4">
        <f t="shared" si="4"/>
        <v>1400</v>
      </c>
      <c r="F37" s="4" t="s">
        <v>14</v>
      </c>
      <c r="G37" s="4" t="s">
        <v>31</v>
      </c>
      <c r="H37" s="4">
        <f t="shared" si="5"/>
        <v>0.70572549019607844</v>
      </c>
      <c r="I37" s="4" t="s">
        <v>15</v>
      </c>
      <c r="J37" s="5">
        <f t="shared" si="6"/>
        <v>3.2941176470587806E-7</v>
      </c>
      <c r="K37" s="4" t="s">
        <v>33</v>
      </c>
      <c r="L37" s="4">
        <f t="shared" si="7"/>
        <v>37.06521</v>
      </c>
      <c r="M37" s="4" t="s">
        <v>15</v>
      </c>
      <c r="N37" s="5">
        <f t="shared" si="8"/>
        <v>1.3027799999999984E-4</v>
      </c>
      <c r="O37" s="5" t="s">
        <v>26</v>
      </c>
      <c r="P37" s="4">
        <f t="shared" si="9"/>
        <v>37.06521</v>
      </c>
      <c r="Q37" s="4" t="s">
        <v>15</v>
      </c>
      <c r="R37" s="5">
        <f t="shared" si="10"/>
        <v>1.3027799999999984E-4</v>
      </c>
      <c r="S37" s="4" t="s">
        <v>27</v>
      </c>
      <c r="T37" s="4">
        <f t="shared" si="15"/>
        <v>33.770060000000001</v>
      </c>
      <c r="U37" s="4" t="s">
        <v>15</v>
      </c>
      <c r="V37" s="5">
        <f t="shared" si="16"/>
        <v>3.2744000000000002E-4</v>
      </c>
      <c r="W37" s="5" t="s">
        <v>24</v>
      </c>
      <c r="X37" s="4">
        <f t="shared" si="17"/>
        <v>33.770060000000001</v>
      </c>
      <c r="Y37" s="4" t="s">
        <v>15</v>
      </c>
      <c r="Z37" s="5">
        <f t="shared" si="18"/>
        <v>3.2744000000000002E-4</v>
      </c>
      <c r="AA37" s="4" t="s">
        <v>25</v>
      </c>
    </row>
    <row r="38" spans="2:27" x14ac:dyDescent="0.55000000000000004">
      <c r="B38" s="4" t="s">
        <v>12</v>
      </c>
      <c r="C38" s="4">
        <v>1400</v>
      </c>
      <c r="D38" s="4" t="s">
        <v>11</v>
      </c>
      <c r="E38" s="4">
        <f t="shared" si="4"/>
        <v>1500</v>
      </c>
      <c r="F38" s="4" t="s">
        <v>14</v>
      </c>
      <c r="G38" s="4" t="s">
        <v>31</v>
      </c>
      <c r="H38" s="4">
        <f t="shared" si="5"/>
        <v>0.70901960784313722</v>
      </c>
      <c r="I38" s="4" t="s">
        <v>15</v>
      </c>
      <c r="J38" s="5">
        <f t="shared" si="6"/>
        <v>1.7882352941176461E-6</v>
      </c>
      <c r="K38" s="4" t="s">
        <v>33</v>
      </c>
      <c r="L38" s="4">
        <f t="shared" si="7"/>
        <v>38.367989999999999</v>
      </c>
      <c r="M38" s="4" t="s">
        <v>15</v>
      </c>
      <c r="N38" s="5">
        <f t="shared" si="8"/>
        <v>2.373190000000001E-4</v>
      </c>
      <c r="O38" s="5" t="s">
        <v>26</v>
      </c>
      <c r="P38" s="4">
        <f t="shared" si="9"/>
        <v>38.367989999999999</v>
      </c>
      <c r="Q38" s="4" t="s">
        <v>15</v>
      </c>
      <c r="R38" s="5">
        <f t="shared" si="10"/>
        <v>2.373190000000001E-4</v>
      </c>
      <c r="S38" s="4" t="s">
        <v>27</v>
      </c>
      <c r="T38" s="4">
        <f t="shared" si="15"/>
        <v>37.044460000000001</v>
      </c>
      <c r="U38" s="4" t="s">
        <v>15</v>
      </c>
      <c r="V38" s="5">
        <f t="shared" si="16"/>
        <v>1.1259999999999977E-4</v>
      </c>
      <c r="W38" s="5" t="s">
        <v>24</v>
      </c>
      <c r="X38" s="4">
        <f t="shared" si="17"/>
        <v>37.044460000000001</v>
      </c>
      <c r="Y38" s="4" t="s">
        <v>15</v>
      </c>
      <c r="Z38" s="5">
        <f t="shared" si="18"/>
        <v>1.1259999999999977E-4</v>
      </c>
      <c r="AA38" s="4" t="s">
        <v>25</v>
      </c>
    </row>
    <row r="39" spans="2:27" x14ac:dyDescent="0.55000000000000004">
      <c r="B39" s="4" t="s">
        <v>12</v>
      </c>
      <c r="C39" s="4">
        <v>1500</v>
      </c>
      <c r="D39" s="4" t="s">
        <v>11</v>
      </c>
      <c r="E39" s="4">
        <f>C39+100</f>
        <v>1600</v>
      </c>
      <c r="F39" s="4" t="s">
        <v>14</v>
      </c>
      <c r="G39" s="4" t="s">
        <v>31</v>
      </c>
      <c r="H39" s="4">
        <f t="shared" si="5"/>
        <v>0.72690196078431368</v>
      </c>
      <c r="I39" s="4" t="s">
        <v>15</v>
      </c>
      <c r="J39" s="5">
        <f t="shared" si="6"/>
        <v>6.5411764705882395E-6</v>
      </c>
      <c r="K39" s="4" t="s">
        <v>33</v>
      </c>
      <c r="L39" s="4">
        <f t="shared" si="7"/>
        <v>40.74118</v>
      </c>
      <c r="M39" s="4" t="s">
        <v>15</v>
      </c>
      <c r="N39" s="5">
        <f t="shared" si="8"/>
        <v>3.6961200000000007E-4</v>
      </c>
      <c r="O39" s="5" t="s">
        <v>26</v>
      </c>
      <c r="P39" s="4">
        <f t="shared" si="9"/>
        <v>40.74118</v>
      </c>
      <c r="Q39" s="4" t="s">
        <v>15</v>
      </c>
      <c r="R39" s="5">
        <f t="shared" si="10"/>
        <v>3.6961200000000007E-4</v>
      </c>
      <c r="S39" s="4" t="s">
        <v>27</v>
      </c>
      <c r="T39" s="4">
        <f t="shared" si="15"/>
        <v>38.170459999999999</v>
      </c>
      <c r="U39" s="4" t="s">
        <v>15</v>
      </c>
      <c r="V39" s="5">
        <f t="shared" si="16"/>
        <v>-4.2755999999999973E-4</v>
      </c>
      <c r="W39" s="5" t="s">
        <v>24</v>
      </c>
      <c r="X39" s="4">
        <f t="shared" si="17"/>
        <v>38.170459999999999</v>
      </c>
      <c r="Y39" s="4" t="s">
        <v>15</v>
      </c>
      <c r="Z39" s="5">
        <f t="shared" si="18"/>
        <v>-4.2755999999999973E-4</v>
      </c>
      <c r="AA39" s="4" t="s">
        <v>25</v>
      </c>
    </row>
    <row r="40" spans="2:27" x14ac:dyDescent="0.55000000000000004">
      <c r="B40" s="4" t="s">
        <v>12</v>
      </c>
      <c r="C40" s="4">
        <v>1600</v>
      </c>
      <c r="D40" s="4" t="s">
        <v>11</v>
      </c>
      <c r="E40" s="4">
        <f t="shared" si="4"/>
        <v>1700</v>
      </c>
      <c r="F40" s="4" t="s">
        <v>14</v>
      </c>
      <c r="G40" s="4" t="s">
        <v>31</v>
      </c>
      <c r="H40" s="4">
        <f t="shared" si="5"/>
        <v>0.79231372549019607</v>
      </c>
      <c r="I40" s="4" t="s">
        <v>15</v>
      </c>
      <c r="J40" s="5">
        <f t="shared" si="6"/>
        <v>7.7647058823529395E-6</v>
      </c>
      <c r="K40" s="4" t="s">
        <v>33</v>
      </c>
      <c r="L40" s="4">
        <f t="shared" si="7"/>
        <v>44.4373</v>
      </c>
      <c r="M40" s="4" t="s">
        <v>15</v>
      </c>
      <c r="N40" s="5">
        <f t="shared" si="8"/>
        <v>2.4745000000000062E-5</v>
      </c>
      <c r="O40" s="5" t="s">
        <v>26</v>
      </c>
      <c r="P40" s="4">
        <f t="shared" si="9"/>
        <v>44.4373</v>
      </c>
      <c r="Q40" s="4" t="s">
        <v>15</v>
      </c>
      <c r="R40" s="5">
        <f t="shared" si="10"/>
        <v>2.4745000000000062E-5</v>
      </c>
      <c r="S40" s="4" t="s">
        <v>27</v>
      </c>
      <c r="T40" s="4">
        <f t="shared" si="15"/>
        <v>33.894860000000001</v>
      </c>
      <c r="U40" s="4" t="s">
        <v>15</v>
      </c>
      <c r="V40" s="5">
        <f t="shared" si="16"/>
        <v>-1.0150500000000023E-4</v>
      </c>
      <c r="W40" s="5" t="s">
        <v>24</v>
      </c>
      <c r="X40" s="4">
        <f t="shared" si="17"/>
        <v>33.894860000000001</v>
      </c>
      <c r="Y40" s="4" t="s">
        <v>15</v>
      </c>
      <c r="Z40" s="5">
        <f t="shared" si="18"/>
        <v>-1.0150500000000023E-4</v>
      </c>
      <c r="AA40" s="4" t="s">
        <v>25</v>
      </c>
    </row>
    <row r="41" spans="2:27" x14ac:dyDescent="0.55000000000000004">
      <c r="B41" s="4" t="s">
        <v>12</v>
      </c>
      <c r="C41" s="4">
        <v>1700</v>
      </c>
      <c r="D41" s="4" t="s">
        <v>11</v>
      </c>
      <c r="E41" s="4">
        <f t="shared" si="4"/>
        <v>1800</v>
      </c>
      <c r="F41" s="4" t="s">
        <v>14</v>
      </c>
      <c r="G41" s="4" t="s">
        <v>31</v>
      </c>
      <c r="H41" s="4">
        <f t="shared" si="5"/>
        <v>0.86996078431372548</v>
      </c>
      <c r="I41" s="4" t="s">
        <v>15</v>
      </c>
      <c r="J41" s="5">
        <f t="shared" si="6"/>
        <v>1.3003921568627453E-5</v>
      </c>
      <c r="K41" s="4" t="s">
        <v>33</v>
      </c>
      <c r="L41" s="4">
        <f t="shared" si="7"/>
        <v>44.684750000000001</v>
      </c>
      <c r="M41" s="4" t="s">
        <v>15</v>
      </c>
      <c r="N41" s="5">
        <f t="shared" si="8"/>
        <v>1.0274199999999993E-4</v>
      </c>
      <c r="O41" s="5" t="s">
        <v>26</v>
      </c>
      <c r="P41" s="4">
        <f t="shared" si="9"/>
        <v>44.684750000000001</v>
      </c>
      <c r="Q41" s="4" t="s">
        <v>15</v>
      </c>
      <c r="R41" s="5">
        <f t="shared" si="10"/>
        <v>1.0274199999999993E-4</v>
      </c>
      <c r="S41" s="4" t="s">
        <v>27</v>
      </c>
      <c r="T41" s="4">
        <f t="shared" si="15"/>
        <v>32.879809999999999</v>
      </c>
      <c r="U41" s="4" t="s">
        <v>15</v>
      </c>
      <c r="V41" s="5">
        <f t="shared" si="16"/>
        <v>-2.8097899999999994E-4</v>
      </c>
      <c r="W41" s="5" t="s">
        <v>24</v>
      </c>
      <c r="X41" s="4">
        <f t="shared" si="17"/>
        <v>32.879809999999999</v>
      </c>
      <c r="Y41" s="4" t="s">
        <v>15</v>
      </c>
      <c r="Z41" s="5">
        <f t="shared" si="18"/>
        <v>-2.8097899999999994E-4</v>
      </c>
      <c r="AA41" s="4" t="s">
        <v>25</v>
      </c>
    </row>
    <row r="42" spans="2:27" x14ac:dyDescent="0.55000000000000004">
      <c r="B42" s="4" t="s">
        <v>12</v>
      </c>
      <c r="C42" s="4">
        <v>1800</v>
      </c>
      <c r="D42" s="4" t="s">
        <v>11</v>
      </c>
      <c r="E42" s="4">
        <f t="shared" si="4"/>
        <v>1900</v>
      </c>
      <c r="F42" s="4" t="s">
        <v>14</v>
      </c>
      <c r="G42" s="4" t="s">
        <v>31</v>
      </c>
      <c r="H42" s="4">
        <f>G20</f>
        <v>1</v>
      </c>
      <c r="I42" s="4" t="s">
        <v>15</v>
      </c>
      <c r="J42" s="5">
        <f>(I21/10000)</f>
        <v>0</v>
      </c>
      <c r="K42" s="4" t="s">
        <v>33</v>
      </c>
      <c r="L42" s="4">
        <f>D20</f>
        <v>45.71217</v>
      </c>
      <c r="M42" s="4" t="s">
        <v>15</v>
      </c>
      <c r="N42" s="5">
        <f>(J21/10000)</f>
        <v>0</v>
      </c>
      <c r="O42" s="5" t="s">
        <v>26</v>
      </c>
      <c r="P42" s="4">
        <f t="shared" si="9"/>
        <v>45.71217</v>
      </c>
      <c r="Q42" s="4" t="s">
        <v>15</v>
      </c>
      <c r="R42" s="5">
        <f t="shared" si="10"/>
        <v>0</v>
      </c>
      <c r="S42" s="4" t="s">
        <v>27</v>
      </c>
      <c r="T42" s="4">
        <f t="shared" si="15"/>
        <v>30.07002</v>
      </c>
      <c r="U42" s="4" t="s">
        <v>15</v>
      </c>
      <c r="V42" s="5">
        <f t="shared" si="16"/>
        <v>0</v>
      </c>
      <c r="W42" s="5" t="s">
        <v>24</v>
      </c>
      <c r="X42" s="4">
        <f t="shared" si="17"/>
        <v>30.07002</v>
      </c>
      <c r="Y42" s="4" t="s">
        <v>15</v>
      </c>
      <c r="Z42" s="5">
        <f t="shared" si="18"/>
        <v>0</v>
      </c>
      <c r="AA42" s="4" t="s">
        <v>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opLeftCell="A4" workbookViewId="0">
      <selection activeCell="D30" sqref="D30"/>
    </sheetView>
  </sheetViews>
  <sheetFormatPr defaultColWidth="8.77734375" defaultRowHeight="23.25" x14ac:dyDescent="0.55000000000000004"/>
  <cols>
    <col min="1" max="16384" width="8.77734375" style="1"/>
  </cols>
  <sheetData>
    <row r="1" spans="2:5" x14ac:dyDescent="0.55000000000000004">
      <c r="B1" s="1" t="s">
        <v>3</v>
      </c>
      <c r="C1" s="1" t="s">
        <v>0</v>
      </c>
      <c r="D1" s="1" t="s">
        <v>1</v>
      </c>
      <c r="E1" s="1" t="s">
        <v>2</v>
      </c>
    </row>
    <row r="2" spans="2:5" x14ac:dyDescent="0.55000000000000004">
      <c r="B2" s="1">
        <v>0</v>
      </c>
      <c r="C2" s="1">
        <v>2.68208</v>
      </c>
      <c r="D2" s="1">
        <v>63.630159999999997</v>
      </c>
      <c r="E2" s="1">
        <v>34.354340000000001</v>
      </c>
    </row>
    <row r="3" spans="2:5" x14ac:dyDescent="0.55000000000000004">
      <c r="B3" s="1">
        <v>5</v>
      </c>
    </row>
    <row r="4" spans="2:5" x14ac:dyDescent="0.55000000000000004">
      <c r="B4" s="1">
        <v>10</v>
      </c>
    </row>
    <row r="5" spans="2:5" x14ac:dyDescent="0.55000000000000004">
      <c r="B5" s="1">
        <v>15</v>
      </c>
    </row>
    <row r="6" spans="2:5" x14ac:dyDescent="0.55000000000000004">
      <c r="B6" s="1">
        <v>20</v>
      </c>
    </row>
    <row r="7" spans="2:5" x14ac:dyDescent="0.55000000000000004">
      <c r="B7" s="1">
        <v>25</v>
      </c>
    </row>
    <row r="8" spans="2:5" x14ac:dyDescent="0.55000000000000004">
      <c r="B8" s="1">
        <v>30</v>
      </c>
      <c r="C8" s="1">
        <v>2.3187600000000002</v>
      </c>
      <c r="D8" s="1">
        <v>59.829419999999999</v>
      </c>
      <c r="E8" s="1">
        <v>33.95879</v>
      </c>
    </row>
    <row r="9" spans="2:5" x14ac:dyDescent="0.55000000000000004">
      <c r="B9" s="1">
        <v>35</v>
      </c>
    </row>
    <row r="10" spans="2:5" x14ac:dyDescent="0.55000000000000004">
      <c r="B10" s="1">
        <v>40</v>
      </c>
    </row>
    <row r="11" spans="2:5" x14ac:dyDescent="0.55000000000000004">
      <c r="B11" s="1">
        <v>45</v>
      </c>
      <c r="C11" s="1">
        <v>1.81725</v>
      </c>
      <c r="D11" s="1">
        <v>54.892020000000002</v>
      </c>
      <c r="E11" s="1">
        <v>31.821909999999999</v>
      </c>
    </row>
    <row r="12" spans="2:5" x14ac:dyDescent="0.55000000000000004">
      <c r="B12" s="1">
        <v>50</v>
      </c>
    </row>
    <row r="13" spans="2:5" x14ac:dyDescent="0.55000000000000004">
      <c r="B13" s="1">
        <v>55</v>
      </c>
    </row>
    <row r="14" spans="2:5" x14ac:dyDescent="0.55000000000000004">
      <c r="B14" s="1">
        <v>60</v>
      </c>
      <c r="C14" s="1">
        <v>2.4079199999999998</v>
      </c>
      <c r="D14" s="1">
        <v>52.798349999999999</v>
      </c>
      <c r="E14" s="1">
        <v>40.124079999999999</v>
      </c>
    </row>
    <row r="15" spans="2:5" x14ac:dyDescent="0.55000000000000004">
      <c r="B15" s="1">
        <v>65</v>
      </c>
    </row>
    <row r="16" spans="2:5" x14ac:dyDescent="0.55000000000000004">
      <c r="B16" s="1">
        <v>70</v>
      </c>
    </row>
    <row r="17" spans="2:5" x14ac:dyDescent="0.55000000000000004">
      <c r="B17" s="1">
        <v>75</v>
      </c>
    </row>
    <row r="18" spans="2:5" x14ac:dyDescent="0.55000000000000004">
      <c r="B18" s="1">
        <v>80</v>
      </c>
    </row>
    <row r="19" spans="2:5" x14ac:dyDescent="0.55000000000000004">
      <c r="B19" s="1">
        <v>85</v>
      </c>
    </row>
    <row r="20" spans="2:5" x14ac:dyDescent="0.55000000000000004">
      <c r="B20" s="1">
        <v>90</v>
      </c>
      <c r="C20" s="1">
        <v>2.68208</v>
      </c>
      <c r="D20" s="1">
        <v>63.630159999999997</v>
      </c>
      <c r="E20" s="1">
        <v>34.354340000000001</v>
      </c>
    </row>
    <row r="21" spans="2:5" x14ac:dyDescent="0.55000000000000004">
      <c r="B21" s="1">
        <v>95</v>
      </c>
    </row>
    <row r="22" spans="2:5" x14ac:dyDescent="0.55000000000000004">
      <c r="B22" s="1">
        <v>100</v>
      </c>
    </row>
    <row r="23" spans="2:5" x14ac:dyDescent="0.55000000000000004">
      <c r="B23" s="1">
        <v>105</v>
      </c>
    </row>
    <row r="24" spans="2:5" x14ac:dyDescent="0.55000000000000004">
      <c r="B24" s="1">
        <v>110</v>
      </c>
    </row>
    <row r="25" spans="2:5" x14ac:dyDescent="0.55000000000000004">
      <c r="B25" s="1">
        <v>115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3.25" x14ac:dyDescent="0.55000000000000004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4"/>
  <sheetViews>
    <sheetView workbookViewId="0">
      <selection activeCell="G12" sqref="G12"/>
    </sheetView>
  </sheetViews>
  <sheetFormatPr defaultRowHeight="23.25" x14ac:dyDescent="0.55000000000000004"/>
  <cols>
    <col min="1" max="16384" width="8.88671875" style="7"/>
  </cols>
  <sheetData>
    <row r="3" spans="1:11" x14ac:dyDescent="0.55000000000000004">
      <c r="A3" s="7" t="s">
        <v>72</v>
      </c>
      <c r="B3" s="7" t="s">
        <v>73</v>
      </c>
    </row>
    <row r="4" spans="1:11" x14ac:dyDescent="0.55000000000000004">
      <c r="A4" s="7">
        <v>0</v>
      </c>
      <c r="B4" s="7">
        <v>0</v>
      </c>
      <c r="D4" s="7">
        <v>0</v>
      </c>
      <c r="E4" s="7">
        <v>576</v>
      </c>
    </row>
    <row r="5" spans="1:11" x14ac:dyDescent="0.55000000000000004">
      <c r="A5" s="7">
        <v>200</v>
      </c>
      <c r="B5" s="7">
        <v>10</v>
      </c>
      <c r="D5" s="7">
        <v>100</v>
      </c>
      <c r="E5" s="7">
        <v>635</v>
      </c>
    </row>
    <row r="6" spans="1:11" x14ac:dyDescent="0.55000000000000004">
      <c r="A6" s="7">
        <v>400</v>
      </c>
      <c r="B6" s="7">
        <v>20</v>
      </c>
      <c r="D6" s="7">
        <v>200</v>
      </c>
      <c r="E6" s="7">
        <v>655</v>
      </c>
      <c r="H6" s="7" t="s">
        <v>80</v>
      </c>
    </row>
    <row r="7" spans="1:11" x14ac:dyDescent="0.55000000000000004">
      <c r="A7" s="7">
        <v>600</v>
      </c>
      <c r="B7" s="7">
        <v>30</v>
      </c>
      <c r="D7" s="7">
        <v>300</v>
      </c>
      <c r="E7" s="7">
        <v>757</v>
      </c>
      <c r="H7" s="7" t="s">
        <v>82</v>
      </c>
      <c r="I7" s="7">
        <v>-0.57099999999999995</v>
      </c>
      <c r="J7" s="7" t="s">
        <v>79</v>
      </c>
      <c r="K7" s="7">
        <v>1147.7929999999999</v>
      </c>
    </row>
    <row r="8" spans="1:11" x14ac:dyDescent="0.55000000000000004">
      <c r="A8" s="7">
        <v>800</v>
      </c>
      <c r="B8" s="7">
        <v>40</v>
      </c>
      <c r="D8" s="7">
        <v>400</v>
      </c>
      <c r="E8" s="7">
        <v>644</v>
      </c>
      <c r="H8" s="7" t="s">
        <v>81</v>
      </c>
      <c r="I8" s="7">
        <v>-0.249</v>
      </c>
      <c r="J8" s="7" t="s">
        <v>79</v>
      </c>
      <c r="K8" s="7">
        <v>457.44200000000001</v>
      </c>
    </row>
    <row r="9" spans="1:11" x14ac:dyDescent="0.55000000000000004">
      <c r="A9" s="7">
        <v>1000</v>
      </c>
      <c r="B9" s="7">
        <v>50</v>
      </c>
      <c r="D9" s="7">
        <v>500</v>
      </c>
      <c r="E9" s="7">
        <v>686</v>
      </c>
    </row>
    <row r="10" spans="1:11" x14ac:dyDescent="0.55000000000000004">
      <c r="A10" s="7">
        <v>1200</v>
      </c>
      <c r="B10" s="7">
        <v>60</v>
      </c>
      <c r="D10" s="7">
        <v>600</v>
      </c>
      <c r="E10" s="7">
        <v>710</v>
      </c>
      <c r="H10" s="7" t="s">
        <v>83</v>
      </c>
    </row>
    <row r="11" spans="1:11" x14ac:dyDescent="0.55000000000000004">
      <c r="A11" s="7">
        <v>1400</v>
      </c>
      <c r="B11" s="7">
        <v>70</v>
      </c>
      <c r="D11" s="7">
        <v>700</v>
      </c>
      <c r="E11" s="7">
        <v>553</v>
      </c>
      <c r="H11" s="7" t="s">
        <v>84</v>
      </c>
      <c r="I11" s="7">
        <v>-0.41299999999999998</v>
      </c>
      <c r="J11" s="7" t="s">
        <v>85</v>
      </c>
      <c r="K11" s="7">
        <v>823.41800000000001</v>
      </c>
    </row>
    <row r="12" spans="1:11" x14ac:dyDescent="0.55000000000000004">
      <c r="A12" s="7">
        <v>1600</v>
      </c>
      <c r="B12" s="7">
        <v>80</v>
      </c>
      <c r="D12" s="7">
        <v>800</v>
      </c>
      <c r="E12" s="7">
        <v>707</v>
      </c>
      <c r="H12" s="7" t="s">
        <v>86</v>
      </c>
      <c r="I12" s="7">
        <v>-0.217</v>
      </c>
      <c r="J12" s="7" t="s">
        <v>79</v>
      </c>
      <c r="K12" s="7">
        <v>329.03199999999998</v>
      </c>
    </row>
    <row r="13" spans="1:11" x14ac:dyDescent="0.55000000000000004">
      <c r="A13" s="7">
        <v>1800</v>
      </c>
      <c r="B13" s="7">
        <v>90</v>
      </c>
      <c r="D13" s="7">
        <v>900</v>
      </c>
      <c r="E13" s="7">
        <v>565</v>
      </c>
    </row>
    <row r="14" spans="1:11" x14ac:dyDescent="0.55000000000000004">
      <c r="A14" s="7">
        <v>2000</v>
      </c>
      <c r="B14" s="7">
        <v>100</v>
      </c>
      <c r="D14" s="7">
        <v>1000</v>
      </c>
      <c r="E14" s="7">
        <v>547</v>
      </c>
      <c r="F14" s="7">
        <v>198</v>
      </c>
    </row>
    <row r="15" spans="1:11" x14ac:dyDescent="0.55000000000000004">
      <c r="A15" s="7">
        <v>2200</v>
      </c>
      <c r="B15" s="7">
        <v>110</v>
      </c>
      <c r="D15" s="7">
        <v>1100</v>
      </c>
      <c r="E15" s="7">
        <v>497</v>
      </c>
      <c r="F15" s="7">
        <v>210</v>
      </c>
      <c r="I15" s="7" t="s">
        <v>89</v>
      </c>
      <c r="J15" s="7" t="s">
        <v>90</v>
      </c>
      <c r="K15" s="7" t="s">
        <v>91</v>
      </c>
    </row>
    <row r="16" spans="1:11" x14ac:dyDescent="0.55000000000000004">
      <c r="A16" s="7">
        <v>2400</v>
      </c>
      <c r="B16" s="7">
        <v>120</v>
      </c>
      <c r="D16" s="7">
        <v>1200</v>
      </c>
      <c r="E16" s="7">
        <v>501</v>
      </c>
      <c r="F16" s="7">
        <v>159</v>
      </c>
      <c r="H16" s="7" t="s">
        <v>87</v>
      </c>
      <c r="I16" s="7">
        <v>-0.153</v>
      </c>
      <c r="J16" s="7">
        <v>-0.249</v>
      </c>
      <c r="K16" s="7">
        <v>-0.47099999999999997</v>
      </c>
    </row>
    <row r="17" spans="1:11" x14ac:dyDescent="0.55000000000000004">
      <c r="A17" s="7">
        <v>2600</v>
      </c>
      <c r="B17" s="7">
        <v>130</v>
      </c>
      <c r="D17" s="7">
        <v>1300</v>
      </c>
      <c r="E17" s="7">
        <v>457</v>
      </c>
      <c r="F17" s="7">
        <v>151</v>
      </c>
      <c r="H17" s="7" t="s">
        <v>88</v>
      </c>
      <c r="I17" s="7">
        <v>-0.157</v>
      </c>
      <c r="J17" s="7">
        <v>-0.217</v>
      </c>
      <c r="K17" s="7">
        <v>-2.5999999999999999E-2</v>
      </c>
    </row>
    <row r="18" spans="1:11" x14ac:dyDescent="0.55000000000000004">
      <c r="A18" s="7">
        <v>2800</v>
      </c>
      <c r="B18" s="7">
        <v>140</v>
      </c>
      <c r="D18" s="7">
        <v>1400</v>
      </c>
      <c r="E18" s="7">
        <v>295</v>
      </c>
      <c r="F18" s="7">
        <v>76</v>
      </c>
    </row>
    <row r="19" spans="1:11" x14ac:dyDescent="0.55000000000000004">
      <c r="A19" s="7">
        <v>3000</v>
      </c>
      <c r="B19" s="7">
        <v>150</v>
      </c>
      <c r="D19" s="7">
        <v>1500</v>
      </c>
      <c r="E19" s="7">
        <v>289</v>
      </c>
      <c r="F19" s="7">
        <v>77</v>
      </c>
    </row>
    <row r="20" spans="1:11" x14ac:dyDescent="0.55000000000000004">
      <c r="A20" s="7">
        <v>3200</v>
      </c>
      <c r="B20" s="7">
        <v>160</v>
      </c>
      <c r="D20" s="7">
        <v>1600</v>
      </c>
      <c r="E20" s="7">
        <v>266</v>
      </c>
      <c r="F20" s="7">
        <v>57</v>
      </c>
    </row>
    <row r="21" spans="1:11" x14ac:dyDescent="0.55000000000000004">
      <c r="A21" s="7">
        <v>3400</v>
      </c>
      <c r="B21" s="7">
        <v>170</v>
      </c>
      <c r="D21" s="7">
        <v>1700</v>
      </c>
      <c r="E21" s="7">
        <v>212</v>
      </c>
      <c r="F21" s="7">
        <v>28</v>
      </c>
    </row>
    <row r="22" spans="1:11" x14ac:dyDescent="0.55000000000000004">
      <c r="A22" s="7">
        <v>3600</v>
      </c>
      <c r="B22" s="7">
        <v>180</v>
      </c>
      <c r="D22" s="7">
        <v>1800</v>
      </c>
      <c r="E22" s="7">
        <v>101</v>
      </c>
      <c r="F22" s="7">
        <v>8</v>
      </c>
    </row>
    <row r="23" spans="1:11" x14ac:dyDescent="0.55000000000000004">
      <c r="D23" s="7">
        <v>1900</v>
      </c>
      <c r="E23" s="7">
        <v>33</v>
      </c>
      <c r="F23" s="7">
        <v>3</v>
      </c>
    </row>
    <row r="24" spans="1:11" x14ac:dyDescent="0.55000000000000004">
      <c r="D24" s="7">
        <v>2000</v>
      </c>
      <c r="E24" s="7">
        <v>4</v>
      </c>
      <c r="F24" s="7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9"/>
  <sheetViews>
    <sheetView topLeftCell="A7" workbookViewId="0">
      <selection activeCell="A29" sqref="A29:XFD29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4.8869999999999997E-2</v>
      </c>
      <c r="D2" s="4">
        <v>101.76955</v>
      </c>
      <c r="E2" s="4">
        <v>23.366579999999999</v>
      </c>
      <c r="G2" s="4">
        <f>C2/0.11019</f>
        <v>0.44350667029676011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4.9270000000000001E-2</v>
      </c>
      <c r="D3" s="4">
        <v>103.11083000000001</v>
      </c>
      <c r="E3" s="4">
        <v>23.920629999999999</v>
      </c>
      <c r="G3" s="4">
        <f t="shared" ref="G3:G26" si="0">C3/0.11019</f>
        <v>0.44713676377166717</v>
      </c>
      <c r="I3" s="4">
        <f>G3-G2</f>
        <v>3.630093474907059E-3</v>
      </c>
      <c r="J3" s="4">
        <f>D3-D2</f>
        <v>1.3412800000000118</v>
      </c>
      <c r="K3" s="4">
        <f>E3-E2</f>
        <v>0.55405000000000015</v>
      </c>
    </row>
    <row r="4" spans="2:11" x14ac:dyDescent="0.55000000000000004">
      <c r="B4" s="4">
        <v>10</v>
      </c>
      <c r="C4" s="4">
        <v>4.8329999999999998E-2</v>
      </c>
      <c r="D4" s="4">
        <v>103.64351000000001</v>
      </c>
      <c r="E4" s="4">
        <v>27.18769</v>
      </c>
      <c r="G4" s="4">
        <f t="shared" si="0"/>
        <v>0.4386060441056357</v>
      </c>
      <c r="I4" s="4">
        <f t="shared" ref="I4:I26" si="1">G4-G3</f>
        <v>-8.5307196660314721E-3</v>
      </c>
      <c r="J4" s="4">
        <f t="shared" ref="J4:K21" si="2">D4-D3</f>
        <v>0.53267999999999915</v>
      </c>
      <c r="K4" s="4">
        <f t="shared" si="2"/>
        <v>3.2670600000000007</v>
      </c>
    </row>
    <row r="5" spans="2:11" x14ac:dyDescent="0.55000000000000004">
      <c r="B5" s="4">
        <v>15</v>
      </c>
      <c r="C5" s="4">
        <v>4.9910000000000003E-2</v>
      </c>
      <c r="D5" s="4">
        <v>103.05504999999999</v>
      </c>
      <c r="E5" s="4">
        <v>26.622450000000001</v>
      </c>
      <c r="G5" s="4">
        <f t="shared" si="0"/>
        <v>0.45294491333151832</v>
      </c>
      <c r="I5" s="4">
        <f t="shared" si="1"/>
        <v>1.4338869225882622E-2</v>
      </c>
      <c r="J5" s="4">
        <f t="shared" si="2"/>
        <v>-0.58846000000001197</v>
      </c>
      <c r="K5" s="4">
        <f t="shared" si="2"/>
        <v>-0.5652399999999993</v>
      </c>
    </row>
    <row r="6" spans="2:11" x14ac:dyDescent="0.55000000000000004">
      <c r="B6" s="4">
        <v>20</v>
      </c>
      <c r="C6" s="4">
        <v>4.922E-2</v>
      </c>
      <c r="D6" s="4">
        <v>102.13623</v>
      </c>
      <c r="E6" s="4">
        <v>25.011279999999999</v>
      </c>
      <c r="G6" s="4">
        <f t="shared" si="0"/>
        <v>0.44668300208730377</v>
      </c>
      <c r="I6" s="4">
        <f t="shared" si="1"/>
        <v>-6.2619112442145464E-3</v>
      </c>
      <c r="J6" s="4">
        <f t="shared" si="2"/>
        <v>-0.91881999999999664</v>
      </c>
      <c r="K6" s="4">
        <f t="shared" si="2"/>
        <v>-1.6111700000000013</v>
      </c>
    </row>
    <row r="7" spans="2:11" x14ac:dyDescent="0.55000000000000004">
      <c r="B7" s="4">
        <v>25</v>
      </c>
      <c r="C7" s="4">
        <v>5.0310000000000001E-2</v>
      </c>
      <c r="D7" s="4">
        <v>101.24248</v>
      </c>
      <c r="E7" s="4">
        <v>23.878319999999999</v>
      </c>
      <c r="G7" s="4">
        <f t="shared" si="0"/>
        <v>0.45657500680642527</v>
      </c>
      <c r="I7" s="4">
        <f t="shared" si="1"/>
        <v>9.8920047191214944E-3</v>
      </c>
      <c r="J7" s="4">
        <f t="shared" si="2"/>
        <v>-0.89374999999999716</v>
      </c>
      <c r="K7" s="4">
        <f t="shared" si="2"/>
        <v>-1.1329600000000006</v>
      </c>
    </row>
    <row r="8" spans="2:11" x14ac:dyDescent="0.55000000000000004">
      <c r="B8" s="4">
        <v>30</v>
      </c>
      <c r="C8" s="4">
        <v>5.0040000000000001E-2</v>
      </c>
      <c r="D8" s="4">
        <v>98.742769999999993</v>
      </c>
      <c r="E8" s="4">
        <v>25.995010000000001</v>
      </c>
      <c r="G8" s="4">
        <f t="shared" si="0"/>
        <v>0.45412469371086306</v>
      </c>
      <c r="I8" s="4">
        <f t="shared" si="1"/>
        <v>-2.4503130955622066E-3</v>
      </c>
      <c r="J8" s="4">
        <f t="shared" si="2"/>
        <v>-2.4997100000000074</v>
      </c>
      <c r="K8" s="4">
        <f t="shared" si="2"/>
        <v>2.116690000000002</v>
      </c>
    </row>
    <row r="9" spans="2:11" x14ac:dyDescent="0.55000000000000004">
      <c r="B9" s="4">
        <v>35</v>
      </c>
      <c r="C9" s="3">
        <v>5.033E-2</v>
      </c>
      <c r="D9" s="3">
        <v>98.516159999999999</v>
      </c>
      <c r="E9" s="3">
        <v>22.413689999999999</v>
      </c>
      <c r="G9" s="4">
        <f t="shared" si="0"/>
        <v>0.4567565114801706</v>
      </c>
      <c r="I9" s="4">
        <f t="shared" si="1"/>
        <v>2.6318177693075429E-3</v>
      </c>
      <c r="J9" s="4">
        <f t="shared" si="2"/>
        <v>-0.22660999999999376</v>
      </c>
      <c r="K9" s="4">
        <f t="shared" si="2"/>
        <v>-3.5813200000000016</v>
      </c>
    </row>
    <row r="10" spans="2:11" x14ac:dyDescent="0.55000000000000004">
      <c r="B10" s="4">
        <v>40</v>
      </c>
      <c r="C10" s="4">
        <v>5.0040000000000001E-2</v>
      </c>
      <c r="D10" s="4">
        <v>94.540880000000001</v>
      </c>
      <c r="E10" s="4">
        <v>21.466439999999999</v>
      </c>
      <c r="G10" s="4">
        <f t="shared" si="0"/>
        <v>0.45412469371086306</v>
      </c>
      <c r="I10" s="4">
        <f>G10-G8</f>
        <v>0</v>
      </c>
      <c r="J10" s="4">
        <f>D10-D8</f>
        <v>-4.2018899999999917</v>
      </c>
      <c r="K10" s="4">
        <f>E10-E8</f>
        <v>-4.528570000000002</v>
      </c>
    </row>
    <row r="11" spans="2:11" x14ac:dyDescent="0.55000000000000004">
      <c r="B11" s="4">
        <v>45</v>
      </c>
      <c r="C11" s="4">
        <v>4.8550000000000003E-2</v>
      </c>
      <c r="D11" s="4">
        <v>93.860169999999997</v>
      </c>
      <c r="E11" s="4">
        <v>25.985060000000001</v>
      </c>
      <c r="G11" s="4">
        <f t="shared" si="0"/>
        <v>0.44060259551683462</v>
      </c>
      <c r="I11" s="4">
        <f t="shared" si="1"/>
        <v>-1.3522098194028442E-2</v>
      </c>
      <c r="J11" s="4">
        <f t="shared" si="2"/>
        <v>-0.68071000000000481</v>
      </c>
      <c r="K11" s="4">
        <f t="shared" si="2"/>
        <v>4.5186200000000021</v>
      </c>
    </row>
    <row r="12" spans="2:11" x14ac:dyDescent="0.55000000000000004">
      <c r="B12" s="4">
        <v>50</v>
      </c>
      <c r="C12" s="4">
        <v>4.8280000000000003E-2</v>
      </c>
      <c r="D12" s="4">
        <v>90.503870000000006</v>
      </c>
      <c r="E12" s="4">
        <v>25.023720000000001</v>
      </c>
      <c r="G12" s="4">
        <f t="shared" si="0"/>
        <v>0.43815228242127241</v>
      </c>
      <c r="I12" s="4">
        <f t="shared" si="1"/>
        <v>-2.4503130955622066E-3</v>
      </c>
      <c r="J12" s="4">
        <f t="shared" si="2"/>
        <v>-3.3562999999999903</v>
      </c>
      <c r="K12" s="4">
        <f t="shared" si="2"/>
        <v>-0.96133999999999986</v>
      </c>
    </row>
    <row r="13" spans="2:11" x14ac:dyDescent="0.55000000000000004">
      <c r="B13" s="4">
        <v>55</v>
      </c>
      <c r="C13" s="4">
        <v>4.6890000000000001E-2</v>
      </c>
      <c r="D13" s="3">
        <v>89.853729999999999</v>
      </c>
      <c r="E13" s="4">
        <v>24.296489999999999</v>
      </c>
      <c r="G13" s="4">
        <f t="shared" si="0"/>
        <v>0.42553770759597059</v>
      </c>
      <c r="I13" s="4">
        <f t="shared" si="1"/>
        <v>-1.2614574825301816E-2</v>
      </c>
      <c r="J13" s="4">
        <f t="shared" si="2"/>
        <v>-0.65014000000000749</v>
      </c>
      <c r="K13" s="4">
        <f t="shared" si="2"/>
        <v>-0.72723000000000226</v>
      </c>
    </row>
    <row r="14" spans="2:11" x14ac:dyDescent="0.55000000000000004">
      <c r="B14" s="4">
        <v>60</v>
      </c>
      <c r="C14" s="4">
        <v>4.6580000000000003E-2</v>
      </c>
      <c r="D14" s="4">
        <v>87.464039999999997</v>
      </c>
      <c r="E14" s="4">
        <v>24.92858</v>
      </c>
      <c r="G14" s="4">
        <f t="shared" si="0"/>
        <v>0.42272438515291771</v>
      </c>
      <c r="I14" s="4">
        <f t="shared" si="1"/>
        <v>-2.8133224430528792E-3</v>
      </c>
      <c r="J14" s="4">
        <f t="shared" si="2"/>
        <v>-2.3896900000000016</v>
      </c>
      <c r="K14" s="4">
        <f t="shared" si="2"/>
        <v>0.6320900000000016</v>
      </c>
    </row>
    <row r="15" spans="2:11" x14ac:dyDescent="0.55000000000000004">
      <c r="B15" s="4">
        <v>65</v>
      </c>
      <c r="C15" s="4">
        <v>4.5010000000000001E-2</v>
      </c>
      <c r="D15" s="4">
        <v>85.488919999999993</v>
      </c>
      <c r="E15" s="4">
        <v>24.489879999999999</v>
      </c>
      <c r="G15" s="4">
        <f t="shared" si="0"/>
        <v>0.40847626826390782</v>
      </c>
      <c r="I15" s="4">
        <f t="shared" si="1"/>
        <v>-1.4248116889009899E-2</v>
      </c>
      <c r="J15" s="4">
        <f t="shared" si="2"/>
        <v>-1.975120000000004</v>
      </c>
      <c r="K15" s="4">
        <f t="shared" si="2"/>
        <v>-0.43870000000000076</v>
      </c>
    </row>
    <row r="16" spans="2:11" x14ac:dyDescent="0.55000000000000004">
      <c r="B16" s="4">
        <v>70</v>
      </c>
      <c r="C16" s="4">
        <v>4.3729999999999998E-2</v>
      </c>
      <c r="D16" s="4">
        <v>84.6785</v>
      </c>
      <c r="E16" s="4">
        <v>27.995660000000001</v>
      </c>
      <c r="G16" s="4">
        <f t="shared" si="0"/>
        <v>0.39685996914420546</v>
      </c>
      <c r="I16" s="4">
        <f t="shared" si="1"/>
        <v>-1.1616299119702356E-2</v>
      </c>
      <c r="J16" s="4">
        <f t="shared" si="2"/>
        <v>-0.81041999999999348</v>
      </c>
      <c r="K16" s="4">
        <f t="shared" si="2"/>
        <v>3.5057800000000015</v>
      </c>
    </row>
    <row r="17" spans="2:29" x14ac:dyDescent="0.55000000000000004">
      <c r="B17" s="4">
        <v>75</v>
      </c>
      <c r="C17" s="4">
        <v>4.2750000000000003E-2</v>
      </c>
      <c r="D17" s="4">
        <v>82.428970000000007</v>
      </c>
      <c r="E17" s="4">
        <v>23.112719999999999</v>
      </c>
      <c r="G17" s="4">
        <f t="shared" si="0"/>
        <v>0.38796624013068343</v>
      </c>
      <c r="I17" s="4">
        <f t="shared" si="1"/>
        <v>-8.8937290135220337E-3</v>
      </c>
      <c r="J17" s="4">
        <f t="shared" si="2"/>
        <v>-2.2495299999999929</v>
      </c>
      <c r="K17" s="4">
        <f t="shared" si="2"/>
        <v>-4.8829400000000014</v>
      </c>
    </row>
    <row r="18" spans="2:29" x14ac:dyDescent="0.55000000000000004">
      <c r="B18" s="4">
        <v>80</v>
      </c>
      <c r="C18" s="4">
        <v>4.1540000000000001E-2</v>
      </c>
      <c r="D18" s="4">
        <v>80.955470000000005</v>
      </c>
      <c r="E18" s="4">
        <v>25.406839999999999</v>
      </c>
      <c r="G18" s="4">
        <f t="shared" si="0"/>
        <v>0.37698520736908975</v>
      </c>
      <c r="I18" s="4">
        <f t="shared" si="1"/>
        <v>-1.0981032761593679E-2</v>
      </c>
      <c r="J18" s="4">
        <f t="shared" si="2"/>
        <v>-1.4735000000000014</v>
      </c>
      <c r="K18" s="4">
        <f t="shared" si="2"/>
        <v>2.2941199999999995</v>
      </c>
    </row>
    <row r="19" spans="2:29" x14ac:dyDescent="0.55000000000000004">
      <c r="B19" s="4">
        <v>85</v>
      </c>
      <c r="C19" s="4">
        <v>4.02E-2</v>
      </c>
      <c r="D19" s="4">
        <v>81.219329999999999</v>
      </c>
      <c r="E19" s="4">
        <v>27.881489999999999</v>
      </c>
      <c r="G19" s="4">
        <f t="shared" si="0"/>
        <v>0.36482439422815138</v>
      </c>
      <c r="I19" s="4">
        <f t="shared" si="1"/>
        <v>-1.2160813140938365E-2</v>
      </c>
      <c r="J19" s="4">
        <f t="shared" si="2"/>
        <v>0.26385999999999399</v>
      </c>
      <c r="K19" s="4">
        <f t="shared" si="2"/>
        <v>2.4746500000000005</v>
      </c>
    </row>
    <row r="20" spans="2:29" x14ac:dyDescent="0.55000000000000004">
      <c r="B20" s="4">
        <v>90</v>
      </c>
      <c r="C20" s="4">
        <v>3.669E-2</v>
      </c>
      <c r="D20" s="4">
        <v>80.383529999999993</v>
      </c>
      <c r="E20" s="4">
        <v>27.08342</v>
      </c>
      <c r="G20" s="4">
        <f t="shared" si="0"/>
        <v>0.33297032398584264</v>
      </c>
      <c r="I20" s="4">
        <f t="shared" si="1"/>
        <v>-3.1854070242308741E-2</v>
      </c>
      <c r="J20" s="4">
        <f t="shared" si="2"/>
        <v>-0.83580000000000609</v>
      </c>
      <c r="K20" s="4">
        <f t="shared" si="2"/>
        <v>-0.79806999999999917</v>
      </c>
    </row>
    <row r="21" spans="2:29" x14ac:dyDescent="0.55000000000000004">
      <c r="B21" s="3">
        <v>95</v>
      </c>
      <c r="C21" s="4">
        <v>3.5119999999999998E-2</v>
      </c>
      <c r="D21" s="4">
        <v>82.89246</v>
      </c>
      <c r="E21" s="4">
        <v>34.360520000000001</v>
      </c>
      <c r="G21" s="4">
        <f t="shared" si="0"/>
        <v>0.31872220709683274</v>
      </c>
      <c r="I21" s="4">
        <f t="shared" si="1"/>
        <v>-1.4248116889009899E-2</v>
      </c>
      <c r="J21" s="4">
        <f t="shared" si="2"/>
        <v>2.5089300000000065</v>
      </c>
      <c r="K21" s="4">
        <f t="shared" si="2"/>
        <v>7.2771000000000008</v>
      </c>
    </row>
    <row r="22" spans="2:29" x14ac:dyDescent="0.55000000000000004">
      <c r="B22" s="4">
        <v>100</v>
      </c>
      <c r="C22" s="3">
        <v>3.4340000000000002E-2</v>
      </c>
      <c r="D22" s="3">
        <v>84.038259999999994</v>
      </c>
      <c r="E22" s="3">
        <v>31.156960000000002</v>
      </c>
      <c r="G22" s="4">
        <f t="shared" si="0"/>
        <v>0.31164352482076418</v>
      </c>
      <c r="I22" s="4">
        <f t="shared" si="1"/>
        <v>-7.0786822760685597E-3</v>
      </c>
      <c r="J22" s="4">
        <f t="shared" ref="J22:K26" si="3">D22-D21</f>
        <v>1.1457999999999942</v>
      </c>
      <c r="K22" s="4">
        <f t="shared" si="3"/>
        <v>-3.2035599999999995</v>
      </c>
    </row>
    <row r="23" spans="2:29" x14ac:dyDescent="0.55000000000000004">
      <c r="B23" s="4">
        <v>105</v>
      </c>
      <c r="C23" s="3">
        <v>3.4720000000000001E-2</v>
      </c>
      <c r="D23" s="3">
        <v>87.837630000000004</v>
      </c>
      <c r="E23" s="3">
        <v>33.144030000000001</v>
      </c>
      <c r="G23" s="4">
        <f t="shared" si="0"/>
        <v>0.3150921136219258</v>
      </c>
      <c r="I23" s="4">
        <f t="shared" si="1"/>
        <v>3.4485888011616117E-3</v>
      </c>
      <c r="J23" s="4">
        <f t="shared" si="3"/>
        <v>3.7993700000000104</v>
      </c>
      <c r="K23" s="4">
        <f t="shared" si="3"/>
        <v>1.9870699999999992</v>
      </c>
    </row>
    <row r="24" spans="2:29" x14ac:dyDescent="0.55000000000000004">
      <c r="B24" s="4">
        <v>110</v>
      </c>
      <c r="C24" s="3">
        <v>3.61E-2</v>
      </c>
      <c r="D24" s="3">
        <v>95.121560000000002</v>
      </c>
      <c r="E24" s="3">
        <v>33.22719</v>
      </c>
      <c r="G24" s="4">
        <f t="shared" si="0"/>
        <v>0.32761593611035483</v>
      </c>
      <c r="I24" s="4">
        <f t="shared" si="1"/>
        <v>1.2523822488429037E-2</v>
      </c>
      <c r="J24" s="4">
        <f t="shared" si="3"/>
        <v>7.283929999999998</v>
      </c>
      <c r="K24" s="4">
        <f t="shared" si="3"/>
        <v>8.3159999999999457E-2</v>
      </c>
    </row>
    <row r="25" spans="2:29" x14ac:dyDescent="0.55000000000000004">
      <c r="B25" s="3">
        <v>115</v>
      </c>
      <c r="C25" s="3">
        <v>4.0570000000000002E-2</v>
      </c>
      <c r="D25" s="3">
        <v>98.629949999999994</v>
      </c>
      <c r="E25" s="3">
        <v>25.78614</v>
      </c>
      <c r="G25" s="4">
        <f t="shared" si="0"/>
        <v>0.36818223069244038</v>
      </c>
      <c r="I25" s="4">
        <f t="shared" si="1"/>
        <v>4.0566294582085549E-2</v>
      </c>
      <c r="J25" s="4">
        <f t="shared" si="3"/>
        <v>3.5083899999999915</v>
      </c>
      <c r="K25" s="4">
        <f t="shared" si="3"/>
        <v>-7.4410500000000006</v>
      </c>
    </row>
    <row r="26" spans="2:29" x14ac:dyDescent="0.55000000000000004">
      <c r="B26" s="4">
        <v>120</v>
      </c>
      <c r="C26" s="4">
        <v>4.8869999999999997E-2</v>
      </c>
      <c r="D26" s="4">
        <v>101.76955</v>
      </c>
      <c r="E26" s="4">
        <v>23.366579999999999</v>
      </c>
      <c r="G26" s="4">
        <f t="shared" si="0"/>
        <v>0.44350667029676011</v>
      </c>
      <c r="I26" s="4">
        <f t="shared" si="1"/>
        <v>7.5324439604319726E-2</v>
      </c>
      <c r="J26" s="4">
        <f t="shared" si="3"/>
        <v>3.1396000000000015</v>
      </c>
      <c r="K26" s="4">
        <f t="shared" si="3"/>
        <v>-2.4195600000000006</v>
      </c>
    </row>
    <row r="29" spans="2:29" x14ac:dyDescent="0.55000000000000004">
      <c r="B29" s="4" t="s">
        <v>13</v>
      </c>
      <c r="C29" s="4">
        <v>0</v>
      </c>
      <c r="D29" s="3" t="s">
        <v>53</v>
      </c>
      <c r="E29" s="4">
        <f>C29+100</f>
        <v>100</v>
      </c>
      <c r="F29" s="4" t="s">
        <v>14</v>
      </c>
      <c r="G29" s="3" t="s">
        <v>92</v>
      </c>
      <c r="H29" s="6">
        <f t="shared" ref="H29:H53" si="4">G2</f>
        <v>0.44350667029676011</v>
      </c>
      <c r="I29" s="3" t="s">
        <v>34</v>
      </c>
      <c r="J29" s="6">
        <f t="shared" ref="J29:J53" si="5">(I3/10000)</f>
        <v>3.6300934749070591E-7</v>
      </c>
      <c r="K29" s="4" t="s">
        <v>33</v>
      </c>
      <c r="L29" s="4">
        <f t="shared" ref="L29:L35" si="6">D2</f>
        <v>101.76955</v>
      </c>
      <c r="M29" s="3" t="s">
        <v>34</v>
      </c>
      <c r="N29" s="6">
        <f t="shared" ref="N29:N53" si="7">(J3/10000)</f>
        <v>1.3412800000000118E-4</v>
      </c>
      <c r="O29" s="5" t="s">
        <v>26</v>
      </c>
      <c r="P29" s="4">
        <f t="shared" ref="P29:P35" si="8">D2</f>
        <v>101.76955</v>
      </c>
      <c r="Q29" s="3" t="s">
        <v>34</v>
      </c>
      <c r="R29" s="6">
        <f t="shared" ref="R29:R53" si="9">(J3/10000)</f>
        <v>1.3412800000000118E-4</v>
      </c>
      <c r="S29" s="4" t="s">
        <v>28</v>
      </c>
      <c r="T29" s="4">
        <f t="shared" ref="T29:T35" si="10">E2</f>
        <v>23.366579999999999</v>
      </c>
      <c r="U29" s="3" t="s">
        <v>34</v>
      </c>
      <c r="V29" s="6">
        <f t="shared" ref="V29:V53" si="11">(K3/10000)</f>
        <v>5.5405000000000016E-5</v>
      </c>
      <c r="W29" s="5" t="s">
        <v>24</v>
      </c>
      <c r="X29" s="4">
        <f t="shared" ref="X29:X35" si="12">E2</f>
        <v>23.366579999999999</v>
      </c>
      <c r="Y29" s="3" t="s">
        <v>34</v>
      </c>
      <c r="Z29" s="6">
        <f t="shared" ref="Z29:Z53" si="13">(K3/10000)</f>
        <v>5.5405000000000016E-5</v>
      </c>
      <c r="AA29" s="3" t="s">
        <v>96</v>
      </c>
      <c r="AB29" s="3"/>
      <c r="AC29" s="3" t="s">
        <v>93</v>
      </c>
    </row>
    <row r="30" spans="2:29" x14ac:dyDescent="0.55000000000000004">
      <c r="B30" s="4" t="s">
        <v>12</v>
      </c>
      <c r="C30" s="4">
        <v>100</v>
      </c>
      <c r="D30" s="3" t="s">
        <v>53</v>
      </c>
      <c r="E30" s="4">
        <f>C30+100</f>
        <v>200</v>
      </c>
      <c r="F30" s="4" t="s">
        <v>14</v>
      </c>
      <c r="G30" s="4" t="s">
        <v>32</v>
      </c>
      <c r="H30" s="6">
        <f t="shared" si="4"/>
        <v>0.44713676377166717</v>
      </c>
      <c r="I30" s="3" t="s">
        <v>35</v>
      </c>
      <c r="J30" s="6">
        <f t="shared" si="5"/>
        <v>-8.5307196660314727E-7</v>
      </c>
      <c r="K30" s="4" t="s">
        <v>33</v>
      </c>
      <c r="L30" s="4">
        <f t="shared" si="6"/>
        <v>103.11083000000001</v>
      </c>
      <c r="M30" s="3" t="s">
        <v>35</v>
      </c>
      <c r="N30" s="6">
        <f t="shared" si="7"/>
        <v>5.3267999999999918E-5</v>
      </c>
      <c r="O30" s="5" t="s">
        <v>26</v>
      </c>
      <c r="P30" s="4">
        <f t="shared" si="8"/>
        <v>103.11083000000001</v>
      </c>
      <c r="Q30" s="3" t="s">
        <v>35</v>
      </c>
      <c r="R30" s="6">
        <f t="shared" si="9"/>
        <v>5.3267999999999918E-5</v>
      </c>
      <c r="S30" s="4" t="s">
        <v>28</v>
      </c>
      <c r="T30" s="4">
        <f t="shared" si="10"/>
        <v>23.920629999999999</v>
      </c>
      <c r="U30" s="3" t="s">
        <v>35</v>
      </c>
      <c r="V30" s="6">
        <f t="shared" si="11"/>
        <v>3.2670600000000007E-4</v>
      </c>
      <c r="W30" s="5" t="s">
        <v>24</v>
      </c>
      <c r="X30" s="4">
        <f t="shared" si="12"/>
        <v>23.920629999999999</v>
      </c>
      <c r="Y30" s="3" t="s">
        <v>35</v>
      </c>
      <c r="Z30" s="6">
        <f t="shared" si="13"/>
        <v>3.2670600000000007E-4</v>
      </c>
      <c r="AA30" s="3" t="s">
        <v>96</v>
      </c>
      <c r="AC30" s="3" t="s">
        <v>93</v>
      </c>
    </row>
    <row r="31" spans="2:29" x14ac:dyDescent="0.55000000000000004">
      <c r="B31" s="4" t="s">
        <v>12</v>
      </c>
      <c r="C31" s="4">
        <v>200</v>
      </c>
      <c r="D31" s="3" t="s">
        <v>53</v>
      </c>
      <c r="E31" s="4">
        <f t="shared" ref="E31:E53" si="14">C31+100</f>
        <v>300</v>
      </c>
      <c r="F31" s="4" t="s">
        <v>14</v>
      </c>
      <c r="G31" s="4" t="s">
        <v>31</v>
      </c>
      <c r="H31" s="6">
        <f t="shared" si="4"/>
        <v>0.4386060441056357</v>
      </c>
      <c r="I31" s="3" t="s">
        <v>36</v>
      </c>
      <c r="J31" s="6">
        <f t="shared" si="5"/>
        <v>1.4338869225882622E-6</v>
      </c>
      <c r="K31" s="4" t="s">
        <v>33</v>
      </c>
      <c r="L31" s="4">
        <f t="shared" si="6"/>
        <v>103.64351000000001</v>
      </c>
      <c r="M31" s="3" t="s">
        <v>36</v>
      </c>
      <c r="N31" s="6">
        <f t="shared" si="7"/>
        <v>-5.8846000000001198E-5</v>
      </c>
      <c r="O31" s="5" t="s">
        <v>26</v>
      </c>
      <c r="P31" s="4">
        <f t="shared" si="8"/>
        <v>103.64351000000001</v>
      </c>
      <c r="Q31" s="3" t="s">
        <v>36</v>
      </c>
      <c r="R31" s="6">
        <f t="shared" si="9"/>
        <v>-5.8846000000001198E-5</v>
      </c>
      <c r="S31" s="4" t="s">
        <v>27</v>
      </c>
      <c r="T31" s="4">
        <f t="shared" si="10"/>
        <v>27.18769</v>
      </c>
      <c r="U31" s="3" t="s">
        <v>36</v>
      </c>
      <c r="V31" s="6">
        <f t="shared" si="11"/>
        <v>-5.6523999999999928E-5</v>
      </c>
      <c r="W31" s="5" t="s">
        <v>24</v>
      </c>
      <c r="X31" s="4">
        <f t="shared" si="12"/>
        <v>27.18769</v>
      </c>
      <c r="Y31" s="3" t="s">
        <v>36</v>
      </c>
      <c r="Z31" s="6">
        <f t="shared" si="13"/>
        <v>-5.6523999999999928E-5</v>
      </c>
      <c r="AA31" s="3" t="s">
        <v>96</v>
      </c>
      <c r="AB31" s="3"/>
      <c r="AC31" s="3" t="s">
        <v>93</v>
      </c>
    </row>
    <row r="32" spans="2:29" x14ac:dyDescent="0.55000000000000004">
      <c r="B32" s="4" t="s">
        <v>12</v>
      </c>
      <c r="C32" s="4">
        <v>300</v>
      </c>
      <c r="D32" s="3" t="s">
        <v>53</v>
      </c>
      <c r="E32" s="4">
        <f t="shared" si="14"/>
        <v>400</v>
      </c>
      <c r="F32" s="4" t="s">
        <v>14</v>
      </c>
      <c r="G32" s="4" t="s">
        <v>31</v>
      </c>
      <c r="H32" s="6">
        <f t="shared" si="4"/>
        <v>0.45294491333151832</v>
      </c>
      <c r="I32" s="3" t="s">
        <v>37</v>
      </c>
      <c r="J32" s="6">
        <f t="shared" si="5"/>
        <v>-6.2619112442145461E-7</v>
      </c>
      <c r="K32" s="4" t="s">
        <v>33</v>
      </c>
      <c r="L32" s="4">
        <f t="shared" si="6"/>
        <v>103.05504999999999</v>
      </c>
      <c r="M32" s="3" t="s">
        <v>37</v>
      </c>
      <c r="N32" s="6">
        <f t="shared" si="7"/>
        <v>-9.188199999999966E-5</v>
      </c>
      <c r="O32" s="5" t="s">
        <v>26</v>
      </c>
      <c r="P32" s="4">
        <f t="shared" si="8"/>
        <v>103.05504999999999</v>
      </c>
      <c r="Q32" s="3" t="s">
        <v>37</v>
      </c>
      <c r="R32" s="6">
        <f t="shared" si="9"/>
        <v>-9.188199999999966E-5</v>
      </c>
      <c r="S32" s="4" t="s">
        <v>27</v>
      </c>
      <c r="T32" s="4">
        <f t="shared" si="10"/>
        <v>26.622450000000001</v>
      </c>
      <c r="U32" s="3" t="s">
        <v>37</v>
      </c>
      <c r="V32" s="6">
        <f t="shared" si="11"/>
        <v>-1.6111700000000014E-4</v>
      </c>
      <c r="W32" s="5" t="s">
        <v>24</v>
      </c>
      <c r="X32" s="4">
        <f t="shared" si="12"/>
        <v>26.622450000000001</v>
      </c>
      <c r="Y32" s="3" t="s">
        <v>37</v>
      </c>
      <c r="Z32" s="6">
        <f t="shared" si="13"/>
        <v>-1.6111700000000014E-4</v>
      </c>
      <c r="AA32" s="3" t="s">
        <v>96</v>
      </c>
      <c r="AC32" s="3" t="s">
        <v>93</v>
      </c>
    </row>
    <row r="33" spans="2:29" x14ac:dyDescent="0.55000000000000004">
      <c r="B33" s="4" t="s">
        <v>12</v>
      </c>
      <c r="C33" s="4">
        <v>400</v>
      </c>
      <c r="D33" s="3" t="s">
        <v>53</v>
      </c>
      <c r="E33" s="4">
        <f t="shared" si="14"/>
        <v>500</v>
      </c>
      <c r="F33" s="4" t="s">
        <v>14</v>
      </c>
      <c r="G33" s="4" t="s">
        <v>31</v>
      </c>
      <c r="H33" s="6">
        <f t="shared" si="4"/>
        <v>0.44668300208730377</v>
      </c>
      <c r="I33" s="3" t="s">
        <v>38</v>
      </c>
      <c r="J33" s="6">
        <f t="shared" si="5"/>
        <v>9.8920047191214935E-7</v>
      </c>
      <c r="K33" s="4" t="s">
        <v>33</v>
      </c>
      <c r="L33" s="4">
        <f t="shared" si="6"/>
        <v>102.13623</v>
      </c>
      <c r="M33" s="3" t="s">
        <v>38</v>
      </c>
      <c r="N33" s="6">
        <f t="shared" si="7"/>
        <v>-8.9374999999999719E-5</v>
      </c>
      <c r="O33" s="5" t="s">
        <v>26</v>
      </c>
      <c r="P33" s="4">
        <f t="shared" si="8"/>
        <v>102.13623</v>
      </c>
      <c r="Q33" s="3" t="s">
        <v>38</v>
      </c>
      <c r="R33" s="6">
        <f t="shared" si="9"/>
        <v>-8.9374999999999719E-5</v>
      </c>
      <c r="S33" s="4" t="s">
        <v>27</v>
      </c>
      <c r="T33" s="4">
        <f t="shared" si="10"/>
        <v>25.011279999999999</v>
      </c>
      <c r="U33" s="3" t="s">
        <v>38</v>
      </c>
      <c r="V33" s="6">
        <f t="shared" si="11"/>
        <v>-1.1329600000000006E-4</v>
      </c>
      <c r="W33" s="5" t="s">
        <v>24</v>
      </c>
      <c r="X33" s="4">
        <f t="shared" si="12"/>
        <v>25.011279999999999</v>
      </c>
      <c r="Y33" s="3" t="s">
        <v>38</v>
      </c>
      <c r="Z33" s="6">
        <f t="shared" si="13"/>
        <v>-1.1329600000000006E-4</v>
      </c>
      <c r="AA33" s="3" t="s">
        <v>96</v>
      </c>
      <c r="AB33" s="3"/>
      <c r="AC33" s="3" t="s">
        <v>93</v>
      </c>
    </row>
    <row r="34" spans="2:29" x14ac:dyDescent="0.55000000000000004">
      <c r="B34" s="4" t="s">
        <v>12</v>
      </c>
      <c r="C34" s="4">
        <v>500</v>
      </c>
      <c r="D34" s="3" t="s">
        <v>53</v>
      </c>
      <c r="E34" s="4">
        <f t="shared" si="14"/>
        <v>600</v>
      </c>
      <c r="F34" s="4" t="s">
        <v>14</v>
      </c>
      <c r="G34" s="4" t="s">
        <v>31</v>
      </c>
      <c r="H34" s="6">
        <f t="shared" si="4"/>
        <v>0.45657500680642527</v>
      </c>
      <c r="I34" s="3" t="s">
        <v>39</v>
      </c>
      <c r="J34" s="6">
        <f t="shared" si="5"/>
        <v>-2.4503130955622065E-7</v>
      </c>
      <c r="K34" s="4" t="s">
        <v>33</v>
      </c>
      <c r="L34" s="4">
        <f t="shared" si="6"/>
        <v>101.24248</v>
      </c>
      <c r="M34" s="3" t="s">
        <v>39</v>
      </c>
      <c r="N34" s="6">
        <f t="shared" si="7"/>
        <v>-2.4997100000000074E-4</v>
      </c>
      <c r="O34" s="5" t="s">
        <v>26</v>
      </c>
      <c r="P34" s="4">
        <f t="shared" si="8"/>
        <v>101.24248</v>
      </c>
      <c r="Q34" s="3" t="s">
        <v>39</v>
      </c>
      <c r="R34" s="6">
        <f t="shared" si="9"/>
        <v>-2.4997100000000074E-4</v>
      </c>
      <c r="S34" s="4" t="s">
        <v>27</v>
      </c>
      <c r="T34" s="4">
        <f t="shared" si="10"/>
        <v>23.878319999999999</v>
      </c>
      <c r="U34" s="3" t="s">
        <v>39</v>
      </c>
      <c r="V34" s="6">
        <f t="shared" si="11"/>
        <v>2.1166900000000019E-4</v>
      </c>
      <c r="W34" s="5" t="s">
        <v>24</v>
      </c>
      <c r="X34" s="4">
        <f t="shared" si="12"/>
        <v>23.878319999999999</v>
      </c>
      <c r="Y34" s="3" t="s">
        <v>39</v>
      </c>
      <c r="Z34" s="6">
        <f t="shared" si="13"/>
        <v>2.1166900000000019E-4</v>
      </c>
      <c r="AA34" s="3" t="s">
        <v>96</v>
      </c>
      <c r="AC34" s="3" t="s">
        <v>93</v>
      </c>
    </row>
    <row r="35" spans="2:29" x14ac:dyDescent="0.55000000000000004">
      <c r="B35" s="4" t="s">
        <v>12</v>
      </c>
      <c r="C35" s="4">
        <v>600</v>
      </c>
      <c r="D35" s="3" t="s">
        <v>53</v>
      </c>
      <c r="E35" s="4">
        <f t="shared" si="14"/>
        <v>700</v>
      </c>
      <c r="F35" s="4" t="s">
        <v>14</v>
      </c>
      <c r="G35" s="4" t="s">
        <v>31</v>
      </c>
      <c r="H35" s="6">
        <f t="shared" si="4"/>
        <v>0.45412469371086306</v>
      </c>
      <c r="I35" s="3" t="s">
        <v>40</v>
      </c>
      <c r="J35" s="6">
        <f t="shared" si="5"/>
        <v>2.6318177693075431E-7</v>
      </c>
      <c r="K35" s="4" t="s">
        <v>33</v>
      </c>
      <c r="L35" s="4">
        <f t="shared" si="6"/>
        <v>98.742769999999993</v>
      </c>
      <c r="M35" s="3" t="s">
        <v>40</v>
      </c>
      <c r="N35" s="6">
        <f t="shared" si="7"/>
        <v>-2.2660999999999375E-5</v>
      </c>
      <c r="O35" s="5" t="s">
        <v>26</v>
      </c>
      <c r="P35" s="4">
        <f t="shared" si="8"/>
        <v>98.742769999999993</v>
      </c>
      <c r="Q35" s="3" t="s">
        <v>40</v>
      </c>
      <c r="R35" s="6">
        <f t="shared" si="9"/>
        <v>-2.2660999999999375E-5</v>
      </c>
      <c r="S35" s="4" t="s">
        <v>27</v>
      </c>
      <c r="T35" s="4">
        <f t="shared" si="10"/>
        <v>25.995010000000001</v>
      </c>
      <c r="U35" s="3" t="s">
        <v>40</v>
      </c>
      <c r="V35" s="6">
        <f t="shared" si="11"/>
        <v>-3.5813200000000016E-4</v>
      </c>
      <c r="W35" s="5" t="s">
        <v>24</v>
      </c>
      <c r="X35" s="4">
        <f t="shared" si="12"/>
        <v>25.995010000000001</v>
      </c>
      <c r="Y35" s="3" t="s">
        <v>40</v>
      </c>
      <c r="Z35" s="6">
        <f t="shared" si="13"/>
        <v>-3.5813200000000016E-4</v>
      </c>
      <c r="AA35" s="3" t="s">
        <v>96</v>
      </c>
      <c r="AB35" s="3"/>
      <c r="AC35" s="3" t="s">
        <v>93</v>
      </c>
    </row>
    <row r="36" spans="2:29" x14ac:dyDescent="0.55000000000000004">
      <c r="B36" s="4" t="s">
        <v>12</v>
      </c>
      <c r="C36" s="4">
        <v>700</v>
      </c>
      <c r="D36" s="3" t="s">
        <v>53</v>
      </c>
      <c r="E36" s="4">
        <f t="shared" si="14"/>
        <v>800</v>
      </c>
      <c r="F36" s="4" t="s">
        <v>14</v>
      </c>
      <c r="G36" s="4" t="s">
        <v>31</v>
      </c>
      <c r="H36" s="6">
        <f t="shared" si="4"/>
        <v>0.4567565114801706</v>
      </c>
      <c r="I36" s="3" t="s">
        <v>41</v>
      </c>
      <c r="J36" s="6">
        <f t="shared" si="5"/>
        <v>0</v>
      </c>
      <c r="K36" s="4" t="s">
        <v>33</v>
      </c>
      <c r="L36" s="4">
        <f t="shared" ref="L36:L53" si="15">D10</f>
        <v>94.540880000000001</v>
      </c>
      <c r="M36" s="3" t="s">
        <v>41</v>
      </c>
      <c r="N36" s="6">
        <f t="shared" si="7"/>
        <v>-4.2018899999999914E-4</v>
      </c>
      <c r="O36" s="5" t="s">
        <v>26</v>
      </c>
      <c r="P36" s="4">
        <f t="shared" ref="P36:P53" si="16">D10</f>
        <v>94.540880000000001</v>
      </c>
      <c r="Q36" s="3" t="s">
        <v>41</v>
      </c>
      <c r="R36" s="6">
        <f t="shared" si="9"/>
        <v>-4.2018899999999914E-4</v>
      </c>
      <c r="S36" s="4" t="s">
        <v>27</v>
      </c>
      <c r="T36" s="4">
        <f t="shared" ref="T36:T53" si="17">E10</f>
        <v>21.466439999999999</v>
      </c>
      <c r="U36" s="3" t="s">
        <v>41</v>
      </c>
      <c r="V36" s="6">
        <f t="shared" si="11"/>
        <v>-4.5285700000000019E-4</v>
      </c>
      <c r="W36" s="5" t="s">
        <v>24</v>
      </c>
      <c r="X36" s="4">
        <f t="shared" ref="X36:X53" si="18">E10</f>
        <v>21.466439999999999</v>
      </c>
      <c r="Y36" s="3" t="s">
        <v>41</v>
      </c>
      <c r="Z36" s="6">
        <f t="shared" si="13"/>
        <v>-4.5285700000000019E-4</v>
      </c>
      <c r="AA36" s="3" t="s">
        <v>96</v>
      </c>
      <c r="AC36" s="3" t="s">
        <v>93</v>
      </c>
    </row>
    <row r="37" spans="2:29" x14ac:dyDescent="0.55000000000000004">
      <c r="B37" s="4" t="s">
        <v>12</v>
      </c>
      <c r="C37" s="4">
        <v>800</v>
      </c>
      <c r="D37" s="3" t="s">
        <v>53</v>
      </c>
      <c r="E37" s="4">
        <f t="shared" si="14"/>
        <v>900</v>
      </c>
      <c r="F37" s="4" t="s">
        <v>14</v>
      </c>
      <c r="G37" s="4" t="s">
        <v>31</v>
      </c>
      <c r="H37" s="6">
        <f t="shared" si="4"/>
        <v>0.45412469371086306</v>
      </c>
      <c r="I37" s="3" t="s">
        <v>42</v>
      </c>
      <c r="J37" s="6">
        <f t="shared" si="5"/>
        <v>-1.3522098194028443E-6</v>
      </c>
      <c r="K37" s="4" t="s">
        <v>33</v>
      </c>
      <c r="L37" s="4">
        <f t="shared" si="15"/>
        <v>93.860169999999997</v>
      </c>
      <c r="M37" s="3" t="s">
        <v>42</v>
      </c>
      <c r="N37" s="6">
        <f t="shared" si="7"/>
        <v>-6.807100000000048E-5</v>
      </c>
      <c r="O37" s="5" t="s">
        <v>26</v>
      </c>
      <c r="P37" s="4">
        <f t="shared" si="16"/>
        <v>93.860169999999997</v>
      </c>
      <c r="Q37" s="3" t="s">
        <v>42</v>
      </c>
      <c r="R37" s="6">
        <f t="shared" si="9"/>
        <v>-6.807100000000048E-5</v>
      </c>
      <c r="S37" s="4" t="s">
        <v>27</v>
      </c>
      <c r="T37" s="4">
        <f t="shared" si="17"/>
        <v>25.985060000000001</v>
      </c>
      <c r="U37" s="3" t="s">
        <v>42</v>
      </c>
      <c r="V37" s="6">
        <f t="shared" si="11"/>
        <v>4.5186200000000019E-4</v>
      </c>
      <c r="W37" s="5" t="s">
        <v>24</v>
      </c>
      <c r="X37" s="4">
        <f t="shared" si="18"/>
        <v>25.985060000000001</v>
      </c>
      <c r="Y37" s="3" t="s">
        <v>42</v>
      </c>
      <c r="Z37" s="6">
        <f t="shared" si="13"/>
        <v>4.5186200000000019E-4</v>
      </c>
      <c r="AA37" s="3" t="s">
        <v>96</v>
      </c>
      <c r="AB37" s="3"/>
      <c r="AC37" s="3" t="s">
        <v>93</v>
      </c>
    </row>
    <row r="38" spans="2:29" x14ac:dyDescent="0.55000000000000004">
      <c r="B38" s="4" t="s">
        <v>12</v>
      </c>
      <c r="C38" s="4">
        <v>900</v>
      </c>
      <c r="D38" s="3" t="s">
        <v>53</v>
      </c>
      <c r="E38" s="4">
        <f t="shared" si="14"/>
        <v>1000</v>
      </c>
      <c r="F38" s="4" t="s">
        <v>14</v>
      </c>
      <c r="G38" s="4" t="s">
        <v>31</v>
      </c>
      <c r="H38" s="6">
        <f t="shared" si="4"/>
        <v>0.44060259551683462</v>
      </c>
      <c r="I38" s="3" t="s">
        <v>43</v>
      </c>
      <c r="J38" s="6">
        <f t="shared" si="5"/>
        <v>-2.4503130955622065E-7</v>
      </c>
      <c r="K38" s="4" t="s">
        <v>33</v>
      </c>
      <c r="L38" s="4">
        <f t="shared" si="15"/>
        <v>90.503870000000006</v>
      </c>
      <c r="M38" s="3" t="s">
        <v>43</v>
      </c>
      <c r="N38" s="6">
        <f t="shared" si="7"/>
        <v>-3.3562999999999903E-4</v>
      </c>
      <c r="O38" s="5" t="s">
        <v>26</v>
      </c>
      <c r="P38" s="4">
        <f t="shared" si="16"/>
        <v>90.503870000000006</v>
      </c>
      <c r="Q38" s="3" t="s">
        <v>43</v>
      </c>
      <c r="R38" s="6">
        <f t="shared" si="9"/>
        <v>-3.3562999999999903E-4</v>
      </c>
      <c r="S38" s="4" t="s">
        <v>27</v>
      </c>
      <c r="T38" s="4">
        <f t="shared" si="17"/>
        <v>25.023720000000001</v>
      </c>
      <c r="U38" s="3" t="s">
        <v>43</v>
      </c>
      <c r="V38" s="6">
        <f t="shared" si="11"/>
        <v>-9.6133999999999985E-5</v>
      </c>
      <c r="W38" s="5" t="s">
        <v>24</v>
      </c>
      <c r="X38" s="4">
        <f t="shared" si="18"/>
        <v>25.023720000000001</v>
      </c>
      <c r="Y38" s="3" t="s">
        <v>43</v>
      </c>
      <c r="Z38" s="6">
        <f t="shared" si="13"/>
        <v>-9.6133999999999985E-5</v>
      </c>
      <c r="AA38" s="3" t="s">
        <v>96</v>
      </c>
      <c r="AC38" s="3" t="s">
        <v>93</v>
      </c>
    </row>
    <row r="39" spans="2:29" x14ac:dyDescent="0.55000000000000004">
      <c r="B39" s="4" t="s">
        <v>12</v>
      </c>
      <c r="C39" s="4">
        <v>1000</v>
      </c>
      <c r="D39" s="3" t="s">
        <v>53</v>
      </c>
      <c r="E39" s="4">
        <f t="shared" si="14"/>
        <v>1100</v>
      </c>
      <c r="F39" s="4" t="s">
        <v>14</v>
      </c>
      <c r="G39" s="4" t="s">
        <v>31</v>
      </c>
      <c r="H39" s="6">
        <f t="shared" si="4"/>
        <v>0.43815228242127241</v>
      </c>
      <c r="I39" s="3" t="s">
        <v>44</v>
      </c>
      <c r="J39" s="6">
        <f t="shared" si="5"/>
        <v>-1.2614574825301817E-6</v>
      </c>
      <c r="K39" s="4" t="s">
        <v>33</v>
      </c>
      <c r="L39" s="4">
        <f t="shared" si="15"/>
        <v>89.853729999999999</v>
      </c>
      <c r="M39" s="3" t="s">
        <v>44</v>
      </c>
      <c r="N39" s="6">
        <f t="shared" si="7"/>
        <v>-6.5014000000000743E-5</v>
      </c>
      <c r="O39" s="5" t="s">
        <v>26</v>
      </c>
      <c r="P39" s="4">
        <f t="shared" si="16"/>
        <v>89.853729999999999</v>
      </c>
      <c r="Q39" s="3" t="s">
        <v>44</v>
      </c>
      <c r="R39" s="6">
        <f t="shared" si="9"/>
        <v>-6.5014000000000743E-5</v>
      </c>
      <c r="S39" s="4" t="s">
        <v>27</v>
      </c>
      <c r="T39" s="4">
        <f t="shared" si="17"/>
        <v>24.296489999999999</v>
      </c>
      <c r="U39" s="3" t="s">
        <v>44</v>
      </c>
      <c r="V39" s="6">
        <f t="shared" si="11"/>
        <v>-7.2723000000000232E-5</v>
      </c>
      <c r="W39" s="5" t="s">
        <v>24</v>
      </c>
      <c r="X39" s="4">
        <f t="shared" si="18"/>
        <v>24.296489999999999</v>
      </c>
      <c r="Y39" s="3" t="s">
        <v>44</v>
      </c>
      <c r="Z39" s="6">
        <f t="shared" si="13"/>
        <v>-7.2723000000000232E-5</v>
      </c>
      <c r="AA39" s="3" t="s">
        <v>96</v>
      </c>
      <c r="AB39" s="3"/>
      <c r="AC39" s="3" t="s">
        <v>93</v>
      </c>
    </row>
    <row r="40" spans="2:29" x14ac:dyDescent="0.55000000000000004">
      <c r="B40" s="4" t="s">
        <v>12</v>
      </c>
      <c r="C40" s="4">
        <v>1100</v>
      </c>
      <c r="D40" s="3" t="s">
        <v>53</v>
      </c>
      <c r="E40" s="4">
        <f t="shared" si="14"/>
        <v>1200</v>
      </c>
      <c r="F40" s="4" t="s">
        <v>14</v>
      </c>
      <c r="G40" s="4" t="s">
        <v>31</v>
      </c>
      <c r="H40" s="6">
        <f t="shared" si="4"/>
        <v>0.42553770759597059</v>
      </c>
      <c r="I40" s="3" t="s">
        <v>45</v>
      </c>
      <c r="J40" s="6">
        <f t="shared" si="5"/>
        <v>-2.8133224430528791E-7</v>
      </c>
      <c r="K40" s="4" t="s">
        <v>33</v>
      </c>
      <c r="L40" s="4">
        <f t="shared" si="15"/>
        <v>87.464039999999997</v>
      </c>
      <c r="M40" s="3" t="s">
        <v>45</v>
      </c>
      <c r="N40" s="6">
        <f t="shared" si="7"/>
        <v>-2.3896900000000017E-4</v>
      </c>
      <c r="O40" s="5" t="s">
        <v>26</v>
      </c>
      <c r="P40" s="4">
        <f t="shared" si="16"/>
        <v>87.464039999999997</v>
      </c>
      <c r="Q40" s="3" t="s">
        <v>45</v>
      </c>
      <c r="R40" s="6">
        <f t="shared" si="9"/>
        <v>-2.3896900000000017E-4</v>
      </c>
      <c r="S40" s="4" t="s">
        <v>27</v>
      </c>
      <c r="T40" s="4">
        <f t="shared" si="17"/>
        <v>24.92858</v>
      </c>
      <c r="U40" s="3" t="s">
        <v>45</v>
      </c>
      <c r="V40" s="6">
        <f t="shared" si="11"/>
        <v>6.320900000000016E-5</v>
      </c>
      <c r="W40" s="5" t="s">
        <v>24</v>
      </c>
      <c r="X40" s="4">
        <f t="shared" si="18"/>
        <v>24.92858</v>
      </c>
      <c r="Y40" s="3" t="s">
        <v>45</v>
      </c>
      <c r="Z40" s="6">
        <f t="shared" si="13"/>
        <v>6.320900000000016E-5</v>
      </c>
      <c r="AA40" s="3" t="s">
        <v>96</v>
      </c>
      <c r="AC40" s="3" t="s">
        <v>93</v>
      </c>
    </row>
    <row r="41" spans="2:29" x14ac:dyDescent="0.55000000000000004">
      <c r="B41" s="4" t="s">
        <v>12</v>
      </c>
      <c r="C41" s="4">
        <v>1200</v>
      </c>
      <c r="D41" s="3" t="s">
        <v>53</v>
      </c>
      <c r="E41" s="4">
        <f t="shared" si="14"/>
        <v>1300</v>
      </c>
      <c r="F41" s="4" t="s">
        <v>14</v>
      </c>
      <c r="G41" s="4" t="s">
        <v>31</v>
      </c>
      <c r="H41" s="6">
        <f t="shared" si="4"/>
        <v>0.42272438515291771</v>
      </c>
      <c r="I41" s="3" t="s">
        <v>46</v>
      </c>
      <c r="J41" s="6">
        <f t="shared" si="5"/>
        <v>-1.4248116889009899E-6</v>
      </c>
      <c r="K41" s="4" t="s">
        <v>33</v>
      </c>
      <c r="L41" s="4">
        <f t="shared" si="15"/>
        <v>85.488919999999993</v>
      </c>
      <c r="M41" s="3" t="s">
        <v>46</v>
      </c>
      <c r="N41" s="6">
        <f t="shared" si="7"/>
        <v>-1.9751200000000041E-4</v>
      </c>
      <c r="O41" s="5" t="s">
        <v>26</v>
      </c>
      <c r="P41" s="4">
        <f t="shared" si="16"/>
        <v>85.488919999999993</v>
      </c>
      <c r="Q41" s="3" t="s">
        <v>46</v>
      </c>
      <c r="R41" s="6">
        <f t="shared" si="9"/>
        <v>-1.9751200000000041E-4</v>
      </c>
      <c r="S41" s="4" t="s">
        <v>27</v>
      </c>
      <c r="T41" s="4">
        <f t="shared" si="17"/>
        <v>24.489879999999999</v>
      </c>
      <c r="U41" s="3" t="s">
        <v>46</v>
      </c>
      <c r="V41" s="6">
        <f t="shared" si="11"/>
        <v>-4.3870000000000073E-5</v>
      </c>
      <c r="W41" s="5" t="s">
        <v>24</v>
      </c>
      <c r="X41" s="4">
        <f t="shared" si="18"/>
        <v>24.489879999999999</v>
      </c>
      <c r="Y41" s="3" t="s">
        <v>46</v>
      </c>
      <c r="Z41" s="6">
        <f t="shared" si="13"/>
        <v>-4.3870000000000073E-5</v>
      </c>
      <c r="AA41" s="3" t="s">
        <v>96</v>
      </c>
      <c r="AB41" s="3"/>
      <c r="AC41" s="3" t="s">
        <v>93</v>
      </c>
    </row>
    <row r="42" spans="2:29" x14ac:dyDescent="0.55000000000000004">
      <c r="B42" s="4" t="s">
        <v>12</v>
      </c>
      <c r="C42" s="4">
        <v>1300</v>
      </c>
      <c r="D42" s="3" t="s">
        <v>53</v>
      </c>
      <c r="E42" s="4">
        <f t="shared" si="14"/>
        <v>1400</v>
      </c>
      <c r="F42" s="4" t="s">
        <v>14</v>
      </c>
      <c r="G42" s="4" t="s">
        <v>31</v>
      </c>
      <c r="H42" s="6">
        <f t="shared" si="4"/>
        <v>0.40847626826390782</v>
      </c>
      <c r="I42" s="3" t="s">
        <v>47</v>
      </c>
      <c r="J42" s="6">
        <f t="shared" si="5"/>
        <v>-1.1616299119702356E-6</v>
      </c>
      <c r="K42" s="4" t="s">
        <v>33</v>
      </c>
      <c r="L42" s="4">
        <f t="shared" si="15"/>
        <v>84.6785</v>
      </c>
      <c r="M42" s="3" t="s">
        <v>47</v>
      </c>
      <c r="N42" s="6">
        <f t="shared" si="7"/>
        <v>-8.104199999999935E-5</v>
      </c>
      <c r="O42" s="5" t="s">
        <v>26</v>
      </c>
      <c r="P42" s="4">
        <f t="shared" si="16"/>
        <v>84.6785</v>
      </c>
      <c r="Q42" s="3" t="s">
        <v>47</v>
      </c>
      <c r="R42" s="6">
        <f t="shared" si="9"/>
        <v>-8.104199999999935E-5</v>
      </c>
      <c r="S42" s="4" t="s">
        <v>27</v>
      </c>
      <c r="T42" s="4">
        <f t="shared" si="17"/>
        <v>27.995660000000001</v>
      </c>
      <c r="U42" s="3" t="s">
        <v>47</v>
      </c>
      <c r="V42" s="6">
        <f t="shared" si="11"/>
        <v>3.5057800000000015E-4</v>
      </c>
      <c r="W42" s="5" t="s">
        <v>24</v>
      </c>
      <c r="X42" s="4">
        <f t="shared" si="18"/>
        <v>27.995660000000001</v>
      </c>
      <c r="Y42" s="3" t="s">
        <v>47</v>
      </c>
      <c r="Z42" s="6">
        <f t="shared" si="13"/>
        <v>3.5057800000000015E-4</v>
      </c>
      <c r="AA42" s="3" t="s">
        <v>96</v>
      </c>
      <c r="AC42" s="3" t="s">
        <v>93</v>
      </c>
    </row>
    <row r="43" spans="2:29" x14ac:dyDescent="0.55000000000000004">
      <c r="B43" s="4" t="s">
        <v>12</v>
      </c>
      <c r="C43" s="4">
        <v>1400</v>
      </c>
      <c r="D43" s="3" t="s">
        <v>53</v>
      </c>
      <c r="E43" s="4">
        <f t="shared" si="14"/>
        <v>1500</v>
      </c>
      <c r="F43" s="4" t="s">
        <v>14</v>
      </c>
      <c r="G43" s="4" t="s">
        <v>31</v>
      </c>
      <c r="H43" s="6">
        <f t="shared" si="4"/>
        <v>0.39685996914420546</v>
      </c>
      <c r="I43" s="3" t="s">
        <v>48</v>
      </c>
      <c r="J43" s="6">
        <f t="shared" si="5"/>
        <v>-8.8937290135220336E-7</v>
      </c>
      <c r="K43" s="4" t="s">
        <v>33</v>
      </c>
      <c r="L43" s="4">
        <f t="shared" si="15"/>
        <v>82.428970000000007</v>
      </c>
      <c r="M43" s="3" t="s">
        <v>48</v>
      </c>
      <c r="N43" s="6">
        <f t="shared" si="7"/>
        <v>-2.2495299999999928E-4</v>
      </c>
      <c r="O43" s="5" t="s">
        <v>26</v>
      </c>
      <c r="P43" s="4">
        <f t="shared" si="16"/>
        <v>82.428970000000007</v>
      </c>
      <c r="Q43" s="3" t="s">
        <v>48</v>
      </c>
      <c r="R43" s="6">
        <f t="shared" si="9"/>
        <v>-2.2495299999999928E-4</v>
      </c>
      <c r="S43" s="4" t="s">
        <v>27</v>
      </c>
      <c r="T43" s="4">
        <f t="shared" si="17"/>
        <v>23.112719999999999</v>
      </c>
      <c r="U43" s="3" t="s">
        <v>48</v>
      </c>
      <c r="V43" s="6">
        <f t="shared" si="11"/>
        <v>-4.8829400000000012E-4</v>
      </c>
      <c r="W43" s="5" t="s">
        <v>24</v>
      </c>
      <c r="X43" s="4">
        <f t="shared" si="18"/>
        <v>23.112719999999999</v>
      </c>
      <c r="Y43" s="3" t="s">
        <v>48</v>
      </c>
      <c r="Z43" s="6">
        <f t="shared" si="13"/>
        <v>-4.8829400000000012E-4</v>
      </c>
      <c r="AA43" s="3" t="s">
        <v>96</v>
      </c>
      <c r="AB43" s="3"/>
      <c r="AC43" s="3" t="s">
        <v>93</v>
      </c>
    </row>
    <row r="44" spans="2:29" x14ac:dyDescent="0.55000000000000004">
      <c r="B44" s="4" t="s">
        <v>12</v>
      </c>
      <c r="C44" s="4">
        <v>1500</v>
      </c>
      <c r="D44" s="3" t="s">
        <v>53</v>
      </c>
      <c r="E44" s="4">
        <f>C44+100</f>
        <v>1600</v>
      </c>
      <c r="F44" s="4" t="s">
        <v>14</v>
      </c>
      <c r="G44" s="4" t="s">
        <v>31</v>
      </c>
      <c r="H44" s="6">
        <f t="shared" si="4"/>
        <v>0.38796624013068343</v>
      </c>
      <c r="I44" s="3" t="s">
        <v>49</v>
      </c>
      <c r="J44" s="6">
        <f t="shared" si="5"/>
        <v>-1.0981032761593679E-6</v>
      </c>
      <c r="K44" s="4" t="s">
        <v>33</v>
      </c>
      <c r="L44" s="4">
        <f t="shared" si="15"/>
        <v>80.955470000000005</v>
      </c>
      <c r="M44" s="3" t="s">
        <v>49</v>
      </c>
      <c r="N44" s="6">
        <f t="shared" si="7"/>
        <v>-1.4735000000000014E-4</v>
      </c>
      <c r="O44" s="5" t="s">
        <v>26</v>
      </c>
      <c r="P44" s="4">
        <f t="shared" si="16"/>
        <v>80.955470000000005</v>
      </c>
      <c r="Q44" s="3" t="s">
        <v>49</v>
      </c>
      <c r="R44" s="6">
        <f t="shared" si="9"/>
        <v>-1.4735000000000014E-4</v>
      </c>
      <c r="S44" s="4" t="s">
        <v>27</v>
      </c>
      <c r="T44" s="4">
        <f t="shared" si="17"/>
        <v>25.406839999999999</v>
      </c>
      <c r="U44" s="3" t="s">
        <v>49</v>
      </c>
      <c r="V44" s="6">
        <f t="shared" si="11"/>
        <v>2.2941199999999994E-4</v>
      </c>
      <c r="W44" s="5" t="s">
        <v>24</v>
      </c>
      <c r="X44" s="4">
        <f t="shared" si="18"/>
        <v>25.406839999999999</v>
      </c>
      <c r="Y44" s="3" t="s">
        <v>49</v>
      </c>
      <c r="Z44" s="6">
        <f t="shared" si="13"/>
        <v>2.2941199999999994E-4</v>
      </c>
      <c r="AA44" s="3" t="s">
        <v>96</v>
      </c>
      <c r="AC44" s="3" t="s">
        <v>93</v>
      </c>
    </row>
    <row r="45" spans="2:29" x14ac:dyDescent="0.55000000000000004">
      <c r="B45" s="4" t="s">
        <v>12</v>
      </c>
      <c r="C45" s="4">
        <v>1600</v>
      </c>
      <c r="D45" s="3" t="s">
        <v>53</v>
      </c>
      <c r="E45" s="4">
        <f t="shared" si="14"/>
        <v>1700</v>
      </c>
      <c r="F45" s="4" t="s">
        <v>14</v>
      </c>
      <c r="G45" s="4" t="s">
        <v>31</v>
      </c>
      <c r="H45" s="6">
        <f t="shared" si="4"/>
        <v>0.37698520736908975</v>
      </c>
      <c r="I45" s="3" t="s">
        <v>50</v>
      </c>
      <c r="J45" s="6">
        <f t="shared" si="5"/>
        <v>-1.2160813140938365E-6</v>
      </c>
      <c r="K45" s="4" t="s">
        <v>33</v>
      </c>
      <c r="L45" s="4">
        <f t="shared" si="15"/>
        <v>81.219329999999999</v>
      </c>
      <c r="M45" s="3" t="s">
        <v>50</v>
      </c>
      <c r="N45" s="6">
        <f t="shared" si="7"/>
        <v>2.6385999999999398E-5</v>
      </c>
      <c r="O45" s="5" t="s">
        <v>26</v>
      </c>
      <c r="P45" s="4">
        <f t="shared" si="16"/>
        <v>81.219329999999999</v>
      </c>
      <c r="Q45" s="3" t="s">
        <v>50</v>
      </c>
      <c r="R45" s="6">
        <f t="shared" si="9"/>
        <v>2.6385999999999398E-5</v>
      </c>
      <c r="S45" s="4" t="s">
        <v>27</v>
      </c>
      <c r="T45" s="4">
        <f t="shared" si="17"/>
        <v>27.881489999999999</v>
      </c>
      <c r="U45" s="3" t="s">
        <v>50</v>
      </c>
      <c r="V45" s="6">
        <f t="shared" si="11"/>
        <v>2.4746500000000004E-4</v>
      </c>
      <c r="W45" s="5" t="s">
        <v>24</v>
      </c>
      <c r="X45" s="4">
        <f t="shared" si="18"/>
        <v>27.881489999999999</v>
      </c>
      <c r="Y45" s="3" t="s">
        <v>50</v>
      </c>
      <c r="Z45" s="6">
        <f t="shared" si="13"/>
        <v>2.4746500000000004E-4</v>
      </c>
      <c r="AA45" s="3" t="s">
        <v>96</v>
      </c>
      <c r="AB45" s="3"/>
      <c r="AC45" s="3" t="s">
        <v>93</v>
      </c>
    </row>
    <row r="46" spans="2:29" x14ac:dyDescent="0.55000000000000004">
      <c r="B46" s="4" t="s">
        <v>12</v>
      </c>
      <c r="C46" s="4">
        <v>1700</v>
      </c>
      <c r="D46" s="3" t="s">
        <v>53</v>
      </c>
      <c r="E46" s="4">
        <f t="shared" si="14"/>
        <v>1800</v>
      </c>
      <c r="F46" s="4" t="s">
        <v>14</v>
      </c>
      <c r="G46" s="4" t="s">
        <v>31</v>
      </c>
      <c r="H46" s="6">
        <f t="shared" si="4"/>
        <v>0.36482439422815138</v>
      </c>
      <c r="I46" s="3" t="s">
        <v>51</v>
      </c>
      <c r="J46" s="6">
        <f t="shared" si="5"/>
        <v>-3.1854070242308742E-6</v>
      </c>
      <c r="K46" s="4" t="s">
        <v>33</v>
      </c>
      <c r="L46" s="4">
        <f t="shared" si="15"/>
        <v>80.383529999999993</v>
      </c>
      <c r="M46" s="3" t="s">
        <v>51</v>
      </c>
      <c r="N46" s="6">
        <f t="shared" si="7"/>
        <v>-8.3580000000000606E-5</v>
      </c>
      <c r="O46" s="5" t="s">
        <v>26</v>
      </c>
      <c r="P46" s="4">
        <f t="shared" si="16"/>
        <v>80.383529999999993</v>
      </c>
      <c r="Q46" s="3" t="s">
        <v>51</v>
      </c>
      <c r="R46" s="6">
        <f t="shared" si="9"/>
        <v>-8.3580000000000606E-5</v>
      </c>
      <c r="S46" s="4" t="s">
        <v>27</v>
      </c>
      <c r="T46" s="4">
        <f t="shared" si="17"/>
        <v>27.08342</v>
      </c>
      <c r="U46" s="3" t="s">
        <v>51</v>
      </c>
      <c r="V46" s="6">
        <f t="shared" si="11"/>
        <v>-7.9806999999999922E-5</v>
      </c>
      <c r="W46" s="5" t="s">
        <v>24</v>
      </c>
      <c r="X46" s="4">
        <f t="shared" si="18"/>
        <v>27.08342</v>
      </c>
      <c r="Y46" s="3" t="s">
        <v>51</v>
      </c>
      <c r="Z46" s="6">
        <f t="shared" si="13"/>
        <v>-7.9806999999999922E-5</v>
      </c>
      <c r="AA46" s="3" t="s">
        <v>96</v>
      </c>
      <c r="AC46" s="3" t="s">
        <v>93</v>
      </c>
    </row>
    <row r="47" spans="2:29" x14ac:dyDescent="0.55000000000000004">
      <c r="B47" s="4" t="s">
        <v>12</v>
      </c>
      <c r="C47" s="4">
        <v>1800</v>
      </c>
      <c r="D47" s="3" t="s">
        <v>53</v>
      </c>
      <c r="E47" s="4">
        <f t="shared" si="14"/>
        <v>1900</v>
      </c>
      <c r="F47" s="4" t="s">
        <v>14</v>
      </c>
      <c r="G47" s="4" t="s">
        <v>31</v>
      </c>
      <c r="H47" s="6">
        <f t="shared" si="4"/>
        <v>0.33297032398584264</v>
      </c>
      <c r="I47" s="3" t="s">
        <v>52</v>
      </c>
      <c r="J47" s="6">
        <f t="shared" si="5"/>
        <v>-1.4248116889009899E-6</v>
      </c>
      <c r="K47" s="4" t="s">
        <v>33</v>
      </c>
      <c r="L47" s="4">
        <f t="shared" si="15"/>
        <v>82.89246</v>
      </c>
      <c r="M47" s="3" t="s">
        <v>52</v>
      </c>
      <c r="N47" s="6">
        <f t="shared" si="7"/>
        <v>2.5089300000000068E-4</v>
      </c>
      <c r="O47" s="5" t="s">
        <v>26</v>
      </c>
      <c r="P47" s="4">
        <f t="shared" si="16"/>
        <v>82.89246</v>
      </c>
      <c r="Q47" s="3" t="s">
        <v>52</v>
      </c>
      <c r="R47" s="6">
        <f t="shared" si="9"/>
        <v>2.5089300000000068E-4</v>
      </c>
      <c r="S47" s="4" t="s">
        <v>27</v>
      </c>
      <c r="T47" s="4">
        <f t="shared" si="17"/>
        <v>34.360520000000001</v>
      </c>
      <c r="U47" s="3" t="s">
        <v>52</v>
      </c>
      <c r="V47" s="6">
        <f t="shared" si="11"/>
        <v>7.2771000000000012E-4</v>
      </c>
      <c r="W47" s="5" t="s">
        <v>24</v>
      </c>
      <c r="X47" s="4">
        <f t="shared" si="18"/>
        <v>34.360520000000001</v>
      </c>
      <c r="Y47" s="3" t="s">
        <v>52</v>
      </c>
      <c r="Z47" s="6">
        <f t="shared" si="13"/>
        <v>7.2771000000000012E-4</v>
      </c>
      <c r="AA47" s="3" t="s">
        <v>96</v>
      </c>
      <c r="AB47" s="3"/>
      <c r="AC47" s="3" t="s">
        <v>93</v>
      </c>
    </row>
    <row r="48" spans="2:29" x14ac:dyDescent="0.55000000000000004">
      <c r="B48" s="4" t="s">
        <v>12</v>
      </c>
      <c r="C48" s="4">
        <v>1900</v>
      </c>
      <c r="D48" s="3" t="s">
        <v>53</v>
      </c>
      <c r="E48" s="4">
        <f t="shared" si="14"/>
        <v>2000</v>
      </c>
      <c r="F48" s="4" t="s">
        <v>14</v>
      </c>
      <c r="G48" s="4" t="s">
        <v>31</v>
      </c>
      <c r="H48" s="6">
        <f t="shared" si="4"/>
        <v>0.31872220709683274</v>
      </c>
      <c r="I48" s="3" t="s">
        <v>54</v>
      </c>
      <c r="J48" s="6">
        <f t="shared" si="5"/>
        <v>-7.0786822760685599E-7</v>
      </c>
      <c r="K48" s="4" t="s">
        <v>33</v>
      </c>
      <c r="L48" s="4">
        <f t="shared" si="15"/>
        <v>84.038259999999994</v>
      </c>
      <c r="M48" s="3" t="s">
        <v>54</v>
      </c>
      <c r="N48" s="6">
        <f t="shared" si="7"/>
        <v>1.1457999999999942E-4</v>
      </c>
      <c r="O48" s="5" t="s">
        <v>26</v>
      </c>
      <c r="P48" s="4">
        <f t="shared" si="16"/>
        <v>84.038259999999994</v>
      </c>
      <c r="Q48" s="3" t="s">
        <v>54</v>
      </c>
      <c r="R48" s="6">
        <f t="shared" si="9"/>
        <v>1.1457999999999942E-4</v>
      </c>
      <c r="S48" s="4" t="s">
        <v>27</v>
      </c>
      <c r="T48" s="4">
        <f t="shared" si="17"/>
        <v>31.156960000000002</v>
      </c>
      <c r="U48" s="3" t="s">
        <v>54</v>
      </c>
      <c r="V48" s="6">
        <f t="shared" si="11"/>
        <v>-3.2035599999999994E-4</v>
      </c>
      <c r="W48" s="5" t="s">
        <v>24</v>
      </c>
      <c r="X48" s="4">
        <f t="shared" si="18"/>
        <v>31.156960000000002</v>
      </c>
      <c r="Y48" s="3" t="s">
        <v>54</v>
      </c>
      <c r="Z48" s="6">
        <f t="shared" si="13"/>
        <v>-3.2035599999999994E-4</v>
      </c>
      <c r="AA48" s="3" t="s">
        <v>96</v>
      </c>
      <c r="AC48" s="3" t="s">
        <v>93</v>
      </c>
    </row>
    <row r="49" spans="2:29" x14ac:dyDescent="0.55000000000000004">
      <c r="B49" s="4" t="s">
        <v>12</v>
      </c>
      <c r="C49" s="4">
        <v>2000</v>
      </c>
      <c r="D49" s="3" t="s">
        <v>53</v>
      </c>
      <c r="E49" s="4">
        <f t="shared" si="14"/>
        <v>2100</v>
      </c>
      <c r="F49" s="4" t="s">
        <v>14</v>
      </c>
      <c r="G49" s="4" t="s">
        <v>31</v>
      </c>
      <c r="H49" s="6">
        <f t="shared" si="4"/>
        <v>0.31164352482076418</v>
      </c>
      <c r="I49" s="3" t="s">
        <v>55</v>
      </c>
      <c r="J49" s="6">
        <f t="shared" si="5"/>
        <v>3.4485888011616119E-7</v>
      </c>
      <c r="K49" s="4" t="s">
        <v>33</v>
      </c>
      <c r="L49" s="4">
        <f t="shared" si="15"/>
        <v>87.837630000000004</v>
      </c>
      <c r="M49" s="3" t="s">
        <v>55</v>
      </c>
      <c r="N49" s="6">
        <f t="shared" si="7"/>
        <v>3.7993700000000103E-4</v>
      </c>
      <c r="O49" s="5" t="s">
        <v>26</v>
      </c>
      <c r="P49" s="4">
        <f t="shared" si="16"/>
        <v>87.837630000000004</v>
      </c>
      <c r="Q49" s="3" t="s">
        <v>55</v>
      </c>
      <c r="R49" s="6">
        <f t="shared" si="9"/>
        <v>3.7993700000000103E-4</v>
      </c>
      <c r="S49" s="4" t="s">
        <v>27</v>
      </c>
      <c r="T49" s="4">
        <f t="shared" si="17"/>
        <v>33.144030000000001</v>
      </c>
      <c r="U49" s="3" t="s">
        <v>55</v>
      </c>
      <c r="V49" s="6">
        <f t="shared" si="11"/>
        <v>1.9870699999999993E-4</v>
      </c>
      <c r="W49" s="5" t="s">
        <v>24</v>
      </c>
      <c r="X49" s="4">
        <f t="shared" si="18"/>
        <v>33.144030000000001</v>
      </c>
      <c r="Y49" s="3" t="s">
        <v>55</v>
      </c>
      <c r="Z49" s="6">
        <f t="shared" si="13"/>
        <v>1.9870699999999993E-4</v>
      </c>
      <c r="AA49" s="3" t="s">
        <v>96</v>
      </c>
      <c r="AB49" s="3"/>
      <c r="AC49" s="3" t="s">
        <v>93</v>
      </c>
    </row>
    <row r="50" spans="2:29" x14ac:dyDescent="0.55000000000000004">
      <c r="B50" s="4" t="s">
        <v>12</v>
      </c>
      <c r="C50" s="4">
        <v>2100</v>
      </c>
      <c r="D50" s="3" t="s">
        <v>53</v>
      </c>
      <c r="E50" s="4">
        <f t="shared" si="14"/>
        <v>2200</v>
      </c>
      <c r="F50" s="4" t="s">
        <v>14</v>
      </c>
      <c r="G50" s="4" t="s">
        <v>31</v>
      </c>
      <c r="H50" s="6">
        <f t="shared" si="4"/>
        <v>0.3150921136219258</v>
      </c>
      <c r="I50" s="3" t="s">
        <v>56</v>
      </c>
      <c r="J50" s="6">
        <f t="shared" si="5"/>
        <v>1.2523822488429037E-6</v>
      </c>
      <c r="K50" s="4" t="s">
        <v>33</v>
      </c>
      <c r="L50" s="4">
        <f t="shared" si="15"/>
        <v>95.121560000000002</v>
      </c>
      <c r="M50" s="3" t="s">
        <v>56</v>
      </c>
      <c r="N50" s="6">
        <f t="shared" si="7"/>
        <v>7.2839299999999981E-4</v>
      </c>
      <c r="O50" s="5" t="s">
        <v>26</v>
      </c>
      <c r="P50" s="4">
        <f t="shared" si="16"/>
        <v>95.121560000000002</v>
      </c>
      <c r="Q50" s="3" t="s">
        <v>56</v>
      </c>
      <c r="R50" s="6">
        <f t="shared" si="9"/>
        <v>7.2839299999999981E-4</v>
      </c>
      <c r="S50" s="4" t="s">
        <v>27</v>
      </c>
      <c r="T50" s="4">
        <f t="shared" si="17"/>
        <v>33.22719</v>
      </c>
      <c r="U50" s="3" t="s">
        <v>56</v>
      </c>
      <c r="V50" s="6">
        <f t="shared" si="11"/>
        <v>8.3159999999999455E-6</v>
      </c>
      <c r="W50" s="5" t="s">
        <v>24</v>
      </c>
      <c r="X50" s="4">
        <f t="shared" si="18"/>
        <v>33.22719</v>
      </c>
      <c r="Y50" s="3" t="s">
        <v>56</v>
      </c>
      <c r="Z50" s="6">
        <f t="shared" si="13"/>
        <v>8.3159999999999455E-6</v>
      </c>
      <c r="AA50" s="3" t="s">
        <v>96</v>
      </c>
      <c r="AC50" s="3" t="s">
        <v>93</v>
      </c>
    </row>
    <row r="51" spans="2:29" x14ac:dyDescent="0.55000000000000004">
      <c r="B51" s="4" t="s">
        <v>12</v>
      </c>
      <c r="C51" s="4">
        <v>2200</v>
      </c>
      <c r="D51" s="3" t="s">
        <v>53</v>
      </c>
      <c r="E51" s="4">
        <f t="shared" si="14"/>
        <v>2300</v>
      </c>
      <c r="F51" s="4" t="s">
        <v>14</v>
      </c>
      <c r="G51" s="4" t="s">
        <v>31</v>
      </c>
      <c r="H51" s="6">
        <f t="shared" si="4"/>
        <v>0.32761593611035483</v>
      </c>
      <c r="I51" s="3" t="s">
        <v>57</v>
      </c>
      <c r="J51" s="6">
        <f t="shared" si="5"/>
        <v>4.0566294582085549E-6</v>
      </c>
      <c r="K51" s="4" t="s">
        <v>33</v>
      </c>
      <c r="L51" s="4">
        <f t="shared" si="15"/>
        <v>98.629949999999994</v>
      </c>
      <c r="M51" s="3" t="s">
        <v>57</v>
      </c>
      <c r="N51" s="6">
        <f t="shared" si="7"/>
        <v>3.5083899999999917E-4</v>
      </c>
      <c r="O51" s="5" t="s">
        <v>26</v>
      </c>
      <c r="P51" s="4">
        <f t="shared" si="16"/>
        <v>98.629949999999994</v>
      </c>
      <c r="Q51" s="3" t="s">
        <v>57</v>
      </c>
      <c r="R51" s="6">
        <f t="shared" si="9"/>
        <v>3.5083899999999917E-4</v>
      </c>
      <c r="S51" s="4" t="s">
        <v>27</v>
      </c>
      <c r="T51" s="4">
        <f t="shared" si="17"/>
        <v>25.78614</v>
      </c>
      <c r="U51" s="3" t="s">
        <v>57</v>
      </c>
      <c r="V51" s="6">
        <f t="shared" si="11"/>
        <v>-7.4410500000000011E-4</v>
      </c>
      <c r="W51" s="5" t="s">
        <v>24</v>
      </c>
      <c r="X51" s="4">
        <f t="shared" si="18"/>
        <v>25.78614</v>
      </c>
      <c r="Y51" s="3" t="s">
        <v>57</v>
      </c>
      <c r="Z51" s="6">
        <f t="shared" si="13"/>
        <v>-7.4410500000000011E-4</v>
      </c>
      <c r="AA51" s="3" t="s">
        <v>96</v>
      </c>
      <c r="AB51" s="3"/>
      <c r="AC51" s="3" t="s">
        <v>93</v>
      </c>
    </row>
    <row r="52" spans="2:29" x14ac:dyDescent="0.55000000000000004">
      <c r="B52" s="4" t="s">
        <v>12</v>
      </c>
      <c r="C52" s="4">
        <v>2300</v>
      </c>
      <c r="D52" s="3" t="s">
        <v>53</v>
      </c>
      <c r="E52" s="4">
        <f t="shared" si="14"/>
        <v>2400</v>
      </c>
      <c r="F52" s="4" t="s">
        <v>14</v>
      </c>
      <c r="G52" s="4" t="s">
        <v>31</v>
      </c>
      <c r="H52" s="6">
        <f t="shared" si="4"/>
        <v>0.36818223069244038</v>
      </c>
      <c r="I52" s="3" t="s">
        <v>58</v>
      </c>
      <c r="J52" s="6">
        <f t="shared" si="5"/>
        <v>7.5324439604319727E-6</v>
      </c>
      <c r="K52" s="4" t="s">
        <v>33</v>
      </c>
      <c r="L52" s="4">
        <f t="shared" si="15"/>
        <v>101.76955</v>
      </c>
      <c r="M52" s="3" t="s">
        <v>58</v>
      </c>
      <c r="N52" s="6">
        <f t="shared" si="7"/>
        <v>3.1396000000000017E-4</v>
      </c>
      <c r="O52" s="5" t="s">
        <v>26</v>
      </c>
      <c r="P52" s="4">
        <f t="shared" si="16"/>
        <v>101.76955</v>
      </c>
      <c r="Q52" s="3" t="s">
        <v>58</v>
      </c>
      <c r="R52" s="6">
        <f t="shared" si="9"/>
        <v>3.1396000000000017E-4</v>
      </c>
      <c r="S52" s="4" t="s">
        <v>27</v>
      </c>
      <c r="T52" s="4">
        <f t="shared" si="17"/>
        <v>23.366579999999999</v>
      </c>
      <c r="U52" s="3" t="s">
        <v>58</v>
      </c>
      <c r="V52" s="6">
        <f t="shared" si="11"/>
        <v>-2.4195600000000007E-4</v>
      </c>
      <c r="W52" s="5" t="s">
        <v>24</v>
      </c>
      <c r="X52" s="4">
        <f t="shared" si="18"/>
        <v>23.366579999999999</v>
      </c>
      <c r="Y52" s="3" t="s">
        <v>58</v>
      </c>
      <c r="Z52" s="6">
        <f t="shared" si="13"/>
        <v>-2.4195600000000007E-4</v>
      </c>
      <c r="AA52" s="3" t="s">
        <v>96</v>
      </c>
      <c r="AC52" s="3" t="s">
        <v>93</v>
      </c>
    </row>
    <row r="53" spans="2:29" x14ac:dyDescent="0.55000000000000004">
      <c r="B53" s="4" t="s">
        <v>12</v>
      </c>
      <c r="C53" s="4">
        <v>2400</v>
      </c>
      <c r="D53" s="3" t="s">
        <v>53</v>
      </c>
      <c r="E53" s="4">
        <f t="shared" si="14"/>
        <v>2500</v>
      </c>
      <c r="F53" s="4" t="s">
        <v>14</v>
      </c>
      <c r="G53" s="4" t="s">
        <v>31</v>
      </c>
      <c r="H53" s="6">
        <f t="shared" si="4"/>
        <v>0.44350667029676011</v>
      </c>
      <c r="I53" s="3" t="s">
        <v>78</v>
      </c>
      <c r="J53" s="6">
        <f t="shared" si="5"/>
        <v>0</v>
      </c>
      <c r="K53" s="4" t="s">
        <v>33</v>
      </c>
      <c r="L53" s="4">
        <f t="shared" si="15"/>
        <v>0</v>
      </c>
      <c r="M53" s="3" t="s">
        <v>78</v>
      </c>
      <c r="N53" s="6">
        <f t="shared" si="7"/>
        <v>0</v>
      </c>
      <c r="O53" s="5" t="s">
        <v>26</v>
      </c>
      <c r="P53" s="4">
        <f t="shared" si="16"/>
        <v>0</v>
      </c>
      <c r="Q53" s="3" t="s">
        <v>78</v>
      </c>
      <c r="R53" s="6">
        <f t="shared" si="9"/>
        <v>0</v>
      </c>
      <c r="S53" s="4" t="s">
        <v>27</v>
      </c>
      <c r="T53" s="4">
        <f t="shared" si="17"/>
        <v>0</v>
      </c>
      <c r="U53" s="3" t="s">
        <v>78</v>
      </c>
      <c r="V53" s="6">
        <f t="shared" si="11"/>
        <v>0</v>
      </c>
      <c r="W53" s="5" t="s">
        <v>24</v>
      </c>
      <c r="X53" s="4">
        <f t="shared" si="18"/>
        <v>0</v>
      </c>
      <c r="Y53" s="3" t="s">
        <v>78</v>
      </c>
      <c r="Z53" s="6">
        <f t="shared" si="13"/>
        <v>0</v>
      </c>
      <c r="AA53" s="3" t="s">
        <v>96</v>
      </c>
      <c r="AB53" s="3"/>
      <c r="AC53" s="3" t="s">
        <v>93</v>
      </c>
    </row>
    <row r="55" spans="2:29" x14ac:dyDescent="0.55000000000000004">
      <c r="AB55" s="3" t="s">
        <v>95</v>
      </c>
    </row>
    <row r="56" spans="2:29" x14ac:dyDescent="0.55000000000000004">
      <c r="AB56" s="4" t="s">
        <v>94</v>
      </c>
    </row>
    <row r="57" spans="2:29" x14ac:dyDescent="0.55000000000000004">
      <c r="AB57" s="3" t="s">
        <v>94</v>
      </c>
    </row>
    <row r="58" spans="2:29" x14ac:dyDescent="0.55000000000000004">
      <c r="AB58" s="4" t="s">
        <v>94</v>
      </c>
    </row>
    <row r="59" spans="2:29" x14ac:dyDescent="0.55000000000000004">
      <c r="AB59" s="3" t="s">
        <v>94</v>
      </c>
    </row>
    <row r="60" spans="2:29" x14ac:dyDescent="0.55000000000000004">
      <c r="AB60" s="4" t="s">
        <v>94</v>
      </c>
    </row>
    <row r="61" spans="2:29" x14ac:dyDescent="0.55000000000000004">
      <c r="AB61" s="3" t="s">
        <v>94</v>
      </c>
    </row>
    <row r="62" spans="2:29" x14ac:dyDescent="0.55000000000000004">
      <c r="AB62" s="4" t="s">
        <v>94</v>
      </c>
    </row>
    <row r="63" spans="2:29" x14ac:dyDescent="0.55000000000000004">
      <c r="AB63" s="3" t="s">
        <v>94</v>
      </c>
    </row>
    <row r="64" spans="2:29" x14ac:dyDescent="0.55000000000000004">
      <c r="AB64" s="4" t="s">
        <v>94</v>
      </c>
    </row>
    <row r="65" spans="28:28" x14ac:dyDescent="0.55000000000000004">
      <c r="AB65" s="3" t="s">
        <v>94</v>
      </c>
    </row>
    <row r="66" spans="28:28" x14ac:dyDescent="0.55000000000000004">
      <c r="AB66" s="4" t="s">
        <v>94</v>
      </c>
    </row>
    <row r="67" spans="28:28" x14ac:dyDescent="0.55000000000000004">
      <c r="AB67" s="3" t="s">
        <v>94</v>
      </c>
    </row>
    <row r="68" spans="28:28" x14ac:dyDescent="0.55000000000000004">
      <c r="AB68" s="4" t="s">
        <v>94</v>
      </c>
    </row>
    <row r="69" spans="28:28" x14ac:dyDescent="0.55000000000000004">
      <c r="AB69" s="3" t="s">
        <v>94</v>
      </c>
    </row>
    <row r="70" spans="28:28" x14ac:dyDescent="0.55000000000000004">
      <c r="AB70" s="4" t="s">
        <v>94</v>
      </c>
    </row>
    <row r="71" spans="28:28" x14ac:dyDescent="0.55000000000000004">
      <c r="AB71" s="3" t="s">
        <v>94</v>
      </c>
    </row>
    <row r="72" spans="28:28" x14ac:dyDescent="0.55000000000000004">
      <c r="AB72" s="4" t="s">
        <v>94</v>
      </c>
    </row>
    <row r="73" spans="28:28" x14ac:dyDescent="0.55000000000000004">
      <c r="AB73" s="3" t="s">
        <v>94</v>
      </c>
    </row>
    <row r="74" spans="28:28" x14ac:dyDescent="0.55000000000000004">
      <c r="AB74" s="4" t="s">
        <v>94</v>
      </c>
    </row>
    <row r="75" spans="28:28" x14ac:dyDescent="0.55000000000000004">
      <c r="AB75" s="3" t="s">
        <v>94</v>
      </c>
    </row>
    <row r="76" spans="28:28" x14ac:dyDescent="0.55000000000000004">
      <c r="AB76" s="4" t="s">
        <v>94</v>
      </c>
    </row>
    <row r="77" spans="28:28" x14ac:dyDescent="0.55000000000000004">
      <c r="AB77" s="3" t="s">
        <v>94</v>
      </c>
    </row>
    <row r="78" spans="28:28" x14ac:dyDescent="0.55000000000000004">
      <c r="AB78" s="4" t="s">
        <v>94</v>
      </c>
    </row>
    <row r="79" spans="28:28" x14ac:dyDescent="0.55000000000000004">
      <c r="AB79" s="3" t="s">
        <v>94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3"/>
  <sheetViews>
    <sheetView topLeftCell="Q24" workbookViewId="0">
      <selection activeCell="U41" sqref="U41"/>
    </sheetView>
  </sheetViews>
  <sheetFormatPr defaultColWidth="8.77734375" defaultRowHeight="23.25" x14ac:dyDescent="0.55000000000000004"/>
  <cols>
    <col min="1" max="6" width="8.77734375" style="8"/>
    <col min="7" max="7" width="10.33203125" style="8" customWidth="1"/>
    <col min="8" max="8" width="9.44140625" style="8" bestFit="1" customWidth="1"/>
    <col min="9" max="9" width="11.21875" style="8" customWidth="1"/>
    <col min="10" max="10" width="17.77734375" style="8" bestFit="1" customWidth="1"/>
    <col min="11" max="11" width="14.6640625" style="8" customWidth="1"/>
    <col min="12" max="12" width="8.77734375" style="8"/>
    <col min="13" max="13" width="13.33203125" style="8" bestFit="1" customWidth="1"/>
    <col min="14" max="14" width="16" style="8" bestFit="1" customWidth="1"/>
    <col min="15" max="18" width="16" style="8" customWidth="1"/>
    <col min="19" max="20" width="8.77734375" style="8"/>
    <col min="21" max="21" width="11.77734375" style="8" bestFit="1" customWidth="1"/>
    <col min="22" max="22" width="16.33203125" style="8" bestFit="1" customWidth="1"/>
    <col min="23" max="26" width="16.33203125" style="8" customWidth="1"/>
    <col min="27" max="16384" width="8.77734375" style="8"/>
  </cols>
  <sheetData>
    <row r="1" spans="2:11" x14ac:dyDescent="0.55000000000000004">
      <c r="B1" s="8" t="s">
        <v>73</v>
      </c>
      <c r="C1" s="8" t="s">
        <v>75</v>
      </c>
      <c r="D1" s="8" t="s">
        <v>74</v>
      </c>
      <c r="E1" s="8" t="s">
        <v>2</v>
      </c>
      <c r="G1" s="8" t="s">
        <v>97</v>
      </c>
      <c r="I1" s="8" t="s">
        <v>6</v>
      </c>
      <c r="J1" s="8" t="s">
        <v>5</v>
      </c>
      <c r="K1" s="8" t="s">
        <v>98</v>
      </c>
    </row>
    <row r="2" spans="2:11" x14ac:dyDescent="0.55000000000000004">
      <c r="B2" s="8">
        <v>0</v>
      </c>
      <c r="C2" s="8">
        <v>0.11019</v>
      </c>
      <c r="D2" s="8">
        <v>105.17758000000001</v>
      </c>
      <c r="E2" s="8">
        <v>15.32183</v>
      </c>
      <c r="G2" s="8">
        <f>C2/$C$7</f>
        <v>0.94107097104791182</v>
      </c>
      <c r="I2" s="8">
        <v>0</v>
      </c>
      <c r="J2" s="8">
        <v>0</v>
      </c>
      <c r="K2" s="8">
        <v>0</v>
      </c>
    </row>
    <row r="3" spans="2:11" x14ac:dyDescent="0.55000000000000004">
      <c r="B3" s="8">
        <v>5</v>
      </c>
      <c r="C3" s="8">
        <v>0.11033999999999999</v>
      </c>
      <c r="D3" s="8">
        <v>105.07304000000001</v>
      </c>
      <c r="E3" s="8">
        <v>15.761480000000001</v>
      </c>
      <c r="G3" s="8">
        <f t="shared" ref="G3:G26" si="0">C3/$C$7</f>
        <v>0.94235203689469638</v>
      </c>
      <c r="I3" s="8">
        <f>G3-G2</f>
        <v>1.281065846784557E-3</v>
      </c>
      <c r="J3" s="8">
        <f>D3-D2</f>
        <v>-0.10454000000000008</v>
      </c>
      <c r="K3" s="8">
        <f>E3-E2</f>
        <v>0.43965000000000032</v>
      </c>
    </row>
    <row r="4" spans="2:11" x14ac:dyDescent="0.55000000000000004">
      <c r="B4" s="8">
        <v>10</v>
      </c>
      <c r="C4" s="8">
        <v>0.11396000000000001</v>
      </c>
      <c r="D4" s="8">
        <v>104.28991000000001</v>
      </c>
      <c r="E4" s="8">
        <v>17.564250000000001</v>
      </c>
      <c r="G4" s="8">
        <f t="shared" si="0"/>
        <v>0.97326842599709629</v>
      </c>
      <c r="I4" s="8">
        <f t="shared" ref="I4:I26" si="1">G4-G3</f>
        <v>3.091638910239991E-2</v>
      </c>
      <c r="J4" s="8">
        <f t="shared" ref="J4:K21" si="2">D4-D3</f>
        <v>-0.78312999999999988</v>
      </c>
      <c r="K4" s="8">
        <f t="shared" si="2"/>
        <v>1.8027700000000006</v>
      </c>
    </row>
    <row r="5" spans="2:11" x14ac:dyDescent="0.55000000000000004">
      <c r="B5" s="8">
        <v>15</v>
      </c>
      <c r="C5" s="8">
        <v>0.11589000000000001</v>
      </c>
      <c r="D5" s="8">
        <v>103.55179</v>
      </c>
      <c r="E5" s="8">
        <v>15.365349999999999</v>
      </c>
      <c r="G5" s="8">
        <f t="shared" si="0"/>
        <v>0.98975147322572388</v>
      </c>
      <c r="I5" s="8">
        <f t="shared" si="1"/>
        <v>1.648304722862759E-2</v>
      </c>
      <c r="J5" s="8">
        <f t="shared" si="2"/>
        <v>-0.73812000000000921</v>
      </c>
      <c r="K5" s="8">
        <f t="shared" si="2"/>
        <v>-2.1989000000000019</v>
      </c>
    </row>
    <row r="6" spans="2:11" x14ac:dyDescent="0.55000000000000004">
      <c r="B6" s="8">
        <v>20</v>
      </c>
      <c r="C6" s="8">
        <v>0.11663999999999999</v>
      </c>
      <c r="D6" s="8">
        <v>102.08606</v>
      </c>
      <c r="E6" s="8">
        <v>15.04393</v>
      </c>
      <c r="G6" s="8">
        <f t="shared" si="0"/>
        <v>0.99615680245964633</v>
      </c>
      <c r="I6" s="8">
        <f t="shared" si="1"/>
        <v>6.4053292339224521E-3</v>
      </c>
      <c r="J6" s="8">
        <f t="shared" si="2"/>
        <v>-1.4657299999999935</v>
      </c>
      <c r="K6" s="8">
        <f t="shared" si="2"/>
        <v>-0.32141999999999982</v>
      </c>
    </row>
    <row r="7" spans="2:11" x14ac:dyDescent="0.55000000000000004">
      <c r="B7" s="8">
        <v>25</v>
      </c>
      <c r="C7" s="8">
        <v>0.11709</v>
      </c>
      <c r="D7" s="8">
        <v>101.11869</v>
      </c>
      <c r="E7" s="8">
        <v>16.460640000000001</v>
      </c>
      <c r="G7" s="8">
        <f t="shared" si="0"/>
        <v>1</v>
      </c>
      <c r="I7" s="8">
        <f t="shared" si="1"/>
        <v>3.8431975403536711E-3</v>
      </c>
      <c r="J7" s="8">
        <f t="shared" si="2"/>
        <v>-0.96737000000000251</v>
      </c>
      <c r="K7" s="8">
        <f t="shared" si="2"/>
        <v>1.4167100000000019</v>
      </c>
    </row>
    <row r="8" spans="2:11" x14ac:dyDescent="0.55000000000000004">
      <c r="B8" s="8">
        <v>30</v>
      </c>
      <c r="C8" s="8">
        <v>0.11448999999999999</v>
      </c>
      <c r="D8" s="8">
        <v>99.261390000000006</v>
      </c>
      <c r="E8" s="8">
        <v>16.623429999999999</v>
      </c>
      <c r="G8" s="8">
        <f t="shared" si="0"/>
        <v>0.9777948586557349</v>
      </c>
      <c r="I8" s="8">
        <f t="shared" si="1"/>
        <v>-2.22051413442651E-2</v>
      </c>
      <c r="J8" s="8">
        <f t="shared" si="2"/>
        <v>-1.8572999999999951</v>
      </c>
      <c r="K8" s="8">
        <f t="shared" si="2"/>
        <v>0.16278999999999755</v>
      </c>
    </row>
    <row r="9" spans="2:11" x14ac:dyDescent="0.55000000000000004">
      <c r="B9" s="8">
        <v>35</v>
      </c>
      <c r="C9" s="8">
        <v>0.11609</v>
      </c>
      <c r="D9" s="8">
        <v>97.249939999999995</v>
      </c>
      <c r="E9" s="8">
        <v>15.80312</v>
      </c>
      <c r="G9" s="8">
        <f t="shared" si="0"/>
        <v>0.99145956102143651</v>
      </c>
      <c r="I9" s="8">
        <f t="shared" si="1"/>
        <v>1.3664702365701609E-2</v>
      </c>
      <c r="J9" s="8">
        <f t="shared" si="2"/>
        <v>-2.0114500000000106</v>
      </c>
      <c r="K9" s="8">
        <f t="shared" si="2"/>
        <v>-0.82030999999999921</v>
      </c>
    </row>
    <row r="10" spans="2:11" x14ac:dyDescent="0.55000000000000004">
      <c r="B10" s="8">
        <v>40</v>
      </c>
      <c r="C10" s="8">
        <v>0.11305</v>
      </c>
      <c r="D10" s="8">
        <v>94.848420000000004</v>
      </c>
      <c r="E10" s="8">
        <v>16.149650000000001</v>
      </c>
      <c r="G10" s="8">
        <f t="shared" si="0"/>
        <v>0.9654966265266034</v>
      </c>
      <c r="I10" s="8">
        <f>G10-G8</f>
        <v>-1.2298232129131503E-2</v>
      </c>
      <c r="J10" s="8">
        <f>D10-D8</f>
        <v>-4.4129700000000014</v>
      </c>
      <c r="K10" s="8">
        <f>E10-E8</f>
        <v>-0.47377999999999787</v>
      </c>
    </row>
    <row r="11" spans="2:11" x14ac:dyDescent="0.55000000000000004">
      <c r="B11" s="8">
        <v>45</v>
      </c>
      <c r="C11" s="8">
        <v>0.11258</v>
      </c>
      <c r="D11" s="8">
        <v>93.516859999999994</v>
      </c>
      <c r="E11" s="8">
        <v>14.188370000000001</v>
      </c>
      <c r="G11" s="8">
        <f t="shared" si="0"/>
        <v>0.96148262020667863</v>
      </c>
      <c r="I11" s="8">
        <f t="shared" si="1"/>
        <v>-4.0140063199247678E-3</v>
      </c>
      <c r="J11" s="8">
        <f t="shared" si="2"/>
        <v>-1.3315600000000103</v>
      </c>
      <c r="K11" s="8">
        <f t="shared" si="2"/>
        <v>-1.9612800000000004</v>
      </c>
    </row>
    <row r="12" spans="2:11" x14ac:dyDescent="0.55000000000000004">
      <c r="B12" s="8">
        <v>50</v>
      </c>
      <c r="C12" s="8">
        <v>0.11162</v>
      </c>
      <c r="D12" s="8">
        <v>90.562979999999996</v>
      </c>
      <c r="E12" s="8">
        <v>14.997260000000001</v>
      </c>
      <c r="G12" s="8">
        <f t="shared" si="0"/>
        <v>0.95328379878725766</v>
      </c>
      <c r="I12" s="8">
        <f t="shared" si="1"/>
        <v>-8.1988214194209652E-3</v>
      </c>
      <c r="J12" s="8">
        <f t="shared" si="2"/>
        <v>-2.9538799999999981</v>
      </c>
      <c r="K12" s="8">
        <f t="shared" si="2"/>
        <v>0.80888999999999989</v>
      </c>
    </row>
    <row r="13" spans="2:11" x14ac:dyDescent="0.55000000000000004">
      <c r="B13" s="8">
        <v>55</v>
      </c>
      <c r="C13" s="8">
        <v>0.10672</v>
      </c>
      <c r="D13" s="8">
        <v>88.32338</v>
      </c>
      <c r="E13" s="8">
        <v>15.100429999999999</v>
      </c>
      <c r="G13" s="8">
        <f t="shared" si="0"/>
        <v>0.91143564779229647</v>
      </c>
      <c r="I13" s="8">
        <f t="shared" si="1"/>
        <v>-4.1848150994961197E-2</v>
      </c>
      <c r="J13" s="8">
        <f t="shared" si="2"/>
        <v>-2.2395999999999958</v>
      </c>
      <c r="K13" s="8">
        <f t="shared" si="2"/>
        <v>0.10316999999999865</v>
      </c>
    </row>
    <row r="14" spans="2:11" x14ac:dyDescent="0.55000000000000004">
      <c r="B14" s="8">
        <v>60</v>
      </c>
      <c r="C14" s="8">
        <v>0.10272000000000001</v>
      </c>
      <c r="D14" s="8">
        <v>86.575670000000002</v>
      </c>
      <c r="E14" s="8">
        <v>15.819279999999999</v>
      </c>
      <c r="G14" s="8">
        <f t="shared" si="0"/>
        <v>0.87727389187804261</v>
      </c>
      <c r="I14" s="8">
        <f t="shared" si="1"/>
        <v>-3.4161755914253855E-2</v>
      </c>
      <c r="J14" s="8">
        <f t="shared" si="2"/>
        <v>-1.7477099999999979</v>
      </c>
      <c r="K14" s="8">
        <f t="shared" si="2"/>
        <v>0.71884999999999977</v>
      </c>
    </row>
    <row r="15" spans="2:11" x14ac:dyDescent="0.55000000000000004">
      <c r="B15" s="8">
        <v>65</v>
      </c>
      <c r="C15" s="8">
        <v>9.8930000000000004E-2</v>
      </c>
      <c r="D15" s="8">
        <v>83.995230000000006</v>
      </c>
      <c r="E15" s="8">
        <v>16.957619999999999</v>
      </c>
      <c r="G15" s="8">
        <f t="shared" si="0"/>
        <v>0.84490562814928694</v>
      </c>
      <c r="I15" s="8">
        <f t="shared" si="1"/>
        <v>-3.2368263728755675E-2</v>
      </c>
      <c r="J15" s="8">
        <f t="shared" si="2"/>
        <v>-2.5804399999999958</v>
      </c>
      <c r="K15" s="8">
        <f t="shared" si="2"/>
        <v>1.1383399999999995</v>
      </c>
    </row>
    <row r="16" spans="2:11" x14ac:dyDescent="0.55000000000000004">
      <c r="B16" s="8">
        <v>70</v>
      </c>
      <c r="C16" s="8">
        <v>9.5740000000000006E-2</v>
      </c>
      <c r="D16" s="8">
        <v>82.702010000000001</v>
      </c>
      <c r="E16" s="8">
        <v>14.83663</v>
      </c>
      <c r="G16" s="8">
        <f t="shared" si="0"/>
        <v>0.81766162780766938</v>
      </c>
      <c r="I16" s="8">
        <f t="shared" si="1"/>
        <v>-2.7244000341617558E-2</v>
      </c>
      <c r="J16" s="8">
        <f t="shared" si="2"/>
        <v>-1.2932200000000051</v>
      </c>
      <c r="K16" s="8">
        <f t="shared" si="2"/>
        <v>-2.120989999999999</v>
      </c>
    </row>
    <row r="17" spans="2:27" x14ac:dyDescent="0.55000000000000004">
      <c r="B17" s="8">
        <v>75</v>
      </c>
      <c r="C17" s="8">
        <v>9.1399999999999995E-2</v>
      </c>
      <c r="D17" s="8">
        <v>80.997889999999998</v>
      </c>
      <c r="E17" s="8">
        <v>16.792829999999999</v>
      </c>
      <c r="G17" s="8">
        <f t="shared" si="0"/>
        <v>0.78059612264070366</v>
      </c>
      <c r="I17" s="8">
        <f t="shared" si="1"/>
        <v>-3.7065505166965718E-2</v>
      </c>
      <c r="J17" s="8">
        <f t="shared" si="2"/>
        <v>-1.7041200000000032</v>
      </c>
      <c r="K17" s="8">
        <f t="shared" si="2"/>
        <v>1.9561999999999991</v>
      </c>
    </row>
    <row r="18" spans="2:27" x14ac:dyDescent="0.55000000000000004">
      <c r="B18" s="8">
        <v>80</v>
      </c>
      <c r="C18" s="8">
        <v>8.5339999999999999E-2</v>
      </c>
      <c r="D18" s="8">
        <v>77.733540000000005</v>
      </c>
      <c r="E18" s="8">
        <v>16.60191</v>
      </c>
      <c r="G18" s="8">
        <f t="shared" si="0"/>
        <v>0.72884106243060898</v>
      </c>
      <c r="I18" s="8">
        <f t="shared" si="1"/>
        <v>-5.1755060210094683E-2</v>
      </c>
      <c r="J18" s="8">
        <f t="shared" si="2"/>
        <v>-3.2643499999999932</v>
      </c>
      <c r="K18" s="8">
        <f t="shared" si="2"/>
        <v>-0.19091999999999842</v>
      </c>
    </row>
    <row r="19" spans="2:27" x14ac:dyDescent="0.55000000000000004">
      <c r="B19" s="8">
        <v>85</v>
      </c>
      <c r="C19" s="8">
        <v>7.8689999999999996E-2</v>
      </c>
      <c r="D19" s="8">
        <v>77.983379999999997</v>
      </c>
      <c r="E19" s="8">
        <v>17.166810000000002</v>
      </c>
      <c r="G19" s="8">
        <f t="shared" si="0"/>
        <v>0.67204714322316161</v>
      </c>
      <c r="I19" s="8">
        <f t="shared" si="1"/>
        <v>-5.6793919207447363E-2</v>
      </c>
      <c r="J19" s="8">
        <f t="shared" si="2"/>
        <v>0.24983999999999185</v>
      </c>
      <c r="K19" s="8">
        <f t="shared" si="2"/>
        <v>0.56490000000000151</v>
      </c>
    </row>
    <row r="20" spans="2:27" x14ac:dyDescent="0.55000000000000004">
      <c r="B20" s="8">
        <v>90</v>
      </c>
      <c r="C20" s="8">
        <v>7.4310000000000001E-2</v>
      </c>
      <c r="D20" s="8">
        <v>77.837789999999998</v>
      </c>
      <c r="E20" s="8">
        <v>16.805409999999998</v>
      </c>
      <c r="G20" s="8">
        <f t="shared" si="0"/>
        <v>0.63464002049705359</v>
      </c>
      <c r="I20" s="8">
        <f t="shared" si="1"/>
        <v>-3.7407122726108022E-2</v>
      </c>
      <c r="J20" s="8">
        <f t="shared" si="2"/>
        <v>-0.14558999999999855</v>
      </c>
      <c r="K20" s="8">
        <f t="shared" si="2"/>
        <v>-0.36140000000000327</v>
      </c>
    </row>
    <row r="21" spans="2:27" x14ac:dyDescent="0.55000000000000004">
      <c r="B21" s="8">
        <v>95</v>
      </c>
      <c r="C21" s="8">
        <v>6.6519999999999996E-2</v>
      </c>
      <c r="D21" s="8">
        <v>78.356819999999999</v>
      </c>
      <c r="E21" s="8">
        <v>23.137170000000001</v>
      </c>
      <c r="G21" s="8">
        <f t="shared" si="0"/>
        <v>0.56811000085404384</v>
      </c>
      <c r="I21" s="8">
        <f t="shared" si="1"/>
        <v>-6.6530019643009752E-2</v>
      </c>
      <c r="J21" s="8">
        <f t="shared" si="2"/>
        <v>0.51903000000000077</v>
      </c>
      <c r="K21" s="8">
        <f t="shared" si="2"/>
        <v>6.3317600000000027</v>
      </c>
    </row>
    <row r="22" spans="2:27" x14ac:dyDescent="0.55000000000000004">
      <c r="B22" s="8">
        <v>100</v>
      </c>
      <c r="C22" s="8">
        <v>6.4369999999999997E-2</v>
      </c>
      <c r="D22" s="8">
        <v>81.205410000000001</v>
      </c>
      <c r="E22" s="8">
        <v>22.83032</v>
      </c>
      <c r="G22" s="8">
        <f t="shared" si="0"/>
        <v>0.5497480570501323</v>
      </c>
      <c r="I22" s="8">
        <f t="shared" si="1"/>
        <v>-1.836194380391154E-2</v>
      </c>
      <c r="J22" s="8">
        <f t="shared" ref="J22:K26" si="3">D22-D21</f>
        <v>2.8485900000000015</v>
      </c>
      <c r="K22" s="8">
        <f t="shared" si="3"/>
        <v>-0.30685000000000073</v>
      </c>
    </row>
    <row r="23" spans="2:27" x14ac:dyDescent="0.55000000000000004">
      <c r="B23" s="8">
        <v>105</v>
      </c>
      <c r="C23" s="8">
        <v>6.2549999999999994E-2</v>
      </c>
      <c r="D23" s="8">
        <v>89.621139999999997</v>
      </c>
      <c r="E23" s="8">
        <v>24.790089999999999</v>
      </c>
      <c r="G23" s="8">
        <f t="shared" si="0"/>
        <v>0.53420445810914674</v>
      </c>
      <c r="I23" s="8">
        <f t="shared" si="1"/>
        <v>-1.5543598940985559E-2</v>
      </c>
      <c r="J23" s="8">
        <f t="shared" si="3"/>
        <v>8.4157299999999964</v>
      </c>
      <c r="K23" s="8">
        <f t="shared" si="3"/>
        <v>1.9597699999999989</v>
      </c>
    </row>
    <row r="24" spans="2:27" x14ac:dyDescent="0.55000000000000004">
      <c r="B24" s="8">
        <v>110</v>
      </c>
      <c r="C24" s="8">
        <v>6.7409999999999998E-2</v>
      </c>
      <c r="D24" s="8">
        <v>96.936520000000002</v>
      </c>
      <c r="E24" s="8">
        <v>20.34647</v>
      </c>
      <c r="G24" s="8">
        <f t="shared" si="0"/>
        <v>0.57571099154496541</v>
      </c>
      <c r="I24" s="8">
        <f t="shared" si="1"/>
        <v>4.1506533435818671E-2</v>
      </c>
      <c r="J24" s="8">
        <f t="shared" si="3"/>
        <v>7.3153800000000047</v>
      </c>
      <c r="K24" s="8">
        <f t="shared" si="3"/>
        <v>-4.4436199999999992</v>
      </c>
    </row>
    <row r="25" spans="2:27" x14ac:dyDescent="0.55000000000000004">
      <c r="B25" s="8">
        <v>115</v>
      </c>
      <c r="C25" s="8">
        <v>8.5010000000000002E-2</v>
      </c>
      <c r="D25" s="8">
        <v>101.3381</v>
      </c>
      <c r="E25" s="8">
        <v>17.843219999999999</v>
      </c>
      <c r="G25" s="8">
        <f t="shared" si="0"/>
        <v>0.726022717567683</v>
      </c>
      <c r="I25" s="8">
        <f t="shared" si="1"/>
        <v>0.15031172602271758</v>
      </c>
      <c r="J25" s="8">
        <f t="shared" si="3"/>
        <v>4.4015799999999956</v>
      </c>
      <c r="K25" s="8">
        <f t="shared" si="3"/>
        <v>-2.5032500000000013</v>
      </c>
    </row>
    <row r="26" spans="2:27" x14ac:dyDescent="0.55000000000000004">
      <c r="B26" s="8">
        <v>120</v>
      </c>
      <c r="C26" s="8">
        <v>0.11019</v>
      </c>
      <c r="D26" s="8">
        <v>105.17758000000001</v>
      </c>
      <c r="E26" s="8">
        <v>15.32183</v>
      </c>
      <c r="G26" s="8">
        <f t="shared" si="0"/>
        <v>0.94107097104791182</v>
      </c>
      <c r="I26" s="8">
        <f t="shared" si="1"/>
        <v>0.21504825348022882</v>
      </c>
      <c r="J26" s="8">
        <f t="shared" si="3"/>
        <v>3.8394800000000089</v>
      </c>
      <c r="K26" s="8">
        <f t="shared" si="3"/>
        <v>-2.5213899999999985</v>
      </c>
    </row>
    <row r="29" spans="2:27" x14ac:dyDescent="0.55000000000000004">
      <c r="B29" s="8" t="s">
        <v>13</v>
      </c>
      <c r="C29" s="8">
        <v>0</v>
      </c>
      <c r="D29" s="8" t="s">
        <v>53</v>
      </c>
      <c r="E29" s="8">
        <f>C29+100</f>
        <v>100</v>
      </c>
      <c r="F29" s="8" t="s">
        <v>14</v>
      </c>
      <c r="G29" s="8" t="s">
        <v>32</v>
      </c>
      <c r="H29" s="9">
        <f t="shared" ref="H29:H53" si="4">G2</f>
        <v>0.94107097104791182</v>
      </c>
      <c r="I29" s="8" t="s">
        <v>99</v>
      </c>
      <c r="J29" s="9">
        <f>(I3/100)</f>
        <v>1.2810658467845571E-5</v>
      </c>
      <c r="K29" s="8" t="s">
        <v>33</v>
      </c>
      <c r="L29" s="8">
        <f t="shared" ref="L29:L35" si="5">D2</f>
        <v>105.17758000000001</v>
      </c>
      <c r="M29" s="8" t="s">
        <v>99</v>
      </c>
      <c r="N29" s="9">
        <f t="shared" ref="N29:N53" si="6">(J3/10000)</f>
        <v>-1.0454000000000007E-5</v>
      </c>
      <c r="O29" s="10" t="s">
        <v>26</v>
      </c>
      <c r="P29" s="8">
        <f t="shared" ref="P29:P35" si="7">D2</f>
        <v>105.17758000000001</v>
      </c>
      <c r="Q29" s="8" t="s">
        <v>99</v>
      </c>
      <c r="R29" s="9">
        <f t="shared" ref="R29:R53" si="8">(J3/10000)</f>
        <v>-1.0454000000000007E-5</v>
      </c>
      <c r="S29" s="8" t="s">
        <v>28</v>
      </c>
      <c r="T29" s="8">
        <f t="shared" ref="T29:T35" si="9">E2</f>
        <v>15.32183</v>
      </c>
      <c r="U29" s="8" t="s">
        <v>100</v>
      </c>
      <c r="V29" s="9">
        <f t="shared" ref="V29:V53" si="10">(K3/10000)</f>
        <v>4.3965000000000031E-5</v>
      </c>
      <c r="W29" s="10" t="s">
        <v>24</v>
      </c>
      <c r="X29" s="8">
        <f t="shared" ref="X29:X35" si="11">E2</f>
        <v>15.32183</v>
      </c>
      <c r="Y29" s="8" t="s">
        <v>100</v>
      </c>
      <c r="Z29" s="9">
        <f t="shared" ref="Z29:Z53" si="12">(K3/10000)</f>
        <v>4.3965000000000031E-5</v>
      </c>
      <c r="AA29" s="8" t="s">
        <v>16</v>
      </c>
    </row>
    <row r="30" spans="2:27" x14ac:dyDescent="0.55000000000000004">
      <c r="B30" s="8" t="s">
        <v>12</v>
      </c>
      <c r="C30" s="8">
        <v>100</v>
      </c>
      <c r="D30" s="8" t="s">
        <v>53</v>
      </c>
      <c r="E30" s="8">
        <f>C30+100</f>
        <v>200</v>
      </c>
      <c r="F30" s="8" t="s">
        <v>14</v>
      </c>
      <c r="G30" s="8" t="s">
        <v>32</v>
      </c>
      <c r="H30" s="9">
        <f t="shared" si="4"/>
        <v>0.94235203689469638</v>
      </c>
      <c r="I30" s="8" t="s">
        <v>101</v>
      </c>
      <c r="J30" s="9">
        <f t="shared" ref="J30:J53" si="13">(I4/100)</f>
        <v>3.091638910239991E-4</v>
      </c>
      <c r="K30" s="8" t="s">
        <v>33</v>
      </c>
      <c r="L30" s="8">
        <f t="shared" si="5"/>
        <v>105.07304000000001</v>
      </c>
      <c r="M30" s="8" t="s">
        <v>102</v>
      </c>
      <c r="N30" s="9">
        <f t="shared" si="6"/>
        <v>-7.8312999999999994E-5</v>
      </c>
      <c r="O30" s="10" t="s">
        <v>26</v>
      </c>
      <c r="P30" s="8">
        <f t="shared" si="7"/>
        <v>105.07304000000001</v>
      </c>
      <c r="Q30" s="8" t="s">
        <v>103</v>
      </c>
      <c r="R30" s="9">
        <f t="shared" si="8"/>
        <v>-7.8312999999999994E-5</v>
      </c>
      <c r="S30" s="8" t="s">
        <v>28</v>
      </c>
      <c r="T30" s="8">
        <f t="shared" si="9"/>
        <v>15.761480000000001</v>
      </c>
      <c r="U30" s="8" t="s">
        <v>104</v>
      </c>
      <c r="V30" s="9">
        <f t="shared" si="10"/>
        <v>1.8027700000000006E-4</v>
      </c>
      <c r="W30" s="10" t="s">
        <v>24</v>
      </c>
      <c r="X30" s="8">
        <f t="shared" si="11"/>
        <v>15.761480000000001</v>
      </c>
      <c r="Y30" s="8" t="s">
        <v>101</v>
      </c>
      <c r="Z30" s="9">
        <f t="shared" si="12"/>
        <v>1.8027700000000006E-4</v>
      </c>
      <c r="AA30" s="8" t="s">
        <v>16</v>
      </c>
    </row>
    <row r="31" spans="2:27" x14ac:dyDescent="0.55000000000000004">
      <c r="B31" s="8" t="s">
        <v>12</v>
      </c>
      <c r="C31" s="8">
        <v>200</v>
      </c>
      <c r="D31" s="8" t="s">
        <v>53</v>
      </c>
      <c r="E31" s="8">
        <f t="shared" ref="E31:E52" si="14">C31+100</f>
        <v>300</v>
      </c>
      <c r="F31" s="8" t="s">
        <v>14</v>
      </c>
      <c r="G31" s="8" t="s">
        <v>31</v>
      </c>
      <c r="H31" s="9">
        <f t="shared" si="4"/>
        <v>0.97326842599709629</v>
      </c>
      <c r="I31" s="8" t="s">
        <v>105</v>
      </c>
      <c r="J31" s="9">
        <f t="shared" si="13"/>
        <v>1.648304722862759E-4</v>
      </c>
      <c r="K31" s="8" t="s">
        <v>33</v>
      </c>
      <c r="L31" s="8">
        <f t="shared" si="5"/>
        <v>104.28991000000001</v>
      </c>
      <c r="M31" s="8" t="s">
        <v>106</v>
      </c>
      <c r="N31" s="9">
        <f t="shared" si="6"/>
        <v>-7.3812000000000926E-5</v>
      </c>
      <c r="O31" s="10" t="s">
        <v>26</v>
      </c>
      <c r="P31" s="8">
        <f t="shared" si="7"/>
        <v>104.28991000000001</v>
      </c>
      <c r="Q31" s="8" t="s">
        <v>107</v>
      </c>
      <c r="R31" s="9">
        <f t="shared" si="8"/>
        <v>-7.3812000000000926E-5</v>
      </c>
      <c r="S31" s="8" t="s">
        <v>27</v>
      </c>
      <c r="T31" s="8">
        <f t="shared" si="9"/>
        <v>17.564250000000001</v>
      </c>
      <c r="U31" s="8" t="s">
        <v>108</v>
      </c>
      <c r="V31" s="9">
        <f t="shared" si="10"/>
        <v>-2.1989000000000017E-4</v>
      </c>
      <c r="W31" s="10" t="s">
        <v>24</v>
      </c>
      <c r="X31" s="8">
        <f t="shared" si="11"/>
        <v>17.564250000000001</v>
      </c>
      <c r="Y31" s="8" t="s">
        <v>108</v>
      </c>
      <c r="Z31" s="9">
        <f t="shared" si="12"/>
        <v>-2.1989000000000017E-4</v>
      </c>
      <c r="AA31" s="8" t="s">
        <v>16</v>
      </c>
    </row>
    <row r="32" spans="2:27" x14ac:dyDescent="0.55000000000000004">
      <c r="B32" s="8" t="s">
        <v>12</v>
      </c>
      <c r="C32" s="8">
        <v>300</v>
      </c>
      <c r="D32" s="8" t="s">
        <v>53</v>
      </c>
      <c r="E32" s="8">
        <f t="shared" si="14"/>
        <v>400</v>
      </c>
      <c r="F32" s="8" t="s">
        <v>14</v>
      </c>
      <c r="G32" s="8" t="s">
        <v>31</v>
      </c>
      <c r="H32" s="9">
        <f t="shared" si="4"/>
        <v>0.98975147322572388</v>
      </c>
      <c r="I32" s="8" t="s">
        <v>37</v>
      </c>
      <c r="J32" s="9">
        <f t="shared" si="13"/>
        <v>6.4053292339224515E-5</v>
      </c>
      <c r="K32" s="8" t="s">
        <v>33</v>
      </c>
      <c r="L32" s="8">
        <f t="shared" si="5"/>
        <v>103.55179</v>
      </c>
      <c r="M32" s="8" t="s">
        <v>37</v>
      </c>
      <c r="N32" s="9">
        <f t="shared" si="6"/>
        <v>-1.4657299999999934E-4</v>
      </c>
      <c r="O32" s="10" t="s">
        <v>26</v>
      </c>
      <c r="P32" s="8">
        <f t="shared" si="7"/>
        <v>103.55179</v>
      </c>
      <c r="Q32" s="8" t="s">
        <v>37</v>
      </c>
      <c r="R32" s="9">
        <f t="shared" si="8"/>
        <v>-1.4657299999999934E-4</v>
      </c>
      <c r="S32" s="8" t="s">
        <v>27</v>
      </c>
      <c r="T32" s="8">
        <f t="shared" si="9"/>
        <v>15.365349999999999</v>
      </c>
      <c r="U32" s="8" t="s">
        <v>37</v>
      </c>
      <c r="V32" s="9">
        <f t="shared" si="10"/>
        <v>-3.2141999999999985E-5</v>
      </c>
      <c r="W32" s="10" t="s">
        <v>24</v>
      </c>
      <c r="X32" s="8">
        <f t="shared" si="11"/>
        <v>15.365349999999999</v>
      </c>
      <c r="Y32" s="8" t="s">
        <v>37</v>
      </c>
      <c r="Z32" s="9">
        <f t="shared" si="12"/>
        <v>-3.2141999999999985E-5</v>
      </c>
      <c r="AA32" s="8" t="s">
        <v>16</v>
      </c>
    </row>
    <row r="33" spans="2:27" x14ac:dyDescent="0.55000000000000004">
      <c r="B33" s="8" t="s">
        <v>12</v>
      </c>
      <c r="C33" s="8">
        <v>400</v>
      </c>
      <c r="D33" s="8" t="s">
        <v>53</v>
      </c>
      <c r="E33" s="8">
        <f t="shared" si="14"/>
        <v>500</v>
      </c>
      <c r="F33" s="8" t="s">
        <v>14</v>
      </c>
      <c r="G33" s="8" t="s">
        <v>31</v>
      </c>
      <c r="H33" s="9">
        <f t="shared" si="4"/>
        <v>0.99615680245964633</v>
      </c>
      <c r="I33" s="8" t="s">
        <v>38</v>
      </c>
      <c r="J33" s="9">
        <f t="shared" si="13"/>
        <v>3.8431975403536714E-5</v>
      </c>
      <c r="K33" s="8" t="s">
        <v>33</v>
      </c>
      <c r="L33" s="8">
        <f t="shared" si="5"/>
        <v>102.08606</v>
      </c>
      <c r="M33" s="8" t="s">
        <v>38</v>
      </c>
      <c r="N33" s="9">
        <f t="shared" si="6"/>
        <v>-9.673700000000025E-5</v>
      </c>
      <c r="O33" s="10" t="s">
        <v>26</v>
      </c>
      <c r="P33" s="8">
        <f t="shared" si="7"/>
        <v>102.08606</v>
      </c>
      <c r="Q33" s="8" t="s">
        <v>38</v>
      </c>
      <c r="R33" s="9">
        <f t="shared" si="8"/>
        <v>-9.673700000000025E-5</v>
      </c>
      <c r="S33" s="8" t="s">
        <v>27</v>
      </c>
      <c r="T33" s="8">
        <f t="shared" si="9"/>
        <v>15.04393</v>
      </c>
      <c r="U33" s="8" t="s">
        <v>38</v>
      </c>
      <c r="V33" s="9">
        <f t="shared" si="10"/>
        <v>1.416710000000002E-4</v>
      </c>
      <c r="W33" s="10" t="s">
        <v>24</v>
      </c>
      <c r="X33" s="8">
        <f t="shared" si="11"/>
        <v>15.04393</v>
      </c>
      <c r="Y33" s="8" t="s">
        <v>38</v>
      </c>
      <c r="Z33" s="9">
        <f t="shared" si="12"/>
        <v>1.416710000000002E-4</v>
      </c>
      <c r="AA33" s="8" t="s">
        <v>16</v>
      </c>
    </row>
    <row r="34" spans="2:27" x14ac:dyDescent="0.55000000000000004">
      <c r="B34" s="8" t="s">
        <v>12</v>
      </c>
      <c r="C34" s="8">
        <v>500</v>
      </c>
      <c r="D34" s="8" t="s">
        <v>53</v>
      </c>
      <c r="E34" s="8">
        <f t="shared" si="14"/>
        <v>600</v>
      </c>
      <c r="F34" s="8" t="s">
        <v>14</v>
      </c>
      <c r="G34" s="8" t="s">
        <v>31</v>
      </c>
      <c r="H34" s="9">
        <f t="shared" si="4"/>
        <v>1</v>
      </c>
      <c r="I34" s="8" t="s">
        <v>39</v>
      </c>
      <c r="J34" s="9">
        <f t="shared" si="13"/>
        <v>-2.2205141344265101E-4</v>
      </c>
      <c r="K34" s="8" t="s">
        <v>33</v>
      </c>
      <c r="L34" s="8">
        <f t="shared" si="5"/>
        <v>101.11869</v>
      </c>
      <c r="M34" s="8" t="s">
        <v>39</v>
      </c>
      <c r="N34" s="9">
        <f t="shared" si="6"/>
        <v>-1.8572999999999951E-4</v>
      </c>
      <c r="O34" s="10" t="s">
        <v>26</v>
      </c>
      <c r="P34" s="8">
        <f t="shared" si="7"/>
        <v>101.11869</v>
      </c>
      <c r="Q34" s="8" t="s">
        <v>39</v>
      </c>
      <c r="R34" s="9">
        <f t="shared" si="8"/>
        <v>-1.8572999999999951E-4</v>
      </c>
      <c r="S34" s="8" t="s">
        <v>27</v>
      </c>
      <c r="T34" s="8">
        <f t="shared" si="9"/>
        <v>16.460640000000001</v>
      </c>
      <c r="U34" s="8" t="s">
        <v>39</v>
      </c>
      <c r="V34" s="9">
        <f t="shared" si="10"/>
        <v>1.6278999999999754E-5</v>
      </c>
      <c r="W34" s="10" t="s">
        <v>24</v>
      </c>
      <c r="X34" s="8">
        <f t="shared" si="11"/>
        <v>16.460640000000001</v>
      </c>
      <c r="Y34" s="8" t="s">
        <v>39</v>
      </c>
      <c r="Z34" s="9">
        <f t="shared" si="12"/>
        <v>1.6278999999999754E-5</v>
      </c>
      <c r="AA34" s="8" t="s">
        <v>16</v>
      </c>
    </row>
    <row r="35" spans="2:27" x14ac:dyDescent="0.55000000000000004">
      <c r="B35" s="8" t="s">
        <v>12</v>
      </c>
      <c r="C35" s="8">
        <v>600</v>
      </c>
      <c r="D35" s="8" t="s">
        <v>53</v>
      </c>
      <c r="E35" s="8">
        <f t="shared" si="14"/>
        <v>700</v>
      </c>
      <c r="F35" s="8" t="s">
        <v>14</v>
      </c>
      <c r="G35" s="8" t="s">
        <v>31</v>
      </c>
      <c r="H35" s="9">
        <f t="shared" si="4"/>
        <v>0.9777948586557349</v>
      </c>
      <c r="I35" s="8" t="s">
        <v>40</v>
      </c>
      <c r="J35" s="9">
        <f t="shared" si="13"/>
        <v>1.3664702365701609E-4</v>
      </c>
      <c r="K35" s="8" t="s">
        <v>33</v>
      </c>
      <c r="L35" s="8">
        <f t="shared" si="5"/>
        <v>99.261390000000006</v>
      </c>
      <c r="M35" s="8" t="s">
        <v>40</v>
      </c>
      <c r="N35" s="9">
        <f t="shared" si="6"/>
        <v>-2.0114500000000107E-4</v>
      </c>
      <c r="O35" s="10" t="s">
        <v>26</v>
      </c>
      <c r="P35" s="8">
        <f t="shared" si="7"/>
        <v>99.261390000000006</v>
      </c>
      <c r="Q35" s="8" t="s">
        <v>40</v>
      </c>
      <c r="R35" s="9">
        <f t="shared" si="8"/>
        <v>-2.0114500000000107E-4</v>
      </c>
      <c r="S35" s="8" t="s">
        <v>27</v>
      </c>
      <c r="T35" s="8">
        <f t="shared" si="9"/>
        <v>16.623429999999999</v>
      </c>
      <c r="U35" s="8" t="s">
        <v>40</v>
      </c>
      <c r="V35" s="9">
        <f t="shared" si="10"/>
        <v>-8.203099999999992E-5</v>
      </c>
      <c r="W35" s="10" t="s">
        <v>24</v>
      </c>
      <c r="X35" s="8">
        <f t="shared" si="11"/>
        <v>16.623429999999999</v>
      </c>
      <c r="Y35" s="8" t="s">
        <v>40</v>
      </c>
      <c r="Z35" s="9">
        <f t="shared" si="12"/>
        <v>-8.203099999999992E-5</v>
      </c>
      <c r="AA35" s="8" t="s">
        <v>16</v>
      </c>
    </row>
    <row r="36" spans="2:27" x14ac:dyDescent="0.55000000000000004">
      <c r="B36" s="8" t="s">
        <v>12</v>
      </c>
      <c r="C36" s="8">
        <v>700</v>
      </c>
      <c r="D36" s="8" t="s">
        <v>53</v>
      </c>
      <c r="E36" s="8">
        <f t="shared" si="14"/>
        <v>800</v>
      </c>
      <c r="F36" s="8" t="s">
        <v>14</v>
      </c>
      <c r="G36" s="8" t="s">
        <v>31</v>
      </c>
      <c r="H36" s="9">
        <f t="shared" si="4"/>
        <v>0.99145956102143651</v>
      </c>
      <c r="I36" s="8" t="s">
        <v>41</v>
      </c>
      <c r="J36" s="9">
        <f t="shared" si="13"/>
        <v>-1.2298232129131503E-4</v>
      </c>
      <c r="K36" s="8" t="s">
        <v>33</v>
      </c>
      <c r="L36" s="8">
        <f t="shared" ref="L36:L53" si="15">D10</f>
        <v>94.848420000000004</v>
      </c>
      <c r="M36" s="8" t="s">
        <v>41</v>
      </c>
      <c r="N36" s="9">
        <f t="shared" si="6"/>
        <v>-4.4129700000000016E-4</v>
      </c>
      <c r="O36" s="10" t="s">
        <v>26</v>
      </c>
      <c r="P36" s="8">
        <f t="shared" ref="P36:P53" si="16">D10</f>
        <v>94.848420000000004</v>
      </c>
      <c r="Q36" s="8" t="s">
        <v>41</v>
      </c>
      <c r="R36" s="9">
        <f t="shared" si="8"/>
        <v>-4.4129700000000016E-4</v>
      </c>
      <c r="S36" s="8" t="s">
        <v>27</v>
      </c>
      <c r="T36" s="8">
        <f t="shared" ref="T36:T53" si="17">E10</f>
        <v>16.149650000000001</v>
      </c>
      <c r="U36" s="8" t="s">
        <v>41</v>
      </c>
      <c r="V36" s="9">
        <f t="shared" si="10"/>
        <v>-4.7377999999999789E-5</v>
      </c>
      <c r="W36" s="10" t="s">
        <v>24</v>
      </c>
      <c r="X36" s="8">
        <f t="shared" ref="X36:X53" si="18">E10</f>
        <v>16.149650000000001</v>
      </c>
      <c r="Y36" s="8" t="s">
        <v>41</v>
      </c>
      <c r="Z36" s="9">
        <f t="shared" si="12"/>
        <v>-4.7377999999999789E-5</v>
      </c>
      <c r="AA36" s="8" t="s">
        <v>16</v>
      </c>
    </row>
    <row r="37" spans="2:27" x14ac:dyDescent="0.55000000000000004">
      <c r="B37" s="8" t="s">
        <v>12</v>
      </c>
      <c r="C37" s="8">
        <v>800</v>
      </c>
      <c r="D37" s="8" t="s">
        <v>53</v>
      </c>
      <c r="E37" s="8">
        <f t="shared" si="14"/>
        <v>900</v>
      </c>
      <c r="F37" s="8" t="s">
        <v>14</v>
      </c>
      <c r="G37" s="8" t="s">
        <v>31</v>
      </c>
      <c r="H37" s="9">
        <f t="shared" si="4"/>
        <v>0.9654966265266034</v>
      </c>
      <c r="I37" s="8" t="s">
        <v>42</v>
      </c>
      <c r="J37" s="9">
        <f t="shared" si="13"/>
        <v>-4.014006319924768E-5</v>
      </c>
      <c r="K37" s="8" t="s">
        <v>33</v>
      </c>
      <c r="L37" s="8">
        <f t="shared" si="15"/>
        <v>93.516859999999994</v>
      </c>
      <c r="M37" s="8" t="s">
        <v>42</v>
      </c>
      <c r="N37" s="9">
        <f t="shared" si="6"/>
        <v>-1.3315600000000103E-4</v>
      </c>
      <c r="O37" s="10" t="s">
        <v>26</v>
      </c>
      <c r="P37" s="8">
        <f t="shared" si="16"/>
        <v>93.516859999999994</v>
      </c>
      <c r="Q37" s="8" t="s">
        <v>42</v>
      </c>
      <c r="R37" s="9">
        <f t="shared" si="8"/>
        <v>-1.3315600000000103E-4</v>
      </c>
      <c r="S37" s="8" t="s">
        <v>27</v>
      </c>
      <c r="T37" s="8">
        <f t="shared" si="17"/>
        <v>14.188370000000001</v>
      </c>
      <c r="U37" s="8" t="s">
        <v>42</v>
      </c>
      <c r="V37" s="9">
        <f t="shared" si="10"/>
        <v>-1.9612800000000003E-4</v>
      </c>
      <c r="W37" s="10" t="s">
        <v>24</v>
      </c>
      <c r="X37" s="8">
        <f t="shared" si="18"/>
        <v>14.188370000000001</v>
      </c>
      <c r="Y37" s="8" t="s">
        <v>42</v>
      </c>
      <c r="Z37" s="9">
        <f t="shared" si="12"/>
        <v>-1.9612800000000003E-4</v>
      </c>
      <c r="AA37" s="8" t="s">
        <v>16</v>
      </c>
    </row>
    <row r="38" spans="2:27" x14ac:dyDescent="0.55000000000000004">
      <c r="B38" s="8" t="s">
        <v>12</v>
      </c>
      <c r="C38" s="8">
        <v>900</v>
      </c>
      <c r="D38" s="8" t="s">
        <v>53</v>
      </c>
      <c r="E38" s="8">
        <f t="shared" si="14"/>
        <v>1000</v>
      </c>
      <c r="F38" s="8" t="s">
        <v>14</v>
      </c>
      <c r="G38" s="8" t="s">
        <v>31</v>
      </c>
      <c r="H38" s="9">
        <f t="shared" si="4"/>
        <v>0.96148262020667863</v>
      </c>
      <c r="I38" s="8" t="s">
        <v>43</v>
      </c>
      <c r="J38" s="9">
        <f t="shared" si="13"/>
        <v>-8.1988214194209653E-5</v>
      </c>
      <c r="K38" s="8" t="s">
        <v>33</v>
      </c>
      <c r="L38" s="8">
        <f t="shared" si="15"/>
        <v>90.562979999999996</v>
      </c>
      <c r="M38" s="8" t="s">
        <v>43</v>
      </c>
      <c r="N38" s="9">
        <f t="shared" si="6"/>
        <v>-2.9538799999999978E-4</v>
      </c>
      <c r="O38" s="10" t="s">
        <v>26</v>
      </c>
      <c r="P38" s="8">
        <f t="shared" si="16"/>
        <v>90.562979999999996</v>
      </c>
      <c r="Q38" s="8" t="s">
        <v>43</v>
      </c>
      <c r="R38" s="9">
        <f t="shared" si="8"/>
        <v>-2.9538799999999978E-4</v>
      </c>
      <c r="S38" s="8" t="s">
        <v>27</v>
      </c>
      <c r="T38" s="8">
        <f t="shared" si="17"/>
        <v>14.997260000000001</v>
      </c>
      <c r="U38" s="8" t="s">
        <v>43</v>
      </c>
      <c r="V38" s="9">
        <f t="shared" si="10"/>
        <v>8.0888999999999991E-5</v>
      </c>
      <c r="W38" s="10" t="s">
        <v>24</v>
      </c>
      <c r="X38" s="8">
        <f t="shared" si="18"/>
        <v>14.997260000000001</v>
      </c>
      <c r="Y38" s="8" t="s">
        <v>43</v>
      </c>
      <c r="Z38" s="9">
        <f t="shared" si="12"/>
        <v>8.0888999999999991E-5</v>
      </c>
      <c r="AA38" s="8" t="s">
        <v>16</v>
      </c>
    </row>
    <row r="39" spans="2:27" x14ac:dyDescent="0.55000000000000004">
      <c r="B39" s="8" t="s">
        <v>12</v>
      </c>
      <c r="C39" s="8">
        <v>1000</v>
      </c>
      <c r="D39" s="8" t="s">
        <v>53</v>
      </c>
      <c r="E39" s="8">
        <f t="shared" si="14"/>
        <v>1100</v>
      </c>
      <c r="F39" s="8" t="s">
        <v>14</v>
      </c>
      <c r="G39" s="8" t="s">
        <v>31</v>
      </c>
      <c r="H39" s="9">
        <f t="shared" si="4"/>
        <v>0.95328379878725766</v>
      </c>
      <c r="I39" s="8" t="s">
        <v>44</v>
      </c>
      <c r="J39" s="9">
        <f t="shared" si="13"/>
        <v>-4.1848150994961195E-4</v>
      </c>
      <c r="K39" s="8" t="s">
        <v>33</v>
      </c>
      <c r="L39" s="8">
        <f t="shared" si="15"/>
        <v>88.32338</v>
      </c>
      <c r="M39" s="8" t="s">
        <v>44</v>
      </c>
      <c r="N39" s="9">
        <f t="shared" si="6"/>
        <v>-2.2395999999999958E-4</v>
      </c>
      <c r="O39" s="10" t="s">
        <v>26</v>
      </c>
      <c r="P39" s="8">
        <f t="shared" si="16"/>
        <v>88.32338</v>
      </c>
      <c r="Q39" s="8" t="s">
        <v>44</v>
      </c>
      <c r="R39" s="9">
        <f t="shared" si="8"/>
        <v>-2.2395999999999958E-4</v>
      </c>
      <c r="S39" s="8" t="s">
        <v>27</v>
      </c>
      <c r="T39" s="8">
        <f t="shared" si="17"/>
        <v>15.100429999999999</v>
      </c>
      <c r="U39" s="8" t="s">
        <v>44</v>
      </c>
      <c r="V39" s="9">
        <f t="shared" si="10"/>
        <v>1.0316999999999866E-5</v>
      </c>
      <c r="W39" s="10" t="s">
        <v>24</v>
      </c>
      <c r="X39" s="8">
        <f t="shared" si="18"/>
        <v>15.100429999999999</v>
      </c>
      <c r="Y39" s="8" t="s">
        <v>44</v>
      </c>
      <c r="Z39" s="9">
        <f t="shared" si="12"/>
        <v>1.0316999999999866E-5</v>
      </c>
      <c r="AA39" s="8" t="s">
        <v>16</v>
      </c>
    </row>
    <row r="40" spans="2:27" x14ac:dyDescent="0.55000000000000004">
      <c r="B40" s="8" t="s">
        <v>12</v>
      </c>
      <c r="C40" s="8">
        <v>1100</v>
      </c>
      <c r="D40" s="8" t="s">
        <v>53</v>
      </c>
      <c r="E40" s="8">
        <f t="shared" si="14"/>
        <v>1200</v>
      </c>
      <c r="F40" s="8" t="s">
        <v>14</v>
      </c>
      <c r="G40" s="8" t="s">
        <v>31</v>
      </c>
      <c r="H40" s="9">
        <f t="shared" si="4"/>
        <v>0.91143564779229647</v>
      </c>
      <c r="I40" s="8" t="s">
        <v>45</v>
      </c>
      <c r="J40" s="9">
        <f t="shared" si="13"/>
        <v>-3.4161755914253854E-4</v>
      </c>
      <c r="K40" s="8" t="s">
        <v>33</v>
      </c>
      <c r="L40" s="8">
        <f t="shared" si="15"/>
        <v>86.575670000000002</v>
      </c>
      <c r="M40" s="8" t="s">
        <v>45</v>
      </c>
      <c r="N40" s="9">
        <f t="shared" si="6"/>
        <v>-1.7477099999999978E-4</v>
      </c>
      <c r="O40" s="10" t="s">
        <v>26</v>
      </c>
      <c r="P40" s="8">
        <f t="shared" si="16"/>
        <v>86.575670000000002</v>
      </c>
      <c r="Q40" s="8" t="s">
        <v>45</v>
      </c>
      <c r="R40" s="9">
        <f t="shared" si="8"/>
        <v>-1.7477099999999978E-4</v>
      </c>
      <c r="S40" s="8" t="s">
        <v>27</v>
      </c>
      <c r="T40" s="8">
        <f t="shared" si="17"/>
        <v>15.819279999999999</v>
      </c>
      <c r="U40" s="8" t="s">
        <v>45</v>
      </c>
      <c r="V40" s="9">
        <f t="shared" si="10"/>
        <v>7.188499999999998E-5</v>
      </c>
      <c r="W40" s="10" t="s">
        <v>24</v>
      </c>
      <c r="X40" s="8">
        <f t="shared" si="18"/>
        <v>15.819279999999999</v>
      </c>
      <c r="Y40" s="8" t="s">
        <v>45</v>
      </c>
      <c r="Z40" s="9">
        <f t="shared" si="12"/>
        <v>7.188499999999998E-5</v>
      </c>
      <c r="AA40" s="8" t="s">
        <v>16</v>
      </c>
    </row>
    <row r="41" spans="2:27" x14ac:dyDescent="0.55000000000000004">
      <c r="B41" s="8" t="s">
        <v>12</v>
      </c>
      <c r="C41" s="8">
        <v>1200</v>
      </c>
      <c r="D41" s="8" t="s">
        <v>53</v>
      </c>
      <c r="E41" s="8">
        <f t="shared" si="14"/>
        <v>1300</v>
      </c>
      <c r="F41" s="8" t="s">
        <v>14</v>
      </c>
      <c r="G41" s="8" t="s">
        <v>31</v>
      </c>
      <c r="H41" s="9">
        <f t="shared" si="4"/>
        <v>0.87727389187804261</v>
      </c>
      <c r="I41" s="8" t="s">
        <v>46</v>
      </c>
      <c r="J41" s="9">
        <f t="shared" si="13"/>
        <v>-3.2368263728755676E-4</v>
      </c>
      <c r="K41" s="8" t="s">
        <v>33</v>
      </c>
      <c r="L41" s="8">
        <f t="shared" si="15"/>
        <v>83.995230000000006</v>
      </c>
      <c r="M41" s="8" t="s">
        <v>46</v>
      </c>
      <c r="N41" s="9">
        <f t="shared" si="6"/>
        <v>-2.5804399999999959E-4</v>
      </c>
      <c r="O41" s="10" t="s">
        <v>26</v>
      </c>
      <c r="P41" s="8">
        <f t="shared" si="16"/>
        <v>83.995230000000006</v>
      </c>
      <c r="Q41" s="8" t="s">
        <v>46</v>
      </c>
      <c r="R41" s="9">
        <f t="shared" si="8"/>
        <v>-2.5804399999999959E-4</v>
      </c>
      <c r="S41" s="8" t="s">
        <v>27</v>
      </c>
      <c r="T41" s="8">
        <f t="shared" si="17"/>
        <v>16.957619999999999</v>
      </c>
      <c r="U41" s="8" t="s">
        <v>46</v>
      </c>
      <c r="V41" s="9">
        <f t="shared" si="10"/>
        <v>1.1383399999999994E-4</v>
      </c>
      <c r="W41" s="10" t="s">
        <v>24</v>
      </c>
      <c r="X41" s="8">
        <f t="shared" si="18"/>
        <v>16.957619999999999</v>
      </c>
      <c r="Y41" s="8" t="s">
        <v>46</v>
      </c>
      <c r="Z41" s="9">
        <f t="shared" si="12"/>
        <v>1.1383399999999994E-4</v>
      </c>
      <c r="AA41" s="8" t="s">
        <v>16</v>
      </c>
    </row>
    <row r="42" spans="2:27" x14ac:dyDescent="0.55000000000000004">
      <c r="B42" s="8" t="s">
        <v>12</v>
      </c>
      <c r="C42" s="8">
        <v>1300</v>
      </c>
      <c r="D42" s="8" t="s">
        <v>53</v>
      </c>
      <c r="E42" s="8">
        <f t="shared" si="14"/>
        <v>1400</v>
      </c>
      <c r="F42" s="8" t="s">
        <v>14</v>
      </c>
      <c r="G42" s="8" t="s">
        <v>31</v>
      </c>
      <c r="H42" s="9">
        <f t="shared" si="4"/>
        <v>0.84490562814928694</v>
      </c>
      <c r="I42" s="8" t="s">
        <v>47</v>
      </c>
      <c r="J42" s="9">
        <f t="shared" si="13"/>
        <v>-2.7244000341617559E-4</v>
      </c>
      <c r="K42" s="8" t="s">
        <v>33</v>
      </c>
      <c r="L42" s="8">
        <f t="shared" si="15"/>
        <v>82.702010000000001</v>
      </c>
      <c r="M42" s="8" t="s">
        <v>47</v>
      </c>
      <c r="N42" s="9">
        <f t="shared" si="6"/>
        <v>-1.2932200000000051E-4</v>
      </c>
      <c r="O42" s="10" t="s">
        <v>26</v>
      </c>
      <c r="P42" s="8">
        <f t="shared" si="16"/>
        <v>82.702010000000001</v>
      </c>
      <c r="Q42" s="8" t="s">
        <v>47</v>
      </c>
      <c r="R42" s="9">
        <f t="shared" si="8"/>
        <v>-1.2932200000000051E-4</v>
      </c>
      <c r="S42" s="8" t="s">
        <v>27</v>
      </c>
      <c r="T42" s="8">
        <f t="shared" si="17"/>
        <v>14.83663</v>
      </c>
      <c r="U42" s="8" t="s">
        <v>47</v>
      </c>
      <c r="V42" s="9">
        <f t="shared" si="10"/>
        <v>-2.1209899999999991E-4</v>
      </c>
      <c r="W42" s="10" t="s">
        <v>24</v>
      </c>
      <c r="X42" s="8">
        <f t="shared" si="18"/>
        <v>14.83663</v>
      </c>
      <c r="Y42" s="8" t="s">
        <v>47</v>
      </c>
      <c r="Z42" s="9">
        <f t="shared" si="12"/>
        <v>-2.1209899999999991E-4</v>
      </c>
      <c r="AA42" s="8" t="s">
        <v>16</v>
      </c>
    </row>
    <row r="43" spans="2:27" x14ac:dyDescent="0.55000000000000004">
      <c r="B43" s="8" t="s">
        <v>12</v>
      </c>
      <c r="C43" s="8">
        <v>1400</v>
      </c>
      <c r="D43" s="8" t="s">
        <v>53</v>
      </c>
      <c r="E43" s="8">
        <f t="shared" si="14"/>
        <v>1500</v>
      </c>
      <c r="F43" s="8" t="s">
        <v>14</v>
      </c>
      <c r="G43" s="8" t="s">
        <v>31</v>
      </c>
      <c r="H43" s="9">
        <f t="shared" si="4"/>
        <v>0.81766162780766938</v>
      </c>
      <c r="I43" s="8" t="s">
        <v>48</v>
      </c>
      <c r="J43" s="9">
        <f t="shared" si="13"/>
        <v>-3.7065505166965717E-4</v>
      </c>
      <c r="K43" s="8" t="s">
        <v>33</v>
      </c>
      <c r="L43" s="8">
        <f t="shared" si="15"/>
        <v>80.997889999999998</v>
      </c>
      <c r="M43" s="8" t="s">
        <v>48</v>
      </c>
      <c r="N43" s="9">
        <f t="shared" si="6"/>
        <v>-1.7041200000000032E-4</v>
      </c>
      <c r="O43" s="10" t="s">
        <v>26</v>
      </c>
      <c r="P43" s="8">
        <f t="shared" si="16"/>
        <v>80.997889999999998</v>
      </c>
      <c r="Q43" s="8" t="s">
        <v>48</v>
      </c>
      <c r="R43" s="9">
        <f t="shared" si="8"/>
        <v>-1.7041200000000032E-4</v>
      </c>
      <c r="S43" s="8" t="s">
        <v>27</v>
      </c>
      <c r="T43" s="8">
        <f t="shared" si="17"/>
        <v>16.792829999999999</v>
      </c>
      <c r="U43" s="8" t="s">
        <v>48</v>
      </c>
      <c r="V43" s="9">
        <f t="shared" si="10"/>
        <v>1.9561999999999989E-4</v>
      </c>
      <c r="W43" s="10" t="s">
        <v>24</v>
      </c>
      <c r="X43" s="8">
        <f t="shared" si="18"/>
        <v>16.792829999999999</v>
      </c>
      <c r="Y43" s="8" t="s">
        <v>48</v>
      </c>
      <c r="Z43" s="9">
        <f t="shared" si="12"/>
        <v>1.9561999999999989E-4</v>
      </c>
      <c r="AA43" s="8" t="s">
        <v>16</v>
      </c>
    </row>
    <row r="44" spans="2:27" x14ac:dyDescent="0.55000000000000004">
      <c r="B44" s="8" t="s">
        <v>12</v>
      </c>
      <c r="C44" s="8">
        <v>1500</v>
      </c>
      <c r="D44" s="8" t="s">
        <v>53</v>
      </c>
      <c r="E44" s="8">
        <f>C44+100</f>
        <v>1600</v>
      </c>
      <c r="F44" s="8" t="s">
        <v>14</v>
      </c>
      <c r="G44" s="8" t="s">
        <v>31</v>
      </c>
      <c r="H44" s="9">
        <f t="shared" si="4"/>
        <v>0.78059612264070366</v>
      </c>
      <c r="I44" s="8" t="s">
        <v>49</v>
      </c>
      <c r="J44" s="9">
        <f t="shared" si="13"/>
        <v>-5.1755060210094688E-4</v>
      </c>
      <c r="K44" s="8" t="s">
        <v>33</v>
      </c>
      <c r="L44" s="8">
        <f t="shared" si="15"/>
        <v>77.733540000000005</v>
      </c>
      <c r="M44" s="8" t="s">
        <v>49</v>
      </c>
      <c r="N44" s="9">
        <f t="shared" si="6"/>
        <v>-3.2643499999999932E-4</v>
      </c>
      <c r="O44" s="10" t="s">
        <v>26</v>
      </c>
      <c r="P44" s="8">
        <f t="shared" si="16"/>
        <v>77.733540000000005</v>
      </c>
      <c r="Q44" s="8" t="s">
        <v>49</v>
      </c>
      <c r="R44" s="9">
        <f t="shared" si="8"/>
        <v>-3.2643499999999932E-4</v>
      </c>
      <c r="S44" s="8" t="s">
        <v>27</v>
      </c>
      <c r="T44" s="8">
        <f t="shared" si="17"/>
        <v>16.60191</v>
      </c>
      <c r="U44" s="8" t="s">
        <v>49</v>
      </c>
      <c r="V44" s="9">
        <f t="shared" si="10"/>
        <v>-1.9091999999999844E-5</v>
      </c>
      <c r="W44" s="10" t="s">
        <v>24</v>
      </c>
      <c r="X44" s="8">
        <f t="shared" si="18"/>
        <v>16.60191</v>
      </c>
      <c r="Y44" s="8" t="s">
        <v>49</v>
      </c>
      <c r="Z44" s="9">
        <f t="shared" si="12"/>
        <v>-1.9091999999999844E-5</v>
      </c>
      <c r="AA44" s="8" t="s">
        <v>16</v>
      </c>
    </row>
    <row r="45" spans="2:27" x14ac:dyDescent="0.55000000000000004">
      <c r="B45" s="8" t="s">
        <v>12</v>
      </c>
      <c r="C45" s="8">
        <v>1600</v>
      </c>
      <c r="D45" s="8" t="s">
        <v>53</v>
      </c>
      <c r="E45" s="8">
        <f t="shared" si="14"/>
        <v>1700</v>
      </c>
      <c r="F45" s="8" t="s">
        <v>14</v>
      </c>
      <c r="G45" s="8" t="s">
        <v>31</v>
      </c>
      <c r="H45" s="9">
        <f t="shared" si="4"/>
        <v>0.72884106243060898</v>
      </c>
      <c r="I45" s="8" t="s">
        <v>50</v>
      </c>
      <c r="J45" s="9">
        <f t="shared" si="13"/>
        <v>-5.6793919207447367E-4</v>
      </c>
      <c r="K45" s="8" t="s">
        <v>33</v>
      </c>
      <c r="L45" s="8">
        <f t="shared" si="15"/>
        <v>77.983379999999997</v>
      </c>
      <c r="M45" s="8" t="s">
        <v>50</v>
      </c>
      <c r="N45" s="9">
        <f t="shared" si="6"/>
        <v>2.4983999999999183E-5</v>
      </c>
      <c r="O45" s="10" t="s">
        <v>26</v>
      </c>
      <c r="P45" s="8">
        <f t="shared" si="16"/>
        <v>77.983379999999997</v>
      </c>
      <c r="Q45" s="8" t="s">
        <v>50</v>
      </c>
      <c r="R45" s="9">
        <f t="shared" si="8"/>
        <v>2.4983999999999183E-5</v>
      </c>
      <c r="S45" s="8" t="s">
        <v>27</v>
      </c>
      <c r="T45" s="8">
        <f t="shared" si="17"/>
        <v>17.166810000000002</v>
      </c>
      <c r="U45" s="8" t="s">
        <v>50</v>
      </c>
      <c r="V45" s="9">
        <f t="shared" si="10"/>
        <v>5.6490000000000152E-5</v>
      </c>
      <c r="W45" s="10" t="s">
        <v>24</v>
      </c>
      <c r="X45" s="8">
        <f t="shared" si="18"/>
        <v>17.166810000000002</v>
      </c>
      <c r="Y45" s="8" t="s">
        <v>50</v>
      </c>
      <c r="Z45" s="9">
        <f t="shared" si="12"/>
        <v>5.6490000000000152E-5</v>
      </c>
      <c r="AA45" s="8" t="s">
        <v>16</v>
      </c>
    </row>
    <row r="46" spans="2:27" x14ac:dyDescent="0.55000000000000004">
      <c r="B46" s="8" t="s">
        <v>12</v>
      </c>
      <c r="C46" s="8">
        <v>1700</v>
      </c>
      <c r="D46" s="8" t="s">
        <v>53</v>
      </c>
      <c r="E46" s="8">
        <f t="shared" si="14"/>
        <v>1800</v>
      </c>
      <c r="F46" s="8" t="s">
        <v>14</v>
      </c>
      <c r="G46" s="8" t="s">
        <v>31</v>
      </c>
      <c r="H46" s="9">
        <f t="shared" si="4"/>
        <v>0.67204714322316161</v>
      </c>
      <c r="I46" s="8" t="s">
        <v>51</v>
      </c>
      <c r="J46" s="9">
        <f t="shared" si="13"/>
        <v>-3.740712272610802E-4</v>
      </c>
      <c r="K46" s="8" t="s">
        <v>33</v>
      </c>
      <c r="L46" s="8">
        <f t="shared" si="15"/>
        <v>77.837789999999998</v>
      </c>
      <c r="M46" s="8" t="s">
        <v>51</v>
      </c>
      <c r="N46" s="9">
        <f t="shared" si="6"/>
        <v>-1.4558999999999855E-5</v>
      </c>
      <c r="O46" s="10" t="s">
        <v>26</v>
      </c>
      <c r="P46" s="8">
        <f t="shared" si="16"/>
        <v>77.837789999999998</v>
      </c>
      <c r="Q46" s="8" t="s">
        <v>51</v>
      </c>
      <c r="R46" s="9">
        <f t="shared" si="8"/>
        <v>-1.4558999999999855E-5</v>
      </c>
      <c r="S46" s="8" t="s">
        <v>27</v>
      </c>
      <c r="T46" s="8">
        <f t="shared" si="17"/>
        <v>16.805409999999998</v>
      </c>
      <c r="U46" s="8" t="s">
        <v>51</v>
      </c>
      <c r="V46" s="9">
        <f t="shared" si="10"/>
        <v>-3.6140000000000328E-5</v>
      </c>
      <c r="W46" s="10" t="s">
        <v>24</v>
      </c>
      <c r="X46" s="8">
        <f t="shared" si="18"/>
        <v>16.805409999999998</v>
      </c>
      <c r="Y46" s="8" t="s">
        <v>51</v>
      </c>
      <c r="Z46" s="9">
        <f t="shared" si="12"/>
        <v>-3.6140000000000328E-5</v>
      </c>
      <c r="AA46" s="8" t="s">
        <v>16</v>
      </c>
    </row>
    <row r="47" spans="2:27" x14ac:dyDescent="0.55000000000000004">
      <c r="B47" s="8" t="s">
        <v>12</v>
      </c>
      <c r="C47" s="8">
        <v>1800</v>
      </c>
      <c r="D47" s="8" t="s">
        <v>53</v>
      </c>
      <c r="E47" s="8">
        <f t="shared" si="14"/>
        <v>1900</v>
      </c>
      <c r="F47" s="8" t="s">
        <v>14</v>
      </c>
      <c r="G47" s="8" t="s">
        <v>31</v>
      </c>
      <c r="H47" s="9">
        <f t="shared" si="4"/>
        <v>0.63464002049705359</v>
      </c>
      <c r="I47" s="8" t="s">
        <v>52</v>
      </c>
      <c r="J47" s="9">
        <f t="shared" si="13"/>
        <v>-6.6530019643009752E-4</v>
      </c>
      <c r="K47" s="8" t="s">
        <v>33</v>
      </c>
      <c r="L47" s="8">
        <f t="shared" si="15"/>
        <v>78.356819999999999</v>
      </c>
      <c r="M47" s="8" t="s">
        <v>52</v>
      </c>
      <c r="N47" s="9">
        <f t="shared" si="6"/>
        <v>5.1903000000000075E-5</v>
      </c>
      <c r="O47" s="10" t="s">
        <v>26</v>
      </c>
      <c r="P47" s="8">
        <f t="shared" si="16"/>
        <v>78.356819999999999</v>
      </c>
      <c r="Q47" s="8" t="s">
        <v>52</v>
      </c>
      <c r="R47" s="9">
        <f t="shared" si="8"/>
        <v>5.1903000000000075E-5</v>
      </c>
      <c r="S47" s="8" t="s">
        <v>27</v>
      </c>
      <c r="T47" s="8">
        <f t="shared" si="17"/>
        <v>23.137170000000001</v>
      </c>
      <c r="U47" s="8" t="s">
        <v>52</v>
      </c>
      <c r="V47" s="9">
        <f t="shared" si="10"/>
        <v>6.3317600000000027E-4</v>
      </c>
      <c r="W47" s="10" t="s">
        <v>24</v>
      </c>
      <c r="X47" s="8">
        <f t="shared" si="18"/>
        <v>23.137170000000001</v>
      </c>
      <c r="Y47" s="8" t="s">
        <v>52</v>
      </c>
      <c r="Z47" s="9">
        <f t="shared" si="12"/>
        <v>6.3317600000000027E-4</v>
      </c>
      <c r="AA47" s="8" t="s">
        <v>16</v>
      </c>
    </row>
    <row r="48" spans="2:27" x14ac:dyDescent="0.55000000000000004">
      <c r="B48" s="8" t="s">
        <v>12</v>
      </c>
      <c r="C48" s="8">
        <v>1900</v>
      </c>
      <c r="D48" s="8" t="s">
        <v>53</v>
      </c>
      <c r="E48" s="8">
        <f t="shared" si="14"/>
        <v>2000</v>
      </c>
      <c r="F48" s="8" t="s">
        <v>14</v>
      </c>
      <c r="G48" s="8" t="s">
        <v>31</v>
      </c>
      <c r="H48" s="9">
        <f t="shared" si="4"/>
        <v>0.56811000085404384</v>
      </c>
      <c r="I48" s="8" t="s">
        <v>54</v>
      </c>
      <c r="J48" s="9">
        <f t="shared" si="13"/>
        <v>-1.8361943803911539E-4</v>
      </c>
      <c r="K48" s="8" t="s">
        <v>33</v>
      </c>
      <c r="L48" s="8">
        <f t="shared" si="15"/>
        <v>81.205410000000001</v>
      </c>
      <c r="M48" s="8" t="s">
        <v>54</v>
      </c>
      <c r="N48" s="9">
        <f t="shared" si="6"/>
        <v>2.8485900000000015E-4</v>
      </c>
      <c r="O48" s="10" t="s">
        <v>26</v>
      </c>
      <c r="P48" s="8">
        <f t="shared" si="16"/>
        <v>81.205410000000001</v>
      </c>
      <c r="Q48" s="8" t="s">
        <v>54</v>
      </c>
      <c r="R48" s="9">
        <f t="shared" si="8"/>
        <v>2.8485900000000015E-4</v>
      </c>
      <c r="S48" s="8" t="s">
        <v>27</v>
      </c>
      <c r="T48" s="8">
        <f t="shared" si="17"/>
        <v>22.83032</v>
      </c>
      <c r="U48" s="8" t="s">
        <v>54</v>
      </c>
      <c r="V48" s="9">
        <f t="shared" si="10"/>
        <v>-3.0685000000000076E-5</v>
      </c>
      <c r="W48" s="10" t="s">
        <v>24</v>
      </c>
      <c r="X48" s="8">
        <f t="shared" si="18"/>
        <v>22.83032</v>
      </c>
      <c r="Y48" s="8" t="s">
        <v>54</v>
      </c>
      <c r="Z48" s="9">
        <f t="shared" si="12"/>
        <v>-3.0685000000000076E-5</v>
      </c>
      <c r="AA48" s="8" t="s">
        <v>16</v>
      </c>
    </row>
    <row r="49" spans="2:27" x14ac:dyDescent="0.55000000000000004">
      <c r="B49" s="8" t="s">
        <v>12</v>
      </c>
      <c r="C49" s="8">
        <v>2000</v>
      </c>
      <c r="D49" s="8" t="s">
        <v>53</v>
      </c>
      <c r="E49" s="8">
        <f t="shared" si="14"/>
        <v>2100</v>
      </c>
      <c r="F49" s="8" t="s">
        <v>14</v>
      </c>
      <c r="G49" s="8" t="s">
        <v>31</v>
      </c>
      <c r="H49" s="9">
        <f t="shared" si="4"/>
        <v>0.5497480570501323</v>
      </c>
      <c r="I49" s="8" t="s">
        <v>55</v>
      </c>
      <c r="J49" s="9">
        <f t="shared" si="13"/>
        <v>-1.5543598940985558E-4</v>
      </c>
      <c r="K49" s="8" t="s">
        <v>33</v>
      </c>
      <c r="L49" s="8">
        <f t="shared" si="15"/>
        <v>89.621139999999997</v>
      </c>
      <c r="M49" s="8" t="s">
        <v>55</v>
      </c>
      <c r="N49" s="9">
        <f t="shared" si="6"/>
        <v>8.4157299999999965E-4</v>
      </c>
      <c r="O49" s="10" t="s">
        <v>26</v>
      </c>
      <c r="P49" s="8">
        <f t="shared" si="16"/>
        <v>89.621139999999997</v>
      </c>
      <c r="Q49" s="8" t="s">
        <v>55</v>
      </c>
      <c r="R49" s="9">
        <f t="shared" si="8"/>
        <v>8.4157299999999965E-4</v>
      </c>
      <c r="S49" s="8" t="s">
        <v>27</v>
      </c>
      <c r="T49" s="8">
        <f t="shared" si="17"/>
        <v>24.790089999999999</v>
      </c>
      <c r="U49" s="8" t="s">
        <v>55</v>
      </c>
      <c r="V49" s="9">
        <f t="shared" si="10"/>
        <v>1.959769999999999E-4</v>
      </c>
      <c r="W49" s="10" t="s">
        <v>24</v>
      </c>
      <c r="X49" s="8">
        <f t="shared" si="18"/>
        <v>24.790089999999999</v>
      </c>
      <c r="Y49" s="8" t="s">
        <v>55</v>
      </c>
      <c r="Z49" s="9">
        <f t="shared" si="12"/>
        <v>1.959769999999999E-4</v>
      </c>
      <c r="AA49" s="8" t="s">
        <v>16</v>
      </c>
    </row>
    <row r="50" spans="2:27" x14ac:dyDescent="0.55000000000000004">
      <c r="B50" s="8" t="s">
        <v>12</v>
      </c>
      <c r="C50" s="8">
        <v>2100</v>
      </c>
      <c r="D50" s="8" t="s">
        <v>53</v>
      </c>
      <c r="E50" s="8">
        <f t="shared" si="14"/>
        <v>2200</v>
      </c>
      <c r="F50" s="8" t="s">
        <v>14</v>
      </c>
      <c r="G50" s="8" t="s">
        <v>31</v>
      </c>
      <c r="H50" s="9">
        <f t="shared" si="4"/>
        <v>0.53420445810914674</v>
      </c>
      <c r="I50" s="8" t="s">
        <v>56</v>
      </c>
      <c r="J50" s="9">
        <f t="shared" si="13"/>
        <v>4.150653343581867E-4</v>
      </c>
      <c r="K50" s="8" t="s">
        <v>33</v>
      </c>
      <c r="L50" s="8">
        <f t="shared" si="15"/>
        <v>96.936520000000002</v>
      </c>
      <c r="M50" s="8" t="s">
        <v>56</v>
      </c>
      <c r="N50" s="9">
        <f t="shared" si="6"/>
        <v>7.3153800000000044E-4</v>
      </c>
      <c r="O50" s="10" t="s">
        <v>26</v>
      </c>
      <c r="P50" s="8">
        <f t="shared" si="16"/>
        <v>96.936520000000002</v>
      </c>
      <c r="Q50" s="8" t="s">
        <v>56</v>
      </c>
      <c r="R50" s="9">
        <f t="shared" si="8"/>
        <v>7.3153800000000044E-4</v>
      </c>
      <c r="S50" s="8" t="s">
        <v>27</v>
      </c>
      <c r="T50" s="8">
        <f t="shared" si="17"/>
        <v>20.34647</v>
      </c>
      <c r="U50" s="8" t="s">
        <v>56</v>
      </c>
      <c r="V50" s="9">
        <f t="shared" si="10"/>
        <v>-4.443619999999999E-4</v>
      </c>
      <c r="W50" s="10" t="s">
        <v>24</v>
      </c>
      <c r="X50" s="8">
        <f t="shared" si="18"/>
        <v>20.34647</v>
      </c>
      <c r="Y50" s="8" t="s">
        <v>56</v>
      </c>
      <c r="Z50" s="9">
        <f t="shared" si="12"/>
        <v>-4.443619999999999E-4</v>
      </c>
      <c r="AA50" s="8" t="s">
        <v>16</v>
      </c>
    </row>
    <row r="51" spans="2:27" x14ac:dyDescent="0.55000000000000004">
      <c r="B51" s="8" t="s">
        <v>12</v>
      </c>
      <c r="C51" s="8">
        <v>2200</v>
      </c>
      <c r="D51" s="8" t="s">
        <v>53</v>
      </c>
      <c r="E51" s="8">
        <f t="shared" si="14"/>
        <v>2300</v>
      </c>
      <c r="F51" s="8" t="s">
        <v>14</v>
      </c>
      <c r="G51" s="8" t="s">
        <v>31</v>
      </c>
      <c r="H51" s="9">
        <f t="shared" si="4"/>
        <v>0.57571099154496541</v>
      </c>
      <c r="I51" s="8" t="s">
        <v>57</v>
      </c>
      <c r="J51" s="9">
        <f t="shared" si="13"/>
        <v>1.5031172602271757E-3</v>
      </c>
      <c r="K51" s="8" t="s">
        <v>33</v>
      </c>
      <c r="L51" s="8">
        <f t="shared" si="15"/>
        <v>101.3381</v>
      </c>
      <c r="M51" s="8" t="s">
        <v>57</v>
      </c>
      <c r="N51" s="9">
        <f t="shared" si="6"/>
        <v>4.4015799999999958E-4</v>
      </c>
      <c r="O51" s="10" t="s">
        <v>26</v>
      </c>
      <c r="P51" s="8">
        <f t="shared" si="16"/>
        <v>101.3381</v>
      </c>
      <c r="Q51" s="8" t="s">
        <v>57</v>
      </c>
      <c r="R51" s="9">
        <f t="shared" si="8"/>
        <v>4.4015799999999958E-4</v>
      </c>
      <c r="S51" s="8" t="s">
        <v>27</v>
      </c>
      <c r="T51" s="8">
        <f t="shared" si="17"/>
        <v>17.843219999999999</v>
      </c>
      <c r="U51" s="8" t="s">
        <v>57</v>
      </c>
      <c r="V51" s="9">
        <f t="shared" si="10"/>
        <v>-2.5032500000000014E-4</v>
      </c>
      <c r="W51" s="10" t="s">
        <v>24</v>
      </c>
      <c r="X51" s="8">
        <f t="shared" si="18"/>
        <v>17.843219999999999</v>
      </c>
      <c r="Y51" s="8" t="s">
        <v>57</v>
      </c>
      <c r="Z51" s="9">
        <f t="shared" si="12"/>
        <v>-2.5032500000000014E-4</v>
      </c>
      <c r="AA51" s="8" t="s">
        <v>16</v>
      </c>
    </row>
    <row r="52" spans="2:27" x14ac:dyDescent="0.55000000000000004">
      <c r="B52" s="8" t="s">
        <v>12</v>
      </c>
      <c r="C52" s="8">
        <v>2300</v>
      </c>
      <c r="D52" s="8" t="s">
        <v>53</v>
      </c>
      <c r="E52" s="8">
        <f t="shared" si="14"/>
        <v>2400</v>
      </c>
      <c r="F52" s="8" t="s">
        <v>14</v>
      </c>
      <c r="G52" s="8" t="s">
        <v>31</v>
      </c>
      <c r="H52" s="9">
        <f t="shared" si="4"/>
        <v>0.726022717567683</v>
      </c>
      <c r="I52" s="8" t="s">
        <v>58</v>
      </c>
      <c r="J52" s="9">
        <f t="shared" si="13"/>
        <v>2.1504825348022884E-3</v>
      </c>
      <c r="K52" s="8" t="s">
        <v>33</v>
      </c>
      <c r="L52" s="8">
        <f t="shared" si="15"/>
        <v>105.17758000000001</v>
      </c>
      <c r="M52" s="8" t="s">
        <v>58</v>
      </c>
      <c r="N52" s="9">
        <f t="shared" si="6"/>
        <v>3.8394800000000087E-4</v>
      </c>
      <c r="O52" s="10" t="s">
        <v>26</v>
      </c>
      <c r="P52" s="8">
        <f t="shared" si="16"/>
        <v>105.17758000000001</v>
      </c>
      <c r="Q52" s="8" t="s">
        <v>58</v>
      </c>
      <c r="R52" s="9">
        <f t="shared" si="8"/>
        <v>3.8394800000000087E-4</v>
      </c>
      <c r="S52" s="8" t="s">
        <v>27</v>
      </c>
      <c r="T52" s="8">
        <f t="shared" si="17"/>
        <v>15.32183</v>
      </c>
      <c r="U52" s="8" t="s">
        <v>58</v>
      </c>
      <c r="V52" s="9">
        <f t="shared" si="10"/>
        <v>-2.5213899999999986E-4</v>
      </c>
      <c r="W52" s="10" t="s">
        <v>24</v>
      </c>
      <c r="X52" s="8">
        <f t="shared" si="18"/>
        <v>15.32183</v>
      </c>
      <c r="Y52" s="8" t="s">
        <v>58</v>
      </c>
      <c r="Z52" s="9">
        <f t="shared" si="12"/>
        <v>-2.5213899999999986E-4</v>
      </c>
      <c r="AA52" s="8" t="s">
        <v>16</v>
      </c>
    </row>
    <row r="53" spans="2:27" x14ac:dyDescent="0.55000000000000004">
      <c r="B53" s="8" t="s">
        <v>12</v>
      </c>
      <c r="C53" s="8">
        <v>2400</v>
      </c>
      <c r="D53" s="8" t="s">
        <v>53</v>
      </c>
      <c r="E53" s="8">
        <f t="shared" ref="E53" si="19">C53+100</f>
        <v>2500</v>
      </c>
      <c r="F53" s="8" t="s">
        <v>14</v>
      </c>
      <c r="G53" s="8" t="s">
        <v>31</v>
      </c>
      <c r="H53" s="9">
        <f t="shared" si="4"/>
        <v>0.94107097104791182</v>
      </c>
      <c r="I53" s="8" t="s">
        <v>78</v>
      </c>
      <c r="J53" s="9">
        <f t="shared" si="13"/>
        <v>0</v>
      </c>
      <c r="K53" s="8" t="s">
        <v>33</v>
      </c>
      <c r="L53" s="8">
        <f t="shared" si="15"/>
        <v>0</v>
      </c>
      <c r="M53" s="8" t="s">
        <v>78</v>
      </c>
      <c r="N53" s="9">
        <f t="shared" si="6"/>
        <v>0</v>
      </c>
      <c r="O53" s="10" t="s">
        <v>26</v>
      </c>
      <c r="P53" s="8">
        <f t="shared" si="16"/>
        <v>0</v>
      </c>
      <c r="Q53" s="8" t="s">
        <v>78</v>
      </c>
      <c r="R53" s="9">
        <f t="shared" si="8"/>
        <v>0</v>
      </c>
      <c r="S53" s="8" t="s">
        <v>27</v>
      </c>
      <c r="T53" s="8">
        <f t="shared" si="17"/>
        <v>0</v>
      </c>
      <c r="U53" s="8" t="s">
        <v>78</v>
      </c>
      <c r="V53" s="9">
        <f t="shared" si="10"/>
        <v>0</v>
      </c>
      <c r="W53" s="10" t="s">
        <v>24</v>
      </c>
      <c r="X53" s="8">
        <f t="shared" si="18"/>
        <v>0</v>
      </c>
      <c r="Y53" s="8" t="s">
        <v>78</v>
      </c>
      <c r="Z53" s="9">
        <f t="shared" si="12"/>
        <v>0</v>
      </c>
      <c r="AA53" s="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workbookViewId="0">
      <selection activeCell="A23" sqref="A23:XFD23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0.15595000000000001</v>
      </c>
      <c r="D2" s="4">
        <v>100.45462999999999</v>
      </c>
      <c r="E2" s="4">
        <v>20.294799999999999</v>
      </c>
      <c r="G2" s="4">
        <f>C2/$C$20</f>
        <v>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0.15495</v>
      </c>
      <c r="D3" s="4">
        <v>100.05817999999999</v>
      </c>
      <c r="E3" s="4">
        <v>22.054729999999999</v>
      </c>
      <c r="G3" s="4">
        <f t="shared" ref="G3:G20" si="0">C3/$C$20</f>
        <v>0.99358768836165434</v>
      </c>
      <c r="I3" s="4">
        <f>G3-G2</f>
        <v>-6.412311638345658E-3</v>
      </c>
      <c r="J3" s="4">
        <f>D3-D2</f>
        <v>-0.39645000000000152</v>
      </c>
      <c r="K3" s="4">
        <f>E3-E2</f>
        <v>1.7599300000000007</v>
      </c>
    </row>
    <row r="4" spans="2:11" x14ac:dyDescent="0.55000000000000004">
      <c r="B4" s="4">
        <v>10</v>
      </c>
      <c r="C4" s="4">
        <v>0.15287000000000001</v>
      </c>
      <c r="D4" s="4">
        <v>100.71168</v>
      </c>
      <c r="E4" s="4">
        <v>20.718450000000001</v>
      </c>
      <c r="G4" s="4">
        <f t="shared" si="0"/>
        <v>0.98025008015389548</v>
      </c>
      <c r="I4" s="4">
        <f t="shared" ref="I4:I19" si="1">G4-G3</f>
        <v>-1.3337608207758866E-2</v>
      </c>
      <c r="J4" s="4">
        <f t="shared" ref="J4:K20" si="2">D4-D3</f>
        <v>0.65350000000000819</v>
      </c>
      <c r="K4" s="4">
        <f t="shared" si="2"/>
        <v>-1.3362799999999986</v>
      </c>
    </row>
    <row r="5" spans="2:11" x14ac:dyDescent="0.55000000000000004">
      <c r="B5" s="4">
        <v>15</v>
      </c>
      <c r="C5" s="4">
        <v>0.15311</v>
      </c>
      <c r="D5" s="4">
        <v>99.918310000000005</v>
      </c>
      <c r="E5" s="4">
        <v>17.98657</v>
      </c>
      <c r="G5" s="4">
        <f t="shared" si="0"/>
        <v>0.98178903494709835</v>
      </c>
      <c r="I5" s="4">
        <f t="shared" si="1"/>
        <v>1.5389547932028735E-3</v>
      </c>
      <c r="J5" s="4">
        <f t="shared" si="2"/>
        <v>-0.79336999999999591</v>
      </c>
      <c r="K5" s="4">
        <f t="shared" si="2"/>
        <v>-2.7318800000000003</v>
      </c>
    </row>
    <row r="6" spans="2:11" x14ac:dyDescent="0.55000000000000004">
      <c r="B6" s="4">
        <v>20</v>
      </c>
      <c r="C6" s="4">
        <v>0.15035000000000001</v>
      </c>
      <c r="D6" s="4">
        <v>97.757210000000001</v>
      </c>
      <c r="E6" s="4">
        <v>17.8948</v>
      </c>
      <c r="G6" s="4">
        <f t="shared" si="0"/>
        <v>0.96409105482526458</v>
      </c>
      <c r="I6" s="4">
        <f t="shared" si="1"/>
        <v>-1.7697980121833767E-2</v>
      </c>
      <c r="J6" s="4">
        <f t="shared" si="2"/>
        <v>-2.1611000000000047</v>
      </c>
      <c r="K6" s="4">
        <f t="shared" si="2"/>
        <v>-9.1770000000000351E-2</v>
      </c>
    </row>
    <row r="7" spans="2:11" x14ac:dyDescent="0.55000000000000004">
      <c r="B7" s="4">
        <v>25</v>
      </c>
      <c r="C7" s="4">
        <v>0.1477</v>
      </c>
      <c r="D7" s="4">
        <v>96.715410000000006</v>
      </c>
      <c r="E7" s="4">
        <v>19.542919999999999</v>
      </c>
      <c r="G7" s="4">
        <f t="shared" si="0"/>
        <v>0.9470984289836486</v>
      </c>
      <c r="I7" s="4">
        <f t="shared" si="1"/>
        <v>-1.6992625841615983E-2</v>
      </c>
      <c r="J7" s="4">
        <f t="shared" si="2"/>
        <v>-1.041799999999995</v>
      </c>
      <c r="K7" s="4">
        <f t="shared" si="2"/>
        <v>1.6481199999999987</v>
      </c>
    </row>
    <row r="8" spans="2:11" x14ac:dyDescent="0.55000000000000004">
      <c r="B8" s="4">
        <v>30</v>
      </c>
      <c r="C8" s="4">
        <v>0.14659</v>
      </c>
      <c r="D8" s="4">
        <v>94.604860000000002</v>
      </c>
      <c r="E8" s="4">
        <v>17.378550000000001</v>
      </c>
      <c r="G8" s="4">
        <f t="shared" si="0"/>
        <v>0.93998076306508493</v>
      </c>
      <c r="I8" s="4">
        <f t="shared" si="1"/>
        <v>-7.1176659185636648E-3</v>
      </c>
      <c r="J8" s="4">
        <f t="shared" si="2"/>
        <v>-2.1105500000000035</v>
      </c>
      <c r="K8" s="4">
        <f t="shared" si="2"/>
        <v>-2.1643699999999981</v>
      </c>
    </row>
    <row r="9" spans="2:11" x14ac:dyDescent="0.55000000000000004">
      <c r="B9" s="4">
        <v>35</v>
      </c>
      <c r="C9" s="3">
        <v>0.14169999999999999</v>
      </c>
      <c r="D9" s="3">
        <v>92.764420000000001</v>
      </c>
      <c r="E9" s="3">
        <v>18.779299999999999</v>
      </c>
      <c r="G9" s="4">
        <f t="shared" si="0"/>
        <v>0.90862455915357476</v>
      </c>
      <c r="I9" s="4">
        <f t="shared" si="1"/>
        <v>-3.1356203911510172E-2</v>
      </c>
      <c r="J9" s="4">
        <f t="shared" si="2"/>
        <v>-1.840440000000001</v>
      </c>
      <c r="K9" s="4">
        <f t="shared" si="2"/>
        <v>1.4007499999999986</v>
      </c>
    </row>
    <row r="10" spans="2:11" x14ac:dyDescent="0.55000000000000004">
      <c r="B10" s="4">
        <v>40</v>
      </c>
      <c r="C10" s="4">
        <v>0.13807</v>
      </c>
      <c r="D10" s="4">
        <v>91.030469999999994</v>
      </c>
      <c r="E10" s="4">
        <v>16.334689999999998</v>
      </c>
      <c r="G10" s="4">
        <f t="shared" si="0"/>
        <v>0.8853478679063802</v>
      </c>
      <c r="I10" s="4">
        <f>G10-G8</f>
        <v>-5.4632895158704731E-2</v>
      </c>
      <c r="J10" s="4">
        <f>D10-D8</f>
        <v>-3.5743900000000082</v>
      </c>
      <c r="K10" s="4">
        <f>E10-E8</f>
        <v>-1.0438600000000022</v>
      </c>
    </row>
    <row r="11" spans="2:11" x14ac:dyDescent="0.55000000000000004">
      <c r="B11" s="4">
        <v>45</v>
      </c>
      <c r="C11" s="4">
        <v>0.13506000000000001</v>
      </c>
      <c r="D11" s="4">
        <v>88.74718</v>
      </c>
      <c r="E11" s="4">
        <v>18.20815</v>
      </c>
      <c r="G11" s="4">
        <f t="shared" si="0"/>
        <v>0.86604680987495997</v>
      </c>
      <c r="I11" s="4">
        <f t="shared" si="1"/>
        <v>-1.9301058031420237E-2</v>
      </c>
      <c r="J11" s="4">
        <f t="shared" si="2"/>
        <v>-2.2832899999999938</v>
      </c>
      <c r="K11" s="4">
        <f t="shared" si="2"/>
        <v>1.8734600000000015</v>
      </c>
    </row>
    <row r="12" spans="2:11" x14ac:dyDescent="0.55000000000000004">
      <c r="B12" s="4">
        <v>50</v>
      </c>
      <c r="C12" s="4">
        <v>0.13233</v>
      </c>
      <c r="D12" s="3">
        <v>86.116370000000003</v>
      </c>
      <c r="E12" s="4">
        <v>17.751860000000001</v>
      </c>
      <c r="G12" s="4">
        <f t="shared" si="0"/>
        <v>0.84854119910227632</v>
      </c>
      <c r="I12" s="4">
        <f t="shared" si="1"/>
        <v>-1.7505610772683644E-2</v>
      </c>
      <c r="J12" s="4">
        <f t="shared" si="2"/>
        <v>-2.6308099999999968</v>
      </c>
      <c r="K12" s="4">
        <f t="shared" si="2"/>
        <v>-0.4562899999999992</v>
      </c>
    </row>
    <row r="13" spans="2:11" x14ac:dyDescent="0.55000000000000004">
      <c r="B13" s="4">
        <v>55</v>
      </c>
      <c r="C13" s="3">
        <v>0.12684999999999999</v>
      </c>
      <c r="D13" s="3">
        <v>84.520989999999998</v>
      </c>
      <c r="E13" s="4">
        <v>18.12811</v>
      </c>
      <c r="G13" s="4">
        <f t="shared" si="0"/>
        <v>0.81340173132414229</v>
      </c>
      <c r="I13" s="4">
        <f t="shared" si="1"/>
        <v>-3.5139467778134037E-2</v>
      </c>
      <c r="J13" s="4">
        <f t="shared" si="2"/>
        <v>-1.5953800000000058</v>
      </c>
      <c r="K13" s="4">
        <f t="shared" si="2"/>
        <v>0.37624999999999886</v>
      </c>
    </row>
    <row r="14" spans="2:11" x14ac:dyDescent="0.55000000000000004">
      <c r="B14" s="4">
        <v>60</v>
      </c>
      <c r="C14" s="4">
        <v>0.11681</v>
      </c>
      <c r="D14" s="4">
        <v>82.98218</v>
      </c>
      <c r="E14" s="4">
        <v>22.728960000000001</v>
      </c>
      <c r="G14" s="4">
        <f t="shared" si="0"/>
        <v>0.74902212247515221</v>
      </c>
      <c r="I14" s="4">
        <f t="shared" si="1"/>
        <v>-6.4379608848990078E-2</v>
      </c>
      <c r="J14" s="4">
        <f t="shared" si="2"/>
        <v>-1.538809999999998</v>
      </c>
      <c r="K14" s="4">
        <f t="shared" si="2"/>
        <v>4.6008500000000012</v>
      </c>
    </row>
    <row r="15" spans="2:11" x14ac:dyDescent="0.55000000000000004">
      <c r="B15" s="4">
        <v>65</v>
      </c>
      <c r="C15" s="4">
        <v>0.11344</v>
      </c>
      <c r="D15" s="4">
        <v>83.197040000000001</v>
      </c>
      <c r="E15" s="4">
        <v>22.652819999999998</v>
      </c>
      <c r="G15" s="4">
        <f t="shared" si="0"/>
        <v>0.72741263225392749</v>
      </c>
      <c r="I15" s="4">
        <f t="shared" si="1"/>
        <v>-2.1609490221224714E-2</v>
      </c>
      <c r="J15" s="4">
        <f t="shared" si="2"/>
        <v>0.21486000000000161</v>
      </c>
      <c r="K15" s="4">
        <f t="shared" si="2"/>
        <v>-7.6140000000002317E-2</v>
      </c>
    </row>
    <row r="16" spans="2:11" x14ac:dyDescent="0.55000000000000004">
      <c r="B16" s="4">
        <v>70</v>
      </c>
      <c r="C16" s="4">
        <v>0.11019</v>
      </c>
      <c r="D16" s="4">
        <v>83.112309999999994</v>
      </c>
      <c r="E16" s="4">
        <v>18.689979999999998</v>
      </c>
      <c r="G16" s="4">
        <f t="shared" si="0"/>
        <v>0.70657261942930427</v>
      </c>
      <c r="I16" s="4">
        <f t="shared" si="1"/>
        <v>-2.0840012824623222E-2</v>
      </c>
      <c r="J16" s="4">
        <f t="shared" si="2"/>
        <v>-8.4730000000007522E-2</v>
      </c>
      <c r="K16" s="4">
        <f t="shared" si="2"/>
        <v>-3.9628399999999999</v>
      </c>
    </row>
    <row r="17" spans="2:27" x14ac:dyDescent="0.55000000000000004">
      <c r="B17" s="4">
        <v>75</v>
      </c>
      <c r="C17" s="4">
        <v>0.1077</v>
      </c>
      <c r="D17" s="3">
        <v>88.119789999999995</v>
      </c>
      <c r="E17" s="4">
        <v>22.603850000000001</v>
      </c>
      <c r="G17" s="4">
        <f t="shared" si="0"/>
        <v>0.69060596344982361</v>
      </c>
      <c r="I17" s="4">
        <f t="shared" si="1"/>
        <v>-1.596665597948066E-2</v>
      </c>
      <c r="J17" s="4">
        <f t="shared" si="2"/>
        <v>5.007480000000001</v>
      </c>
      <c r="K17" s="4">
        <f t="shared" si="2"/>
        <v>3.9138700000000028</v>
      </c>
    </row>
    <row r="18" spans="2:27" x14ac:dyDescent="0.55000000000000004">
      <c r="B18" s="4">
        <v>80</v>
      </c>
      <c r="C18" s="4">
        <v>0.11541</v>
      </c>
      <c r="D18" s="4">
        <v>93.862639999999999</v>
      </c>
      <c r="E18" s="4">
        <v>23.49765</v>
      </c>
      <c r="G18" s="4">
        <f t="shared" si="0"/>
        <v>0.74004488618146835</v>
      </c>
      <c r="I18" s="4">
        <f t="shared" si="1"/>
        <v>4.9438922731644741E-2</v>
      </c>
      <c r="J18" s="4">
        <f t="shared" si="2"/>
        <v>5.7428500000000042</v>
      </c>
      <c r="K18" s="4">
        <f t="shared" si="2"/>
        <v>0.89379999999999882</v>
      </c>
    </row>
    <row r="19" spans="2:27" x14ac:dyDescent="0.55000000000000004">
      <c r="B19" s="4">
        <v>85</v>
      </c>
      <c r="C19" s="4">
        <v>0.12631000000000001</v>
      </c>
      <c r="D19" s="4">
        <v>99.775369999999995</v>
      </c>
      <c r="E19" s="4">
        <v>23.06962</v>
      </c>
      <c r="G19" s="4">
        <f t="shared" si="0"/>
        <v>0.80993908303943574</v>
      </c>
      <c r="I19" s="4">
        <f t="shared" si="1"/>
        <v>6.9894196857967383E-2</v>
      </c>
      <c r="J19" s="4">
        <f t="shared" si="2"/>
        <v>5.9127299999999963</v>
      </c>
      <c r="K19" s="4">
        <f t="shared" si="2"/>
        <v>-0.42802999999999969</v>
      </c>
    </row>
    <row r="20" spans="2:27" x14ac:dyDescent="0.55000000000000004">
      <c r="B20" s="4">
        <v>90</v>
      </c>
      <c r="C20" s="4">
        <v>0.15595000000000001</v>
      </c>
      <c r="D20" s="4">
        <v>100.45462999999999</v>
      </c>
      <c r="E20" s="4">
        <v>20.294799999999999</v>
      </c>
      <c r="G20" s="4">
        <f t="shared" si="0"/>
        <v>1</v>
      </c>
      <c r="I20" s="4">
        <f>G20-G19</f>
        <v>0.19006091696056426</v>
      </c>
      <c r="J20" s="4">
        <f t="shared" si="2"/>
        <v>0.67925999999999931</v>
      </c>
      <c r="K20" s="4">
        <f t="shared" si="2"/>
        <v>-2.7748200000000018</v>
      </c>
    </row>
    <row r="21" spans="2:27" x14ac:dyDescent="0.55000000000000004">
      <c r="I21" s="4">
        <f>G2-G19</f>
        <v>0.19006091696056426</v>
      </c>
    </row>
    <row r="23" spans="2:27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 t="shared" ref="H23:H40" si="3">G2</f>
        <v>1</v>
      </c>
      <c r="I23" s="3" t="s">
        <v>34</v>
      </c>
      <c r="J23" s="6">
        <f t="shared" ref="J23:J40" si="4">(I3/10000)</f>
        <v>-6.4123116383456575E-7</v>
      </c>
      <c r="K23" s="4" t="s">
        <v>33</v>
      </c>
      <c r="L23" s="4">
        <f t="shared" ref="L23:L29" si="5">D2</f>
        <v>100.45462999999999</v>
      </c>
      <c r="M23" s="3" t="s">
        <v>34</v>
      </c>
      <c r="N23" s="6">
        <f>(J3/10000)</f>
        <v>-3.9645000000000153E-5</v>
      </c>
      <c r="O23" s="5" t="s">
        <v>26</v>
      </c>
      <c r="P23" s="4">
        <f t="shared" ref="P23:P29" si="6">D2</f>
        <v>100.45462999999999</v>
      </c>
      <c r="Q23" s="3" t="s">
        <v>34</v>
      </c>
      <c r="R23" s="6">
        <f t="shared" ref="R23:R40" si="7">(J3/10000)</f>
        <v>-3.9645000000000153E-5</v>
      </c>
      <c r="S23" s="4" t="s">
        <v>28</v>
      </c>
      <c r="T23" s="4">
        <f t="shared" ref="T23:T29" si="8">E2</f>
        <v>20.294799999999999</v>
      </c>
      <c r="U23" s="3" t="s">
        <v>34</v>
      </c>
      <c r="V23" s="6">
        <f t="shared" ref="V23:V40" si="9">(K3/10000)</f>
        <v>1.7599300000000007E-4</v>
      </c>
      <c r="W23" s="5" t="s">
        <v>24</v>
      </c>
      <c r="X23" s="4">
        <f t="shared" ref="X23:X29" si="10">E2</f>
        <v>20.294799999999999</v>
      </c>
      <c r="Y23" s="3" t="s">
        <v>34</v>
      </c>
      <c r="Z23" s="6">
        <f t="shared" ref="Z23:Z40" si="11">(K3/10000)</f>
        <v>1.7599300000000007E-4</v>
      </c>
      <c r="AA23" s="4" t="s">
        <v>16</v>
      </c>
    </row>
    <row r="24" spans="2:27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si="3"/>
        <v>0.99358768836165434</v>
      </c>
      <c r="I24" s="3" t="s">
        <v>35</v>
      </c>
      <c r="J24" s="6">
        <f t="shared" si="4"/>
        <v>-1.3337608207758866E-6</v>
      </c>
      <c r="K24" s="4" t="s">
        <v>33</v>
      </c>
      <c r="L24" s="4">
        <f t="shared" si="5"/>
        <v>100.05817999999999</v>
      </c>
      <c r="M24" s="3" t="s">
        <v>35</v>
      </c>
      <c r="N24" s="6">
        <f t="shared" ref="N24:N40" si="12">(J4/10000)</f>
        <v>6.5350000000000816E-5</v>
      </c>
      <c r="O24" s="5" t="s">
        <v>26</v>
      </c>
      <c r="P24" s="4">
        <f t="shared" si="6"/>
        <v>100.05817999999999</v>
      </c>
      <c r="Q24" s="3" t="s">
        <v>35</v>
      </c>
      <c r="R24" s="6">
        <f t="shared" si="7"/>
        <v>6.5350000000000816E-5</v>
      </c>
      <c r="S24" s="4" t="s">
        <v>28</v>
      </c>
      <c r="T24" s="4">
        <f t="shared" si="8"/>
        <v>22.054729999999999</v>
      </c>
      <c r="U24" s="3" t="s">
        <v>35</v>
      </c>
      <c r="V24" s="6">
        <f t="shared" si="9"/>
        <v>-1.3362799999999987E-4</v>
      </c>
      <c r="W24" s="5" t="s">
        <v>24</v>
      </c>
      <c r="X24" s="4">
        <f t="shared" si="10"/>
        <v>22.054729999999999</v>
      </c>
      <c r="Y24" s="3" t="s">
        <v>35</v>
      </c>
      <c r="Z24" s="6">
        <f t="shared" si="11"/>
        <v>-1.3362799999999987E-4</v>
      </c>
      <c r="AA24" s="4" t="s">
        <v>16</v>
      </c>
    </row>
    <row r="25" spans="2:27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3"/>
        <v>0.98025008015389548</v>
      </c>
      <c r="I25" s="3" t="s">
        <v>36</v>
      </c>
      <c r="J25" s="6">
        <f t="shared" si="4"/>
        <v>1.5389547932028736E-7</v>
      </c>
      <c r="K25" s="4" t="s">
        <v>33</v>
      </c>
      <c r="L25" s="4">
        <f t="shared" si="5"/>
        <v>100.71168</v>
      </c>
      <c r="M25" s="3" t="s">
        <v>36</v>
      </c>
      <c r="N25" s="6">
        <f t="shared" si="12"/>
        <v>-7.9336999999999596E-5</v>
      </c>
      <c r="O25" s="5" t="s">
        <v>26</v>
      </c>
      <c r="P25" s="4">
        <f t="shared" si="6"/>
        <v>100.71168</v>
      </c>
      <c r="Q25" s="3" t="s">
        <v>36</v>
      </c>
      <c r="R25" s="6">
        <f t="shared" si="7"/>
        <v>-7.9336999999999596E-5</v>
      </c>
      <c r="S25" s="4" t="s">
        <v>27</v>
      </c>
      <c r="T25" s="4">
        <f t="shared" si="8"/>
        <v>20.718450000000001</v>
      </c>
      <c r="U25" s="3" t="s">
        <v>36</v>
      </c>
      <c r="V25" s="6">
        <f t="shared" si="9"/>
        <v>-2.7318800000000005E-4</v>
      </c>
      <c r="W25" s="5" t="s">
        <v>24</v>
      </c>
      <c r="X25" s="4">
        <f t="shared" si="10"/>
        <v>20.718450000000001</v>
      </c>
      <c r="Y25" s="3" t="s">
        <v>36</v>
      </c>
      <c r="Z25" s="6">
        <f t="shared" si="11"/>
        <v>-2.7318800000000005E-4</v>
      </c>
      <c r="AA25" s="4" t="s">
        <v>16</v>
      </c>
    </row>
    <row r="26" spans="2:27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3"/>
        <v>0.98178903494709835</v>
      </c>
      <c r="I26" s="3" t="s">
        <v>37</v>
      </c>
      <c r="J26" s="6">
        <f t="shared" si="4"/>
        <v>-1.7697980121833767E-6</v>
      </c>
      <c r="K26" s="4" t="s">
        <v>33</v>
      </c>
      <c r="L26" s="4">
        <f t="shared" si="5"/>
        <v>99.918310000000005</v>
      </c>
      <c r="M26" s="3" t="s">
        <v>37</v>
      </c>
      <c r="N26" s="6">
        <f t="shared" si="12"/>
        <v>-2.1611000000000048E-4</v>
      </c>
      <c r="O26" s="5" t="s">
        <v>26</v>
      </c>
      <c r="P26" s="4">
        <f t="shared" si="6"/>
        <v>99.918310000000005</v>
      </c>
      <c r="Q26" s="3" t="s">
        <v>37</v>
      </c>
      <c r="R26" s="6">
        <f t="shared" si="7"/>
        <v>-2.1611000000000048E-4</v>
      </c>
      <c r="S26" s="4" t="s">
        <v>27</v>
      </c>
      <c r="T26" s="4">
        <f t="shared" si="8"/>
        <v>17.98657</v>
      </c>
      <c r="U26" s="3" t="s">
        <v>37</v>
      </c>
      <c r="V26" s="6">
        <f t="shared" si="9"/>
        <v>-9.177000000000036E-6</v>
      </c>
      <c r="W26" s="5" t="s">
        <v>24</v>
      </c>
      <c r="X26" s="4">
        <f t="shared" si="10"/>
        <v>17.98657</v>
      </c>
      <c r="Y26" s="3" t="s">
        <v>37</v>
      </c>
      <c r="Z26" s="6">
        <f t="shared" si="11"/>
        <v>-9.177000000000036E-6</v>
      </c>
      <c r="AA26" s="4" t="s">
        <v>16</v>
      </c>
    </row>
    <row r="27" spans="2:27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3"/>
        <v>0.96409105482526458</v>
      </c>
      <c r="I27" s="3" t="s">
        <v>38</v>
      </c>
      <c r="J27" s="6">
        <f t="shared" si="4"/>
        <v>-1.6992625841615982E-6</v>
      </c>
      <c r="K27" s="4" t="s">
        <v>33</v>
      </c>
      <c r="L27" s="4">
        <f t="shared" si="5"/>
        <v>97.757210000000001</v>
      </c>
      <c r="M27" s="3" t="s">
        <v>38</v>
      </c>
      <c r="N27" s="6">
        <f t="shared" si="12"/>
        <v>-1.0417999999999949E-4</v>
      </c>
      <c r="O27" s="5" t="s">
        <v>26</v>
      </c>
      <c r="P27" s="4">
        <f t="shared" si="6"/>
        <v>97.757210000000001</v>
      </c>
      <c r="Q27" s="3" t="s">
        <v>38</v>
      </c>
      <c r="R27" s="6">
        <f t="shared" si="7"/>
        <v>-1.0417999999999949E-4</v>
      </c>
      <c r="S27" s="4" t="s">
        <v>27</v>
      </c>
      <c r="T27" s="4">
        <f t="shared" si="8"/>
        <v>17.8948</v>
      </c>
      <c r="U27" s="3" t="s">
        <v>38</v>
      </c>
      <c r="V27" s="6">
        <f t="shared" si="9"/>
        <v>1.6481199999999986E-4</v>
      </c>
      <c r="W27" s="5" t="s">
        <v>24</v>
      </c>
      <c r="X27" s="4">
        <f t="shared" si="10"/>
        <v>17.8948</v>
      </c>
      <c r="Y27" s="3" t="s">
        <v>38</v>
      </c>
      <c r="Z27" s="6">
        <f t="shared" si="11"/>
        <v>1.6481199999999986E-4</v>
      </c>
      <c r="AA27" s="4" t="s">
        <v>16</v>
      </c>
    </row>
    <row r="28" spans="2:27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3"/>
        <v>0.9470984289836486</v>
      </c>
      <c r="I28" s="3" t="s">
        <v>39</v>
      </c>
      <c r="J28" s="6">
        <f t="shared" si="4"/>
        <v>-7.1176659185636645E-7</v>
      </c>
      <c r="K28" s="4" t="s">
        <v>33</v>
      </c>
      <c r="L28" s="4">
        <f t="shared" si="5"/>
        <v>96.715410000000006</v>
      </c>
      <c r="M28" s="3" t="s">
        <v>39</v>
      </c>
      <c r="N28" s="6">
        <f t="shared" si="12"/>
        <v>-2.1105500000000036E-4</v>
      </c>
      <c r="O28" s="5" t="s">
        <v>26</v>
      </c>
      <c r="P28" s="4">
        <f t="shared" si="6"/>
        <v>96.715410000000006</v>
      </c>
      <c r="Q28" s="3" t="s">
        <v>39</v>
      </c>
      <c r="R28" s="6">
        <f t="shared" si="7"/>
        <v>-2.1105500000000036E-4</v>
      </c>
      <c r="S28" s="4" t="s">
        <v>27</v>
      </c>
      <c r="T28" s="4">
        <f t="shared" si="8"/>
        <v>19.542919999999999</v>
      </c>
      <c r="U28" s="3" t="s">
        <v>39</v>
      </c>
      <c r="V28" s="6">
        <f t="shared" si="9"/>
        <v>-2.1643699999999983E-4</v>
      </c>
      <c r="W28" s="5" t="s">
        <v>24</v>
      </c>
      <c r="X28" s="4">
        <f t="shared" si="10"/>
        <v>19.542919999999999</v>
      </c>
      <c r="Y28" s="3" t="s">
        <v>39</v>
      </c>
      <c r="Z28" s="6">
        <f t="shared" si="11"/>
        <v>-2.1643699999999983E-4</v>
      </c>
      <c r="AA28" s="4" t="s">
        <v>16</v>
      </c>
    </row>
    <row r="29" spans="2:27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3"/>
        <v>0.93998076306508493</v>
      </c>
      <c r="I29" s="3" t="s">
        <v>40</v>
      </c>
      <c r="J29" s="6">
        <f t="shared" si="4"/>
        <v>-3.1356203911510171E-6</v>
      </c>
      <c r="K29" s="4" t="s">
        <v>33</v>
      </c>
      <c r="L29" s="4">
        <f t="shared" si="5"/>
        <v>94.604860000000002</v>
      </c>
      <c r="M29" s="3" t="s">
        <v>40</v>
      </c>
      <c r="N29" s="6">
        <f t="shared" si="12"/>
        <v>-1.840440000000001E-4</v>
      </c>
      <c r="O29" s="5" t="s">
        <v>26</v>
      </c>
      <c r="P29" s="4">
        <f t="shared" si="6"/>
        <v>94.604860000000002</v>
      </c>
      <c r="Q29" s="3" t="s">
        <v>40</v>
      </c>
      <c r="R29" s="6">
        <f t="shared" si="7"/>
        <v>-1.840440000000001E-4</v>
      </c>
      <c r="S29" s="4" t="s">
        <v>27</v>
      </c>
      <c r="T29" s="4">
        <f t="shared" si="8"/>
        <v>17.378550000000001</v>
      </c>
      <c r="U29" s="3" t="s">
        <v>40</v>
      </c>
      <c r="V29" s="6">
        <f t="shared" si="9"/>
        <v>1.4007499999999987E-4</v>
      </c>
      <c r="W29" s="5" t="s">
        <v>24</v>
      </c>
      <c r="X29" s="4">
        <f t="shared" si="10"/>
        <v>17.378550000000001</v>
      </c>
      <c r="Y29" s="3" t="s">
        <v>40</v>
      </c>
      <c r="Z29" s="6">
        <f t="shared" si="11"/>
        <v>1.4007499999999987E-4</v>
      </c>
      <c r="AA29" s="4" t="s">
        <v>16</v>
      </c>
    </row>
    <row r="30" spans="2:27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3"/>
        <v>0.90862455915357476</v>
      </c>
      <c r="I30" s="3" t="s">
        <v>41</v>
      </c>
      <c r="J30" s="6">
        <f t="shared" si="4"/>
        <v>-5.4632895158704729E-6</v>
      </c>
      <c r="K30" s="4" t="s">
        <v>33</v>
      </c>
      <c r="L30" s="4">
        <f t="shared" ref="L30:L40" si="14">D10</f>
        <v>91.030469999999994</v>
      </c>
      <c r="M30" s="3" t="s">
        <v>41</v>
      </c>
      <c r="N30" s="6">
        <f t="shared" si="12"/>
        <v>-3.5743900000000079E-4</v>
      </c>
      <c r="O30" s="5" t="s">
        <v>26</v>
      </c>
      <c r="P30" s="4">
        <f t="shared" ref="P30:P40" si="15">D10</f>
        <v>91.030469999999994</v>
      </c>
      <c r="Q30" s="3" t="s">
        <v>41</v>
      </c>
      <c r="R30" s="6">
        <f t="shared" si="7"/>
        <v>-3.5743900000000079E-4</v>
      </c>
      <c r="S30" s="4" t="s">
        <v>27</v>
      </c>
      <c r="T30" s="4">
        <f t="shared" ref="T30:T40" si="16">E10</f>
        <v>16.334689999999998</v>
      </c>
      <c r="U30" s="3" t="s">
        <v>41</v>
      </c>
      <c r="V30" s="6">
        <f t="shared" si="9"/>
        <v>-1.0438600000000022E-4</v>
      </c>
      <c r="W30" s="5" t="s">
        <v>24</v>
      </c>
      <c r="X30" s="4">
        <f t="shared" ref="X30:X40" si="17">E10</f>
        <v>16.334689999999998</v>
      </c>
      <c r="Y30" s="3" t="s">
        <v>41</v>
      </c>
      <c r="Z30" s="6">
        <f t="shared" si="11"/>
        <v>-1.0438600000000022E-4</v>
      </c>
      <c r="AA30" s="4" t="s">
        <v>16</v>
      </c>
    </row>
    <row r="31" spans="2:27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3"/>
        <v>0.8853478679063802</v>
      </c>
      <c r="I31" s="3" t="s">
        <v>42</v>
      </c>
      <c r="J31" s="6">
        <f t="shared" si="4"/>
        <v>-1.9301058031420236E-6</v>
      </c>
      <c r="K31" s="4" t="s">
        <v>33</v>
      </c>
      <c r="L31" s="4">
        <f t="shared" si="14"/>
        <v>88.74718</v>
      </c>
      <c r="M31" s="3" t="s">
        <v>42</v>
      </c>
      <c r="N31" s="6">
        <f t="shared" si="12"/>
        <v>-2.2832899999999939E-4</v>
      </c>
      <c r="O31" s="5" t="s">
        <v>26</v>
      </c>
      <c r="P31" s="4">
        <f t="shared" si="15"/>
        <v>88.74718</v>
      </c>
      <c r="Q31" s="3" t="s">
        <v>42</v>
      </c>
      <c r="R31" s="6">
        <f t="shared" si="7"/>
        <v>-2.2832899999999939E-4</v>
      </c>
      <c r="S31" s="4" t="s">
        <v>27</v>
      </c>
      <c r="T31" s="4">
        <f t="shared" si="16"/>
        <v>18.20815</v>
      </c>
      <c r="U31" s="3" t="s">
        <v>42</v>
      </c>
      <c r="V31" s="6">
        <f t="shared" si="9"/>
        <v>1.8734600000000015E-4</v>
      </c>
      <c r="W31" s="5" t="s">
        <v>24</v>
      </c>
      <c r="X31" s="4">
        <f t="shared" si="17"/>
        <v>18.20815</v>
      </c>
      <c r="Y31" s="3" t="s">
        <v>42</v>
      </c>
      <c r="Z31" s="6">
        <f t="shared" si="11"/>
        <v>1.8734600000000015E-4</v>
      </c>
      <c r="AA31" s="4" t="s">
        <v>16</v>
      </c>
    </row>
    <row r="32" spans="2:27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3"/>
        <v>0.86604680987495997</v>
      </c>
      <c r="I32" s="3" t="s">
        <v>43</v>
      </c>
      <c r="J32" s="6">
        <f t="shared" si="4"/>
        <v>-1.7505610772683644E-6</v>
      </c>
      <c r="K32" s="4" t="s">
        <v>33</v>
      </c>
      <c r="L32" s="4">
        <f t="shared" si="14"/>
        <v>86.116370000000003</v>
      </c>
      <c r="M32" s="3" t="s">
        <v>43</v>
      </c>
      <c r="N32" s="6">
        <f t="shared" si="12"/>
        <v>-2.630809999999997E-4</v>
      </c>
      <c r="O32" s="5" t="s">
        <v>26</v>
      </c>
      <c r="P32" s="4">
        <f t="shared" si="15"/>
        <v>86.116370000000003</v>
      </c>
      <c r="Q32" s="3" t="s">
        <v>43</v>
      </c>
      <c r="R32" s="6">
        <f t="shared" si="7"/>
        <v>-2.630809999999997E-4</v>
      </c>
      <c r="S32" s="4" t="s">
        <v>27</v>
      </c>
      <c r="T32" s="4">
        <f t="shared" si="16"/>
        <v>17.751860000000001</v>
      </c>
      <c r="U32" s="3" t="s">
        <v>43</v>
      </c>
      <c r="V32" s="6">
        <f t="shared" si="9"/>
        <v>-4.5628999999999918E-5</v>
      </c>
      <c r="W32" s="5" t="s">
        <v>24</v>
      </c>
      <c r="X32" s="4">
        <f t="shared" si="17"/>
        <v>17.751860000000001</v>
      </c>
      <c r="Y32" s="3" t="s">
        <v>43</v>
      </c>
      <c r="Z32" s="6">
        <f t="shared" si="11"/>
        <v>-4.5628999999999918E-5</v>
      </c>
      <c r="AA32" s="4" t="s">
        <v>16</v>
      </c>
    </row>
    <row r="33" spans="2:27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3"/>
        <v>0.84854119910227632</v>
      </c>
      <c r="I33" s="3" t="s">
        <v>44</v>
      </c>
      <c r="J33" s="6">
        <f t="shared" si="4"/>
        <v>-3.5139467778134037E-6</v>
      </c>
      <c r="K33" s="4" t="s">
        <v>33</v>
      </c>
      <c r="L33" s="4">
        <f t="shared" si="14"/>
        <v>84.520989999999998</v>
      </c>
      <c r="M33" s="3" t="s">
        <v>44</v>
      </c>
      <c r="N33" s="6">
        <f t="shared" si="12"/>
        <v>-1.5953800000000057E-4</v>
      </c>
      <c r="O33" s="5" t="s">
        <v>26</v>
      </c>
      <c r="P33" s="4">
        <f t="shared" si="15"/>
        <v>84.520989999999998</v>
      </c>
      <c r="Q33" s="3" t="s">
        <v>44</v>
      </c>
      <c r="R33" s="6">
        <f t="shared" si="7"/>
        <v>-1.5953800000000057E-4</v>
      </c>
      <c r="S33" s="4" t="s">
        <v>27</v>
      </c>
      <c r="T33" s="4">
        <f t="shared" si="16"/>
        <v>18.12811</v>
      </c>
      <c r="U33" s="3" t="s">
        <v>44</v>
      </c>
      <c r="V33" s="6">
        <f t="shared" si="9"/>
        <v>3.7624999999999885E-5</v>
      </c>
      <c r="W33" s="5" t="s">
        <v>24</v>
      </c>
      <c r="X33" s="4">
        <f t="shared" si="17"/>
        <v>18.12811</v>
      </c>
      <c r="Y33" s="3" t="s">
        <v>44</v>
      </c>
      <c r="Z33" s="6">
        <f t="shared" si="11"/>
        <v>3.7624999999999885E-5</v>
      </c>
      <c r="AA33" s="4" t="s">
        <v>16</v>
      </c>
    </row>
    <row r="34" spans="2:27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3"/>
        <v>0.81340173132414229</v>
      </c>
      <c r="I34" s="3" t="s">
        <v>45</v>
      </c>
      <c r="J34" s="6">
        <f t="shared" si="4"/>
        <v>-6.4379608848990077E-6</v>
      </c>
      <c r="K34" s="4" t="s">
        <v>33</v>
      </c>
      <c r="L34" s="4">
        <f t="shared" si="14"/>
        <v>82.98218</v>
      </c>
      <c r="M34" s="3" t="s">
        <v>45</v>
      </c>
      <c r="N34" s="6">
        <f t="shared" si="12"/>
        <v>-1.5388099999999981E-4</v>
      </c>
      <c r="O34" s="5" t="s">
        <v>26</v>
      </c>
      <c r="P34" s="4">
        <f t="shared" si="15"/>
        <v>82.98218</v>
      </c>
      <c r="Q34" s="3" t="s">
        <v>45</v>
      </c>
      <c r="R34" s="6">
        <f t="shared" si="7"/>
        <v>-1.5388099999999981E-4</v>
      </c>
      <c r="S34" s="4" t="s">
        <v>27</v>
      </c>
      <c r="T34" s="4">
        <f t="shared" si="16"/>
        <v>22.728960000000001</v>
      </c>
      <c r="U34" s="3" t="s">
        <v>45</v>
      </c>
      <c r="V34" s="6">
        <f t="shared" si="9"/>
        <v>4.6008500000000011E-4</v>
      </c>
      <c r="W34" s="5" t="s">
        <v>24</v>
      </c>
      <c r="X34" s="4">
        <f t="shared" si="17"/>
        <v>22.728960000000001</v>
      </c>
      <c r="Y34" s="3" t="s">
        <v>45</v>
      </c>
      <c r="Z34" s="6">
        <f t="shared" si="11"/>
        <v>4.6008500000000011E-4</v>
      </c>
      <c r="AA34" s="4" t="s">
        <v>16</v>
      </c>
    </row>
    <row r="35" spans="2:27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3"/>
        <v>0.74902212247515221</v>
      </c>
      <c r="I35" s="3" t="s">
        <v>46</v>
      </c>
      <c r="J35" s="6">
        <f t="shared" si="4"/>
        <v>-2.1609490221224713E-6</v>
      </c>
      <c r="K35" s="4" t="s">
        <v>33</v>
      </c>
      <c r="L35" s="4">
        <f t="shared" si="14"/>
        <v>83.197040000000001</v>
      </c>
      <c r="M35" s="3" t="s">
        <v>46</v>
      </c>
      <c r="N35" s="6">
        <f t="shared" si="12"/>
        <v>2.148600000000016E-5</v>
      </c>
      <c r="O35" s="5" t="s">
        <v>26</v>
      </c>
      <c r="P35" s="4">
        <f t="shared" si="15"/>
        <v>83.197040000000001</v>
      </c>
      <c r="Q35" s="3" t="s">
        <v>46</v>
      </c>
      <c r="R35" s="6">
        <f t="shared" si="7"/>
        <v>2.148600000000016E-5</v>
      </c>
      <c r="S35" s="4" t="s">
        <v>27</v>
      </c>
      <c r="T35" s="4">
        <f t="shared" si="16"/>
        <v>22.652819999999998</v>
      </c>
      <c r="U35" s="3" t="s">
        <v>46</v>
      </c>
      <c r="V35" s="6">
        <f t="shared" si="9"/>
        <v>-7.6140000000002315E-6</v>
      </c>
      <c r="W35" s="5" t="s">
        <v>24</v>
      </c>
      <c r="X35" s="4">
        <f t="shared" si="17"/>
        <v>22.652819999999998</v>
      </c>
      <c r="Y35" s="3" t="s">
        <v>46</v>
      </c>
      <c r="Z35" s="6">
        <f t="shared" si="11"/>
        <v>-7.6140000000002315E-6</v>
      </c>
      <c r="AA35" s="4" t="s">
        <v>16</v>
      </c>
    </row>
    <row r="36" spans="2:27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3"/>
        <v>0.72741263225392749</v>
      </c>
      <c r="I36" s="3" t="s">
        <v>47</v>
      </c>
      <c r="J36" s="6">
        <f t="shared" si="4"/>
        <v>-2.0840012824623221E-6</v>
      </c>
      <c r="K36" s="4" t="s">
        <v>33</v>
      </c>
      <c r="L36" s="4">
        <f t="shared" si="14"/>
        <v>83.112309999999994</v>
      </c>
      <c r="M36" s="3" t="s">
        <v>47</v>
      </c>
      <c r="N36" s="6">
        <f t="shared" si="12"/>
        <v>-8.4730000000007522E-6</v>
      </c>
      <c r="O36" s="5" t="s">
        <v>26</v>
      </c>
      <c r="P36" s="4">
        <f t="shared" si="15"/>
        <v>83.112309999999994</v>
      </c>
      <c r="Q36" s="3" t="s">
        <v>47</v>
      </c>
      <c r="R36" s="6">
        <f t="shared" si="7"/>
        <v>-8.4730000000007522E-6</v>
      </c>
      <c r="S36" s="4" t="s">
        <v>27</v>
      </c>
      <c r="T36" s="4">
        <f t="shared" si="16"/>
        <v>18.689979999999998</v>
      </c>
      <c r="U36" s="3" t="s">
        <v>47</v>
      </c>
      <c r="V36" s="6">
        <f t="shared" si="9"/>
        <v>-3.96284E-4</v>
      </c>
      <c r="W36" s="5" t="s">
        <v>24</v>
      </c>
      <c r="X36" s="4">
        <f t="shared" si="17"/>
        <v>18.689979999999998</v>
      </c>
      <c r="Y36" s="3" t="s">
        <v>47</v>
      </c>
      <c r="Z36" s="6">
        <f t="shared" si="11"/>
        <v>-3.96284E-4</v>
      </c>
      <c r="AA36" s="4" t="s">
        <v>16</v>
      </c>
    </row>
    <row r="37" spans="2:27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3"/>
        <v>0.70657261942930427</v>
      </c>
      <c r="I37" s="3" t="s">
        <v>48</v>
      </c>
      <c r="J37" s="6">
        <f t="shared" si="4"/>
        <v>-1.5966655979480659E-6</v>
      </c>
      <c r="K37" s="4" t="s">
        <v>33</v>
      </c>
      <c r="L37" s="4">
        <f t="shared" si="14"/>
        <v>88.119789999999995</v>
      </c>
      <c r="M37" s="3" t="s">
        <v>48</v>
      </c>
      <c r="N37" s="6">
        <f t="shared" si="12"/>
        <v>5.0074800000000008E-4</v>
      </c>
      <c r="O37" s="5" t="s">
        <v>26</v>
      </c>
      <c r="P37" s="4">
        <f t="shared" si="15"/>
        <v>88.119789999999995</v>
      </c>
      <c r="Q37" s="3" t="s">
        <v>48</v>
      </c>
      <c r="R37" s="6">
        <f t="shared" si="7"/>
        <v>5.0074800000000008E-4</v>
      </c>
      <c r="S37" s="4" t="s">
        <v>27</v>
      </c>
      <c r="T37" s="4">
        <f t="shared" si="16"/>
        <v>22.603850000000001</v>
      </c>
      <c r="U37" s="3" t="s">
        <v>48</v>
      </c>
      <c r="V37" s="6">
        <f t="shared" si="9"/>
        <v>3.9138700000000031E-4</v>
      </c>
      <c r="W37" s="5" t="s">
        <v>24</v>
      </c>
      <c r="X37" s="4">
        <f t="shared" si="17"/>
        <v>22.603850000000001</v>
      </c>
      <c r="Y37" s="3" t="s">
        <v>48</v>
      </c>
      <c r="Z37" s="6">
        <f t="shared" si="11"/>
        <v>3.9138700000000031E-4</v>
      </c>
      <c r="AA37" s="4" t="s">
        <v>16</v>
      </c>
    </row>
    <row r="38" spans="2:27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3"/>
        <v>0.69060596344982361</v>
      </c>
      <c r="I38" s="3" t="s">
        <v>49</v>
      </c>
      <c r="J38" s="6">
        <f t="shared" si="4"/>
        <v>4.9438922731644739E-6</v>
      </c>
      <c r="K38" s="4" t="s">
        <v>33</v>
      </c>
      <c r="L38" s="4">
        <f t="shared" si="14"/>
        <v>93.862639999999999</v>
      </c>
      <c r="M38" s="3" t="s">
        <v>49</v>
      </c>
      <c r="N38" s="6">
        <f t="shared" si="12"/>
        <v>5.7428500000000044E-4</v>
      </c>
      <c r="O38" s="5" t="s">
        <v>26</v>
      </c>
      <c r="P38" s="4">
        <f t="shared" si="15"/>
        <v>93.862639999999999</v>
      </c>
      <c r="Q38" s="3" t="s">
        <v>49</v>
      </c>
      <c r="R38" s="6">
        <f t="shared" si="7"/>
        <v>5.7428500000000044E-4</v>
      </c>
      <c r="S38" s="4" t="s">
        <v>27</v>
      </c>
      <c r="T38" s="4">
        <f t="shared" si="16"/>
        <v>23.49765</v>
      </c>
      <c r="U38" s="3" t="s">
        <v>49</v>
      </c>
      <c r="V38" s="6">
        <f t="shared" si="9"/>
        <v>8.9379999999999879E-5</v>
      </c>
      <c r="W38" s="5" t="s">
        <v>24</v>
      </c>
      <c r="X38" s="4">
        <f t="shared" si="17"/>
        <v>23.49765</v>
      </c>
      <c r="Y38" s="3" t="s">
        <v>49</v>
      </c>
      <c r="Z38" s="6">
        <f t="shared" si="11"/>
        <v>8.9379999999999879E-5</v>
      </c>
      <c r="AA38" s="4" t="s">
        <v>16</v>
      </c>
    </row>
    <row r="39" spans="2:27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3"/>
        <v>0.74004488618146835</v>
      </c>
      <c r="I39" s="3" t="s">
        <v>50</v>
      </c>
      <c r="J39" s="6">
        <f t="shared" si="4"/>
        <v>6.9894196857967383E-6</v>
      </c>
      <c r="K39" s="4" t="s">
        <v>33</v>
      </c>
      <c r="L39" s="4">
        <f t="shared" si="14"/>
        <v>99.775369999999995</v>
      </c>
      <c r="M39" s="3" t="s">
        <v>50</v>
      </c>
      <c r="N39" s="6">
        <f t="shared" si="12"/>
        <v>5.9127299999999958E-4</v>
      </c>
      <c r="O39" s="5" t="s">
        <v>26</v>
      </c>
      <c r="P39" s="4">
        <f t="shared" si="15"/>
        <v>99.775369999999995</v>
      </c>
      <c r="Q39" s="3" t="s">
        <v>50</v>
      </c>
      <c r="R39" s="6">
        <f t="shared" si="7"/>
        <v>5.9127299999999958E-4</v>
      </c>
      <c r="S39" s="4" t="s">
        <v>27</v>
      </c>
      <c r="T39" s="4">
        <f t="shared" si="16"/>
        <v>23.06962</v>
      </c>
      <c r="U39" s="3" t="s">
        <v>50</v>
      </c>
      <c r="V39" s="6">
        <f t="shared" si="9"/>
        <v>-4.2802999999999969E-5</v>
      </c>
      <c r="W39" s="5" t="s">
        <v>24</v>
      </c>
      <c r="X39" s="4">
        <f t="shared" si="17"/>
        <v>23.06962</v>
      </c>
      <c r="Y39" s="3" t="s">
        <v>50</v>
      </c>
      <c r="Z39" s="6">
        <f t="shared" si="11"/>
        <v>-4.2802999999999969E-5</v>
      </c>
      <c r="AA39" s="4" t="s">
        <v>16</v>
      </c>
    </row>
    <row r="40" spans="2:27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3"/>
        <v>0.80993908303943574</v>
      </c>
      <c r="I40" s="3" t="s">
        <v>51</v>
      </c>
      <c r="J40" s="6">
        <f t="shared" si="4"/>
        <v>1.9006091696056425E-5</v>
      </c>
      <c r="K40" s="4" t="s">
        <v>33</v>
      </c>
      <c r="L40" s="4">
        <f t="shared" si="14"/>
        <v>100.45462999999999</v>
      </c>
      <c r="M40" s="3" t="s">
        <v>51</v>
      </c>
      <c r="N40" s="6">
        <f t="shared" si="12"/>
        <v>6.7925999999999932E-5</v>
      </c>
      <c r="O40" s="5" t="s">
        <v>26</v>
      </c>
      <c r="P40" s="4">
        <f t="shared" si="15"/>
        <v>100.45462999999999</v>
      </c>
      <c r="Q40" s="3" t="s">
        <v>51</v>
      </c>
      <c r="R40" s="6">
        <f t="shared" si="7"/>
        <v>6.7925999999999932E-5</v>
      </c>
      <c r="S40" s="4" t="s">
        <v>27</v>
      </c>
      <c r="T40" s="4">
        <f t="shared" si="16"/>
        <v>20.294799999999999</v>
      </c>
      <c r="U40" s="3" t="s">
        <v>51</v>
      </c>
      <c r="V40" s="6">
        <f t="shared" si="9"/>
        <v>-2.7748200000000017E-4</v>
      </c>
      <c r="W40" s="5" t="s">
        <v>24</v>
      </c>
      <c r="X40" s="4">
        <f t="shared" si="17"/>
        <v>20.294799999999999</v>
      </c>
      <c r="Y40" s="3" t="s">
        <v>51</v>
      </c>
      <c r="Z40" s="6">
        <f t="shared" si="11"/>
        <v>-2.7748200000000017E-4</v>
      </c>
      <c r="AA40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5"/>
  <sheetViews>
    <sheetView tabSelected="1" topLeftCell="A18" zoomScale="90" zoomScaleNormal="90" workbookViewId="0">
      <selection activeCell="E41" sqref="E41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7.5200000000000003E-2</v>
      </c>
      <c r="D2" s="4">
        <v>100.10342</v>
      </c>
      <c r="E2" s="4">
        <v>29.505700000000001</v>
      </c>
      <c r="G2" s="4">
        <f>C2/0.15595</f>
        <v>0.48220583520359089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7.4079999999999993E-2</v>
      </c>
      <c r="D3" s="4">
        <v>98.245419999999996</v>
      </c>
      <c r="E3" s="4">
        <v>28.2074</v>
      </c>
      <c r="G3" s="4">
        <f t="shared" ref="G3:G20" si="0">C3/0.15595</f>
        <v>0.47502404616864374</v>
      </c>
      <c r="I3" s="4">
        <f>G3-G2</f>
        <v>-7.1817890349471503E-3</v>
      </c>
      <c r="J3" s="4">
        <f>D3-D2</f>
        <v>-1.8580000000000041</v>
      </c>
      <c r="K3" s="4">
        <f>E3-E2</f>
        <v>-1.2983000000000011</v>
      </c>
    </row>
    <row r="4" spans="2:11" x14ac:dyDescent="0.55000000000000004">
      <c r="B4" s="4">
        <v>10</v>
      </c>
      <c r="C4" s="4">
        <v>7.3830000000000007E-2</v>
      </c>
      <c r="D4" s="4">
        <v>98.484570000000005</v>
      </c>
      <c r="E4" s="4">
        <v>28.733059999999998</v>
      </c>
      <c r="G4" s="4">
        <f t="shared" si="0"/>
        <v>0.47342096825905744</v>
      </c>
      <c r="I4" s="4">
        <f t="shared" ref="I4:I19" si="1">G4-G3</f>
        <v>-1.6030779095863035E-3</v>
      </c>
      <c r="J4" s="4">
        <f t="shared" ref="J4:K20" si="2">D4-D3</f>
        <v>0.2391500000000093</v>
      </c>
      <c r="K4" s="4">
        <f t="shared" si="2"/>
        <v>0.52565999999999846</v>
      </c>
    </row>
    <row r="5" spans="2:11" x14ac:dyDescent="0.55000000000000004">
      <c r="B5" s="4">
        <v>15</v>
      </c>
      <c r="C5" s="4">
        <v>7.1590000000000001E-2</v>
      </c>
      <c r="D5" s="4">
        <v>99.052239999999998</v>
      </c>
      <c r="E5" s="4">
        <v>28.124559999999999</v>
      </c>
      <c r="G5" s="4">
        <f t="shared" si="0"/>
        <v>0.45905739018916319</v>
      </c>
      <c r="I5" s="4">
        <f t="shared" si="1"/>
        <v>-1.4363578069894245E-2</v>
      </c>
      <c r="J5" s="4">
        <f t="shared" si="2"/>
        <v>0.56766999999999257</v>
      </c>
      <c r="K5" s="4">
        <f t="shared" si="2"/>
        <v>-0.60849999999999937</v>
      </c>
    </row>
    <row r="6" spans="2:11" x14ac:dyDescent="0.55000000000000004">
      <c r="B6" s="4">
        <v>20</v>
      </c>
      <c r="C6" s="4">
        <v>7.1660000000000001E-2</v>
      </c>
      <c r="D6" s="4">
        <v>98.175600000000003</v>
      </c>
      <c r="E6" s="4">
        <v>28.002579999999998</v>
      </c>
      <c r="G6" s="4">
        <f t="shared" si="0"/>
        <v>0.45950625200384737</v>
      </c>
      <c r="I6" s="4">
        <f t="shared" si="1"/>
        <v>4.4886181468417607E-4</v>
      </c>
      <c r="J6" s="4">
        <f t="shared" si="2"/>
        <v>-0.87663999999999476</v>
      </c>
      <c r="K6" s="4">
        <f t="shared" si="2"/>
        <v>-0.12198000000000064</v>
      </c>
    </row>
    <row r="7" spans="2:11" x14ac:dyDescent="0.55000000000000004">
      <c r="B7" s="4">
        <v>25</v>
      </c>
      <c r="C7" s="4">
        <v>7.0269999999999999E-2</v>
      </c>
      <c r="D7" s="4">
        <v>95.314890000000005</v>
      </c>
      <c r="E7" s="4">
        <v>27.336569999999998</v>
      </c>
      <c r="G7" s="4">
        <f t="shared" si="0"/>
        <v>0.45059313882654695</v>
      </c>
      <c r="I7" s="4">
        <f t="shared" si="1"/>
        <v>-8.9131131773004246E-3</v>
      </c>
      <c r="J7" s="4">
        <f t="shared" si="2"/>
        <v>-2.8607099999999974</v>
      </c>
      <c r="K7" s="4">
        <f t="shared" si="2"/>
        <v>-0.66600999999999999</v>
      </c>
    </row>
    <row r="8" spans="2:11" x14ac:dyDescent="0.55000000000000004">
      <c r="B8" s="4">
        <v>30</v>
      </c>
      <c r="C8" s="4">
        <v>6.8849999999999995E-2</v>
      </c>
      <c r="D8" s="4">
        <v>92.630750000000006</v>
      </c>
      <c r="E8" s="4">
        <v>27.1282</v>
      </c>
      <c r="G8" s="4">
        <f t="shared" si="0"/>
        <v>0.44148765630009612</v>
      </c>
      <c r="I8" s="4">
        <f t="shared" si="1"/>
        <v>-9.1054825264508255E-3</v>
      </c>
      <c r="J8" s="4">
        <f t="shared" si="2"/>
        <v>-2.6841399999999993</v>
      </c>
      <c r="K8" s="4">
        <f t="shared" si="2"/>
        <v>-0.20836999999999861</v>
      </c>
    </row>
    <row r="9" spans="2:11" x14ac:dyDescent="0.55000000000000004">
      <c r="B9" s="4">
        <v>35</v>
      </c>
      <c r="C9" s="3">
        <v>6.7100000000000007E-2</v>
      </c>
      <c r="D9" s="3">
        <v>92.996899999999997</v>
      </c>
      <c r="E9" s="3">
        <v>31.700980000000001</v>
      </c>
      <c r="G9" s="4">
        <f t="shared" si="0"/>
        <v>0.43026611093299139</v>
      </c>
      <c r="I9" s="4">
        <f t="shared" si="1"/>
        <v>-1.1221545367104735E-2</v>
      </c>
      <c r="J9" s="4">
        <f t="shared" si="2"/>
        <v>0.36614999999999043</v>
      </c>
      <c r="K9" s="4">
        <f t="shared" si="2"/>
        <v>4.5727800000000016</v>
      </c>
    </row>
    <row r="10" spans="2:11" x14ac:dyDescent="0.55000000000000004">
      <c r="B10" s="4">
        <v>40</v>
      </c>
      <c r="C10" s="4">
        <v>6.7900000000000002E-2</v>
      </c>
      <c r="D10" s="4">
        <v>89.823920000000001</v>
      </c>
      <c r="E10" s="4">
        <v>27.823699999999999</v>
      </c>
      <c r="G10" s="4">
        <f t="shared" si="0"/>
        <v>0.43539596024366783</v>
      </c>
      <c r="I10" s="4">
        <f>G10-G8</f>
        <v>-6.0916960564282863E-3</v>
      </c>
      <c r="J10" s="4">
        <f>D10-D8</f>
        <v>-2.806830000000005</v>
      </c>
      <c r="K10" s="4">
        <f>E10-E8</f>
        <v>0.69549999999999912</v>
      </c>
    </row>
    <row r="11" spans="2:11" x14ac:dyDescent="0.55000000000000004">
      <c r="B11" s="4">
        <v>45</v>
      </c>
      <c r="C11" s="4">
        <v>6.5140000000000003E-2</v>
      </c>
      <c r="D11" s="4">
        <v>90.357079999999996</v>
      </c>
      <c r="E11" s="4">
        <v>30.52289</v>
      </c>
      <c r="G11" s="4">
        <f t="shared" si="0"/>
        <v>0.41769798012183396</v>
      </c>
      <c r="I11" s="4">
        <f t="shared" si="1"/>
        <v>-1.7697980121833878E-2</v>
      </c>
      <c r="J11" s="4">
        <f t="shared" si="2"/>
        <v>0.53315999999999519</v>
      </c>
      <c r="K11" s="4">
        <f t="shared" si="2"/>
        <v>2.6991900000000015</v>
      </c>
    </row>
    <row r="12" spans="2:11" x14ac:dyDescent="0.55000000000000004">
      <c r="B12" s="4">
        <v>50</v>
      </c>
      <c r="C12" s="4">
        <v>6.3759999999999997E-2</v>
      </c>
      <c r="D12" s="3">
        <v>87.60342</v>
      </c>
      <c r="E12" s="4">
        <v>28.64949</v>
      </c>
      <c r="G12" s="4">
        <f t="shared" si="0"/>
        <v>0.40884899006091691</v>
      </c>
      <c r="I12" s="4">
        <f t="shared" si="1"/>
        <v>-8.8489900609170502E-3</v>
      </c>
      <c r="J12" s="4">
        <f t="shared" si="2"/>
        <v>-2.7536599999999964</v>
      </c>
      <c r="K12" s="4">
        <f t="shared" si="2"/>
        <v>-1.8734000000000002</v>
      </c>
    </row>
    <row r="13" spans="2:11" x14ac:dyDescent="0.55000000000000004">
      <c r="B13" s="4">
        <v>55</v>
      </c>
      <c r="C13" s="3">
        <v>6.2100000000000002E-2</v>
      </c>
      <c r="D13" s="3">
        <v>86.399760000000001</v>
      </c>
      <c r="E13" s="4">
        <v>33.13449</v>
      </c>
      <c r="G13" s="4">
        <f t="shared" si="0"/>
        <v>0.39820455274126321</v>
      </c>
      <c r="I13" s="4">
        <f t="shared" si="1"/>
        <v>-1.0644437319653699E-2</v>
      </c>
      <c r="J13" s="4">
        <f t="shared" si="2"/>
        <v>-1.2036599999999993</v>
      </c>
      <c r="K13" s="4">
        <f t="shared" si="2"/>
        <v>4.4849999999999994</v>
      </c>
    </row>
    <row r="14" spans="2:11" x14ac:dyDescent="0.55000000000000004">
      <c r="B14" s="4">
        <v>60</v>
      </c>
      <c r="C14" s="4">
        <v>6.2080000000000003E-2</v>
      </c>
      <c r="D14" s="4">
        <v>85.035210000000006</v>
      </c>
      <c r="E14" s="4">
        <v>28.612549999999999</v>
      </c>
      <c r="G14" s="4">
        <f t="shared" si="0"/>
        <v>0.39807630650849635</v>
      </c>
      <c r="I14" s="4">
        <f t="shared" si="1"/>
        <v>-1.2824623276685987E-4</v>
      </c>
      <c r="J14" s="4">
        <f t="shared" si="2"/>
        <v>-1.3645499999999942</v>
      </c>
      <c r="K14" s="4">
        <f t="shared" si="2"/>
        <v>-4.5219400000000007</v>
      </c>
    </row>
    <row r="15" spans="2:11" x14ac:dyDescent="0.55000000000000004">
      <c r="B15" s="4">
        <v>65</v>
      </c>
      <c r="C15" s="4">
        <v>6.0580000000000002E-2</v>
      </c>
      <c r="D15" s="4">
        <v>86.102279999999993</v>
      </c>
      <c r="E15" s="4">
        <v>31.88578</v>
      </c>
      <c r="G15" s="4">
        <f t="shared" si="0"/>
        <v>0.38845783905097786</v>
      </c>
      <c r="I15" s="4">
        <f t="shared" si="1"/>
        <v>-9.618467457518487E-3</v>
      </c>
      <c r="J15" s="4">
        <f t="shared" si="2"/>
        <v>1.0670699999999869</v>
      </c>
      <c r="K15" s="4">
        <f t="shared" si="2"/>
        <v>3.2732300000000016</v>
      </c>
    </row>
    <row r="16" spans="2:11" x14ac:dyDescent="0.55000000000000004">
      <c r="B16" s="4">
        <v>70</v>
      </c>
      <c r="C16" s="4">
        <v>5.9950000000000003E-2</v>
      </c>
      <c r="D16" s="4">
        <v>83.780600000000007</v>
      </c>
      <c r="E16" s="4">
        <v>29.89751</v>
      </c>
      <c r="G16" s="4">
        <f t="shared" si="0"/>
        <v>0.38441808271882016</v>
      </c>
      <c r="I16" s="4">
        <f t="shared" si="1"/>
        <v>-4.0397563321576957E-3</v>
      </c>
      <c r="J16" s="4">
        <f t="shared" si="2"/>
        <v>-2.3216799999999864</v>
      </c>
      <c r="K16" s="4">
        <f t="shared" si="2"/>
        <v>-1.98827</v>
      </c>
    </row>
    <row r="17" spans="2:29" x14ac:dyDescent="0.55000000000000004">
      <c r="B17" s="4">
        <v>75</v>
      </c>
      <c r="C17" s="4">
        <v>5.9470000000000002E-2</v>
      </c>
      <c r="D17" s="3">
        <v>89.876599999999996</v>
      </c>
      <c r="E17" s="4">
        <v>38.697699999999998</v>
      </c>
      <c r="G17" s="4">
        <f t="shared" si="0"/>
        <v>0.38134017313241425</v>
      </c>
      <c r="I17" s="4">
        <f t="shared" si="1"/>
        <v>-3.0779095864059136E-3</v>
      </c>
      <c r="J17" s="4">
        <f t="shared" si="2"/>
        <v>6.0959999999999894</v>
      </c>
      <c r="K17" s="4">
        <f t="shared" si="2"/>
        <v>8.8001899999999971</v>
      </c>
    </row>
    <row r="18" spans="2:29" x14ac:dyDescent="0.55000000000000004">
      <c r="B18" s="4">
        <v>80</v>
      </c>
      <c r="C18" s="4">
        <v>6.3070000000000001E-2</v>
      </c>
      <c r="D18" s="4">
        <v>92.710380000000001</v>
      </c>
      <c r="E18" s="4">
        <v>30.76877</v>
      </c>
      <c r="G18" s="4">
        <f t="shared" si="0"/>
        <v>0.40442449503045846</v>
      </c>
      <c r="I18" s="4">
        <f t="shared" si="1"/>
        <v>2.3084321898044213E-2</v>
      </c>
      <c r="J18" s="4">
        <f t="shared" si="2"/>
        <v>2.8337800000000044</v>
      </c>
      <c r="K18" s="4">
        <f t="shared" si="2"/>
        <v>-7.9289299999999976</v>
      </c>
    </row>
    <row r="19" spans="2:29" x14ac:dyDescent="0.55000000000000004">
      <c r="B19" s="4">
        <v>85</v>
      </c>
      <c r="C19" s="4">
        <v>6.8479999999999999E-2</v>
      </c>
      <c r="D19" s="4">
        <v>94.486369999999994</v>
      </c>
      <c r="E19" s="4">
        <v>32.404620000000001</v>
      </c>
      <c r="G19" s="4">
        <f t="shared" si="0"/>
        <v>0.43911510099390827</v>
      </c>
      <c r="I19" s="4">
        <f t="shared" si="1"/>
        <v>3.4690605963449805E-2</v>
      </c>
      <c r="J19" s="4">
        <f t="shared" si="2"/>
        <v>1.7759899999999931</v>
      </c>
      <c r="K19" s="4">
        <f t="shared" si="2"/>
        <v>1.6358500000000014</v>
      </c>
    </row>
    <row r="20" spans="2:29" x14ac:dyDescent="0.55000000000000004">
      <c r="B20" s="4">
        <v>90</v>
      </c>
      <c r="C20" s="4">
        <v>7.5200000000000003E-2</v>
      </c>
      <c r="D20" s="4">
        <v>100.10342</v>
      </c>
      <c r="E20" s="4">
        <v>29.505700000000001</v>
      </c>
      <c r="G20" s="4">
        <f t="shared" si="0"/>
        <v>0.48220583520359089</v>
      </c>
      <c r="I20" s="4">
        <f>G20-G19</f>
        <v>4.3090734209682624E-2</v>
      </c>
      <c r="J20" s="4">
        <f t="shared" si="2"/>
        <v>5.6170500000000061</v>
      </c>
      <c r="K20" s="4">
        <f t="shared" si="2"/>
        <v>-2.8989200000000004</v>
      </c>
    </row>
    <row r="21" spans="2:29" x14ac:dyDescent="0.55000000000000004">
      <c r="I21" s="4">
        <f>G2-G19</f>
        <v>4.3090734209682624E-2</v>
      </c>
    </row>
    <row r="23" spans="2:29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>G2</f>
        <v>0.48220583520359089</v>
      </c>
      <c r="I23" s="3" t="s">
        <v>34</v>
      </c>
      <c r="J23" s="6">
        <f>(I3/100)</f>
        <v>-7.1817890349471498E-5</v>
      </c>
      <c r="K23" s="4" t="s">
        <v>33</v>
      </c>
      <c r="L23" s="4">
        <f t="shared" ref="L23:L29" si="3">D2</f>
        <v>100.10342</v>
      </c>
      <c r="M23" s="3" t="s">
        <v>34</v>
      </c>
      <c r="N23" s="6">
        <f t="shared" ref="N23:N40" si="4">(J3/10000)</f>
        <v>-1.858000000000004E-4</v>
      </c>
      <c r="O23" s="5" t="s">
        <v>26</v>
      </c>
      <c r="P23" s="4">
        <f t="shared" ref="P23:P29" si="5">D2</f>
        <v>100.10342</v>
      </c>
      <c r="Q23" s="3" t="s">
        <v>34</v>
      </c>
      <c r="R23" s="6">
        <f t="shared" ref="R23:R40" si="6">(J3/10000)</f>
        <v>-1.858000000000004E-4</v>
      </c>
      <c r="S23" s="4" t="s">
        <v>28</v>
      </c>
      <c r="T23" s="4">
        <f t="shared" ref="T23:T29" si="7">E2</f>
        <v>29.505700000000001</v>
      </c>
      <c r="U23" s="3" t="s">
        <v>34</v>
      </c>
      <c r="V23" s="6">
        <f t="shared" ref="V23:V40" si="8">(K3/10000)</f>
        <v>-1.298300000000001E-4</v>
      </c>
      <c r="W23" s="5" t="s">
        <v>24</v>
      </c>
      <c r="X23" s="4">
        <f t="shared" ref="X23:X29" si="9">E2</f>
        <v>29.505700000000001</v>
      </c>
      <c r="Y23" s="3" t="s">
        <v>34</v>
      </c>
      <c r="Z23" s="6">
        <f t="shared" ref="Z23:Z40" si="10">(K3/10000)</f>
        <v>-1.298300000000001E-4</v>
      </c>
      <c r="AA23" s="3" t="s">
        <v>96</v>
      </c>
      <c r="AB23" s="3"/>
      <c r="AC23" s="3" t="s">
        <v>93</v>
      </c>
    </row>
    <row r="24" spans="2:29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ref="H24:H40" si="11">G3</f>
        <v>0.47502404616864374</v>
      </c>
      <c r="I24" s="3" t="s">
        <v>35</v>
      </c>
      <c r="J24" s="6">
        <f t="shared" ref="J24:J40" si="12">(I4/100)</f>
        <v>-1.6030779095863033E-5</v>
      </c>
      <c r="K24" s="4" t="s">
        <v>33</v>
      </c>
      <c r="L24" s="4">
        <f t="shared" si="3"/>
        <v>98.245419999999996</v>
      </c>
      <c r="M24" s="3" t="s">
        <v>35</v>
      </c>
      <c r="N24" s="6">
        <f t="shared" si="4"/>
        <v>2.3915000000000929E-5</v>
      </c>
      <c r="O24" s="5" t="s">
        <v>26</v>
      </c>
      <c r="P24" s="4">
        <f t="shared" si="5"/>
        <v>98.245419999999996</v>
      </c>
      <c r="Q24" s="3" t="s">
        <v>35</v>
      </c>
      <c r="R24" s="6">
        <f t="shared" si="6"/>
        <v>2.3915000000000929E-5</v>
      </c>
      <c r="S24" s="4" t="s">
        <v>28</v>
      </c>
      <c r="T24" s="4">
        <f t="shared" si="7"/>
        <v>28.2074</v>
      </c>
      <c r="U24" s="3" t="s">
        <v>35</v>
      </c>
      <c r="V24" s="6">
        <f t="shared" si="8"/>
        <v>5.2565999999999849E-5</v>
      </c>
      <c r="W24" s="5" t="s">
        <v>24</v>
      </c>
      <c r="X24" s="4">
        <f t="shared" si="9"/>
        <v>28.2074</v>
      </c>
      <c r="Y24" s="3" t="s">
        <v>35</v>
      </c>
      <c r="Z24" s="6">
        <f t="shared" si="10"/>
        <v>5.2565999999999849E-5</v>
      </c>
      <c r="AA24" s="3" t="s">
        <v>96</v>
      </c>
      <c r="AB24" s="3"/>
      <c r="AC24" s="3" t="s">
        <v>93</v>
      </c>
    </row>
    <row r="25" spans="2:29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11"/>
        <v>0.47342096825905744</v>
      </c>
      <c r="I25" s="3" t="s">
        <v>36</v>
      </c>
      <c r="J25" s="6">
        <f t="shared" si="12"/>
        <v>-1.4363578069894245E-4</v>
      </c>
      <c r="K25" s="4" t="s">
        <v>33</v>
      </c>
      <c r="L25" s="4">
        <f t="shared" si="3"/>
        <v>98.484570000000005</v>
      </c>
      <c r="M25" s="3" t="s">
        <v>36</v>
      </c>
      <c r="N25" s="6">
        <f t="shared" si="4"/>
        <v>5.6766999999999255E-5</v>
      </c>
      <c r="O25" s="5" t="s">
        <v>26</v>
      </c>
      <c r="P25" s="4">
        <f t="shared" si="5"/>
        <v>98.484570000000005</v>
      </c>
      <c r="Q25" s="3" t="s">
        <v>36</v>
      </c>
      <c r="R25" s="6">
        <f t="shared" si="6"/>
        <v>5.6766999999999255E-5</v>
      </c>
      <c r="S25" s="4" t="s">
        <v>27</v>
      </c>
      <c r="T25" s="4">
        <f t="shared" si="7"/>
        <v>28.733059999999998</v>
      </c>
      <c r="U25" s="3" t="s">
        <v>36</v>
      </c>
      <c r="V25" s="6">
        <f t="shared" si="8"/>
        <v>-6.0849999999999934E-5</v>
      </c>
      <c r="W25" s="5" t="s">
        <v>24</v>
      </c>
      <c r="X25" s="4">
        <f t="shared" si="9"/>
        <v>28.733059999999998</v>
      </c>
      <c r="Y25" s="3" t="s">
        <v>36</v>
      </c>
      <c r="Z25" s="6">
        <f t="shared" si="10"/>
        <v>-6.0849999999999934E-5</v>
      </c>
      <c r="AA25" s="3" t="s">
        <v>96</v>
      </c>
      <c r="AB25" s="3"/>
      <c r="AC25" s="3" t="s">
        <v>93</v>
      </c>
    </row>
    <row r="26" spans="2:29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11"/>
        <v>0.45905739018916319</v>
      </c>
      <c r="I26" s="3" t="s">
        <v>37</v>
      </c>
      <c r="J26" s="6">
        <f t="shared" si="12"/>
        <v>4.4886181468417611E-6</v>
      </c>
      <c r="K26" s="4" t="s">
        <v>33</v>
      </c>
      <c r="L26" s="4">
        <f t="shared" si="3"/>
        <v>99.052239999999998</v>
      </c>
      <c r="M26" s="3" t="s">
        <v>37</v>
      </c>
      <c r="N26" s="6">
        <f t="shared" si="4"/>
        <v>-8.7663999999999478E-5</v>
      </c>
      <c r="O26" s="5" t="s">
        <v>26</v>
      </c>
      <c r="P26" s="4">
        <f t="shared" si="5"/>
        <v>99.052239999999998</v>
      </c>
      <c r="Q26" s="3" t="s">
        <v>37</v>
      </c>
      <c r="R26" s="6">
        <f t="shared" si="6"/>
        <v>-8.7663999999999478E-5</v>
      </c>
      <c r="S26" s="4" t="s">
        <v>27</v>
      </c>
      <c r="T26" s="4">
        <f t="shared" si="7"/>
        <v>28.124559999999999</v>
      </c>
      <c r="U26" s="3" t="s">
        <v>37</v>
      </c>
      <c r="V26" s="6">
        <f t="shared" si="8"/>
        <v>-1.2198000000000065E-5</v>
      </c>
      <c r="W26" s="5" t="s">
        <v>24</v>
      </c>
      <c r="X26" s="4">
        <f t="shared" si="9"/>
        <v>28.124559999999999</v>
      </c>
      <c r="Y26" s="3" t="s">
        <v>37</v>
      </c>
      <c r="Z26" s="6">
        <f t="shared" si="10"/>
        <v>-1.2198000000000065E-5</v>
      </c>
      <c r="AA26" s="3" t="s">
        <v>96</v>
      </c>
      <c r="AB26" s="3"/>
      <c r="AC26" s="3" t="s">
        <v>93</v>
      </c>
    </row>
    <row r="27" spans="2:29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11"/>
        <v>0.45950625200384737</v>
      </c>
      <c r="I27" s="3" t="s">
        <v>38</v>
      </c>
      <c r="J27" s="6">
        <f t="shared" si="12"/>
        <v>-8.9131131773004249E-5</v>
      </c>
      <c r="K27" s="4" t="s">
        <v>33</v>
      </c>
      <c r="L27" s="4">
        <f t="shared" si="3"/>
        <v>98.175600000000003</v>
      </c>
      <c r="M27" s="3" t="s">
        <v>38</v>
      </c>
      <c r="N27" s="6">
        <f t="shared" si="4"/>
        <v>-2.8607099999999972E-4</v>
      </c>
      <c r="O27" s="5" t="s">
        <v>26</v>
      </c>
      <c r="P27" s="4">
        <f t="shared" si="5"/>
        <v>98.175600000000003</v>
      </c>
      <c r="Q27" s="3" t="s">
        <v>38</v>
      </c>
      <c r="R27" s="6">
        <f t="shared" si="6"/>
        <v>-2.8607099999999972E-4</v>
      </c>
      <c r="S27" s="4" t="s">
        <v>27</v>
      </c>
      <c r="T27" s="4">
        <f t="shared" si="7"/>
        <v>28.002579999999998</v>
      </c>
      <c r="U27" s="3" t="s">
        <v>38</v>
      </c>
      <c r="V27" s="6">
        <f t="shared" si="8"/>
        <v>-6.6600999999999995E-5</v>
      </c>
      <c r="W27" s="5" t="s">
        <v>24</v>
      </c>
      <c r="X27" s="4">
        <f t="shared" si="9"/>
        <v>28.002579999999998</v>
      </c>
      <c r="Y27" s="3" t="s">
        <v>38</v>
      </c>
      <c r="Z27" s="6">
        <f t="shared" si="10"/>
        <v>-6.6600999999999995E-5</v>
      </c>
      <c r="AA27" s="3" t="s">
        <v>96</v>
      </c>
      <c r="AB27" s="3"/>
      <c r="AC27" s="3" t="s">
        <v>93</v>
      </c>
    </row>
    <row r="28" spans="2:29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11"/>
        <v>0.45059313882654695</v>
      </c>
      <c r="I28" s="3" t="s">
        <v>39</v>
      </c>
      <c r="J28" s="6">
        <f t="shared" si="12"/>
        <v>-9.105482526450826E-5</v>
      </c>
      <c r="K28" s="4" t="s">
        <v>33</v>
      </c>
      <c r="L28" s="4">
        <f t="shared" si="3"/>
        <v>95.314890000000005</v>
      </c>
      <c r="M28" s="3" t="s">
        <v>39</v>
      </c>
      <c r="N28" s="6">
        <f t="shared" si="4"/>
        <v>-2.6841399999999991E-4</v>
      </c>
      <c r="O28" s="5" t="s">
        <v>26</v>
      </c>
      <c r="P28" s="4">
        <f t="shared" si="5"/>
        <v>95.314890000000005</v>
      </c>
      <c r="Q28" s="3" t="s">
        <v>39</v>
      </c>
      <c r="R28" s="6">
        <f t="shared" si="6"/>
        <v>-2.6841399999999991E-4</v>
      </c>
      <c r="S28" s="4" t="s">
        <v>27</v>
      </c>
      <c r="T28" s="4">
        <f t="shared" si="7"/>
        <v>27.336569999999998</v>
      </c>
      <c r="U28" s="3" t="s">
        <v>39</v>
      </c>
      <c r="V28" s="6">
        <f t="shared" si="8"/>
        <v>-2.0836999999999862E-5</v>
      </c>
      <c r="W28" s="5" t="s">
        <v>24</v>
      </c>
      <c r="X28" s="4">
        <f t="shared" si="9"/>
        <v>27.336569999999998</v>
      </c>
      <c r="Y28" s="3" t="s">
        <v>39</v>
      </c>
      <c r="Z28" s="6">
        <f t="shared" si="10"/>
        <v>-2.0836999999999862E-5</v>
      </c>
      <c r="AA28" s="3" t="s">
        <v>96</v>
      </c>
      <c r="AB28" s="3"/>
      <c r="AC28" s="3" t="s">
        <v>93</v>
      </c>
    </row>
    <row r="29" spans="2:29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11"/>
        <v>0.44148765630009612</v>
      </c>
      <c r="I29" s="3" t="s">
        <v>40</v>
      </c>
      <c r="J29" s="6">
        <f t="shared" si="12"/>
        <v>-1.1221545367104735E-4</v>
      </c>
      <c r="K29" s="4" t="s">
        <v>33</v>
      </c>
      <c r="L29" s="4">
        <f t="shared" si="3"/>
        <v>92.630750000000006</v>
      </c>
      <c r="M29" s="3" t="s">
        <v>40</v>
      </c>
      <c r="N29" s="6">
        <f t="shared" si="4"/>
        <v>3.6614999999999045E-5</v>
      </c>
      <c r="O29" s="5" t="s">
        <v>26</v>
      </c>
      <c r="P29" s="4">
        <f t="shared" si="5"/>
        <v>92.630750000000006</v>
      </c>
      <c r="Q29" s="3" t="s">
        <v>40</v>
      </c>
      <c r="R29" s="6">
        <f t="shared" si="6"/>
        <v>3.6614999999999045E-5</v>
      </c>
      <c r="S29" s="4" t="s">
        <v>27</v>
      </c>
      <c r="T29" s="4">
        <f t="shared" si="7"/>
        <v>27.1282</v>
      </c>
      <c r="U29" s="3" t="s">
        <v>40</v>
      </c>
      <c r="V29" s="6">
        <f t="shared" si="8"/>
        <v>4.5727800000000014E-4</v>
      </c>
      <c r="W29" s="5" t="s">
        <v>24</v>
      </c>
      <c r="X29" s="4">
        <f t="shared" si="9"/>
        <v>27.1282</v>
      </c>
      <c r="Y29" s="3" t="s">
        <v>40</v>
      </c>
      <c r="Z29" s="6">
        <f t="shared" si="10"/>
        <v>4.5727800000000014E-4</v>
      </c>
      <c r="AA29" s="3" t="s">
        <v>96</v>
      </c>
      <c r="AB29" s="3"/>
      <c r="AC29" s="3" t="s">
        <v>93</v>
      </c>
    </row>
    <row r="30" spans="2:29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11"/>
        <v>0.43026611093299139</v>
      </c>
      <c r="I30" s="3" t="s">
        <v>41</v>
      </c>
      <c r="J30" s="6">
        <f t="shared" si="12"/>
        <v>-6.0916960564282863E-5</v>
      </c>
      <c r="K30" s="4" t="s">
        <v>33</v>
      </c>
      <c r="L30" s="4">
        <f t="shared" ref="L30:L40" si="14">D10</f>
        <v>89.823920000000001</v>
      </c>
      <c r="M30" s="3" t="s">
        <v>41</v>
      </c>
      <c r="N30" s="6">
        <f t="shared" si="4"/>
        <v>-2.8068300000000048E-4</v>
      </c>
      <c r="O30" s="5" t="s">
        <v>26</v>
      </c>
      <c r="P30" s="4">
        <f t="shared" ref="P30:P40" si="15">D10</f>
        <v>89.823920000000001</v>
      </c>
      <c r="Q30" s="3" t="s">
        <v>41</v>
      </c>
      <c r="R30" s="6">
        <f t="shared" si="6"/>
        <v>-2.8068300000000048E-4</v>
      </c>
      <c r="S30" s="4" t="s">
        <v>27</v>
      </c>
      <c r="T30" s="4">
        <f t="shared" ref="T30:T40" si="16">E10</f>
        <v>27.823699999999999</v>
      </c>
      <c r="U30" s="3" t="s">
        <v>41</v>
      </c>
      <c r="V30" s="6">
        <f t="shared" si="8"/>
        <v>6.9549999999999915E-5</v>
      </c>
      <c r="W30" s="5" t="s">
        <v>24</v>
      </c>
      <c r="X30" s="4">
        <f t="shared" ref="X30:X40" si="17">E10</f>
        <v>27.823699999999999</v>
      </c>
      <c r="Y30" s="3" t="s">
        <v>41</v>
      </c>
      <c r="Z30" s="6">
        <f t="shared" si="10"/>
        <v>6.9549999999999915E-5</v>
      </c>
      <c r="AA30" s="3" t="s">
        <v>96</v>
      </c>
      <c r="AB30" s="3"/>
      <c r="AC30" s="3" t="s">
        <v>93</v>
      </c>
    </row>
    <row r="31" spans="2:29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11"/>
        <v>0.43539596024366783</v>
      </c>
      <c r="I31" s="3" t="s">
        <v>42</v>
      </c>
      <c r="J31" s="6">
        <f t="shared" si="12"/>
        <v>-1.7697980121833879E-4</v>
      </c>
      <c r="K31" s="4" t="s">
        <v>33</v>
      </c>
      <c r="L31" s="4">
        <f t="shared" si="14"/>
        <v>90.357079999999996</v>
      </c>
      <c r="M31" s="3" t="s">
        <v>42</v>
      </c>
      <c r="N31" s="6">
        <f t="shared" si="4"/>
        <v>5.3315999999999521E-5</v>
      </c>
      <c r="O31" s="5" t="s">
        <v>26</v>
      </c>
      <c r="P31" s="4">
        <f t="shared" si="15"/>
        <v>90.357079999999996</v>
      </c>
      <c r="Q31" s="3" t="s">
        <v>42</v>
      </c>
      <c r="R31" s="6">
        <f t="shared" si="6"/>
        <v>5.3315999999999521E-5</v>
      </c>
      <c r="S31" s="4" t="s">
        <v>27</v>
      </c>
      <c r="T31" s="4">
        <f t="shared" si="16"/>
        <v>30.52289</v>
      </c>
      <c r="U31" s="3" t="s">
        <v>42</v>
      </c>
      <c r="V31" s="6">
        <f t="shared" si="8"/>
        <v>2.6991900000000014E-4</v>
      </c>
      <c r="W31" s="5" t="s">
        <v>24</v>
      </c>
      <c r="X31" s="4">
        <f t="shared" si="17"/>
        <v>30.52289</v>
      </c>
      <c r="Y31" s="3" t="s">
        <v>42</v>
      </c>
      <c r="Z31" s="6">
        <f t="shared" si="10"/>
        <v>2.6991900000000014E-4</v>
      </c>
      <c r="AA31" s="3" t="s">
        <v>96</v>
      </c>
      <c r="AB31" s="3"/>
      <c r="AC31" s="3" t="s">
        <v>93</v>
      </c>
    </row>
    <row r="32" spans="2:29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11"/>
        <v>0.41769798012183396</v>
      </c>
      <c r="I32" s="3" t="s">
        <v>43</v>
      </c>
      <c r="J32" s="6">
        <f t="shared" si="12"/>
        <v>-8.8489900609170505E-5</v>
      </c>
      <c r="K32" s="4" t="s">
        <v>33</v>
      </c>
      <c r="L32" s="4">
        <f t="shared" si="14"/>
        <v>87.60342</v>
      </c>
      <c r="M32" s="3" t="s">
        <v>43</v>
      </c>
      <c r="N32" s="6">
        <f t="shared" si="4"/>
        <v>-2.7536599999999965E-4</v>
      </c>
      <c r="O32" s="5" t="s">
        <v>26</v>
      </c>
      <c r="P32" s="4">
        <f t="shared" si="15"/>
        <v>87.60342</v>
      </c>
      <c r="Q32" s="3" t="s">
        <v>43</v>
      </c>
      <c r="R32" s="6">
        <f t="shared" si="6"/>
        <v>-2.7536599999999965E-4</v>
      </c>
      <c r="S32" s="4" t="s">
        <v>27</v>
      </c>
      <c r="T32" s="4">
        <f t="shared" si="16"/>
        <v>28.64949</v>
      </c>
      <c r="U32" s="3" t="s">
        <v>43</v>
      </c>
      <c r="V32" s="6">
        <f t="shared" si="8"/>
        <v>-1.8734000000000001E-4</v>
      </c>
      <c r="W32" s="5" t="s">
        <v>24</v>
      </c>
      <c r="X32" s="4">
        <f t="shared" si="17"/>
        <v>28.64949</v>
      </c>
      <c r="Y32" s="3" t="s">
        <v>43</v>
      </c>
      <c r="Z32" s="6">
        <f t="shared" si="10"/>
        <v>-1.8734000000000001E-4</v>
      </c>
      <c r="AA32" s="3" t="s">
        <v>96</v>
      </c>
      <c r="AB32" s="3"/>
      <c r="AC32" s="3" t="s">
        <v>93</v>
      </c>
    </row>
    <row r="33" spans="2:29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11"/>
        <v>0.40884899006091691</v>
      </c>
      <c r="I33" s="3" t="s">
        <v>44</v>
      </c>
      <c r="J33" s="6">
        <f t="shared" si="12"/>
        <v>-1.0644437319653699E-4</v>
      </c>
      <c r="K33" s="4" t="s">
        <v>33</v>
      </c>
      <c r="L33" s="4">
        <f t="shared" si="14"/>
        <v>86.399760000000001</v>
      </c>
      <c r="M33" s="3" t="s">
        <v>44</v>
      </c>
      <c r="N33" s="6">
        <f t="shared" si="4"/>
        <v>-1.2036599999999992E-4</v>
      </c>
      <c r="O33" s="5" t="s">
        <v>26</v>
      </c>
      <c r="P33" s="4">
        <f t="shared" si="15"/>
        <v>86.399760000000001</v>
      </c>
      <c r="Q33" s="3" t="s">
        <v>44</v>
      </c>
      <c r="R33" s="6">
        <f t="shared" si="6"/>
        <v>-1.2036599999999992E-4</v>
      </c>
      <c r="S33" s="4" t="s">
        <v>27</v>
      </c>
      <c r="T33" s="4">
        <f t="shared" si="16"/>
        <v>33.13449</v>
      </c>
      <c r="U33" s="3" t="s">
        <v>44</v>
      </c>
      <c r="V33" s="6">
        <f t="shared" si="8"/>
        <v>4.4849999999999995E-4</v>
      </c>
      <c r="W33" s="5" t="s">
        <v>24</v>
      </c>
      <c r="X33" s="4">
        <f t="shared" si="17"/>
        <v>33.13449</v>
      </c>
      <c r="Y33" s="3" t="s">
        <v>44</v>
      </c>
      <c r="Z33" s="6">
        <f t="shared" si="10"/>
        <v>4.4849999999999995E-4</v>
      </c>
      <c r="AA33" s="3" t="s">
        <v>96</v>
      </c>
      <c r="AB33" s="3"/>
      <c r="AC33" s="3" t="s">
        <v>93</v>
      </c>
    </row>
    <row r="34" spans="2:29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11"/>
        <v>0.39820455274126321</v>
      </c>
      <c r="I34" s="3" t="s">
        <v>45</v>
      </c>
      <c r="J34" s="6">
        <f t="shared" si="12"/>
        <v>-1.2824623276685987E-6</v>
      </c>
      <c r="K34" s="4" t="s">
        <v>33</v>
      </c>
      <c r="L34" s="4">
        <f t="shared" si="14"/>
        <v>85.035210000000006</v>
      </c>
      <c r="M34" s="3" t="s">
        <v>45</v>
      </c>
      <c r="N34" s="6">
        <f t="shared" si="4"/>
        <v>-1.3645499999999941E-4</v>
      </c>
      <c r="O34" s="5" t="s">
        <v>26</v>
      </c>
      <c r="P34" s="4">
        <f t="shared" si="15"/>
        <v>85.035210000000006</v>
      </c>
      <c r="Q34" s="3" t="s">
        <v>45</v>
      </c>
      <c r="R34" s="6">
        <f t="shared" si="6"/>
        <v>-1.3645499999999941E-4</v>
      </c>
      <c r="S34" s="4" t="s">
        <v>27</v>
      </c>
      <c r="T34" s="4">
        <f t="shared" si="16"/>
        <v>28.612549999999999</v>
      </c>
      <c r="U34" s="3" t="s">
        <v>45</v>
      </c>
      <c r="V34" s="6">
        <f t="shared" si="8"/>
        <v>-4.5219400000000006E-4</v>
      </c>
      <c r="W34" s="5" t="s">
        <v>24</v>
      </c>
      <c r="X34" s="4">
        <f t="shared" si="17"/>
        <v>28.612549999999999</v>
      </c>
      <c r="Y34" s="3" t="s">
        <v>45</v>
      </c>
      <c r="Z34" s="6">
        <f t="shared" si="10"/>
        <v>-4.5219400000000006E-4</v>
      </c>
      <c r="AA34" s="3" t="s">
        <v>96</v>
      </c>
      <c r="AB34" s="3"/>
      <c r="AC34" s="3" t="s">
        <v>93</v>
      </c>
    </row>
    <row r="35" spans="2:29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11"/>
        <v>0.39807630650849635</v>
      </c>
      <c r="I35" s="3" t="s">
        <v>46</v>
      </c>
      <c r="J35" s="6">
        <f t="shared" si="12"/>
        <v>-9.6184674575184868E-5</v>
      </c>
      <c r="K35" s="4" t="s">
        <v>33</v>
      </c>
      <c r="L35" s="4">
        <f t="shared" si="14"/>
        <v>86.102279999999993</v>
      </c>
      <c r="M35" s="3" t="s">
        <v>46</v>
      </c>
      <c r="N35" s="6">
        <f t="shared" si="4"/>
        <v>1.0670699999999869E-4</v>
      </c>
      <c r="O35" s="5" t="s">
        <v>26</v>
      </c>
      <c r="P35" s="4">
        <f t="shared" si="15"/>
        <v>86.102279999999993</v>
      </c>
      <c r="Q35" s="3" t="s">
        <v>46</v>
      </c>
      <c r="R35" s="6">
        <f t="shared" si="6"/>
        <v>1.0670699999999869E-4</v>
      </c>
      <c r="S35" s="4" t="s">
        <v>27</v>
      </c>
      <c r="T35" s="4">
        <f t="shared" si="16"/>
        <v>31.88578</v>
      </c>
      <c r="U35" s="3" t="s">
        <v>46</v>
      </c>
      <c r="V35" s="6">
        <f t="shared" si="8"/>
        <v>3.2732300000000019E-4</v>
      </c>
      <c r="W35" s="5" t="s">
        <v>24</v>
      </c>
      <c r="X35" s="4">
        <f t="shared" si="17"/>
        <v>31.88578</v>
      </c>
      <c r="Y35" s="3" t="s">
        <v>46</v>
      </c>
      <c r="Z35" s="6">
        <f t="shared" si="10"/>
        <v>3.2732300000000019E-4</v>
      </c>
      <c r="AA35" s="3" t="s">
        <v>96</v>
      </c>
      <c r="AB35" s="3"/>
      <c r="AC35" s="3" t="s">
        <v>93</v>
      </c>
    </row>
    <row r="36" spans="2:29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11"/>
        <v>0.38845783905097786</v>
      </c>
      <c r="I36" s="3" t="s">
        <v>47</v>
      </c>
      <c r="J36" s="6">
        <f t="shared" si="12"/>
        <v>-4.0397563321576959E-5</v>
      </c>
      <c r="K36" s="4" t="s">
        <v>33</v>
      </c>
      <c r="L36" s="4">
        <f t="shared" si="14"/>
        <v>83.780600000000007</v>
      </c>
      <c r="M36" s="3" t="s">
        <v>47</v>
      </c>
      <c r="N36" s="6">
        <f t="shared" si="4"/>
        <v>-2.3216799999999864E-4</v>
      </c>
      <c r="O36" s="5" t="s">
        <v>26</v>
      </c>
      <c r="P36" s="4">
        <f t="shared" si="15"/>
        <v>83.780600000000007</v>
      </c>
      <c r="Q36" s="3" t="s">
        <v>47</v>
      </c>
      <c r="R36" s="6">
        <f t="shared" si="6"/>
        <v>-2.3216799999999864E-4</v>
      </c>
      <c r="S36" s="4" t="s">
        <v>27</v>
      </c>
      <c r="T36" s="4">
        <f t="shared" si="16"/>
        <v>29.89751</v>
      </c>
      <c r="U36" s="3" t="s">
        <v>47</v>
      </c>
      <c r="V36" s="6">
        <f t="shared" si="8"/>
        <v>-1.98827E-4</v>
      </c>
      <c r="W36" s="5" t="s">
        <v>24</v>
      </c>
      <c r="X36" s="4">
        <f t="shared" si="17"/>
        <v>29.89751</v>
      </c>
      <c r="Y36" s="3" t="s">
        <v>47</v>
      </c>
      <c r="Z36" s="6">
        <f t="shared" si="10"/>
        <v>-1.98827E-4</v>
      </c>
      <c r="AA36" s="3" t="s">
        <v>96</v>
      </c>
      <c r="AB36" s="3"/>
      <c r="AC36" s="3" t="s">
        <v>93</v>
      </c>
    </row>
    <row r="37" spans="2:29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11"/>
        <v>0.38441808271882016</v>
      </c>
      <c r="I37" s="3" t="s">
        <v>48</v>
      </c>
      <c r="J37" s="6">
        <f t="shared" si="12"/>
        <v>-3.0779095864059134E-5</v>
      </c>
      <c r="K37" s="4" t="s">
        <v>33</v>
      </c>
      <c r="L37" s="4">
        <f t="shared" si="14"/>
        <v>89.876599999999996</v>
      </c>
      <c r="M37" s="3" t="s">
        <v>48</v>
      </c>
      <c r="N37" s="6">
        <f t="shared" si="4"/>
        <v>6.0959999999999899E-4</v>
      </c>
      <c r="O37" s="5" t="s">
        <v>26</v>
      </c>
      <c r="P37" s="4">
        <f t="shared" si="15"/>
        <v>89.876599999999996</v>
      </c>
      <c r="Q37" s="3" t="s">
        <v>48</v>
      </c>
      <c r="R37" s="6">
        <f t="shared" si="6"/>
        <v>6.0959999999999899E-4</v>
      </c>
      <c r="S37" s="4" t="s">
        <v>27</v>
      </c>
      <c r="T37" s="4">
        <f t="shared" si="16"/>
        <v>38.697699999999998</v>
      </c>
      <c r="U37" s="3" t="s">
        <v>48</v>
      </c>
      <c r="V37" s="6">
        <f t="shared" si="8"/>
        <v>8.8001899999999968E-4</v>
      </c>
      <c r="W37" s="5" t="s">
        <v>24</v>
      </c>
      <c r="X37" s="4">
        <f t="shared" si="17"/>
        <v>38.697699999999998</v>
      </c>
      <c r="Y37" s="3" t="s">
        <v>48</v>
      </c>
      <c r="Z37" s="6">
        <f t="shared" si="10"/>
        <v>8.8001899999999968E-4</v>
      </c>
      <c r="AA37" s="3" t="s">
        <v>96</v>
      </c>
      <c r="AB37" s="3"/>
      <c r="AC37" s="3" t="s">
        <v>93</v>
      </c>
    </row>
    <row r="38" spans="2:29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11"/>
        <v>0.38134017313241425</v>
      </c>
      <c r="I38" s="3" t="s">
        <v>49</v>
      </c>
      <c r="J38" s="6">
        <f t="shared" si="12"/>
        <v>2.3084321898044212E-4</v>
      </c>
      <c r="K38" s="4" t="s">
        <v>33</v>
      </c>
      <c r="L38" s="4">
        <f t="shared" si="14"/>
        <v>92.710380000000001</v>
      </c>
      <c r="M38" s="3" t="s">
        <v>49</v>
      </c>
      <c r="N38" s="6">
        <f t="shared" si="4"/>
        <v>2.8337800000000042E-4</v>
      </c>
      <c r="O38" s="5" t="s">
        <v>26</v>
      </c>
      <c r="P38" s="4">
        <f t="shared" si="15"/>
        <v>92.710380000000001</v>
      </c>
      <c r="Q38" s="3" t="s">
        <v>49</v>
      </c>
      <c r="R38" s="6">
        <f t="shared" si="6"/>
        <v>2.8337800000000042E-4</v>
      </c>
      <c r="S38" s="4" t="s">
        <v>27</v>
      </c>
      <c r="T38" s="4">
        <f t="shared" si="16"/>
        <v>30.76877</v>
      </c>
      <c r="U38" s="3" t="s">
        <v>49</v>
      </c>
      <c r="V38" s="6">
        <f t="shared" si="8"/>
        <v>-7.9289299999999981E-4</v>
      </c>
      <c r="W38" s="5" t="s">
        <v>24</v>
      </c>
      <c r="X38" s="4">
        <f t="shared" si="17"/>
        <v>30.76877</v>
      </c>
      <c r="Y38" s="3" t="s">
        <v>49</v>
      </c>
      <c r="Z38" s="6">
        <f t="shared" si="10"/>
        <v>-7.9289299999999981E-4</v>
      </c>
      <c r="AA38" s="3" t="s">
        <v>96</v>
      </c>
      <c r="AB38" s="3"/>
      <c r="AC38" s="3" t="s">
        <v>93</v>
      </c>
    </row>
    <row r="39" spans="2:29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11"/>
        <v>0.40442449503045846</v>
      </c>
      <c r="I39" s="3" t="s">
        <v>50</v>
      </c>
      <c r="J39" s="6">
        <f t="shared" si="12"/>
        <v>3.4690605963449804E-4</v>
      </c>
      <c r="K39" s="4" t="s">
        <v>33</v>
      </c>
      <c r="L39" s="4">
        <f t="shared" si="14"/>
        <v>94.486369999999994</v>
      </c>
      <c r="M39" s="3" t="s">
        <v>50</v>
      </c>
      <c r="N39" s="6">
        <f t="shared" si="4"/>
        <v>1.7759899999999931E-4</v>
      </c>
      <c r="O39" s="5" t="s">
        <v>26</v>
      </c>
      <c r="P39" s="4">
        <f t="shared" si="15"/>
        <v>94.486369999999994</v>
      </c>
      <c r="Q39" s="3" t="s">
        <v>50</v>
      </c>
      <c r="R39" s="6">
        <f t="shared" si="6"/>
        <v>1.7759899999999931E-4</v>
      </c>
      <c r="S39" s="4" t="s">
        <v>27</v>
      </c>
      <c r="T39" s="4">
        <f t="shared" si="16"/>
        <v>32.404620000000001</v>
      </c>
      <c r="U39" s="3" t="s">
        <v>50</v>
      </c>
      <c r="V39" s="6">
        <f t="shared" si="8"/>
        <v>1.6358500000000014E-4</v>
      </c>
      <c r="W39" s="5" t="s">
        <v>24</v>
      </c>
      <c r="X39" s="4">
        <f t="shared" si="17"/>
        <v>32.404620000000001</v>
      </c>
      <c r="Y39" s="3" t="s">
        <v>50</v>
      </c>
      <c r="Z39" s="6">
        <f t="shared" si="10"/>
        <v>1.6358500000000014E-4</v>
      </c>
      <c r="AA39" s="3" t="s">
        <v>96</v>
      </c>
      <c r="AB39" s="3"/>
      <c r="AC39" s="3" t="s">
        <v>93</v>
      </c>
    </row>
    <row r="40" spans="2:29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11"/>
        <v>0.43911510099390827</v>
      </c>
      <c r="I40" s="3" t="s">
        <v>51</v>
      </c>
      <c r="J40" s="6">
        <f t="shared" si="12"/>
        <v>4.3090734209682625E-4</v>
      </c>
      <c r="K40" s="4" t="s">
        <v>33</v>
      </c>
      <c r="L40" s="4">
        <f t="shared" si="14"/>
        <v>100.10342</v>
      </c>
      <c r="M40" s="3" t="s">
        <v>51</v>
      </c>
      <c r="N40" s="6">
        <f t="shared" si="4"/>
        <v>5.6170500000000056E-4</v>
      </c>
      <c r="O40" s="5" t="s">
        <v>26</v>
      </c>
      <c r="P40" s="4">
        <f t="shared" si="15"/>
        <v>100.10342</v>
      </c>
      <c r="Q40" s="3" t="s">
        <v>51</v>
      </c>
      <c r="R40" s="6">
        <f t="shared" si="6"/>
        <v>5.6170500000000056E-4</v>
      </c>
      <c r="S40" s="4" t="s">
        <v>27</v>
      </c>
      <c r="T40" s="4">
        <f t="shared" si="16"/>
        <v>29.505700000000001</v>
      </c>
      <c r="U40" s="3" t="s">
        <v>51</v>
      </c>
      <c r="V40" s="6">
        <f t="shared" si="8"/>
        <v>-2.8989200000000004E-4</v>
      </c>
      <c r="W40" s="5" t="s">
        <v>24</v>
      </c>
      <c r="X40" s="4">
        <f t="shared" si="17"/>
        <v>29.505700000000001</v>
      </c>
      <c r="Y40" s="3" t="s">
        <v>51</v>
      </c>
      <c r="Z40" s="6">
        <f t="shared" si="10"/>
        <v>-2.8989200000000004E-4</v>
      </c>
      <c r="AA40" s="3" t="s">
        <v>96</v>
      </c>
      <c r="AB40" s="3"/>
      <c r="AC40" s="3" t="s">
        <v>93</v>
      </c>
    </row>
    <row r="41" spans="2:29" x14ac:dyDescent="0.55000000000000004">
      <c r="AA41" s="3" t="s">
        <v>96</v>
      </c>
      <c r="AB41" s="3" t="s">
        <v>94</v>
      </c>
      <c r="AC41" s="3" t="s">
        <v>93</v>
      </c>
    </row>
    <row r="42" spans="2:29" x14ac:dyDescent="0.55000000000000004">
      <c r="AA42" s="3" t="s">
        <v>96</v>
      </c>
      <c r="AB42" s="4" t="s">
        <v>94</v>
      </c>
      <c r="AC42" s="3" t="s">
        <v>93</v>
      </c>
    </row>
    <row r="43" spans="2:29" x14ac:dyDescent="0.55000000000000004">
      <c r="AA43" s="3" t="s">
        <v>96</v>
      </c>
      <c r="AB43" s="3" t="s">
        <v>94</v>
      </c>
      <c r="AC43" s="3" t="s">
        <v>93</v>
      </c>
    </row>
    <row r="44" spans="2:29" x14ac:dyDescent="0.55000000000000004">
      <c r="AA44" s="3" t="s">
        <v>96</v>
      </c>
      <c r="AB44" s="4" t="s">
        <v>94</v>
      </c>
      <c r="AC44" s="3" t="s">
        <v>93</v>
      </c>
    </row>
    <row r="45" spans="2:29" x14ac:dyDescent="0.55000000000000004">
      <c r="AA45" s="3" t="s">
        <v>96</v>
      </c>
      <c r="AB45" s="3" t="s">
        <v>94</v>
      </c>
      <c r="AC45" s="3" t="s">
        <v>93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opLeftCell="R11" workbookViewId="0">
      <selection activeCell="A23" sqref="A23:AA40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4.3380000000000002E-2</v>
      </c>
      <c r="D2" s="4">
        <v>96.104380000000006</v>
      </c>
      <c r="E2" s="4">
        <v>38.832819999999998</v>
      </c>
      <c r="G2" s="4">
        <f>C2/0.15595</f>
        <v>0.27816607887143313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4.1959999999999997E-2</v>
      </c>
      <c r="D3" s="4">
        <v>96.479309999999998</v>
      </c>
      <c r="E3" s="4">
        <v>43.577869999999997</v>
      </c>
      <c r="G3" s="4">
        <f t="shared" ref="G3:G20" si="0">C3/0.15595</f>
        <v>0.26906059634498236</v>
      </c>
      <c r="I3" s="4">
        <f>G3-G2</f>
        <v>-9.1054825264507699E-3</v>
      </c>
      <c r="J3" s="4">
        <f>D3-D2</f>
        <v>0.37492999999999199</v>
      </c>
      <c r="K3" s="4">
        <f>E3-E2</f>
        <v>4.7450499999999991</v>
      </c>
    </row>
    <row r="4" spans="2:11" x14ac:dyDescent="0.55000000000000004">
      <c r="B4" s="4">
        <v>10</v>
      </c>
      <c r="C4" s="4">
        <v>4.147E-2</v>
      </c>
      <c r="D4" s="4">
        <v>97.160749999999993</v>
      </c>
      <c r="E4" s="4">
        <v>38.40746</v>
      </c>
      <c r="G4" s="4">
        <f t="shared" si="0"/>
        <v>0.26591856364219302</v>
      </c>
      <c r="I4" s="4">
        <f t="shared" ref="I4:I19" si="1">G4-G3</f>
        <v>-3.1420327027893435E-3</v>
      </c>
      <c r="J4" s="4">
        <f t="shared" ref="J4:K20" si="2">D4-D3</f>
        <v>0.68143999999999494</v>
      </c>
      <c r="K4" s="4">
        <f t="shared" si="2"/>
        <v>-5.1704099999999968</v>
      </c>
    </row>
    <row r="5" spans="2:11" x14ac:dyDescent="0.55000000000000004">
      <c r="B5" s="4">
        <v>15</v>
      </c>
      <c r="C5" s="4">
        <v>4.0509999999999997E-2</v>
      </c>
      <c r="D5" s="4">
        <v>96.429659999999998</v>
      </c>
      <c r="E5" s="4">
        <v>39.601950000000002</v>
      </c>
      <c r="G5" s="4">
        <f t="shared" si="0"/>
        <v>0.25976274446938119</v>
      </c>
      <c r="I5" s="4">
        <f t="shared" si="1"/>
        <v>-6.1558191728118272E-3</v>
      </c>
      <c r="J5" s="4">
        <f t="shared" si="2"/>
        <v>-0.73108999999999469</v>
      </c>
      <c r="K5" s="4">
        <f t="shared" si="2"/>
        <v>1.1944900000000018</v>
      </c>
    </row>
    <row r="6" spans="2:11" x14ac:dyDescent="0.55000000000000004">
      <c r="B6" s="4">
        <v>20</v>
      </c>
      <c r="C6" s="4">
        <v>4.0320000000000002E-2</v>
      </c>
      <c r="D6" s="4">
        <v>94.198350000000005</v>
      </c>
      <c r="E6" s="4">
        <v>38.95008</v>
      </c>
      <c r="G6" s="4">
        <f t="shared" si="0"/>
        <v>0.25854440525809552</v>
      </c>
      <c r="I6" s="4">
        <f t="shared" si="1"/>
        <v>-1.2183392112856684E-3</v>
      </c>
      <c r="J6" s="4">
        <f t="shared" si="2"/>
        <v>-2.2313099999999935</v>
      </c>
      <c r="K6" s="4">
        <f t="shared" si="2"/>
        <v>-0.65187000000000239</v>
      </c>
    </row>
    <row r="7" spans="2:11" x14ac:dyDescent="0.55000000000000004">
      <c r="B7" s="4">
        <v>25</v>
      </c>
      <c r="C7" s="4">
        <v>3.9600000000000003E-2</v>
      </c>
      <c r="D7" s="4">
        <v>95.8429</v>
      </c>
      <c r="E7" s="4">
        <v>36.644460000000002</v>
      </c>
      <c r="G7" s="4">
        <f t="shared" si="0"/>
        <v>0.25392754087848668</v>
      </c>
      <c r="I7" s="4">
        <f t="shared" si="1"/>
        <v>-4.6168643796088427E-3</v>
      </c>
      <c r="J7" s="4">
        <f t="shared" si="2"/>
        <v>1.6445499999999953</v>
      </c>
      <c r="K7" s="4">
        <f t="shared" si="2"/>
        <v>-2.3056199999999976</v>
      </c>
    </row>
    <row r="8" spans="2:11" x14ac:dyDescent="0.55000000000000004">
      <c r="B8" s="4">
        <v>30</v>
      </c>
      <c r="C8" s="4">
        <v>3.8629999999999998E-2</v>
      </c>
      <c r="D8" s="4">
        <v>93.264610000000005</v>
      </c>
      <c r="E8" s="4">
        <v>42.505110000000002</v>
      </c>
      <c r="G8" s="4">
        <f t="shared" si="0"/>
        <v>0.24770759858929142</v>
      </c>
      <c r="I8" s="4">
        <f t="shared" si="1"/>
        <v>-6.2199422891952572E-3</v>
      </c>
      <c r="J8" s="4">
        <f t="shared" si="2"/>
        <v>-2.5782899999999955</v>
      </c>
      <c r="K8" s="4">
        <f t="shared" si="2"/>
        <v>5.8606499999999997</v>
      </c>
    </row>
    <row r="9" spans="2:11" x14ac:dyDescent="0.55000000000000004">
      <c r="B9" s="4">
        <v>35</v>
      </c>
      <c r="C9" s="3">
        <v>3.805E-2</v>
      </c>
      <c r="D9" s="3">
        <v>91.231300000000005</v>
      </c>
      <c r="E9" s="3">
        <v>47.153260000000003</v>
      </c>
      <c r="G9" s="4">
        <f t="shared" si="0"/>
        <v>0.24398845783905096</v>
      </c>
      <c r="I9" s="4">
        <f t="shared" si="1"/>
        <v>-3.7191407502404628E-3</v>
      </c>
      <c r="J9" s="4">
        <f t="shared" si="2"/>
        <v>-2.0333100000000002</v>
      </c>
      <c r="K9" s="4">
        <f t="shared" si="2"/>
        <v>4.6481500000000011</v>
      </c>
    </row>
    <row r="10" spans="2:11" x14ac:dyDescent="0.55000000000000004">
      <c r="B10" s="4">
        <v>40</v>
      </c>
      <c r="C10" s="4">
        <v>3.7569999999999999E-2</v>
      </c>
      <c r="D10" s="4">
        <v>91.424549999999996</v>
      </c>
      <c r="E10" s="4">
        <v>46.253999999999998</v>
      </c>
      <c r="G10" s="4">
        <f t="shared" si="0"/>
        <v>0.24091054825264507</v>
      </c>
      <c r="I10" s="4">
        <f>G10-G8</f>
        <v>-6.7970503366463486E-3</v>
      </c>
      <c r="J10" s="4">
        <f>D10-D8</f>
        <v>-1.8400600000000082</v>
      </c>
      <c r="K10" s="4">
        <f>E10-E8</f>
        <v>3.7488899999999958</v>
      </c>
    </row>
    <row r="11" spans="2:11" x14ac:dyDescent="0.55000000000000004">
      <c r="B11" s="4">
        <v>45</v>
      </c>
      <c r="C11" s="4">
        <v>3.7330000000000002E-2</v>
      </c>
      <c r="D11" s="4">
        <v>89.150059999999996</v>
      </c>
      <c r="E11" s="4">
        <v>44.753680000000003</v>
      </c>
      <c r="G11" s="4">
        <f t="shared" si="0"/>
        <v>0.23937159345944214</v>
      </c>
      <c r="I11" s="4">
        <f t="shared" si="1"/>
        <v>-1.5389547932029291E-3</v>
      </c>
      <c r="J11" s="4">
        <f t="shared" si="2"/>
        <v>-2.2744900000000001</v>
      </c>
      <c r="K11" s="4">
        <f t="shared" si="2"/>
        <v>-1.500319999999995</v>
      </c>
    </row>
    <row r="12" spans="2:11" x14ac:dyDescent="0.55000000000000004">
      <c r="B12" s="4">
        <v>50</v>
      </c>
      <c r="C12" s="4">
        <v>3.6850000000000001E-2</v>
      </c>
      <c r="D12" s="3">
        <v>88.343040000000002</v>
      </c>
      <c r="E12" s="4">
        <v>43.556379999999997</v>
      </c>
      <c r="G12" s="4">
        <f t="shared" si="0"/>
        <v>0.23629368387303623</v>
      </c>
      <c r="I12" s="4">
        <f t="shared" si="1"/>
        <v>-3.0779095864059136E-3</v>
      </c>
      <c r="J12" s="4">
        <f t="shared" si="2"/>
        <v>-0.8070199999999943</v>
      </c>
      <c r="K12" s="4">
        <f t="shared" si="2"/>
        <v>-1.1973000000000056</v>
      </c>
    </row>
    <row r="13" spans="2:11" x14ac:dyDescent="0.55000000000000004">
      <c r="B13" s="4">
        <v>55</v>
      </c>
      <c r="C13" s="3">
        <v>3.6639999999999999E-2</v>
      </c>
      <c r="D13" s="3">
        <v>87.795590000000004</v>
      </c>
      <c r="E13" s="4">
        <v>43.603999999999999</v>
      </c>
      <c r="G13" s="4">
        <f t="shared" si="0"/>
        <v>0.23494709842898365</v>
      </c>
      <c r="I13" s="4">
        <f t="shared" si="1"/>
        <v>-1.3465854440525837E-3</v>
      </c>
      <c r="J13" s="4">
        <f t="shared" si="2"/>
        <v>-0.54744999999999777</v>
      </c>
      <c r="K13" s="4">
        <f t="shared" si="2"/>
        <v>4.7620000000001994E-2</v>
      </c>
    </row>
    <row r="14" spans="2:11" x14ac:dyDescent="0.55000000000000004">
      <c r="B14" s="4">
        <v>60</v>
      </c>
      <c r="C14" s="4">
        <v>3.6499999999999998E-2</v>
      </c>
      <c r="D14" s="4">
        <v>85.595659999999995</v>
      </c>
      <c r="E14" s="4">
        <v>38.81664</v>
      </c>
      <c r="G14" s="4">
        <f t="shared" si="0"/>
        <v>0.23404937479961524</v>
      </c>
      <c r="I14" s="4">
        <f t="shared" si="1"/>
        <v>-8.9772362936840766E-4</v>
      </c>
      <c r="J14" s="4">
        <f t="shared" si="2"/>
        <v>-2.199930000000009</v>
      </c>
      <c r="K14" s="4">
        <f t="shared" si="2"/>
        <v>-4.7873599999999996</v>
      </c>
    </row>
    <row r="15" spans="2:11" x14ac:dyDescent="0.55000000000000004">
      <c r="B15" s="4">
        <v>65</v>
      </c>
      <c r="C15" s="4">
        <v>3.6229999999999998E-2</v>
      </c>
      <c r="D15" s="4">
        <v>88.010999999999996</v>
      </c>
      <c r="E15" s="4">
        <v>47.646120000000003</v>
      </c>
      <c r="G15" s="4">
        <f t="shared" si="0"/>
        <v>0.23231805065726194</v>
      </c>
      <c r="I15" s="4">
        <f t="shared" si="1"/>
        <v>-1.7313241423533021E-3</v>
      </c>
      <c r="J15" s="4">
        <f t="shared" si="2"/>
        <v>2.4153400000000005</v>
      </c>
      <c r="K15" s="4">
        <f t="shared" si="2"/>
        <v>8.8294800000000038</v>
      </c>
    </row>
    <row r="16" spans="2:11" x14ac:dyDescent="0.55000000000000004">
      <c r="B16" s="4">
        <v>70</v>
      </c>
      <c r="C16" s="4">
        <v>3.635E-2</v>
      </c>
      <c r="D16" s="4">
        <v>88.047420000000002</v>
      </c>
      <c r="E16" s="4">
        <v>51.141019999999997</v>
      </c>
      <c r="G16" s="4">
        <f t="shared" si="0"/>
        <v>0.2330875280538634</v>
      </c>
      <c r="I16" s="4">
        <f t="shared" si="1"/>
        <v>7.6947739660146453E-4</v>
      </c>
      <c r="J16" s="4">
        <f t="shared" si="2"/>
        <v>3.642000000000678E-2</v>
      </c>
      <c r="K16" s="4">
        <f t="shared" si="2"/>
        <v>3.4948999999999941</v>
      </c>
    </row>
    <row r="17" spans="2:27" x14ac:dyDescent="0.55000000000000004">
      <c r="B17" s="4">
        <v>75</v>
      </c>
      <c r="C17" s="4">
        <v>3.7019999999999997E-2</v>
      </c>
      <c r="D17" s="3">
        <v>89.204499999999996</v>
      </c>
      <c r="E17" s="4">
        <v>48.554130000000001</v>
      </c>
      <c r="G17" s="4">
        <f t="shared" si="0"/>
        <v>0.23738377685155496</v>
      </c>
      <c r="I17" s="4">
        <f t="shared" si="1"/>
        <v>4.2962487976915542E-3</v>
      </c>
      <c r="J17" s="4">
        <f t="shared" si="2"/>
        <v>1.1570799999999934</v>
      </c>
      <c r="K17" s="4">
        <f t="shared" si="2"/>
        <v>-2.5868899999999968</v>
      </c>
    </row>
    <row r="18" spans="2:27" x14ac:dyDescent="0.55000000000000004">
      <c r="B18" s="4">
        <v>80</v>
      </c>
      <c r="C18" s="4">
        <v>3.7690000000000001E-2</v>
      </c>
      <c r="D18" s="4">
        <v>90.905850000000001</v>
      </c>
      <c r="E18" s="4">
        <v>52.546109999999999</v>
      </c>
      <c r="G18" s="4">
        <f t="shared" si="0"/>
        <v>0.24168002564924657</v>
      </c>
      <c r="I18" s="4">
        <f t="shared" si="1"/>
        <v>4.2962487976916097E-3</v>
      </c>
      <c r="J18" s="4">
        <f t="shared" si="2"/>
        <v>1.701350000000005</v>
      </c>
      <c r="K18" s="4">
        <f t="shared" si="2"/>
        <v>3.9919799999999981</v>
      </c>
    </row>
    <row r="19" spans="2:27" x14ac:dyDescent="0.55000000000000004">
      <c r="B19" s="4">
        <v>85</v>
      </c>
      <c r="C19" s="4">
        <v>3.9539999999999999E-2</v>
      </c>
      <c r="D19" s="4">
        <v>94.662180000000006</v>
      </c>
      <c r="E19" s="4">
        <v>51.947130000000001</v>
      </c>
      <c r="G19" s="4">
        <f t="shared" si="0"/>
        <v>0.25354280218018593</v>
      </c>
      <c r="I19" s="4">
        <f t="shared" si="1"/>
        <v>1.1862776530939367E-2</v>
      </c>
      <c r="J19" s="4">
        <f t="shared" si="2"/>
        <v>3.7563300000000055</v>
      </c>
      <c r="K19" s="4">
        <f t="shared" si="2"/>
        <v>-0.5989799999999974</v>
      </c>
    </row>
    <row r="20" spans="2:27" x14ac:dyDescent="0.55000000000000004">
      <c r="B20" s="4">
        <v>90</v>
      </c>
      <c r="C20" s="4">
        <v>4.3380000000000002E-2</v>
      </c>
      <c r="D20" s="4">
        <v>96.104380000000006</v>
      </c>
      <c r="E20" s="4">
        <v>38.832819999999998</v>
      </c>
      <c r="G20" s="4">
        <f t="shared" si="0"/>
        <v>0.27816607887143313</v>
      </c>
      <c r="I20" s="4">
        <f>G20-G19</f>
        <v>2.4623276691247198E-2</v>
      </c>
      <c r="J20" s="4">
        <f t="shared" si="2"/>
        <v>1.4421999999999997</v>
      </c>
      <c r="K20" s="4">
        <f t="shared" si="2"/>
        <v>-13.114310000000003</v>
      </c>
    </row>
    <row r="21" spans="2:27" x14ac:dyDescent="0.55000000000000004">
      <c r="I21" s="4">
        <f>G2-G19</f>
        <v>2.4623276691247198E-2</v>
      </c>
    </row>
    <row r="23" spans="2:27" x14ac:dyDescent="0.55000000000000004">
      <c r="B23" s="4" t="s">
        <v>13</v>
      </c>
      <c r="C23" s="4">
        <v>0</v>
      </c>
      <c r="D23" s="3" t="s">
        <v>53</v>
      </c>
      <c r="E23" s="4">
        <f>C23+100</f>
        <v>100</v>
      </c>
      <c r="F23" s="4" t="s">
        <v>14</v>
      </c>
      <c r="G23" s="4" t="s">
        <v>32</v>
      </c>
      <c r="H23" s="6">
        <f t="shared" ref="H23:H40" si="3">G2</f>
        <v>0.27816607887143313</v>
      </c>
      <c r="I23" s="3" t="s">
        <v>34</v>
      </c>
      <c r="J23" s="6">
        <f>(I3/100)</f>
        <v>-9.1054825264507704E-5</v>
      </c>
      <c r="K23" s="4" t="s">
        <v>33</v>
      </c>
      <c r="L23" s="4">
        <f t="shared" ref="L23:L29" si="4">D2</f>
        <v>96.104380000000006</v>
      </c>
      <c r="M23" s="3" t="s">
        <v>34</v>
      </c>
      <c r="N23" s="6">
        <f t="shared" ref="N23:N40" si="5">(J3/10000)</f>
        <v>3.7492999999999202E-5</v>
      </c>
      <c r="O23" s="5" t="s">
        <v>26</v>
      </c>
      <c r="P23" s="4">
        <f t="shared" ref="P23:P29" si="6">D2</f>
        <v>96.104380000000006</v>
      </c>
      <c r="Q23" s="3" t="s">
        <v>34</v>
      </c>
      <c r="R23" s="6">
        <f t="shared" ref="R23:R40" si="7">(J3/10000)</f>
        <v>3.7492999999999202E-5</v>
      </c>
      <c r="S23" s="4" t="s">
        <v>28</v>
      </c>
      <c r="T23" s="4">
        <f t="shared" ref="T23:T29" si="8">E2</f>
        <v>38.832819999999998</v>
      </c>
      <c r="U23" s="3" t="s">
        <v>34</v>
      </c>
      <c r="V23" s="6">
        <f t="shared" ref="V23:V40" si="9">(K3/10000)</f>
        <v>4.745049999999999E-4</v>
      </c>
      <c r="W23" s="5" t="s">
        <v>24</v>
      </c>
      <c r="X23" s="4">
        <f t="shared" ref="X23:X29" si="10">E2</f>
        <v>38.832819999999998</v>
      </c>
      <c r="Y23" s="3" t="s">
        <v>34</v>
      </c>
      <c r="Z23" s="6">
        <f t="shared" ref="Z23:Z40" si="11">(K3/10000)</f>
        <v>4.745049999999999E-4</v>
      </c>
      <c r="AA23" s="4" t="s">
        <v>16</v>
      </c>
    </row>
    <row r="24" spans="2:27" x14ac:dyDescent="0.55000000000000004">
      <c r="B24" s="4" t="s">
        <v>12</v>
      </c>
      <c r="C24" s="4">
        <v>100</v>
      </c>
      <c r="D24" s="3" t="s">
        <v>53</v>
      </c>
      <c r="E24" s="4">
        <f>C24+100</f>
        <v>200</v>
      </c>
      <c r="F24" s="4" t="s">
        <v>14</v>
      </c>
      <c r="G24" s="4" t="s">
        <v>32</v>
      </c>
      <c r="H24" s="6">
        <f t="shared" si="3"/>
        <v>0.26906059634498236</v>
      </c>
      <c r="I24" s="3" t="s">
        <v>35</v>
      </c>
      <c r="J24" s="6">
        <f t="shared" ref="J24:J40" si="12">(I4/100)</f>
        <v>-3.1420327027893434E-5</v>
      </c>
      <c r="K24" s="4" t="s">
        <v>33</v>
      </c>
      <c r="L24" s="4">
        <f t="shared" si="4"/>
        <v>96.479309999999998</v>
      </c>
      <c r="M24" s="3" t="s">
        <v>35</v>
      </c>
      <c r="N24" s="6">
        <f t="shared" si="5"/>
        <v>6.8143999999999489E-5</v>
      </c>
      <c r="O24" s="5" t="s">
        <v>26</v>
      </c>
      <c r="P24" s="4">
        <f t="shared" si="6"/>
        <v>96.479309999999998</v>
      </c>
      <c r="Q24" s="3" t="s">
        <v>35</v>
      </c>
      <c r="R24" s="6">
        <f t="shared" si="7"/>
        <v>6.8143999999999489E-5</v>
      </c>
      <c r="S24" s="4" t="s">
        <v>28</v>
      </c>
      <c r="T24" s="4">
        <f t="shared" si="8"/>
        <v>43.577869999999997</v>
      </c>
      <c r="U24" s="3" t="s">
        <v>35</v>
      </c>
      <c r="V24" s="6">
        <f t="shared" si="9"/>
        <v>-5.1704099999999966E-4</v>
      </c>
      <c r="W24" s="5" t="s">
        <v>24</v>
      </c>
      <c r="X24" s="4">
        <f t="shared" si="10"/>
        <v>43.577869999999997</v>
      </c>
      <c r="Y24" s="3" t="s">
        <v>35</v>
      </c>
      <c r="Z24" s="6">
        <f t="shared" si="11"/>
        <v>-5.1704099999999966E-4</v>
      </c>
      <c r="AA24" s="4" t="s">
        <v>16</v>
      </c>
    </row>
    <row r="25" spans="2:27" x14ac:dyDescent="0.55000000000000004">
      <c r="B25" s="4" t="s">
        <v>12</v>
      </c>
      <c r="C25" s="4">
        <v>200</v>
      </c>
      <c r="D25" s="3" t="s">
        <v>53</v>
      </c>
      <c r="E25" s="4">
        <f t="shared" ref="E25:E40" si="13">C25+100</f>
        <v>300</v>
      </c>
      <c r="F25" s="4" t="s">
        <v>14</v>
      </c>
      <c r="G25" s="4" t="s">
        <v>31</v>
      </c>
      <c r="H25" s="6">
        <f t="shared" si="3"/>
        <v>0.26591856364219302</v>
      </c>
      <c r="I25" s="3" t="s">
        <v>36</v>
      </c>
      <c r="J25" s="6">
        <f t="shared" si="12"/>
        <v>-6.1558191728118268E-5</v>
      </c>
      <c r="K25" s="4" t="s">
        <v>33</v>
      </c>
      <c r="L25" s="4">
        <f t="shared" si="4"/>
        <v>97.160749999999993</v>
      </c>
      <c r="M25" s="3" t="s">
        <v>36</v>
      </c>
      <c r="N25" s="6">
        <f t="shared" si="5"/>
        <v>-7.3108999999999466E-5</v>
      </c>
      <c r="O25" s="5" t="s">
        <v>26</v>
      </c>
      <c r="P25" s="4">
        <f t="shared" si="6"/>
        <v>97.160749999999993</v>
      </c>
      <c r="Q25" s="3" t="s">
        <v>36</v>
      </c>
      <c r="R25" s="6">
        <f t="shared" si="7"/>
        <v>-7.3108999999999466E-5</v>
      </c>
      <c r="S25" s="4" t="s">
        <v>27</v>
      </c>
      <c r="T25" s="4">
        <f t="shared" si="8"/>
        <v>38.40746</v>
      </c>
      <c r="U25" s="3" t="s">
        <v>36</v>
      </c>
      <c r="V25" s="6">
        <f t="shared" si="9"/>
        <v>1.1944900000000018E-4</v>
      </c>
      <c r="W25" s="5" t="s">
        <v>24</v>
      </c>
      <c r="X25" s="4">
        <f t="shared" si="10"/>
        <v>38.40746</v>
      </c>
      <c r="Y25" s="3" t="s">
        <v>36</v>
      </c>
      <c r="Z25" s="6">
        <f t="shared" si="11"/>
        <v>1.1944900000000018E-4</v>
      </c>
      <c r="AA25" s="4" t="s">
        <v>16</v>
      </c>
    </row>
    <row r="26" spans="2:27" x14ac:dyDescent="0.55000000000000004">
      <c r="B26" s="4" t="s">
        <v>12</v>
      </c>
      <c r="C26" s="4">
        <v>300</v>
      </c>
      <c r="D26" s="3" t="s">
        <v>53</v>
      </c>
      <c r="E26" s="4">
        <f t="shared" si="13"/>
        <v>400</v>
      </c>
      <c r="F26" s="4" t="s">
        <v>14</v>
      </c>
      <c r="G26" s="4" t="s">
        <v>31</v>
      </c>
      <c r="H26" s="6">
        <f t="shared" si="3"/>
        <v>0.25976274446938119</v>
      </c>
      <c r="I26" s="3" t="s">
        <v>37</v>
      </c>
      <c r="J26" s="6">
        <f t="shared" si="12"/>
        <v>-1.2183392112856683E-5</v>
      </c>
      <c r="K26" s="4" t="s">
        <v>33</v>
      </c>
      <c r="L26" s="4">
        <f t="shared" si="4"/>
        <v>96.429659999999998</v>
      </c>
      <c r="M26" s="3" t="s">
        <v>37</v>
      </c>
      <c r="N26" s="6">
        <f t="shared" si="5"/>
        <v>-2.2313099999999935E-4</v>
      </c>
      <c r="O26" s="5" t="s">
        <v>26</v>
      </c>
      <c r="P26" s="4">
        <f t="shared" si="6"/>
        <v>96.429659999999998</v>
      </c>
      <c r="Q26" s="3" t="s">
        <v>37</v>
      </c>
      <c r="R26" s="6">
        <f t="shared" si="7"/>
        <v>-2.2313099999999935E-4</v>
      </c>
      <c r="S26" s="4" t="s">
        <v>27</v>
      </c>
      <c r="T26" s="4">
        <f t="shared" si="8"/>
        <v>39.601950000000002</v>
      </c>
      <c r="U26" s="3" t="s">
        <v>37</v>
      </c>
      <c r="V26" s="6">
        <f t="shared" si="9"/>
        <v>-6.5187000000000242E-5</v>
      </c>
      <c r="W26" s="5" t="s">
        <v>24</v>
      </c>
      <c r="X26" s="4">
        <f t="shared" si="10"/>
        <v>39.601950000000002</v>
      </c>
      <c r="Y26" s="3" t="s">
        <v>37</v>
      </c>
      <c r="Z26" s="6">
        <f t="shared" si="11"/>
        <v>-6.5187000000000242E-5</v>
      </c>
      <c r="AA26" s="4" t="s">
        <v>16</v>
      </c>
    </row>
    <row r="27" spans="2:27" x14ac:dyDescent="0.55000000000000004">
      <c r="B27" s="4" t="s">
        <v>12</v>
      </c>
      <c r="C27" s="4">
        <v>400</v>
      </c>
      <c r="D27" s="3" t="s">
        <v>53</v>
      </c>
      <c r="E27" s="4">
        <f t="shared" si="13"/>
        <v>500</v>
      </c>
      <c r="F27" s="4" t="s">
        <v>14</v>
      </c>
      <c r="G27" s="4" t="s">
        <v>31</v>
      </c>
      <c r="H27" s="6">
        <f t="shared" si="3"/>
        <v>0.25854440525809552</v>
      </c>
      <c r="I27" s="3" t="s">
        <v>38</v>
      </c>
      <c r="J27" s="6">
        <f t="shared" si="12"/>
        <v>-4.616864379608843E-5</v>
      </c>
      <c r="K27" s="4" t="s">
        <v>33</v>
      </c>
      <c r="L27" s="4">
        <f t="shared" si="4"/>
        <v>94.198350000000005</v>
      </c>
      <c r="M27" s="3" t="s">
        <v>38</v>
      </c>
      <c r="N27" s="6">
        <f t="shared" si="5"/>
        <v>1.6445499999999952E-4</v>
      </c>
      <c r="O27" s="5" t="s">
        <v>26</v>
      </c>
      <c r="P27" s="4">
        <f t="shared" si="6"/>
        <v>94.198350000000005</v>
      </c>
      <c r="Q27" s="3" t="s">
        <v>38</v>
      </c>
      <c r="R27" s="6">
        <f t="shared" si="7"/>
        <v>1.6445499999999952E-4</v>
      </c>
      <c r="S27" s="4" t="s">
        <v>27</v>
      </c>
      <c r="T27" s="4">
        <f t="shared" si="8"/>
        <v>38.95008</v>
      </c>
      <c r="U27" s="3" t="s">
        <v>38</v>
      </c>
      <c r="V27" s="6">
        <f t="shared" si="9"/>
        <v>-2.3056199999999975E-4</v>
      </c>
      <c r="W27" s="5" t="s">
        <v>24</v>
      </c>
      <c r="X27" s="4">
        <f t="shared" si="10"/>
        <v>38.95008</v>
      </c>
      <c r="Y27" s="3" t="s">
        <v>38</v>
      </c>
      <c r="Z27" s="6">
        <f t="shared" si="11"/>
        <v>-2.3056199999999975E-4</v>
      </c>
      <c r="AA27" s="4" t="s">
        <v>16</v>
      </c>
    </row>
    <row r="28" spans="2:27" x14ac:dyDescent="0.55000000000000004">
      <c r="B28" s="4" t="s">
        <v>12</v>
      </c>
      <c r="C28" s="4">
        <v>500</v>
      </c>
      <c r="D28" s="3" t="s">
        <v>53</v>
      </c>
      <c r="E28" s="4">
        <f t="shared" si="13"/>
        <v>600</v>
      </c>
      <c r="F28" s="4" t="s">
        <v>14</v>
      </c>
      <c r="G28" s="4" t="s">
        <v>31</v>
      </c>
      <c r="H28" s="6">
        <f t="shared" si="3"/>
        <v>0.25392754087848668</v>
      </c>
      <c r="I28" s="3" t="s">
        <v>39</v>
      </c>
      <c r="J28" s="6">
        <f t="shared" si="12"/>
        <v>-6.2199422891952568E-5</v>
      </c>
      <c r="K28" s="4" t="s">
        <v>33</v>
      </c>
      <c r="L28" s="4">
        <f t="shared" si="4"/>
        <v>95.8429</v>
      </c>
      <c r="M28" s="3" t="s">
        <v>39</v>
      </c>
      <c r="N28" s="6">
        <f t="shared" si="5"/>
        <v>-2.5782899999999957E-4</v>
      </c>
      <c r="O28" s="5" t="s">
        <v>26</v>
      </c>
      <c r="P28" s="4">
        <f t="shared" si="6"/>
        <v>95.8429</v>
      </c>
      <c r="Q28" s="3" t="s">
        <v>39</v>
      </c>
      <c r="R28" s="6">
        <f t="shared" si="7"/>
        <v>-2.5782899999999957E-4</v>
      </c>
      <c r="S28" s="4" t="s">
        <v>27</v>
      </c>
      <c r="T28" s="4">
        <f t="shared" si="8"/>
        <v>36.644460000000002</v>
      </c>
      <c r="U28" s="3" t="s">
        <v>39</v>
      </c>
      <c r="V28" s="6">
        <f t="shared" si="9"/>
        <v>5.8606499999999998E-4</v>
      </c>
      <c r="W28" s="5" t="s">
        <v>24</v>
      </c>
      <c r="X28" s="4">
        <f t="shared" si="10"/>
        <v>36.644460000000002</v>
      </c>
      <c r="Y28" s="3" t="s">
        <v>39</v>
      </c>
      <c r="Z28" s="6">
        <f t="shared" si="11"/>
        <v>5.8606499999999998E-4</v>
      </c>
      <c r="AA28" s="4" t="s">
        <v>16</v>
      </c>
    </row>
    <row r="29" spans="2:27" x14ac:dyDescent="0.55000000000000004">
      <c r="B29" s="4" t="s">
        <v>12</v>
      </c>
      <c r="C29" s="4">
        <v>600</v>
      </c>
      <c r="D29" s="3" t="s">
        <v>53</v>
      </c>
      <c r="E29" s="4">
        <f t="shared" si="13"/>
        <v>700</v>
      </c>
      <c r="F29" s="4" t="s">
        <v>14</v>
      </c>
      <c r="G29" s="4" t="s">
        <v>31</v>
      </c>
      <c r="H29" s="6">
        <f t="shared" si="3"/>
        <v>0.24770759858929142</v>
      </c>
      <c r="I29" s="3" t="s">
        <v>40</v>
      </c>
      <c r="J29" s="6">
        <f t="shared" si="12"/>
        <v>-3.7191407502404626E-5</v>
      </c>
      <c r="K29" s="4" t="s">
        <v>33</v>
      </c>
      <c r="L29" s="4">
        <f t="shared" si="4"/>
        <v>93.264610000000005</v>
      </c>
      <c r="M29" s="3" t="s">
        <v>40</v>
      </c>
      <c r="N29" s="6">
        <f t="shared" si="5"/>
        <v>-2.0333100000000001E-4</v>
      </c>
      <c r="O29" s="5" t="s">
        <v>26</v>
      </c>
      <c r="P29" s="4">
        <f t="shared" si="6"/>
        <v>93.264610000000005</v>
      </c>
      <c r="Q29" s="3" t="s">
        <v>40</v>
      </c>
      <c r="R29" s="6">
        <f t="shared" si="7"/>
        <v>-2.0333100000000001E-4</v>
      </c>
      <c r="S29" s="4" t="s">
        <v>27</v>
      </c>
      <c r="T29" s="4">
        <f t="shared" si="8"/>
        <v>42.505110000000002</v>
      </c>
      <c r="U29" s="3" t="s">
        <v>40</v>
      </c>
      <c r="V29" s="6">
        <f t="shared" si="9"/>
        <v>4.648150000000001E-4</v>
      </c>
      <c r="W29" s="5" t="s">
        <v>24</v>
      </c>
      <c r="X29" s="4">
        <f t="shared" si="10"/>
        <v>42.505110000000002</v>
      </c>
      <c r="Y29" s="3" t="s">
        <v>40</v>
      </c>
      <c r="Z29" s="6">
        <f t="shared" si="11"/>
        <v>4.648150000000001E-4</v>
      </c>
      <c r="AA29" s="4" t="s">
        <v>16</v>
      </c>
    </row>
    <row r="30" spans="2:27" x14ac:dyDescent="0.55000000000000004">
      <c r="B30" s="4" t="s">
        <v>12</v>
      </c>
      <c r="C30" s="4">
        <v>700</v>
      </c>
      <c r="D30" s="3" t="s">
        <v>53</v>
      </c>
      <c r="E30" s="4">
        <f t="shared" si="13"/>
        <v>800</v>
      </c>
      <c r="F30" s="4" t="s">
        <v>14</v>
      </c>
      <c r="G30" s="4" t="s">
        <v>31</v>
      </c>
      <c r="H30" s="6">
        <f t="shared" si="3"/>
        <v>0.24398845783905096</v>
      </c>
      <c r="I30" s="3" t="s">
        <v>41</v>
      </c>
      <c r="J30" s="6">
        <f t="shared" si="12"/>
        <v>-6.7970503366463489E-5</v>
      </c>
      <c r="K30" s="4" t="s">
        <v>33</v>
      </c>
      <c r="L30" s="4">
        <f t="shared" ref="L30:L40" si="14">D10</f>
        <v>91.424549999999996</v>
      </c>
      <c r="M30" s="3" t="s">
        <v>41</v>
      </c>
      <c r="N30" s="6">
        <f t="shared" si="5"/>
        <v>-1.8400600000000083E-4</v>
      </c>
      <c r="O30" s="5" t="s">
        <v>26</v>
      </c>
      <c r="P30" s="4">
        <f t="shared" ref="P30:P40" si="15">D10</f>
        <v>91.424549999999996</v>
      </c>
      <c r="Q30" s="3" t="s">
        <v>41</v>
      </c>
      <c r="R30" s="6">
        <f t="shared" si="7"/>
        <v>-1.8400600000000083E-4</v>
      </c>
      <c r="S30" s="4" t="s">
        <v>27</v>
      </c>
      <c r="T30" s="4">
        <f t="shared" ref="T30:T40" si="16">E10</f>
        <v>46.253999999999998</v>
      </c>
      <c r="U30" s="3" t="s">
        <v>41</v>
      </c>
      <c r="V30" s="6">
        <f t="shared" si="9"/>
        <v>3.7488899999999956E-4</v>
      </c>
      <c r="W30" s="5" t="s">
        <v>24</v>
      </c>
      <c r="X30" s="4">
        <f t="shared" ref="X30:X40" si="17">E10</f>
        <v>46.253999999999998</v>
      </c>
      <c r="Y30" s="3" t="s">
        <v>41</v>
      </c>
      <c r="Z30" s="6">
        <f t="shared" si="11"/>
        <v>3.7488899999999956E-4</v>
      </c>
      <c r="AA30" s="4" t="s">
        <v>16</v>
      </c>
    </row>
    <row r="31" spans="2:27" x14ac:dyDescent="0.55000000000000004">
      <c r="B31" s="4" t="s">
        <v>12</v>
      </c>
      <c r="C31" s="4">
        <v>800</v>
      </c>
      <c r="D31" s="3" t="s">
        <v>53</v>
      </c>
      <c r="E31" s="4">
        <f t="shared" si="13"/>
        <v>900</v>
      </c>
      <c r="F31" s="4" t="s">
        <v>14</v>
      </c>
      <c r="G31" s="4" t="s">
        <v>31</v>
      </c>
      <c r="H31" s="6">
        <f t="shared" si="3"/>
        <v>0.24091054825264507</v>
      </c>
      <c r="I31" s="3" t="s">
        <v>42</v>
      </c>
      <c r="J31" s="6">
        <f t="shared" si="12"/>
        <v>-1.5389547932029289E-5</v>
      </c>
      <c r="K31" s="4" t="s">
        <v>33</v>
      </c>
      <c r="L31" s="4">
        <f t="shared" si="14"/>
        <v>89.150059999999996</v>
      </c>
      <c r="M31" s="3" t="s">
        <v>42</v>
      </c>
      <c r="N31" s="6">
        <f t="shared" si="5"/>
        <v>-2.2744900000000001E-4</v>
      </c>
      <c r="O31" s="5" t="s">
        <v>26</v>
      </c>
      <c r="P31" s="4">
        <f t="shared" si="15"/>
        <v>89.150059999999996</v>
      </c>
      <c r="Q31" s="3" t="s">
        <v>42</v>
      </c>
      <c r="R31" s="6">
        <f t="shared" si="7"/>
        <v>-2.2744900000000001E-4</v>
      </c>
      <c r="S31" s="4" t="s">
        <v>27</v>
      </c>
      <c r="T31" s="4">
        <f t="shared" si="16"/>
        <v>44.753680000000003</v>
      </c>
      <c r="U31" s="3" t="s">
        <v>42</v>
      </c>
      <c r="V31" s="6">
        <f t="shared" si="9"/>
        <v>-1.5003199999999949E-4</v>
      </c>
      <c r="W31" s="5" t="s">
        <v>24</v>
      </c>
      <c r="X31" s="4">
        <f t="shared" si="17"/>
        <v>44.753680000000003</v>
      </c>
      <c r="Y31" s="3" t="s">
        <v>42</v>
      </c>
      <c r="Z31" s="6">
        <f t="shared" si="11"/>
        <v>-1.5003199999999949E-4</v>
      </c>
      <c r="AA31" s="4" t="s">
        <v>16</v>
      </c>
    </row>
    <row r="32" spans="2:27" x14ac:dyDescent="0.55000000000000004">
      <c r="B32" s="4" t="s">
        <v>12</v>
      </c>
      <c r="C32" s="4">
        <v>900</v>
      </c>
      <c r="D32" s="3" t="s">
        <v>53</v>
      </c>
      <c r="E32" s="4">
        <f t="shared" si="13"/>
        <v>1000</v>
      </c>
      <c r="F32" s="4" t="s">
        <v>14</v>
      </c>
      <c r="G32" s="4" t="s">
        <v>31</v>
      </c>
      <c r="H32" s="6">
        <f t="shared" si="3"/>
        <v>0.23937159345944214</v>
      </c>
      <c r="I32" s="3" t="s">
        <v>43</v>
      </c>
      <c r="J32" s="6">
        <f t="shared" si="12"/>
        <v>-3.0779095864059134E-5</v>
      </c>
      <c r="K32" s="4" t="s">
        <v>33</v>
      </c>
      <c r="L32" s="4">
        <f t="shared" si="14"/>
        <v>88.343040000000002</v>
      </c>
      <c r="M32" s="3" t="s">
        <v>43</v>
      </c>
      <c r="N32" s="6">
        <f t="shared" si="5"/>
        <v>-8.0701999999999432E-5</v>
      </c>
      <c r="O32" s="5" t="s">
        <v>26</v>
      </c>
      <c r="P32" s="4">
        <f t="shared" si="15"/>
        <v>88.343040000000002</v>
      </c>
      <c r="Q32" s="3" t="s">
        <v>43</v>
      </c>
      <c r="R32" s="6">
        <f t="shared" si="7"/>
        <v>-8.0701999999999432E-5</v>
      </c>
      <c r="S32" s="4" t="s">
        <v>27</v>
      </c>
      <c r="T32" s="4">
        <f t="shared" si="16"/>
        <v>43.556379999999997</v>
      </c>
      <c r="U32" s="3" t="s">
        <v>43</v>
      </c>
      <c r="V32" s="6">
        <f t="shared" si="9"/>
        <v>-1.1973000000000056E-4</v>
      </c>
      <c r="W32" s="5" t="s">
        <v>24</v>
      </c>
      <c r="X32" s="4">
        <f t="shared" si="17"/>
        <v>43.556379999999997</v>
      </c>
      <c r="Y32" s="3" t="s">
        <v>43</v>
      </c>
      <c r="Z32" s="6">
        <f t="shared" si="11"/>
        <v>-1.1973000000000056E-4</v>
      </c>
      <c r="AA32" s="4" t="s">
        <v>16</v>
      </c>
    </row>
    <row r="33" spans="2:27" x14ac:dyDescent="0.55000000000000004">
      <c r="B33" s="4" t="s">
        <v>12</v>
      </c>
      <c r="C33" s="4">
        <v>1000</v>
      </c>
      <c r="D33" s="3" t="s">
        <v>53</v>
      </c>
      <c r="E33" s="4">
        <f t="shared" si="13"/>
        <v>1100</v>
      </c>
      <c r="F33" s="4" t="s">
        <v>14</v>
      </c>
      <c r="G33" s="4" t="s">
        <v>31</v>
      </c>
      <c r="H33" s="6">
        <f t="shared" si="3"/>
        <v>0.23629368387303623</v>
      </c>
      <c r="I33" s="3" t="s">
        <v>44</v>
      </c>
      <c r="J33" s="6">
        <f t="shared" si="12"/>
        <v>-1.3465854440525837E-5</v>
      </c>
      <c r="K33" s="4" t="s">
        <v>33</v>
      </c>
      <c r="L33" s="4">
        <f t="shared" si="14"/>
        <v>87.795590000000004</v>
      </c>
      <c r="M33" s="3" t="s">
        <v>44</v>
      </c>
      <c r="N33" s="6">
        <f t="shared" si="5"/>
        <v>-5.4744999999999775E-5</v>
      </c>
      <c r="O33" s="5" t="s">
        <v>26</v>
      </c>
      <c r="P33" s="4">
        <f t="shared" si="15"/>
        <v>87.795590000000004</v>
      </c>
      <c r="Q33" s="3" t="s">
        <v>44</v>
      </c>
      <c r="R33" s="6">
        <f t="shared" si="7"/>
        <v>-5.4744999999999775E-5</v>
      </c>
      <c r="S33" s="4" t="s">
        <v>27</v>
      </c>
      <c r="T33" s="4">
        <f t="shared" si="16"/>
        <v>43.603999999999999</v>
      </c>
      <c r="U33" s="3" t="s">
        <v>44</v>
      </c>
      <c r="V33" s="6">
        <f t="shared" si="9"/>
        <v>4.7620000000001994E-6</v>
      </c>
      <c r="W33" s="5" t="s">
        <v>24</v>
      </c>
      <c r="X33" s="4">
        <f t="shared" si="17"/>
        <v>43.603999999999999</v>
      </c>
      <c r="Y33" s="3" t="s">
        <v>44</v>
      </c>
      <c r="Z33" s="6">
        <f t="shared" si="11"/>
        <v>4.7620000000001994E-6</v>
      </c>
      <c r="AA33" s="4" t="s">
        <v>16</v>
      </c>
    </row>
    <row r="34" spans="2:27" x14ac:dyDescent="0.55000000000000004">
      <c r="B34" s="4" t="s">
        <v>12</v>
      </c>
      <c r="C34" s="4">
        <v>1100</v>
      </c>
      <c r="D34" s="3" t="s">
        <v>53</v>
      </c>
      <c r="E34" s="4">
        <f t="shared" si="13"/>
        <v>1200</v>
      </c>
      <c r="F34" s="4" t="s">
        <v>14</v>
      </c>
      <c r="G34" s="4" t="s">
        <v>31</v>
      </c>
      <c r="H34" s="6">
        <f t="shared" si="3"/>
        <v>0.23494709842898365</v>
      </c>
      <c r="I34" s="3" t="s">
        <v>45</v>
      </c>
      <c r="J34" s="6">
        <f t="shared" si="12"/>
        <v>-8.9772362936840761E-6</v>
      </c>
      <c r="K34" s="4" t="s">
        <v>33</v>
      </c>
      <c r="L34" s="4">
        <f t="shared" si="14"/>
        <v>85.595659999999995</v>
      </c>
      <c r="M34" s="3" t="s">
        <v>45</v>
      </c>
      <c r="N34" s="6">
        <f t="shared" si="5"/>
        <v>-2.199930000000009E-4</v>
      </c>
      <c r="O34" s="5" t="s">
        <v>26</v>
      </c>
      <c r="P34" s="4">
        <f t="shared" si="15"/>
        <v>85.595659999999995</v>
      </c>
      <c r="Q34" s="3" t="s">
        <v>45</v>
      </c>
      <c r="R34" s="6">
        <f t="shared" si="7"/>
        <v>-2.199930000000009E-4</v>
      </c>
      <c r="S34" s="4" t="s">
        <v>27</v>
      </c>
      <c r="T34" s="4">
        <f t="shared" si="16"/>
        <v>38.81664</v>
      </c>
      <c r="U34" s="3" t="s">
        <v>45</v>
      </c>
      <c r="V34" s="6">
        <f t="shared" si="9"/>
        <v>-4.7873599999999995E-4</v>
      </c>
      <c r="W34" s="5" t="s">
        <v>24</v>
      </c>
      <c r="X34" s="4">
        <f t="shared" si="17"/>
        <v>38.81664</v>
      </c>
      <c r="Y34" s="3" t="s">
        <v>45</v>
      </c>
      <c r="Z34" s="6">
        <f t="shared" si="11"/>
        <v>-4.7873599999999995E-4</v>
      </c>
      <c r="AA34" s="4" t="s">
        <v>16</v>
      </c>
    </row>
    <row r="35" spans="2:27" x14ac:dyDescent="0.55000000000000004">
      <c r="B35" s="4" t="s">
        <v>12</v>
      </c>
      <c r="C35" s="4">
        <v>1200</v>
      </c>
      <c r="D35" s="3" t="s">
        <v>53</v>
      </c>
      <c r="E35" s="4">
        <f t="shared" si="13"/>
        <v>1300</v>
      </c>
      <c r="F35" s="4" t="s">
        <v>14</v>
      </c>
      <c r="G35" s="4" t="s">
        <v>31</v>
      </c>
      <c r="H35" s="6">
        <f t="shared" si="3"/>
        <v>0.23404937479961524</v>
      </c>
      <c r="I35" s="3" t="s">
        <v>46</v>
      </c>
      <c r="J35" s="6">
        <f t="shared" si="12"/>
        <v>-1.7313241423533022E-5</v>
      </c>
      <c r="K35" s="4" t="s">
        <v>33</v>
      </c>
      <c r="L35" s="4">
        <f t="shared" si="14"/>
        <v>88.010999999999996</v>
      </c>
      <c r="M35" s="3" t="s">
        <v>46</v>
      </c>
      <c r="N35" s="6">
        <f t="shared" si="5"/>
        <v>2.4153400000000004E-4</v>
      </c>
      <c r="O35" s="5" t="s">
        <v>26</v>
      </c>
      <c r="P35" s="4">
        <f t="shared" si="15"/>
        <v>88.010999999999996</v>
      </c>
      <c r="Q35" s="3" t="s">
        <v>46</v>
      </c>
      <c r="R35" s="6">
        <f t="shared" si="7"/>
        <v>2.4153400000000004E-4</v>
      </c>
      <c r="S35" s="4" t="s">
        <v>27</v>
      </c>
      <c r="T35" s="4">
        <f t="shared" si="16"/>
        <v>47.646120000000003</v>
      </c>
      <c r="U35" s="3" t="s">
        <v>46</v>
      </c>
      <c r="V35" s="6">
        <f t="shared" si="9"/>
        <v>8.8294800000000037E-4</v>
      </c>
      <c r="W35" s="5" t="s">
        <v>24</v>
      </c>
      <c r="X35" s="4">
        <f t="shared" si="17"/>
        <v>47.646120000000003</v>
      </c>
      <c r="Y35" s="3" t="s">
        <v>46</v>
      </c>
      <c r="Z35" s="6">
        <f t="shared" si="11"/>
        <v>8.8294800000000037E-4</v>
      </c>
      <c r="AA35" s="4" t="s">
        <v>16</v>
      </c>
    </row>
    <row r="36" spans="2:27" x14ac:dyDescent="0.55000000000000004">
      <c r="B36" s="4" t="s">
        <v>12</v>
      </c>
      <c r="C36" s="4">
        <v>1300</v>
      </c>
      <c r="D36" s="3" t="s">
        <v>53</v>
      </c>
      <c r="E36" s="4">
        <f t="shared" si="13"/>
        <v>1400</v>
      </c>
      <c r="F36" s="4" t="s">
        <v>14</v>
      </c>
      <c r="G36" s="4" t="s">
        <v>31</v>
      </c>
      <c r="H36" s="6">
        <f t="shared" si="3"/>
        <v>0.23231805065726194</v>
      </c>
      <c r="I36" s="3" t="s">
        <v>47</v>
      </c>
      <c r="J36" s="6">
        <f t="shared" si="12"/>
        <v>7.6947739660146446E-6</v>
      </c>
      <c r="K36" s="4" t="s">
        <v>33</v>
      </c>
      <c r="L36" s="4">
        <f t="shared" si="14"/>
        <v>88.047420000000002</v>
      </c>
      <c r="M36" s="3" t="s">
        <v>47</v>
      </c>
      <c r="N36" s="6">
        <f t="shared" si="5"/>
        <v>3.6420000000006781E-6</v>
      </c>
      <c r="O36" s="5" t="s">
        <v>26</v>
      </c>
      <c r="P36" s="4">
        <f t="shared" si="15"/>
        <v>88.047420000000002</v>
      </c>
      <c r="Q36" s="3" t="s">
        <v>47</v>
      </c>
      <c r="R36" s="6">
        <f t="shared" si="7"/>
        <v>3.6420000000006781E-6</v>
      </c>
      <c r="S36" s="4" t="s">
        <v>27</v>
      </c>
      <c r="T36" s="4">
        <f t="shared" si="16"/>
        <v>51.141019999999997</v>
      </c>
      <c r="U36" s="3" t="s">
        <v>47</v>
      </c>
      <c r="V36" s="6">
        <f t="shared" si="9"/>
        <v>3.4948999999999939E-4</v>
      </c>
      <c r="W36" s="5" t="s">
        <v>24</v>
      </c>
      <c r="X36" s="4">
        <f t="shared" si="17"/>
        <v>51.141019999999997</v>
      </c>
      <c r="Y36" s="3" t="s">
        <v>47</v>
      </c>
      <c r="Z36" s="6">
        <f t="shared" si="11"/>
        <v>3.4948999999999939E-4</v>
      </c>
      <c r="AA36" s="4" t="s">
        <v>16</v>
      </c>
    </row>
    <row r="37" spans="2:27" x14ac:dyDescent="0.55000000000000004">
      <c r="B37" s="4" t="s">
        <v>12</v>
      </c>
      <c r="C37" s="4">
        <v>1400</v>
      </c>
      <c r="D37" s="3" t="s">
        <v>53</v>
      </c>
      <c r="E37" s="4">
        <f t="shared" si="13"/>
        <v>1500</v>
      </c>
      <c r="F37" s="4" t="s">
        <v>14</v>
      </c>
      <c r="G37" s="4" t="s">
        <v>31</v>
      </c>
      <c r="H37" s="6">
        <f t="shared" si="3"/>
        <v>0.2330875280538634</v>
      </c>
      <c r="I37" s="3" t="s">
        <v>48</v>
      </c>
      <c r="J37" s="6">
        <f t="shared" si="12"/>
        <v>4.2962487976915541E-5</v>
      </c>
      <c r="K37" s="4" t="s">
        <v>33</v>
      </c>
      <c r="L37" s="4">
        <f t="shared" si="14"/>
        <v>89.204499999999996</v>
      </c>
      <c r="M37" s="3" t="s">
        <v>48</v>
      </c>
      <c r="N37" s="6">
        <f t="shared" si="5"/>
        <v>1.1570799999999935E-4</v>
      </c>
      <c r="O37" s="5" t="s">
        <v>26</v>
      </c>
      <c r="P37" s="4">
        <f t="shared" si="15"/>
        <v>89.204499999999996</v>
      </c>
      <c r="Q37" s="3" t="s">
        <v>48</v>
      </c>
      <c r="R37" s="6">
        <f t="shared" si="7"/>
        <v>1.1570799999999935E-4</v>
      </c>
      <c r="S37" s="4" t="s">
        <v>27</v>
      </c>
      <c r="T37" s="4">
        <f t="shared" si="16"/>
        <v>48.554130000000001</v>
      </c>
      <c r="U37" s="3" t="s">
        <v>48</v>
      </c>
      <c r="V37" s="6">
        <f t="shared" si="9"/>
        <v>-2.5868899999999966E-4</v>
      </c>
      <c r="W37" s="5" t="s">
        <v>24</v>
      </c>
      <c r="X37" s="4">
        <f t="shared" si="17"/>
        <v>48.554130000000001</v>
      </c>
      <c r="Y37" s="3" t="s">
        <v>48</v>
      </c>
      <c r="Z37" s="6">
        <f t="shared" si="11"/>
        <v>-2.5868899999999966E-4</v>
      </c>
      <c r="AA37" s="4" t="s">
        <v>16</v>
      </c>
    </row>
    <row r="38" spans="2:27" x14ac:dyDescent="0.55000000000000004">
      <c r="B38" s="4" t="s">
        <v>12</v>
      </c>
      <c r="C38" s="4">
        <v>1500</v>
      </c>
      <c r="D38" s="3" t="s">
        <v>53</v>
      </c>
      <c r="E38" s="4">
        <f>C38+100</f>
        <v>1600</v>
      </c>
      <c r="F38" s="4" t="s">
        <v>14</v>
      </c>
      <c r="G38" s="4" t="s">
        <v>31</v>
      </c>
      <c r="H38" s="6">
        <f t="shared" si="3"/>
        <v>0.23738377685155496</v>
      </c>
      <c r="I38" s="3" t="s">
        <v>49</v>
      </c>
      <c r="J38" s="6">
        <f t="shared" si="12"/>
        <v>4.2962487976916097E-5</v>
      </c>
      <c r="K38" s="4" t="s">
        <v>33</v>
      </c>
      <c r="L38" s="4">
        <f t="shared" si="14"/>
        <v>90.905850000000001</v>
      </c>
      <c r="M38" s="3" t="s">
        <v>49</v>
      </c>
      <c r="N38" s="6">
        <f t="shared" si="5"/>
        <v>1.7013500000000051E-4</v>
      </c>
      <c r="O38" s="5" t="s">
        <v>26</v>
      </c>
      <c r="P38" s="4">
        <f t="shared" si="15"/>
        <v>90.905850000000001</v>
      </c>
      <c r="Q38" s="3" t="s">
        <v>49</v>
      </c>
      <c r="R38" s="6">
        <f t="shared" si="7"/>
        <v>1.7013500000000051E-4</v>
      </c>
      <c r="S38" s="4" t="s">
        <v>27</v>
      </c>
      <c r="T38" s="4">
        <f t="shared" si="16"/>
        <v>52.546109999999999</v>
      </c>
      <c r="U38" s="3" t="s">
        <v>49</v>
      </c>
      <c r="V38" s="6">
        <f t="shared" si="9"/>
        <v>3.9919799999999981E-4</v>
      </c>
      <c r="W38" s="5" t="s">
        <v>24</v>
      </c>
      <c r="X38" s="4">
        <f t="shared" si="17"/>
        <v>52.546109999999999</v>
      </c>
      <c r="Y38" s="3" t="s">
        <v>49</v>
      </c>
      <c r="Z38" s="6">
        <f t="shared" si="11"/>
        <v>3.9919799999999981E-4</v>
      </c>
      <c r="AA38" s="4" t="s">
        <v>16</v>
      </c>
    </row>
    <row r="39" spans="2:27" x14ac:dyDescent="0.55000000000000004">
      <c r="B39" s="4" t="s">
        <v>12</v>
      </c>
      <c r="C39" s="4">
        <v>1600</v>
      </c>
      <c r="D39" s="3" t="s">
        <v>53</v>
      </c>
      <c r="E39" s="4">
        <f t="shared" si="13"/>
        <v>1700</v>
      </c>
      <c r="F39" s="4" t="s">
        <v>14</v>
      </c>
      <c r="G39" s="4" t="s">
        <v>31</v>
      </c>
      <c r="H39" s="6">
        <f t="shared" si="3"/>
        <v>0.24168002564924657</v>
      </c>
      <c r="I39" s="3" t="s">
        <v>50</v>
      </c>
      <c r="J39" s="6">
        <f t="shared" si="12"/>
        <v>1.1862776530939367E-4</v>
      </c>
      <c r="K39" s="4" t="s">
        <v>33</v>
      </c>
      <c r="L39" s="4">
        <f t="shared" si="14"/>
        <v>94.662180000000006</v>
      </c>
      <c r="M39" s="3" t="s">
        <v>50</v>
      </c>
      <c r="N39" s="6">
        <f t="shared" si="5"/>
        <v>3.7563300000000054E-4</v>
      </c>
      <c r="O39" s="5" t="s">
        <v>26</v>
      </c>
      <c r="P39" s="4">
        <f t="shared" si="15"/>
        <v>94.662180000000006</v>
      </c>
      <c r="Q39" s="3" t="s">
        <v>50</v>
      </c>
      <c r="R39" s="6">
        <f t="shared" si="7"/>
        <v>3.7563300000000054E-4</v>
      </c>
      <c r="S39" s="4" t="s">
        <v>27</v>
      </c>
      <c r="T39" s="4">
        <f t="shared" si="16"/>
        <v>51.947130000000001</v>
      </c>
      <c r="U39" s="3" t="s">
        <v>50</v>
      </c>
      <c r="V39" s="6">
        <f t="shared" si="9"/>
        <v>-5.9897999999999737E-5</v>
      </c>
      <c r="W39" s="5" t="s">
        <v>24</v>
      </c>
      <c r="X39" s="4">
        <f t="shared" si="17"/>
        <v>51.947130000000001</v>
      </c>
      <c r="Y39" s="3" t="s">
        <v>50</v>
      </c>
      <c r="Z39" s="6">
        <f t="shared" si="11"/>
        <v>-5.9897999999999737E-5</v>
      </c>
      <c r="AA39" s="4" t="s">
        <v>16</v>
      </c>
    </row>
    <row r="40" spans="2:27" x14ac:dyDescent="0.55000000000000004">
      <c r="B40" s="4" t="s">
        <v>12</v>
      </c>
      <c r="C40" s="4">
        <v>1700</v>
      </c>
      <c r="D40" s="3" t="s">
        <v>53</v>
      </c>
      <c r="E40" s="4">
        <f t="shared" si="13"/>
        <v>1800</v>
      </c>
      <c r="F40" s="4" t="s">
        <v>14</v>
      </c>
      <c r="G40" s="4" t="s">
        <v>31</v>
      </c>
      <c r="H40" s="6">
        <f t="shared" si="3"/>
        <v>0.25354280218018593</v>
      </c>
      <c r="I40" s="3" t="s">
        <v>51</v>
      </c>
      <c r="J40" s="6">
        <f t="shared" si="12"/>
        <v>2.4623276691247199E-4</v>
      </c>
      <c r="K40" s="4" t="s">
        <v>33</v>
      </c>
      <c r="L40" s="4">
        <f t="shared" si="14"/>
        <v>96.104380000000006</v>
      </c>
      <c r="M40" s="3" t="s">
        <v>51</v>
      </c>
      <c r="N40" s="6">
        <f t="shared" si="5"/>
        <v>1.4421999999999997E-4</v>
      </c>
      <c r="O40" s="5" t="s">
        <v>26</v>
      </c>
      <c r="P40" s="4">
        <f t="shared" si="15"/>
        <v>96.104380000000006</v>
      </c>
      <c r="Q40" s="3" t="s">
        <v>51</v>
      </c>
      <c r="R40" s="6">
        <f t="shared" si="7"/>
        <v>1.4421999999999997E-4</v>
      </c>
      <c r="S40" s="4" t="s">
        <v>27</v>
      </c>
      <c r="T40" s="4">
        <f t="shared" si="16"/>
        <v>38.832819999999998</v>
      </c>
      <c r="U40" s="3" t="s">
        <v>51</v>
      </c>
      <c r="V40" s="6">
        <f t="shared" si="9"/>
        <v>-1.3114310000000003E-3</v>
      </c>
      <c r="W40" s="5" t="s">
        <v>24</v>
      </c>
      <c r="X40" s="4">
        <f t="shared" si="17"/>
        <v>38.832819999999998</v>
      </c>
      <c r="Y40" s="3" t="s">
        <v>51</v>
      </c>
      <c r="Z40" s="6">
        <f t="shared" si="11"/>
        <v>-1.3114310000000003E-3</v>
      </c>
      <c r="AA40" s="4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A32" sqref="A32"/>
    </sheetView>
  </sheetViews>
  <sheetFormatPr defaultColWidth="8.77734375" defaultRowHeight="23.25" x14ac:dyDescent="0.55000000000000004"/>
  <cols>
    <col min="1" max="4" width="8.77734375" style="2"/>
    <col min="5" max="5" width="9.33203125" style="2" bestFit="1" customWidth="1"/>
    <col min="6" max="7" width="8.77734375" style="2"/>
    <col min="8" max="8" width="9.44140625" style="2" bestFit="1" customWidth="1"/>
    <col min="9" max="9" width="8.77734375" style="2"/>
    <col min="10" max="10" width="16" style="2" bestFit="1" customWidth="1"/>
    <col min="11" max="13" width="8.77734375" style="2"/>
    <col min="14" max="14" width="16" style="2" bestFit="1" customWidth="1"/>
    <col min="15" max="17" width="8.77734375" style="2"/>
    <col min="18" max="18" width="16" style="2" bestFit="1" customWidth="1"/>
    <col min="19" max="21" width="8.77734375" style="2"/>
    <col min="22" max="22" width="16" style="2" bestFit="1" customWidth="1"/>
    <col min="23" max="25" width="8.77734375" style="2"/>
    <col min="26" max="26" width="16" style="2" bestFit="1" customWidth="1"/>
    <col min="27" max="16384" width="8.77734375" style="2"/>
  </cols>
  <sheetData>
    <row r="1" spans="2:11" x14ac:dyDescent="0.55000000000000004">
      <c r="B1" s="2" t="s">
        <v>3</v>
      </c>
      <c r="C1" s="2" t="s">
        <v>0</v>
      </c>
      <c r="D1" s="2" t="s">
        <v>1</v>
      </c>
      <c r="E1" s="2" t="s">
        <v>2</v>
      </c>
      <c r="G1" s="3" t="s">
        <v>10</v>
      </c>
      <c r="H1" s="3"/>
      <c r="I1" s="3" t="s">
        <v>7</v>
      </c>
      <c r="J1" s="3" t="s">
        <v>8</v>
      </c>
      <c r="K1" s="3" t="s">
        <v>9</v>
      </c>
    </row>
    <row r="2" spans="2:11" x14ac:dyDescent="0.55000000000000004">
      <c r="B2" s="2">
        <v>0</v>
      </c>
      <c r="C2" s="2">
        <v>4.3959999999999999E-2</v>
      </c>
      <c r="D2" s="2">
        <v>47.692770000000003</v>
      </c>
      <c r="E2" s="2">
        <v>23.409300000000002</v>
      </c>
      <c r="G2" s="3">
        <f>C2/$C$2</f>
        <v>1</v>
      </c>
      <c r="H2" s="3"/>
      <c r="I2" s="3">
        <v>0</v>
      </c>
      <c r="J2" s="3">
        <v>0</v>
      </c>
      <c r="K2" s="3">
        <v>0</v>
      </c>
    </row>
    <row r="3" spans="2:11" x14ac:dyDescent="0.55000000000000004">
      <c r="B3" s="2">
        <v>5</v>
      </c>
      <c r="C3" s="2">
        <v>4.3209999999999998E-2</v>
      </c>
      <c r="D3" s="2">
        <v>49.380839999999999</v>
      </c>
      <c r="E3" s="2">
        <v>26.502579999999998</v>
      </c>
      <c r="G3" s="3">
        <f t="shared" ref="G3:G26" si="0">C3/$C$2</f>
        <v>0.98293903548680617</v>
      </c>
      <c r="H3" s="3"/>
      <c r="I3" s="2">
        <f>G3-G2</f>
        <v>-1.7060964513193833E-2</v>
      </c>
      <c r="J3" s="2">
        <f t="shared" ref="J3:K3" si="1">D3-D2</f>
        <v>1.6880699999999962</v>
      </c>
      <c r="K3" s="2">
        <f t="shared" si="1"/>
        <v>3.0932799999999965</v>
      </c>
    </row>
    <row r="4" spans="2:11" x14ac:dyDescent="0.55000000000000004">
      <c r="B4" s="2">
        <v>10</v>
      </c>
      <c r="C4" s="2">
        <v>4.394E-2</v>
      </c>
      <c r="D4" s="2">
        <v>48.918759999999999</v>
      </c>
      <c r="E4" s="2">
        <v>27.243600000000001</v>
      </c>
      <c r="G4" s="3">
        <f t="shared" si="0"/>
        <v>0.9995450409463148</v>
      </c>
      <c r="H4" s="3"/>
      <c r="I4" s="2">
        <f t="shared" ref="I4:I26" si="2">G4-G3</f>
        <v>1.6606005459508633E-2</v>
      </c>
      <c r="J4" s="2">
        <f t="shared" ref="J4:J26" si="3">D4-D3</f>
        <v>-0.46208000000000027</v>
      </c>
      <c r="K4" s="2">
        <f t="shared" ref="K4:K26" si="4">E4-E3</f>
        <v>0.74102000000000245</v>
      </c>
    </row>
    <row r="5" spans="2:11" x14ac:dyDescent="0.55000000000000004">
      <c r="B5" s="2">
        <v>15</v>
      </c>
      <c r="C5" s="2">
        <v>4.3139999999999998E-2</v>
      </c>
      <c r="D5" s="2">
        <v>48.563380000000002</v>
      </c>
      <c r="E5" s="2">
        <v>24.36694</v>
      </c>
      <c r="G5" s="3">
        <f t="shared" si="0"/>
        <v>0.98134667879890802</v>
      </c>
      <c r="H5" s="3"/>
      <c r="I5" s="2">
        <f t="shared" si="2"/>
        <v>-1.8198362147406777E-2</v>
      </c>
      <c r="J5" s="2">
        <f t="shared" si="3"/>
        <v>-0.3553799999999967</v>
      </c>
      <c r="K5" s="2">
        <f t="shared" si="4"/>
        <v>-2.8766600000000011</v>
      </c>
    </row>
    <row r="6" spans="2:11" x14ac:dyDescent="0.55000000000000004">
      <c r="B6" s="2">
        <v>20</v>
      </c>
      <c r="C6" s="2">
        <v>4.1860000000000001E-2</v>
      </c>
      <c r="D6" s="2">
        <v>46.383679999999998</v>
      </c>
      <c r="E6" s="2">
        <v>23.035900000000002</v>
      </c>
      <c r="G6" s="3">
        <f t="shared" si="0"/>
        <v>0.95222929936305734</v>
      </c>
      <c r="H6" s="3"/>
      <c r="I6" s="2">
        <f t="shared" si="2"/>
        <v>-2.9117379435850688E-2</v>
      </c>
      <c r="J6" s="2">
        <f t="shared" si="3"/>
        <v>-2.179700000000004</v>
      </c>
      <c r="K6" s="2">
        <f t="shared" si="4"/>
        <v>-1.331039999999998</v>
      </c>
    </row>
    <row r="7" spans="2:11" x14ac:dyDescent="0.55000000000000004">
      <c r="B7" s="2">
        <v>25</v>
      </c>
      <c r="C7" s="2">
        <v>4.2950000000000002E-2</v>
      </c>
      <c r="D7" s="2">
        <v>45.695219999999999</v>
      </c>
      <c r="E7" s="2">
        <v>23.587589999999999</v>
      </c>
      <c r="G7" s="3">
        <f t="shared" si="0"/>
        <v>0.97702456778889901</v>
      </c>
      <c r="H7" s="3"/>
      <c r="I7" s="2">
        <f t="shared" si="2"/>
        <v>2.4795268425841677E-2</v>
      </c>
      <c r="J7" s="2">
        <f t="shared" si="3"/>
        <v>-0.68845999999999918</v>
      </c>
      <c r="K7" s="2">
        <f t="shared" si="4"/>
        <v>0.55168999999999713</v>
      </c>
    </row>
    <row r="8" spans="2:11" x14ac:dyDescent="0.55000000000000004">
      <c r="B8" s="2">
        <v>30</v>
      </c>
      <c r="C8" s="3"/>
      <c r="G8" s="3">
        <f t="shared" si="0"/>
        <v>0</v>
      </c>
      <c r="H8" s="3"/>
      <c r="I8" s="2">
        <f t="shared" si="2"/>
        <v>-0.97702456778889901</v>
      </c>
      <c r="J8" s="2">
        <f t="shared" si="3"/>
        <v>-45.695219999999999</v>
      </c>
      <c r="K8" s="2">
        <f t="shared" si="4"/>
        <v>-23.587589999999999</v>
      </c>
    </row>
    <row r="9" spans="2:11" x14ac:dyDescent="0.55000000000000004">
      <c r="B9" s="2">
        <v>35</v>
      </c>
      <c r="C9" s="2">
        <v>4.0629999999999999E-2</v>
      </c>
      <c r="D9" s="2">
        <v>41.613669999999999</v>
      </c>
      <c r="E9" s="2">
        <v>25.50855</v>
      </c>
      <c r="G9" s="3">
        <f t="shared" si="0"/>
        <v>0.92424931756141948</v>
      </c>
      <c r="H9" s="3"/>
      <c r="I9" s="2">
        <f t="shared" si="2"/>
        <v>0.92424931756141948</v>
      </c>
      <c r="J9" s="2">
        <f t="shared" si="3"/>
        <v>41.613669999999999</v>
      </c>
      <c r="K9" s="2">
        <f t="shared" si="4"/>
        <v>25.50855</v>
      </c>
    </row>
    <row r="10" spans="2:11" x14ac:dyDescent="0.55000000000000004">
      <c r="B10" s="2">
        <v>40</v>
      </c>
      <c r="C10" s="2">
        <v>3.9980000000000002E-2</v>
      </c>
      <c r="D10" s="2">
        <v>41.151739999999997</v>
      </c>
      <c r="E10" s="2">
        <v>27.76699</v>
      </c>
      <c r="G10" s="3">
        <f t="shared" si="0"/>
        <v>0.90946314831665154</v>
      </c>
      <c r="H10" s="3"/>
      <c r="I10" s="2">
        <f t="shared" si="2"/>
        <v>-1.4786169244767944E-2</v>
      </c>
      <c r="J10" s="2">
        <f t="shared" si="3"/>
        <v>-0.46193000000000239</v>
      </c>
      <c r="K10" s="2">
        <f t="shared" si="4"/>
        <v>2.2584400000000002</v>
      </c>
    </row>
    <row r="11" spans="2:11" x14ac:dyDescent="0.55000000000000004">
      <c r="B11" s="2">
        <v>45</v>
      </c>
      <c r="C11" s="2">
        <v>3.8240000000000003E-2</v>
      </c>
      <c r="D11" s="2">
        <v>36.843409999999999</v>
      </c>
      <c r="E11" s="2">
        <v>27.970970000000001</v>
      </c>
      <c r="G11" s="3">
        <f t="shared" si="0"/>
        <v>0.86988171064604192</v>
      </c>
      <c r="H11" s="3"/>
      <c r="I11" s="2">
        <f t="shared" si="2"/>
        <v>-3.958143767060962E-2</v>
      </c>
      <c r="J11" s="2">
        <f t="shared" si="3"/>
        <v>-4.308329999999998</v>
      </c>
      <c r="K11" s="2">
        <f t="shared" si="4"/>
        <v>0.20398000000000138</v>
      </c>
    </row>
    <row r="12" spans="2:11" x14ac:dyDescent="0.55000000000000004">
      <c r="B12" s="2">
        <v>50</v>
      </c>
      <c r="C12" s="2">
        <v>3.7879999999999997E-2</v>
      </c>
      <c r="D12" s="2">
        <v>35.848790000000001</v>
      </c>
      <c r="E12" s="2">
        <v>26.628769999999999</v>
      </c>
      <c r="G12" s="3">
        <f t="shared" si="0"/>
        <v>0.86169244767970876</v>
      </c>
      <c r="H12" s="3"/>
      <c r="I12" s="2">
        <f t="shared" si="2"/>
        <v>-8.1892629663331551E-3</v>
      </c>
      <c r="J12" s="2">
        <f t="shared" si="3"/>
        <v>-0.99461999999999762</v>
      </c>
      <c r="K12" s="2">
        <f t="shared" si="4"/>
        <v>-1.3422000000000018</v>
      </c>
    </row>
    <row r="13" spans="2:11" x14ac:dyDescent="0.55000000000000004">
      <c r="B13" s="2">
        <v>55</v>
      </c>
      <c r="C13" s="2">
        <v>3.5810000000000002E-2</v>
      </c>
      <c r="D13" s="2">
        <v>33.508369999999999</v>
      </c>
      <c r="E13" s="2">
        <v>27.852699999999999</v>
      </c>
      <c r="G13" s="3">
        <f t="shared" si="0"/>
        <v>0.81460418562329395</v>
      </c>
      <c r="H13" s="3"/>
      <c r="I13" s="2">
        <f t="shared" si="2"/>
        <v>-4.7088262056414809E-2</v>
      </c>
      <c r="J13" s="2">
        <f t="shared" si="3"/>
        <v>-2.3404200000000017</v>
      </c>
      <c r="K13" s="2">
        <f t="shared" si="4"/>
        <v>1.2239299999999993</v>
      </c>
    </row>
    <row r="14" spans="2:11" x14ac:dyDescent="0.55000000000000004">
      <c r="B14" s="2">
        <v>60</v>
      </c>
      <c r="C14" s="2">
        <v>7.1290000000000006E-2</v>
      </c>
      <c r="D14" s="2">
        <v>28.291779999999999</v>
      </c>
      <c r="E14" s="2">
        <v>18.50414</v>
      </c>
      <c r="G14" s="3">
        <f t="shared" si="0"/>
        <v>1.6217015468607827</v>
      </c>
      <c r="H14" s="3"/>
      <c r="I14" s="2">
        <f t="shared" si="2"/>
        <v>0.80709736123748876</v>
      </c>
      <c r="J14" s="2">
        <f t="shared" si="3"/>
        <v>-5.2165900000000001</v>
      </c>
      <c r="K14" s="2">
        <f t="shared" si="4"/>
        <v>-9.3485599999999991</v>
      </c>
    </row>
    <row r="15" spans="2:11" x14ac:dyDescent="0.55000000000000004">
      <c r="B15" s="2">
        <v>65</v>
      </c>
      <c r="C15" s="2">
        <v>3.3550000000000003E-2</v>
      </c>
      <c r="D15" s="2">
        <v>30.760490000000001</v>
      </c>
      <c r="E15" s="2">
        <v>24.680980000000002</v>
      </c>
      <c r="G15" s="3">
        <f t="shared" si="0"/>
        <v>0.76319381255687002</v>
      </c>
      <c r="H15" s="3"/>
      <c r="I15" s="2">
        <f t="shared" si="2"/>
        <v>-0.8585077343039127</v>
      </c>
      <c r="J15" s="2">
        <f t="shared" si="3"/>
        <v>2.4687100000000015</v>
      </c>
      <c r="K15" s="2">
        <f t="shared" si="4"/>
        <v>6.1768400000000021</v>
      </c>
    </row>
    <row r="16" spans="2:11" x14ac:dyDescent="0.55000000000000004">
      <c r="B16" s="2">
        <v>70</v>
      </c>
      <c r="C16" s="2">
        <v>3.1480000000000001E-2</v>
      </c>
      <c r="D16" s="2">
        <v>28.130710000000001</v>
      </c>
      <c r="E16" s="2">
        <v>27.685569999999998</v>
      </c>
      <c r="G16" s="3">
        <f t="shared" si="0"/>
        <v>0.71610555050045499</v>
      </c>
      <c r="H16" s="3"/>
      <c r="I16" s="2">
        <f t="shared" si="2"/>
        <v>-4.7088262056415031E-2</v>
      </c>
      <c r="J16" s="2">
        <f t="shared" si="3"/>
        <v>-2.6297800000000002</v>
      </c>
      <c r="K16" s="2">
        <f t="shared" si="4"/>
        <v>3.0045899999999968</v>
      </c>
    </row>
    <row r="17" spans="1:27" x14ac:dyDescent="0.55000000000000004">
      <c r="B17" s="2">
        <v>75</v>
      </c>
      <c r="C17" s="2">
        <v>2.9489999999999999E-2</v>
      </c>
      <c r="D17" s="2">
        <v>27.213069999999998</v>
      </c>
      <c r="E17" s="2">
        <v>31.462050000000001</v>
      </c>
      <c r="G17" s="3">
        <f t="shared" si="0"/>
        <v>0.67083712465878065</v>
      </c>
      <c r="H17" s="3"/>
      <c r="I17" s="2">
        <f t="shared" si="2"/>
        <v>-4.5268425841674342E-2</v>
      </c>
      <c r="J17" s="2">
        <f t="shared" si="3"/>
        <v>-0.91764000000000223</v>
      </c>
      <c r="K17" s="2">
        <f t="shared" si="4"/>
        <v>3.7764800000000029</v>
      </c>
    </row>
    <row r="18" spans="1:27" x14ac:dyDescent="0.55000000000000004">
      <c r="B18" s="2">
        <v>80</v>
      </c>
      <c r="C18" s="2">
        <v>2.7439999999999999E-2</v>
      </c>
      <c r="D18" s="2">
        <v>26.16911</v>
      </c>
      <c r="E18" s="2">
        <v>32.650309999999998</v>
      </c>
      <c r="G18" s="3">
        <f t="shared" si="0"/>
        <v>0.62420382165605093</v>
      </c>
      <c r="H18" s="3"/>
      <c r="I18" s="2">
        <f t="shared" si="2"/>
        <v>-4.663330300272972E-2</v>
      </c>
      <c r="J18" s="2">
        <f t="shared" si="3"/>
        <v>-1.0439599999999984</v>
      </c>
      <c r="K18" s="2">
        <f t="shared" si="4"/>
        <v>1.1882599999999961</v>
      </c>
    </row>
    <row r="19" spans="1:27" x14ac:dyDescent="0.55000000000000004">
      <c r="B19" s="2">
        <v>85</v>
      </c>
      <c r="C19" s="2">
        <v>2.564E-2</v>
      </c>
      <c r="D19" s="2">
        <v>27.494160000000001</v>
      </c>
      <c r="E19" s="2">
        <v>34.116079999999997</v>
      </c>
      <c r="G19" s="3">
        <f t="shared" si="0"/>
        <v>0.58325750682438582</v>
      </c>
      <c r="H19" s="3"/>
      <c r="I19" s="2">
        <f t="shared" si="2"/>
        <v>-4.0946314831665109E-2</v>
      </c>
      <c r="J19" s="2">
        <f t="shared" si="3"/>
        <v>1.3250500000000009</v>
      </c>
      <c r="K19" s="2">
        <f t="shared" si="4"/>
        <v>1.4657699999999991</v>
      </c>
    </row>
    <row r="20" spans="1:27" x14ac:dyDescent="0.55000000000000004">
      <c r="B20" s="2">
        <v>90</v>
      </c>
      <c r="C20" s="2">
        <v>4.512E-2</v>
      </c>
      <c r="D20" s="2">
        <v>23.317689999999999</v>
      </c>
      <c r="E20" s="2">
        <v>30.80132</v>
      </c>
      <c r="G20" s="3">
        <f t="shared" si="0"/>
        <v>1.0263876251137398</v>
      </c>
      <c r="H20" s="3"/>
      <c r="I20" s="2">
        <f t="shared" si="2"/>
        <v>0.443130118289354</v>
      </c>
      <c r="J20" s="2">
        <f t="shared" si="3"/>
        <v>-4.1764700000000019</v>
      </c>
      <c r="K20" s="2">
        <f t="shared" si="4"/>
        <v>-3.3147599999999962</v>
      </c>
    </row>
    <row r="21" spans="1:27" x14ac:dyDescent="0.55000000000000004">
      <c r="B21" s="2">
        <v>95</v>
      </c>
      <c r="C21" s="2">
        <v>2.5159999999999998E-2</v>
      </c>
      <c r="D21" s="2">
        <v>33.110010000000003</v>
      </c>
      <c r="E21" s="2">
        <v>34.799550000000004</v>
      </c>
      <c r="G21" s="3">
        <f t="shared" si="0"/>
        <v>0.57233848953594169</v>
      </c>
      <c r="H21" s="3"/>
      <c r="I21" s="2">
        <f t="shared" si="2"/>
        <v>-0.45404913557779814</v>
      </c>
      <c r="J21" s="2">
        <f t="shared" si="3"/>
        <v>9.7923200000000037</v>
      </c>
      <c r="K21" s="2">
        <f t="shared" si="4"/>
        <v>3.9982300000000031</v>
      </c>
    </row>
    <row r="22" spans="1:27" x14ac:dyDescent="0.55000000000000004">
      <c r="B22" s="2">
        <v>100</v>
      </c>
      <c r="C22" s="2">
        <v>2.528E-2</v>
      </c>
      <c r="D22" s="2">
        <v>38.264339999999997</v>
      </c>
      <c r="E22" s="2">
        <v>32.585070000000002</v>
      </c>
      <c r="G22" s="3">
        <f t="shared" si="0"/>
        <v>0.57506824385805277</v>
      </c>
      <c r="H22" s="3"/>
      <c r="I22" s="2">
        <f t="shared" si="2"/>
        <v>2.7297543221110887E-3</v>
      </c>
      <c r="J22" s="2">
        <f t="shared" si="3"/>
        <v>5.1543299999999945</v>
      </c>
      <c r="K22" s="2">
        <f t="shared" si="4"/>
        <v>-2.2144800000000018</v>
      </c>
    </row>
    <row r="23" spans="1:27" x14ac:dyDescent="0.55000000000000004">
      <c r="B23" s="2">
        <v>105</v>
      </c>
      <c r="C23" s="2">
        <v>2.682E-2</v>
      </c>
      <c r="D23" s="2">
        <v>43.400530000000003</v>
      </c>
      <c r="E23" s="2">
        <v>32.722299999999997</v>
      </c>
      <c r="G23" s="3">
        <f t="shared" si="0"/>
        <v>0.61010009099181073</v>
      </c>
      <c r="H23" s="3"/>
      <c r="I23" s="2">
        <f t="shared" si="2"/>
        <v>3.5031847133757954E-2</v>
      </c>
      <c r="J23" s="2">
        <f t="shared" si="3"/>
        <v>5.1361900000000063</v>
      </c>
      <c r="K23" s="2">
        <f t="shared" si="4"/>
        <v>0.1372299999999953</v>
      </c>
    </row>
    <row r="24" spans="1:27" x14ac:dyDescent="0.55000000000000004">
      <c r="B24" s="2">
        <v>110</v>
      </c>
      <c r="C24" s="2">
        <v>3.1140000000000001E-2</v>
      </c>
      <c r="D24" s="2">
        <v>47.262210000000003</v>
      </c>
      <c r="E24" s="2">
        <v>28.543990000000001</v>
      </c>
      <c r="G24" s="3">
        <f t="shared" si="0"/>
        <v>0.70837124658780715</v>
      </c>
      <c r="H24" s="3"/>
      <c r="I24" s="2">
        <f t="shared" si="2"/>
        <v>9.8271155595996418E-2</v>
      </c>
      <c r="J24" s="2">
        <f t="shared" si="3"/>
        <v>3.8616799999999998</v>
      </c>
      <c r="K24" s="2">
        <f t="shared" si="4"/>
        <v>-4.1783099999999962</v>
      </c>
    </row>
    <row r="25" spans="1:27" x14ac:dyDescent="0.55000000000000004">
      <c r="B25" s="2">
        <v>115</v>
      </c>
      <c r="C25" s="2">
        <v>3.6319999999999998E-2</v>
      </c>
      <c r="D25" s="2">
        <v>49.173409999999997</v>
      </c>
      <c r="E25" s="2">
        <v>27.407509999999998</v>
      </c>
      <c r="G25" s="3">
        <f t="shared" si="0"/>
        <v>0.82620564149226572</v>
      </c>
      <c r="H25" s="3"/>
      <c r="I25" s="2">
        <f t="shared" si="2"/>
        <v>0.11783439490445857</v>
      </c>
      <c r="J25" s="2">
        <f t="shared" si="3"/>
        <v>1.9111999999999938</v>
      </c>
      <c r="K25" s="2">
        <f t="shared" si="4"/>
        <v>-1.1364800000000024</v>
      </c>
    </row>
    <row r="26" spans="1:27" x14ac:dyDescent="0.55000000000000004">
      <c r="B26" s="2">
        <v>120</v>
      </c>
      <c r="C26" s="2">
        <v>4.3959999999999999E-2</v>
      </c>
      <c r="D26" s="2">
        <v>47.692770000000003</v>
      </c>
      <c r="E26" s="2">
        <v>23.409300000000002</v>
      </c>
      <c r="G26" s="3">
        <f t="shared" si="0"/>
        <v>1</v>
      </c>
      <c r="H26" s="3"/>
      <c r="I26" s="2">
        <f t="shared" si="2"/>
        <v>0.17379435850773428</v>
      </c>
      <c r="J26" s="2">
        <f t="shared" si="3"/>
        <v>-1.480639999999994</v>
      </c>
      <c r="K26" s="2">
        <f t="shared" si="4"/>
        <v>-3.9982099999999967</v>
      </c>
    </row>
    <row r="31" spans="1:27" x14ac:dyDescent="0.55000000000000004">
      <c r="A31" s="4"/>
      <c r="B31" s="4"/>
      <c r="C31" s="4"/>
      <c r="D31" s="4"/>
      <c r="E31" s="4"/>
      <c r="F31" s="4"/>
      <c r="G31" s="4"/>
      <c r="H31" s="4" t="s">
        <v>17</v>
      </c>
      <c r="I31" s="4"/>
      <c r="J31" s="4" t="s">
        <v>18</v>
      </c>
      <c r="K31" s="4"/>
      <c r="L31" s="4" t="s">
        <v>20</v>
      </c>
      <c r="M31" s="4"/>
      <c r="N31" s="4" t="s">
        <v>19</v>
      </c>
      <c r="O31" s="4"/>
      <c r="P31" s="4" t="s">
        <v>20</v>
      </c>
      <c r="Q31" s="4"/>
      <c r="R31" s="4" t="s">
        <v>19</v>
      </c>
      <c r="S31" s="4"/>
      <c r="T31" s="4" t="s">
        <v>21</v>
      </c>
      <c r="U31" s="4"/>
      <c r="V31" s="4" t="s">
        <v>22</v>
      </c>
      <c r="W31" s="4"/>
      <c r="X31" s="4" t="s">
        <v>21</v>
      </c>
      <c r="Y31" s="4"/>
      <c r="Z31" s="4" t="s">
        <v>22</v>
      </c>
      <c r="AA31" s="4"/>
    </row>
    <row r="32" spans="1:27" x14ac:dyDescent="0.55000000000000004">
      <c r="A32" s="4"/>
      <c r="B32" s="4" t="s">
        <v>13</v>
      </c>
      <c r="C32" s="4">
        <v>0</v>
      </c>
      <c r="D32" s="3" t="s">
        <v>53</v>
      </c>
      <c r="E32" s="4">
        <f>C32+100</f>
        <v>100</v>
      </c>
      <c r="F32" s="4" t="s">
        <v>14</v>
      </c>
      <c r="G32" s="4" t="s">
        <v>32</v>
      </c>
      <c r="H32" s="6">
        <f>G2</f>
        <v>1</v>
      </c>
      <c r="I32" s="3" t="s">
        <v>34</v>
      </c>
      <c r="J32" s="6">
        <f>(I2/10000)</f>
        <v>0</v>
      </c>
      <c r="K32" s="4" t="s">
        <v>33</v>
      </c>
      <c r="L32" s="4">
        <f>D2</f>
        <v>47.692770000000003</v>
      </c>
      <c r="M32" s="3" t="s">
        <v>34</v>
      </c>
      <c r="N32" s="6">
        <f>(J3/10000)</f>
        <v>1.6880699999999961E-4</v>
      </c>
      <c r="O32" s="5" t="s">
        <v>26</v>
      </c>
      <c r="P32" s="4">
        <f>D2</f>
        <v>47.692770000000003</v>
      </c>
      <c r="Q32" s="3" t="s">
        <v>34</v>
      </c>
      <c r="R32" s="6">
        <f>(J3/10000)</f>
        <v>1.6880699999999961E-4</v>
      </c>
      <c r="S32" s="4" t="s">
        <v>28</v>
      </c>
      <c r="T32" s="4">
        <f>E2</f>
        <v>23.409300000000002</v>
      </c>
      <c r="U32" s="3" t="s">
        <v>34</v>
      </c>
      <c r="V32" s="6">
        <f>(K3/10000)</f>
        <v>3.0932799999999966E-4</v>
      </c>
      <c r="W32" s="5" t="s">
        <v>24</v>
      </c>
      <c r="X32" s="4">
        <f>E2</f>
        <v>23.409300000000002</v>
      </c>
      <c r="Y32" s="3" t="s">
        <v>34</v>
      </c>
      <c r="Z32" s="6">
        <f>(K3/10000)</f>
        <v>3.0932799999999966E-4</v>
      </c>
      <c r="AA32" s="4" t="s">
        <v>16</v>
      </c>
    </row>
    <row r="33" spans="1:27" x14ac:dyDescent="0.55000000000000004">
      <c r="A33" s="4"/>
      <c r="B33" s="4" t="s">
        <v>12</v>
      </c>
      <c r="C33" s="4">
        <v>100</v>
      </c>
      <c r="D33" s="3" t="s">
        <v>53</v>
      </c>
      <c r="E33" s="4">
        <f>C33+100</f>
        <v>200</v>
      </c>
      <c r="F33" s="4" t="s">
        <v>14</v>
      </c>
      <c r="G33" s="4" t="s">
        <v>32</v>
      </c>
      <c r="H33" s="6">
        <f t="shared" ref="H33:H56" si="5">G3</f>
        <v>0.98293903548680617</v>
      </c>
      <c r="I33" s="3" t="s">
        <v>35</v>
      </c>
      <c r="J33" s="6">
        <f t="shared" ref="J33:J56" si="6">(I3/10000)</f>
        <v>-1.7060964513193833E-6</v>
      </c>
      <c r="K33" s="4" t="s">
        <v>33</v>
      </c>
      <c r="L33" s="4">
        <f t="shared" ref="L33:L53" si="7">D3</f>
        <v>49.380839999999999</v>
      </c>
      <c r="M33" s="3" t="s">
        <v>35</v>
      </c>
      <c r="N33" s="6">
        <f t="shared" ref="N33:N53" si="8">(J4/10000)</f>
        <v>-4.6208000000000029E-5</v>
      </c>
      <c r="O33" s="5" t="s">
        <v>26</v>
      </c>
      <c r="P33" s="4">
        <f t="shared" ref="P33:P53" si="9">D3</f>
        <v>49.380839999999999</v>
      </c>
      <c r="Q33" s="3" t="s">
        <v>35</v>
      </c>
      <c r="R33" s="6">
        <f t="shared" ref="R33:R53" si="10">(J4/10000)</f>
        <v>-4.6208000000000029E-5</v>
      </c>
      <c r="S33" s="4" t="s">
        <v>28</v>
      </c>
      <c r="T33" s="4">
        <f t="shared" ref="T33:T53" si="11">E3</f>
        <v>26.502579999999998</v>
      </c>
      <c r="U33" s="3" t="s">
        <v>35</v>
      </c>
      <c r="V33" s="6">
        <f t="shared" ref="V33:V53" si="12">(K4/10000)</f>
        <v>7.4102000000000247E-5</v>
      </c>
      <c r="W33" s="5" t="s">
        <v>24</v>
      </c>
      <c r="X33" s="4">
        <f t="shared" ref="X33:X53" si="13">E3</f>
        <v>26.502579999999998</v>
      </c>
      <c r="Y33" s="3" t="s">
        <v>35</v>
      </c>
      <c r="Z33" s="6">
        <f t="shared" ref="Z33:Z53" si="14">(K4/10000)</f>
        <v>7.4102000000000247E-5</v>
      </c>
      <c r="AA33" s="4" t="s">
        <v>16</v>
      </c>
    </row>
    <row r="34" spans="1:27" x14ac:dyDescent="0.55000000000000004">
      <c r="A34" s="4"/>
      <c r="B34" s="4" t="s">
        <v>12</v>
      </c>
      <c r="C34" s="4">
        <v>200</v>
      </c>
      <c r="D34" s="3" t="s">
        <v>53</v>
      </c>
      <c r="E34" s="4">
        <f t="shared" ref="E34:E53" si="15">C34+100</f>
        <v>300</v>
      </c>
      <c r="F34" s="4" t="s">
        <v>14</v>
      </c>
      <c r="G34" s="4" t="s">
        <v>31</v>
      </c>
      <c r="H34" s="6">
        <f t="shared" si="5"/>
        <v>0.9995450409463148</v>
      </c>
      <c r="I34" s="3" t="s">
        <v>36</v>
      </c>
      <c r="J34" s="6">
        <f t="shared" si="6"/>
        <v>1.6606005459508633E-6</v>
      </c>
      <c r="K34" s="4" t="s">
        <v>33</v>
      </c>
      <c r="L34" s="4">
        <f t="shared" si="7"/>
        <v>48.918759999999999</v>
      </c>
      <c r="M34" s="3" t="s">
        <v>36</v>
      </c>
      <c r="N34" s="6">
        <f t="shared" si="8"/>
        <v>-3.5537999999999672E-5</v>
      </c>
      <c r="O34" s="5" t="s">
        <v>26</v>
      </c>
      <c r="P34" s="4">
        <f t="shared" si="9"/>
        <v>48.918759999999999</v>
      </c>
      <c r="Q34" s="3" t="s">
        <v>36</v>
      </c>
      <c r="R34" s="6">
        <f t="shared" si="10"/>
        <v>-3.5537999999999672E-5</v>
      </c>
      <c r="S34" s="4" t="s">
        <v>27</v>
      </c>
      <c r="T34" s="4">
        <f t="shared" si="11"/>
        <v>27.243600000000001</v>
      </c>
      <c r="U34" s="3" t="s">
        <v>36</v>
      </c>
      <c r="V34" s="6">
        <f t="shared" si="12"/>
        <v>-2.8766600000000012E-4</v>
      </c>
      <c r="W34" s="5" t="s">
        <v>24</v>
      </c>
      <c r="X34" s="4">
        <f t="shared" si="13"/>
        <v>27.243600000000001</v>
      </c>
      <c r="Y34" s="3" t="s">
        <v>36</v>
      </c>
      <c r="Z34" s="6">
        <f t="shared" si="14"/>
        <v>-2.8766600000000012E-4</v>
      </c>
      <c r="AA34" s="4" t="s">
        <v>16</v>
      </c>
    </row>
    <row r="35" spans="1:27" x14ac:dyDescent="0.55000000000000004">
      <c r="A35" s="4"/>
      <c r="B35" s="4" t="s">
        <v>12</v>
      </c>
      <c r="C35" s="4">
        <v>300</v>
      </c>
      <c r="D35" s="3" t="s">
        <v>53</v>
      </c>
      <c r="E35" s="4">
        <f t="shared" si="15"/>
        <v>400</v>
      </c>
      <c r="F35" s="4" t="s">
        <v>14</v>
      </c>
      <c r="G35" s="4" t="s">
        <v>31</v>
      </c>
      <c r="H35" s="6">
        <f t="shared" si="5"/>
        <v>0.98134667879890802</v>
      </c>
      <c r="I35" s="3" t="s">
        <v>37</v>
      </c>
      <c r="J35" s="6">
        <f t="shared" si="6"/>
        <v>-1.8198362147406778E-6</v>
      </c>
      <c r="K35" s="4" t="s">
        <v>33</v>
      </c>
      <c r="L35" s="4">
        <f t="shared" si="7"/>
        <v>48.563380000000002</v>
      </c>
      <c r="M35" s="3" t="s">
        <v>37</v>
      </c>
      <c r="N35" s="6">
        <f t="shared" si="8"/>
        <v>-2.1797000000000041E-4</v>
      </c>
      <c r="O35" s="5" t="s">
        <v>26</v>
      </c>
      <c r="P35" s="4">
        <f t="shared" si="9"/>
        <v>48.563380000000002</v>
      </c>
      <c r="Q35" s="3" t="s">
        <v>37</v>
      </c>
      <c r="R35" s="6">
        <f t="shared" si="10"/>
        <v>-2.1797000000000041E-4</v>
      </c>
      <c r="S35" s="4" t="s">
        <v>27</v>
      </c>
      <c r="T35" s="4">
        <f t="shared" si="11"/>
        <v>24.36694</v>
      </c>
      <c r="U35" s="3" t="s">
        <v>37</v>
      </c>
      <c r="V35" s="6">
        <f t="shared" si="12"/>
        <v>-1.331039999999998E-4</v>
      </c>
      <c r="W35" s="5" t="s">
        <v>24</v>
      </c>
      <c r="X35" s="4">
        <f t="shared" si="13"/>
        <v>24.36694</v>
      </c>
      <c r="Y35" s="3" t="s">
        <v>37</v>
      </c>
      <c r="Z35" s="6">
        <f t="shared" si="14"/>
        <v>-1.331039999999998E-4</v>
      </c>
      <c r="AA35" s="4" t="s">
        <v>16</v>
      </c>
    </row>
    <row r="36" spans="1:27" x14ac:dyDescent="0.55000000000000004">
      <c r="A36" s="4"/>
      <c r="B36" s="4" t="s">
        <v>12</v>
      </c>
      <c r="C36" s="4">
        <v>400</v>
      </c>
      <c r="D36" s="3" t="s">
        <v>53</v>
      </c>
      <c r="E36" s="4">
        <f t="shared" si="15"/>
        <v>500</v>
      </c>
      <c r="F36" s="4" t="s">
        <v>14</v>
      </c>
      <c r="G36" s="4" t="s">
        <v>31</v>
      </c>
      <c r="H36" s="6">
        <f t="shared" si="5"/>
        <v>0.95222929936305734</v>
      </c>
      <c r="I36" s="3" t="s">
        <v>38</v>
      </c>
      <c r="J36" s="6">
        <f t="shared" si="6"/>
        <v>-2.9117379435850686E-6</v>
      </c>
      <c r="K36" s="4" t="s">
        <v>33</v>
      </c>
      <c r="L36" s="4">
        <f t="shared" si="7"/>
        <v>46.383679999999998</v>
      </c>
      <c r="M36" s="3" t="s">
        <v>38</v>
      </c>
      <c r="N36" s="6">
        <f t="shared" si="8"/>
        <v>-6.8845999999999916E-5</v>
      </c>
      <c r="O36" s="5" t="s">
        <v>26</v>
      </c>
      <c r="P36" s="4">
        <f t="shared" si="9"/>
        <v>46.383679999999998</v>
      </c>
      <c r="Q36" s="3" t="s">
        <v>38</v>
      </c>
      <c r="R36" s="6">
        <f t="shared" si="10"/>
        <v>-6.8845999999999916E-5</v>
      </c>
      <c r="S36" s="4" t="s">
        <v>27</v>
      </c>
      <c r="T36" s="4">
        <f t="shared" si="11"/>
        <v>23.035900000000002</v>
      </c>
      <c r="U36" s="3" t="s">
        <v>38</v>
      </c>
      <c r="V36" s="6">
        <f t="shared" si="12"/>
        <v>5.5168999999999715E-5</v>
      </c>
      <c r="W36" s="5" t="s">
        <v>24</v>
      </c>
      <c r="X36" s="4">
        <f t="shared" si="13"/>
        <v>23.035900000000002</v>
      </c>
      <c r="Y36" s="3" t="s">
        <v>38</v>
      </c>
      <c r="Z36" s="6">
        <f t="shared" si="14"/>
        <v>5.5168999999999715E-5</v>
      </c>
      <c r="AA36" s="4" t="s">
        <v>16</v>
      </c>
    </row>
    <row r="37" spans="1:27" x14ac:dyDescent="0.55000000000000004">
      <c r="A37" s="4"/>
      <c r="B37" s="4" t="s">
        <v>12</v>
      </c>
      <c r="C37" s="4">
        <v>500</v>
      </c>
      <c r="D37" s="3" t="s">
        <v>53</v>
      </c>
      <c r="E37" s="4">
        <f t="shared" si="15"/>
        <v>600</v>
      </c>
      <c r="F37" s="4" t="s">
        <v>14</v>
      </c>
      <c r="G37" s="4" t="s">
        <v>31</v>
      </c>
      <c r="H37" s="6">
        <f t="shared" si="5"/>
        <v>0.97702456778889901</v>
      </c>
      <c r="I37" s="3" t="s">
        <v>39</v>
      </c>
      <c r="J37" s="6">
        <f t="shared" si="6"/>
        <v>2.4795268425841676E-6</v>
      </c>
      <c r="K37" s="4" t="s">
        <v>33</v>
      </c>
      <c r="L37" s="4">
        <f t="shared" si="7"/>
        <v>45.695219999999999</v>
      </c>
      <c r="M37" s="3" t="s">
        <v>39</v>
      </c>
      <c r="N37" s="6">
        <f t="shared" si="8"/>
        <v>-4.5695219999999995E-3</v>
      </c>
      <c r="O37" s="5" t="s">
        <v>26</v>
      </c>
      <c r="P37" s="4">
        <f t="shared" si="9"/>
        <v>45.695219999999999</v>
      </c>
      <c r="Q37" s="3" t="s">
        <v>39</v>
      </c>
      <c r="R37" s="6">
        <f t="shared" si="10"/>
        <v>-4.5695219999999995E-3</v>
      </c>
      <c r="S37" s="4" t="s">
        <v>27</v>
      </c>
      <c r="T37" s="4">
        <f t="shared" si="11"/>
        <v>23.587589999999999</v>
      </c>
      <c r="U37" s="3" t="s">
        <v>39</v>
      </c>
      <c r="V37" s="6">
        <f t="shared" si="12"/>
        <v>-2.3587589999999998E-3</v>
      </c>
      <c r="W37" s="5" t="s">
        <v>24</v>
      </c>
      <c r="X37" s="4">
        <f t="shared" si="13"/>
        <v>23.587589999999999</v>
      </c>
      <c r="Y37" s="3" t="s">
        <v>39</v>
      </c>
      <c r="Z37" s="6">
        <f t="shared" si="14"/>
        <v>-2.3587589999999998E-3</v>
      </c>
      <c r="AA37" s="4" t="s">
        <v>16</v>
      </c>
    </row>
    <row r="38" spans="1:27" x14ac:dyDescent="0.55000000000000004">
      <c r="A38" s="4"/>
      <c r="B38" s="4" t="s">
        <v>12</v>
      </c>
      <c r="C38" s="4">
        <v>600</v>
      </c>
      <c r="D38" s="3" t="s">
        <v>53</v>
      </c>
      <c r="E38" s="4">
        <f t="shared" si="15"/>
        <v>700</v>
      </c>
      <c r="F38" s="4" t="s">
        <v>14</v>
      </c>
      <c r="G38" s="4" t="s">
        <v>31</v>
      </c>
      <c r="H38" s="6">
        <f t="shared" si="5"/>
        <v>0</v>
      </c>
      <c r="I38" s="3" t="s">
        <v>40</v>
      </c>
      <c r="J38" s="6">
        <f t="shared" si="6"/>
        <v>-9.7702456778889907E-5</v>
      </c>
      <c r="K38" s="4" t="s">
        <v>33</v>
      </c>
      <c r="L38" s="4">
        <f t="shared" si="7"/>
        <v>0</v>
      </c>
      <c r="M38" s="3" t="s">
        <v>40</v>
      </c>
      <c r="N38" s="6">
        <f t="shared" si="8"/>
        <v>4.161367E-3</v>
      </c>
      <c r="O38" s="5" t="s">
        <v>26</v>
      </c>
      <c r="P38" s="4">
        <f t="shared" si="9"/>
        <v>0</v>
      </c>
      <c r="Q38" s="3" t="s">
        <v>40</v>
      </c>
      <c r="R38" s="6">
        <f t="shared" si="10"/>
        <v>4.161367E-3</v>
      </c>
      <c r="S38" s="4" t="s">
        <v>27</v>
      </c>
      <c r="T38" s="4">
        <f t="shared" si="11"/>
        <v>0</v>
      </c>
      <c r="U38" s="3" t="s">
        <v>40</v>
      </c>
      <c r="V38" s="6">
        <f t="shared" si="12"/>
        <v>2.5508549999999999E-3</v>
      </c>
      <c r="W38" s="5" t="s">
        <v>24</v>
      </c>
      <c r="X38" s="4">
        <f t="shared" si="13"/>
        <v>0</v>
      </c>
      <c r="Y38" s="3" t="s">
        <v>40</v>
      </c>
      <c r="Z38" s="6">
        <f t="shared" si="14"/>
        <v>2.5508549999999999E-3</v>
      </c>
      <c r="AA38" s="4" t="s">
        <v>16</v>
      </c>
    </row>
    <row r="39" spans="1:27" x14ac:dyDescent="0.55000000000000004">
      <c r="A39" s="4"/>
      <c r="B39" s="4" t="s">
        <v>12</v>
      </c>
      <c r="C39" s="4">
        <v>700</v>
      </c>
      <c r="D39" s="3" t="s">
        <v>53</v>
      </c>
      <c r="E39" s="4">
        <f t="shared" si="15"/>
        <v>800</v>
      </c>
      <c r="F39" s="4" t="s">
        <v>14</v>
      </c>
      <c r="G39" s="4" t="s">
        <v>31</v>
      </c>
      <c r="H39" s="6">
        <f t="shared" si="5"/>
        <v>0.92424931756141948</v>
      </c>
      <c r="I39" s="3" t="s">
        <v>41</v>
      </c>
      <c r="J39" s="6">
        <f t="shared" si="6"/>
        <v>9.242493175614195E-5</v>
      </c>
      <c r="K39" s="4" t="s">
        <v>33</v>
      </c>
      <c r="L39" s="4">
        <f t="shared" si="7"/>
        <v>41.613669999999999</v>
      </c>
      <c r="M39" s="3" t="s">
        <v>41</v>
      </c>
      <c r="N39" s="6">
        <f t="shared" si="8"/>
        <v>-4.619300000000024E-5</v>
      </c>
      <c r="O39" s="5" t="s">
        <v>26</v>
      </c>
      <c r="P39" s="4">
        <f t="shared" si="9"/>
        <v>41.613669999999999</v>
      </c>
      <c r="Q39" s="3" t="s">
        <v>41</v>
      </c>
      <c r="R39" s="6">
        <f t="shared" si="10"/>
        <v>-4.619300000000024E-5</v>
      </c>
      <c r="S39" s="4" t="s">
        <v>27</v>
      </c>
      <c r="T39" s="4">
        <f t="shared" si="11"/>
        <v>25.50855</v>
      </c>
      <c r="U39" s="3" t="s">
        <v>41</v>
      </c>
      <c r="V39" s="6">
        <f t="shared" si="12"/>
        <v>2.2584400000000003E-4</v>
      </c>
      <c r="W39" s="5" t="s">
        <v>24</v>
      </c>
      <c r="X39" s="4">
        <f t="shared" si="13"/>
        <v>25.50855</v>
      </c>
      <c r="Y39" s="3" t="s">
        <v>41</v>
      </c>
      <c r="Z39" s="6">
        <f t="shared" si="14"/>
        <v>2.2584400000000003E-4</v>
      </c>
      <c r="AA39" s="4" t="s">
        <v>16</v>
      </c>
    </row>
    <row r="40" spans="1:27" x14ac:dyDescent="0.55000000000000004">
      <c r="A40" s="4"/>
      <c r="B40" s="4" t="s">
        <v>12</v>
      </c>
      <c r="C40" s="4">
        <v>800</v>
      </c>
      <c r="D40" s="3" t="s">
        <v>53</v>
      </c>
      <c r="E40" s="4">
        <f t="shared" si="15"/>
        <v>900</v>
      </c>
      <c r="F40" s="4" t="s">
        <v>14</v>
      </c>
      <c r="G40" s="4" t="s">
        <v>31</v>
      </c>
      <c r="H40" s="6">
        <f t="shared" si="5"/>
        <v>0.90946314831665154</v>
      </c>
      <c r="I40" s="3" t="s">
        <v>42</v>
      </c>
      <c r="J40" s="6">
        <f t="shared" si="6"/>
        <v>-1.4786169244767943E-6</v>
      </c>
      <c r="K40" s="4" t="s">
        <v>33</v>
      </c>
      <c r="L40" s="4">
        <f t="shared" si="7"/>
        <v>41.151739999999997</v>
      </c>
      <c r="M40" s="3" t="s">
        <v>42</v>
      </c>
      <c r="N40" s="6">
        <f t="shared" si="8"/>
        <v>-4.3083299999999982E-4</v>
      </c>
      <c r="O40" s="5" t="s">
        <v>26</v>
      </c>
      <c r="P40" s="4">
        <f t="shared" si="9"/>
        <v>41.151739999999997</v>
      </c>
      <c r="Q40" s="3" t="s">
        <v>42</v>
      </c>
      <c r="R40" s="6">
        <f t="shared" si="10"/>
        <v>-4.3083299999999982E-4</v>
      </c>
      <c r="S40" s="4" t="s">
        <v>27</v>
      </c>
      <c r="T40" s="4">
        <f t="shared" si="11"/>
        <v>27.76699</v>
      </c>
      <c r="U40" s="3" t="s">
        <v>42</v>
      </c>
      <c r="V40" s="6">
        <f t="shared" si="12"/>
        <v>2.0398000000000139E-5</v>
      </c>
      <c r="W40" s="5" t="s">
        <v>24</v>
      </c>
      <c r="X40" s="4">
        <f t="shared" si="13"/>
        <v>27.76699</v>
      </c>
      <c r="Y40" s="3" t="s">
        <v>42</v>
      </c>
      <c r="Z40" s="6">
        <f t="shared" si="14"/>
        <v>2.0398000000000139E-5</v>
      </c>
      <c r="AA40" s="4" t="s">
        <v>16</v>
      </c>
    </row>
    <row r="41" spans="1:27" x14ac:dyDescent="0.55000000000000004">
      <c r="A41" s="4"/>
      <c r="B41" s="4" t="s">
        <v>12</v>
      </c>
      <c r="C41" s="4">
        <v>900</v>
      </c>
      <c r="D41" s="3" t="s">
        <v>53</v>
      </c>
      <c r="E41" s="4">
        <f t="shared" si="15"/>
        <v>1000</v>
      </c>
      <c r="F41" s="4" t="s">
        <v>14</v>
      </c>
      <c r="G41" s="4" t="s">
        <v>31</v>
      </c>
      <c r="H41" s="6">
        <f t="shared" si="5"/>
        <v>0.86988171064604192</v>
      </c>
      <c r="I41" s="3" t="s">
        <v>43</v>
      </c>
      <c r="J41" s="6">
        <f t="shared" si="6"/>
        <v>-3.9581437670609621E-6</v>
      </c>
      <c r="K41" s="4" t="s">
        <v>33</v>
      </c>
      <c r="L41" s="4">
        <f t="shared" si="7"/>
        <v>36.843409999999999</v>
      </c>
      <c r="M41" s="3" t="s">
        <v>43</v>
      </c>
      <c r="N41" s="6">
        <f t="shared" si="8"/>
        <v>-9.946199999999976E-5</v>
      </c>
      <c r="O41" s="5" t="s">
        <v>26</v>
      </c>
      <c r="P41" s="4">
        <f t="shared" si="9"/>
        <v>36.843409999999999</v>
      </c>
      <c r="Q41" s="3" t="s">
        <v>43</v>
      </c>
      <c r="R41" s="6">
        <f t="shared" si="10"/>
        <v>-9.946199999999976E-5</v>
      </c>
      <c r="S41" s="4" t="s">
        <v>27</v>
      </c>
      <c r="T41" s="4">
        <f t="shared" si="11"/>
        <v>27.970970000000001</v>
      </c>
      <c r="U41" s="3" t="s">
        <v>43</v>
      </c>
      <c r="V41" s="6">
        <f t="shared" si="12"/>
        <v>-1.3422000000000019E-4</v>
      </c>
      <c r="W41" s="5" t="s">
        <v>24</v>
      </c>
      <c r="X41" s="4">
        <f t="shared" si="13"/>
        <v>27.970970000000001</v>
      </c>
      <c r="Y41" s="3" t="s">
        <v>43</v>
      </c>
      <c r="Z41" s="6">
        <f t="shared" si="14"/>
        <v>-1.3422000000000019E-4</v>
      </c>
      <c r="AA41" s="4" t="s">
        <v>16</v>
      </c>
    </row>
    <row r="42" spans="1:27" x14ac:dyDescent="0.55000000000000004">
      <c r="A42" s="4"/>
      <c r="B42" s="4" t="s">
        <v>12</v>
      </c>
      <c r="C42" s="4">
        <v>1000</v>
      </c>
      <c r="D42" s="3" t="s">
        <v>53</v>
      </c>
      <c r="E42" s="4">
        <f t="shared" si="15"/>
        <v>1100</v>
      </c>
      <c r="F42" s="4" t="s">
        <v>14</v>
      </c>
      <c r="G42" s="4" t="s">
        <v>31</v>
      </c>
      <c r="H42" s="6">
        <f t="shared" si="5"/>
        <v>0.86169244767970876</v>
      </c>
      <c r="I42" s="3" t="s">
        <v>44</v>
      </c>
      <c r="J42" s="6">
        <f t="shared" si="6"/>
        <v>-8.1892629663331552E-7</v>
      </c>
      <c r="K42" s="4" t="s">
        <v>33</v>
      </c>
      <c r="L42" s="4">
        <f t="shared" si="7"/>
        <v>35.848790000000001</v>
      </c>
      <c r="M42" s="3" t="s">
        <v>44</v>
      </c>
      <c r="N42" s="6">
        <f t="shared" si="8"/>
        <v>-2.3404200000000017E-4</v>
      </c>
      <c r="O42" s="5" t="s">
        <v>26</v>
      </c>
      <c r="P42" s="4">
        <f t="shared" si="9"/>
        <v>35.848790000000001</v>
      </c>
      <c r="Q42" s="3" t="s">
        <v>44</v>
      </c>
      <c r="R42" s="6">
        <f t="shared" si="10"/>
        <v>-2.3404200000000017E-4</v>
      </c>
      <c r="S42" s="4" t="s">
        <v>27</v>
      </c>
      <c r="T42" s="4">
        <f t="shared" si="11"/>
        <v>26.628769999999999</v>
      </c>
      <c r="U42" s="3" t="s">
        <v>44</v>
      </c>
      <c r="V42" s="6">
        <f t="shared" si="12"/>
        <v>1.2239299999999994E-4</v>
      </c>
      <c r="W42" s="5" t="s">
        <v>24</v>
      </c>
      <c r="X42" s="4">
        <f t="shared" si="13"/>
        <v>26.628769999999999</v>
      </c>
      <c r="Y42" s="3" t="s">
        <v>44</v>
      </c>
      <c r="Z42" s="6">
        <f t="shared" si="14"/>
        <v>1.2239299999999994E-4</v>
      </c>
      <c r="AA42" s="4" t="s">
        <v>16</v>
      </c>
    </row>
    <row r="43" spans="1:27" x14ac:dyDescent="0.55000000000000004">
      <c r="A43" s="4"/>
      <c r="B43" s="4" t="s">
        <v>12</v>
      </c>
      <c r="C43" s="4">
        <v>1100</v>
      </c>
      <c r="D43" s="3" t="s">
        <v>53</v>
      </c>
      <c r="E43" s="4">
        <f t="shared" si="15"/>
        <v>1200</v>
      </c>
      <c r="F43" s="4" t="s">
        <v>14</v>
      </c>
      <c r="G43" s="4" t="s">
        <v>31</v>
      </c>
      <c r="H43" s="6">
        <f t="shared" si="5"/>
        <v>0.81460418562329395</v>
      </c>
      <c r="I43" s="3" t="s">
        <v>45</v>
      </c>
      <c r="J43" s="6">
        <f t="shared" si="6"/>
        <v>-4.7088262056414807E-6</v>
      </c>
      <c r="K43" s="4" t="s">
        <v>33</v>
      </c>
      <c r="L43" s="4">
        <f t="shared" si="7"/>
        <v>33.508369999999999</v>
      </c>
      <c r="M43" s="3" t="s">
        <v>45</v>
      </c>
      <c r="N43" s="6">
        <f t="shared" si="8"/>
        <v>-5.2165900000000005E-4</v>
      </c>
      <c r="O43" s="5" t="s">
        <v>26</v>
      </c>
      <c r="P43" s="4">
        <f t="shared" si="9"/>
        <v>33.508369999999999</v>
      </c>
      <c r="Q43" s="3" t="s">
        <v>45</v>
      </c>
      <c r="R43" s="6">
        <f t="shared" si="10"/>
        <v>-5.2165900000000005E-4</v>
      </c>
      <c r="S43" s="4" t="s">
        <v>27</v>
      </c>
      <c r="T43" s="4">
        <f t="shared" si="11"/>
        <v>27.852699999999999</v>
      </c>
      <c r="U43" s="3" t="s">
        <v>45</v>
      </c>
      <c r="V43" s="6">
        <f t="shared" si="12"/>
        <v>-9.3485599999999986E-4</v>
      </c>
      <c r="W43" s="5" t="s">
        <v>24</v>
      </c>
      <c r="X43" s="4">
        <f t="shared" si="13"/>
        <v>27.852699999999999</v>
      </c>
      <c r="Y43" s="3" t="s">
        <v>45</v>
      </c>
      <c r="Z43" s="6">
        <f t="shared" si="14"/>
        <v>-9.3485599999999986E-4</v>
      </c>
      <c r="AA43" s="4" t="s">
        <v>16</v>
      </c>
    </row>
    <row r="44" spans="1:27" x14ac:dyDescent="0.55000000000000004">
      <c r="A44" s="4"/>
      <c r="B44" s="4" t="s">
        <v>12</v>
      </c>
      <c r="C44" s="4">
        <v>1200</v>
      </c>
      <c r="D44" s="3" t="s">
        <v>53</v>
      </c>
      <c r="E44" s="4">
        <f t="shared" si="15"/>
        <v>1300</v>
      </c>
      <c r="F44" s="4" t="s">
        <v>14</v>
      </c>
      <c r="G44" s="4" t="s">
        <v>31</v>
      </c>
      <c r="H44" s="6">
        <f t="shared" si="5"/>
        <v>1.6217015468607827</v>
      </c>
      <c r="I44" s="3" t="s">
        <v>46</v>
      </c>
      <c r="J44" s="6">
        <f t="shared" si="6"/>
        <v>8.0709736123748873E-5</v>
      </c>
      <c r="K44" s="4" t="s">
        <v>33</v>
      </c>
      <c r="L44" s="4">
        <f t="shared" si="7"/>
        <v>28.291779999999999</v>
      </c>
      <c r="M44" s="3" t="s">
        <v>46</v>
      </c>
      <c r="N44" s="6">
        <f t="shared" si="8"/>
        <v>2.4687100000000018E-4</v>
      </c>
      <c r="O44" s="5" t="s">
        <v>26</v>
      </c>
      <c r="P44" s="4">
        <f t="shared" si="9"/>
        <v>28.291779999999999</v>
      </c>
      <c r="Q44" s="3" t="s">
        <v>46</v>
      </c>
      <c r="R44" s="6">
        <f t="shared" si="10"/>
        <v>2.4687100000000018E-4</v>
      </c>
      <c r="S44" s="4" t="s">
        <v>27</v>
      </c>
      <c r="T44" s="4">
        <f t="shared" si="11"/>
        <v>18.50414</v>
      </c>
      <c r="U44" s="3" t="s">
        <v>46</v>
      </c>
      <c r="V44" s="6">
        <f t="shared" si="12"/>
        <v>6.1768400000000018E-4</v>
      </c>
      <c r="W44" s="5" t="s">
        <v>24</v>
      </c>
      <c r="X44" s="4">
        <f t="shared" si="13"/>
        <v>18.50414</v>
      </c>
      <c r="Y44" s="3" t="s">
        <v>46</v>
      </c>
      <c r="Z44" s="6">
        <f t="shared" si="14"/>
        <v>6.1768400000000018E-4</v>
      </c>
      <c r="AA44" s="4" t="s">
        <v>16</v>
      </c>
    </row>
    <row r="45" spans="1:27" x14ac:dyDescent="0.55000000000000004">
      <c r="A45" s="4"/>
      <c r="B45" s="4" t="s">
        <v>12</v>
      </c>
      <c r="C45" s="4">
        <v>1300</v>
      </c>
      <c r="D45" s="3" t="s">
        <v>53</v>
      </c>
      <c r="E45" s="4">
        <f t="shared" si="15"/>
        <v>1400</v>
      </c>
      <c r="F45" s="4" t="s">
        <v>14</v>
      </c>
      <c r="G45" s="4" t="s">
        <v>31</v>
      </c>
      <c r="H45" s="6">
        <f t="shared" si="5"/>
        <v>0.76319381255687002</v>
      </c>
      <c r="I45" s="3" t="s">
        <v>47</v>
      </c>
      <c r="J45" s="6">
        <f t="shared" si="6"/>
        <v>-8.5850773430391265E-5</v>
      </c>
      <c r="K45" s="4" t="s">
        <v>33</v>
      </c>
      <c r="L45" s="4">
        <f t="shared" si="7"/>
        <v>30.760490000000001</v>
      </c>
      <c r="M45" s="3" t="s">
        <v>47</v>
      </c>
      <c r="N45" s="6">
        <f t="shared" si="8"/>
        <v>-2.6297800000000003E-4</v>
      </c>
      <c r="O45" s="5" t="s">
        <v>26</v>
      </c>
      <c r="P45" s="4">
        <f t="shared" si="9"/>
        <v>30.760490000000001</v>
      </c>
      <c r="Q45" s="3" t="s">
        <v>47</v>
      </c>
      <c r="R45" s="6">
        <f t="shared" si="10"/>
        <v>-2.6297800000000003E-4</v>
      </c>
      <c r="S45" s="4" t="s">
        <v>27</v>
      </c>
      <c r="T45" s="4">
        <f t="shared" si="11"/>
        <v>24.680980000000002</v>
      </c>
      <c r="U45" s="3" t="s">
        <v>47</v>
      </c>
      <c r="V45" s="6">
        <f t="shared" si="12"/>
        <v>3.0045899999999967E-4</v>
      </c>
      <c r="W45" s="5" t="s">
        <v>24</v>
      </c>
      <c r="X45" s="4">
        <f t="shared" si="13"/>
        <v>24.680980000000002</v>
      </c>
      <c r="Y45" s="3" t="s">
        <v>47</v>
      </c>
      <c r="Z45" s="6">
        <f t="shared" si="14"/>
        <v>3.0045899999999967E-4</v>
      </c>
      <c r="AA45" s="4" t="s">
        <v>16</v>
      </c>
    </row>
    <row r="46" spans="1:27" x14ac:dyDescent="0.55000000000000004">
      <c r="A46" s="4"/>
      <c r="B46" s="4" t="s">
        <v>12</v>
      </c>
      <c r="C46" s="4">
        <v>1400</v>
      </c>
      <c r="D46" s="3" t="s">
        <v>53</v>
      </c>
      <c r="E46" s="4">
        <f t="shared" si="15"/>
        <v>1500</v>
      </c>
      <c r="F46" s="4" t="s">
        <v>14</v>
      </c>
      <c r="G46" s="4" t="s">
        <v>31</v>
      </c>
      <c r="H46" s="6">
        <f t="shared" si="5"/>
        <v>0.71610555050045499</v>
      </c>
      <c r="I46" s="3" t="s">
        <v>48</v>
      </c>
      <c r="J46" s="6">
        <f t="shared" si="6"/>
        <v>-4.7088262056415027E-6</v>
      </c>
      <c r="K46" s="4" t="s">
        <v>33</v>
      </c>
      <c r="L46" s="4">
        <f t="shared" si="7"/>
        <v>28.130710000000001</v>
      </c>
      <c r="M46" s="3" t="s">
        <v>48</v>
      </c>
      <c r="N46" s="6">
        <f t="shared" si="8"/>
        <v>-9.1764000000000228E-5</v>
      </c>
      <c r="O46" s="5" t="s">
        <v>26</v>
      </c>
      <c r="P46" s="4">
        <f t="shared" si="9"/>
        <v>28.130710000000001</v>
      </c>
      <c r="Q46" s="3" t="s">
        <v>48</v>
      </c>
      <c r="R46" s="6">
        <f t="shared" si="10"/>
        <v>-9.1764000000000228E-5</v>
      </c>
      <c r="S46" s="4" t="s">
        <v>27</v>
      </c>
      <c r="T46" s="4">
        <f t="shared" si="11"/>
        <v>27.685569999999998</v>
      </c>
      <c r="U46" s="3" t="s">
        <v>48</v>
      </c>
      <c r="V46" s="6">
        <f t="shared" si="12"/>
        <v>3.7764800000000028E-4</v>
      </c>
      <c r="W46" s="5" t="s">
        <v>24</v>
      </c>
      <c r="X46" s="4">
        <f t="shared" si="13"/>
        <v>27.685569999999998</v>
      </c>
      <c r="Y46" s="3" t="s">
        <v>48</v>
      </c>
      <c r="Z46" s="6">
        <f t="shared" si="14"/>
        <v>3.7764800000000028E-4</v>
      </c>
      <c r="AA46" s="4" t="s">
        <v>16</v>
      </c>
    </row>
    <row r="47" spans="1:27" x14ac:dyDescent="0.55000000000000004">
      <c r="A47" s="4"/>
      <c r="B47" s="4" t="s">
        <v>12</v>
      </c>
      <c r="C47" s="4">
        <v>1500</v>
      </c>
      <c r="D47" s="3" t="s">
        <v>53</v>
      </c>
      <c r="E47" s="4">
        <f>C47+100</f>
        <v>1600</v>
      </c>
      <c r="F47" s="4" t="s">
        <v>14</v>
      </c>
      <c r="G47" s="4" t="s">
        <v>31</v>
      </c>
      <c r="H47" s="6">
        <f t="shared" si="5"/>
        <v>0.67083712465878065</v>
      </c>
      <c r="I47" s="3" t="s">
        <v>49</v>
      </c>
      <c r="J47" s="6">
        <f t="shared" si="6"/>
        <v>-4.5268425841674346E-6</v>
      </c>
      <c r="K47" s="4" t="s">
        <v>33</v>
      </c>
      <c r="L47" s="4">
        <f t="shared" si="7"/>
        <v>27.213069999999998</v>
      </c>
      <c r="M47" s="3" t="s">
        <v>49</v>
      </c>
      <c r="N47" s="6">
        <f t="shared" si="8"/>
        <v>-1.0439599999999985E-4</v>
      </c>
      <c r="O47" s="5" t="s">
        <v>26</v>
      </c>
      <c r="P47" s="4">
        <f t="shared" si="9"/>
        <v>27.213069999999998</v>
      </c>
      <c r="Q47" s="3" t="s">
        <v>49</v>
      </c>
      <c r="R47" s="6">
        <f t="shared" si="10"/>
        <v>-1.0439599999999985E-4</v>
      </c>
      <c r="S47" s="4" t="s">
        <v>27</v>
      </c>
      <c r="T47" s="4">
        <f t="shared" si="11"/>
        <v>31.462050000000001</v>
      </c>
      <c r="U47" s="3" t="s">
        <v>49</v>
      </c>
      <c r="V47" s="6">
        <f t="shared" si="12"/>
        <v>1.1882599999999961E-4</v>
      </c>
      <c r="W47" s="5" t="s">
        <v>24</v>
      </c>
      <c r="X47" s="4">
        <f t="shared" si="13"/>
        <v>31.462050000000001</v>
      </c>
      <c r="Y47" s="3" t="s">
        <v>49</v>
      </c>
      <c r="Z47" s="6">
        <f t="shared" si="14"/>
        <v>1.1882599999999961E-4</v>
      </c>
      <c r="AA47" s="4" t="s">
        <v>16</v>
      </c>
    </row>
    <row r="48" spans="1:27" x14ac:dyDescent="0.55000000000000004">
      <c r="A48" s="4"/>
      <c r="B48" s="4" t="s">
        <v>12</v>
      </c>
      <c r="C48" s="4">
        <v>1600</v>
      </c>
      <c r="D48" s="3" t="s">
        <v>53</v>
      </c>
      <c r="E48" s="4">
        <f t="shared" si="15"/>
        <v>1700</v>
      </c>
      <c r="F48" s="4" t="s">
        <v>14</v>
      </c>
      <c r="G48" s="4" t="s">
        <v>31</v>
      </c>
      <c r="H48" s="6">
        <f t="shared" si="5"/>
        <v>0.62420382165605093</v>
      </c>
      <c r="I48" s="3" t="s">
        <v>50</v>
      </c>
      <c r="J48" s="6">
        <f t="shared" si="6"/>
        <v>-4.6633303002729717E-6</v>
      </c>
      <c r="K48" s="4" t="s">
        <v>33</v>
      </c>
      <c r="L48" s="4">
        <f t="shared" si="7"/>
        <v>26.16911</v>
      </c>
      <c r="M48" s="3" t="s">
        <v>50</v>
      </c>
      <c r="N48" s="6">
        <f t="shared" si="8"/>
        <v>1.325050000000001E-4</v>
      </c>
      <c r="O48" s="5" t="s">
        <v>26</v>
      </c>
      <c r="P48" s="4">
        <f t="shared" si="9"/>
        <v>26.16911</v>
      </c>
      <c r="Q48" s="3" t="s">
        <v>50</v>
      </c>
      <c r="R48" s="6">
        <f t="shared" si="10"/>
        <v>1.325050000000001E-4</v>
      </c>
      <c r="S48" s="4" t="s">
        <v>27</v>
      </c>
      <c r="T48" s="4">
        <f t="shared" si="11"/>
        <v>32.650309999999998</v>
      </c>
      <c r="U48" s="3" t="s">
        <v>50</v>
      </c>
      <c r="V48" s="6">
        <f t="shared" si="12"/>
        <v>1.4657699999999992E-4</v>
      </c>
      <c r="W48" s="5" t="s">
        <v>24</v>
      </c>
      <c r="X48" s="4">
        <f t="shared" si="13"/>
        <v>32.650309999999998</v>
      </c>
      <c r="Y48" s="3" t="s">
        <v>50</v>
      </c>
      <c r="Z48" s="6">
        <f t="shared" si="14"/>
        <v>1.4657699999999992E-4</v>
      </c>
      <c r="AA48" s="4" t="s">
        <v>16</v>
      </c>
    </row>
    <row r="49" spans="1:27" x14ac:dyDescent="0.55000000000000004">
      <c r="A49" s="4"/>
      <c r="B49" s="4" t="s">
        <v>12</v>
      </c>
      <c r="C49" s="4">
        <v>1700</v>
      </c>
      <c r="D49" s="3" t="s">
        <v>53</v>
      </c>
      <c r="E49" s="4">
        <f t="shared" si="15"/>
        <v>1800</v>
      </c>
      <c r="F49" s="4" t="s">
        <v>14</v>
      </c>
      <c r="G49" s="4" t="s">
        <v>31</v>
      </c>
      <c r="H49" s="6">
        <f t="shared" si="5"/>
        <v>0.58325750682438582</v>
      </c>
      <c r="I49" s="3" t="s">
        <v>51</v>
      </c>
      <c r="J49" s="6">
        <f t="shared" si="6"/>
        <v>-4.0946314831665111E-6</v>
      </c>
      <c r="K49" s="4" t="s">
        <v>33</v>
      </c>
      <c r="L49" s="4">
        <f t="shared" si="7"/>
        <v>27.494160000000001</v>
      </c>
      <c r="M49" s="3" t="s">
        <v>51</v>
      </c>
      <c r="N49" s="6">
        <f t="shared" si="8"/>
        <v>-4.1764700000000021E-4</v>
      </c>
      <c r="O49" s="5" t="s">
        <v>26</v>
      </c>
      <c r="P49" s="4">
        <f t="shared" si="9"/>
        <v>27.494160000000001</v>
      </c>
      <c r="Q49" s="3" t="s">
        <v>51</v>
      </c>
      <c r="R49" s="6">
        <f t="shared" si="10"/>
        <v>-4.1764700000000021E-4</v>
      </c>
      <c r="S49" s="4" t="s">
        <v>27</v>
      </c>
      <c r="T49" s="4">
        <f t="shared" si="11"/>
        <v>34.116079999999997</v>
      </c>
      <c r="U49" s="3" t="s">
        <v>51</v>
      </c>
      <c r="V49" s="6">
        <f t="shared" si="12"/>
        <v>-3.314759999999996E-4</v>
      </c>
      <c r="W49" s="5" t="s">
        <v>24</v>
      </c>
      <c r="X49" s="4">
        <f t="shared" si="13"/>
        <v>34.116079999999997</v>
      </c>
      <c r="Y49" s="3" t="s">
        <v>51</v>
      </c>
      <c r="Z49" s="6">
        <f t="shared" si="14"/>
        <v>-3.314759999999996E-4</v>
      </c>
      <c r="AA49" s="4" t="s">
        <v>16</v>
      </c>
    </row>
    <row r="50" spans="1:27" x14ac:dyDescent="0.55000000000000004">
      <c r="A50" s="4"/>
      <c r="B50" s="4" t="s">
        <v>12</v>
      </c>
      <c r="C50" s="4">
        <v>1800</v>
      </c>
      <c r="D50" s="3" t="s">
        <v>53</v>
      </c>
      <c r="E50" s="4">
        <f t="shared" si="15"/>
        <v>1900</v>
      </c>
      <c r="F50" s="4" t="s">
        <v>14</v>
      </c>
      <c r="G50" s="4" t="s">
        <v>31</v>
      </c>
      <c r="H50" s="6">
        <f t="shared" si="5"/>
        <v>1.0263876251137398</v>
      </c>
      <c r="I50" s="3" t="s">
        <v>52</v>
      </c>
      <c r="J50" s="6">
        <f t="shared" si="6"/>
        <v>4.4313011828935401E-5</v>
      </c>
      <c r="K50" s="4" t="s">
        <v>33</v>
      </c>
      <c r="L50" s="4">
        <f t="shared" si="7"/>
        <v>23.317689999999999</v>
      </c>
      <c r="M50" s="3" t="s">
        <v>52</v>
      </c>
      <c r="N50" s="6">
        <f t="shared" si="8"/>
        <v>9.7923200000000045E-4</v>
      </c>
      <c r="O50" s="5" t="s">
        <v>26</v>
      </c>
      <c r="P50" s="4">
        <f t="shared" si="9"/>
        <v>23.317689999999999</v>
      </c>
      <c r="Q50" s="3" t="s">
        <v>52</v>
      </c>
      <c r="R50" s="6">
        <f t="shared" si="10"/>
        <v>9.7923200000000045E-4</v>
      </c>
      <c r="S50" s="4" t="s">
        <v>27</v>
      </c>
      <c r="T50" s="4">
        <f t="shared" si="11"/>
        <v>30.80132</v>
      </c>
      <c r="U50" s="3" t="s">
        <v>52</v>
      </c>
      <c r="V50" s="6">
        <f t="shared" si="12"/>
        <v>3.9982300000000032E-4</v>
      </c>
      <c r="W50" s="5" t="s">
        <v>24</v>
      </c>
      <c r="X50" s="4">
        <f t="shared" si="13"/>
        <v>30.80132</v>
      </c>
      <c r="Y50" s="3" t="s">
        <v>52</v>
      </c>
      <c r="Z50" s="6">
        <f t="shared" si="14"/>
        <v>3.9982300000000032E-4</v>
      </c>
      <c r="AA50" s="4" t="s">
        <v>16</v>
      </c>
    </row>
    <row r="51" spans="1:27" x14ac:dyDescent="0.55000000000000004">
      <c r="A51" s="4"/>
      <c r="B51" s="4" t="s">
        <v>12</v>
      </c>
      <c r="C51" s="4">
        <v>1900</v>
      </c>
      <c r="D51" s="3" t="s">
        <v>53</v>
      </c>
      <c r="E51" s="4">
        <f t="shared" si="15"/>
        <v>2000</v>
      </c>
      <c r="F51" s="4" t="s">
        <v>14</v>
      </c>
      <c r="G51" s="4" t="s">
        <v>31</v>
      </c>
      <c r="H51" s="6">
        <f t="shared" si="5"/>
        <v>0.57233848953594169</v>
      </c>
      <c r="I51" s="3" t="s">
        <v>54</v>
      </c>
      <c r="J51" s="6">
        <f t="shared" si="6"/>
        <v>-4.5404913557779814E-5</v>
      </c>
      <c r="K51" s="4" t="s">
        <v>33</v>
      </c>
      <c r="L51" s="4">
        <f t="shared" si="7"/>
        <v>33.110010000000003</v>
      </c>
      <c r="M51" s="3" t="s">
        <v>54</v>
      </c>
      <c r="N51" s="6">
        <f t="shared" si="8"/>
        <v>5.1543299999999949E-4</v>
      </c>
      <c r="O51" s="5" t="s">
        <v>26</v>
      </c>
      <c r="P51" s="4">
        <f t="shared" si="9"/>
        <v>33.110010000000003</v>
      </c>
      <c r="Q51" s="3" t="s">
        <v>54</v>
      </c>
      <c r="R51" s="6">
        <f t="shared" si="10"/>
        <v>5.1543299999999949E-4</v>
      </c>
      <c r="S51" s="4" t="s">
        <v>27</v>
      </c>
      <c r="T51" s="4">
        <f t="shared" si="11"/>
        <v>34.799550000000004</v>
      </c>
      <c r="U51" s="3" t="s">
        <v>54</v>
      </c>
      <c r="V51" s="6">
        <f t="shared" si="12"/>
        <v>-2.2144800000000017E-4</v>
      </c>
      <c r="W51" s="5" t="s">
        <v>24</v>
      </c>
      <c r="X51" s="4">
        <f t="shared" si="13"/>
        <v>34.799550000000004</v>
      </c>
      <c r="Y51" s="3" t="s">
        <v>54</v>
      </c>
      <c r="Z51" s="6">
        <f t="shared" si="14"/>
        <v>-2.2144800000000017E-4</v>
      </c>
      <c r="AA51" s="4" t="s">
        <v>16</v>
      </c>
    </row>
    <row r="52" spans="1:27" x14ac:dyDescent="0.55000000000000004">
      <c r="A52" s="4"/>
      <c r="B52" s="4" t="s">
        <v>12</v>
      </c>
      <c r="C52" s="4">
        <v>2000</v>
      </c>
      <c r="D52" s="3" t="s">
        <v>53</v>
      </c>
      <c r="E52" s="4">
        <f t="shared" si="15"/>
        <v>2100</v>
      </c>
      <c r="F52" s="4" t="s">
        <v>14</v>
      </c>
      <c r="G52" s="4" t="s">
        <v>31</v>
      </c>
      <c r="H52" s="6">
        <f t="shared" si="5"/>
        <v>0.57506824385805277</v>
      </c>
      <c r="I52" s="3" t="s">
        <v>55</v>
      </c>
      <c r="J52" s="6">
        <f t="shared" si="6"/>
        <v>2.7297543221110888E-7</v>
      </c>
      <c r="K52" s="4" t="s">
        <v>33</v>
      </c>
      <c r="L52" s="4">
        <f t="shared" si="7"/>
        <v>38.264339999999997</v>
      </c>
      <c r="M52" s="3" t="s">
        <v>55</v>
      </c>
      <c r="N52" s="6">
        <f t="shared" si="8"/>
        <v>5.1361900000000064E-4</v>
      </c>
      <c r="O52" s="5" t="s">
        <v>26</v>
      </c>
      <c r="P52" s="4">
        <f t="shared" si="9"/>
        <v>38.264339999999997</v>
      </c>
      <c r="Q52" s="3" t="s">
        <v>55</v>
      </c>
      <c r="R52" s="6">
        <f t="shared" si="10"/>
        <v>5.1361900000000064E-4</v>
      </c>
      <c r="S52" s="4" t="s">
        <v>27</v>
      </c>
      <c r="T52" s="4">
        <f t="shared" si="11"/>
        <v>32.585070000000002</v>
      </c>
      <c r="U52" s="3" t="s">
        <v>55</v>
      </c>
      <c r="V52" s="6">
        <f t="shared" si="12"/>
        <v>1.372299999999953E-5</v>
      </c>
      <c r="W52" s="5" t="s">
        <v>24</v>
      </c>
      <c r="X52" s="4">
        <f t="shared" si="13"/>
        <v>32.585070000000002</v>
      </c>
      <c r="Y52" s="3" t="s">
        <v>55</v>
      </c>
      <c r="Z52" s="6">
        <f t="shared" si="14"/>
        <v>1.372299999999953E-5</v>
      </c>
      <c r="AA52" s="4" t="s">
        <v>16</v>
      </c>
    </row>
    <row r="53" spans="1:27" x14ac:dyDescent="0.55000000000000004">
      <c r="A53" s="4"/>
      <c r="B53" s="4" t="s">
        <v>12</v>
      </c>
      <c r="C53" s="4">
        <v>2100</v>
      </c>
      <c r="D53" s="3" t="s">
        <v>53</v>
      </c>
      <c r="E53" s="4">
        <f t="shared" si="15"/>
        <v>2200</v>
      </c>
      <c r="F53" s="4" t="s">
        <v>14</v>
      </c>
      <c r="G53" s="4" t="s">
        <v>31</v>
      </c>
      <c r="H53" s="6">
        <f>G23</f>
        <v>0.61010009099181073</v>
      </c>
      <c r="I53" s="3" t="s">
        <v>56</v>
      </c>
      <c r="J53" s="6">
        <f t="shared" si="6"/>
        <v>3.5031847133757956E-6</v>
      </c>
      <c r="K53" s="4" t="s">
        <v>33</v>
      </c>
      <c r="L53" s="4">
        <f t="shared" si="7"/>
        <v>43.400530000000003</v>
      </c>
      <c r="M53" s="3" t="s">
        <v>56</v>
      </c>
      <c r="N53" s="6">
        <f t="shared" si="8"/>
        <v>3.8616799999999999E-4</v>
      </c>
      <c r="O53" s="5" t="s">
        <v>26</v>
      </c>
      <c r="P53" s="4">
        <f t="shared" si="9"/>
        <v>43.400530000000003</v>
      </c>
      <c r="Q53" s="3" t="s">
        <v>56</v>
      </c>
      <c r="R53" s="6">
        <f t="shared" si="10"/>
        <v>3.8616799999999999E-4</v>
      </c>
      <c r="S53" s="4" t="s">
        <v>27</v>
      </c>
      <c r="T53" s="4">
        <f t="shared" si="11"/>
        <v>32.722299999999997</v>
      </c>
      <c r="U53" s="3" t="s">
        <v>56</v>
      </c>
      <c r="V53" s="6">
        <f t="shared" si="12"/>
        <v>-4.1783099999999964E-4</v>
      </c>
      <c r="W53" s="5" t="s">
        <v>24</v>
      </c>
      <c r="X53" s="4">
        <f t="shared" si="13"/>
        <v>32.722299999999997</v>
      </c>
      <c r="Y53" s="3" t="s">
        <v>56</v>
      </c>
      <c r="Z53" s="6">
        <f t="shared" si="14"/>
        <v>-4.1783099999999964E-4</v>
      </c>
      <c r="AA53" s="4" t="s">
        <v>16</v>
      </c>
    </row>
    <row r="54" spans="1:27" x14ac:dyDescent="0.55000000000000004">
      <c r="A54" s="4"/>
      <c r="B54" s="4" t="s">
        <v>12</v>
      </c>
      <c r="C54" s="4">
        <v>2200</v>
      </c>
      <c r="D54" s="3" t="s">
        <v>53</v>
      </c>
      <c r="E54" s="4">
        <f t="shared" ref="E54:E56" si="16">C54+100</f>
        <v>2300</v>
      </c>
      <c r="F54" s="4" t="s">
        <v>14</v>
      </c>
      <c r="G54" s="4" t="s">
        <v>31</v>
      </c>
      <c r="H54" s="6">
        <f t="shared" si="5"/>
        <v>0.70837124658780715</v>
      </c>
      <c r="I54" s="3" t="s">
        <v>57</v>
      </c>
      <c r="J54" s="6">
        <f t="shared" si="6"/>
        <v>9.8271155595996423E-6</v>
      </c>
      <c r="K54" s="4" t="s">
        <v>33</v>
      </c>
      <c r="L54" s="4">
        <f t="shared" ref="L54:L56" si="17">D24</f>
        <v>47.262210000000003</v>
      </c>
      <c r="M54" s="3" t="s">
        <v>57</v>
      </c>
      <c r="N54" s="6">
        <f t="shared" ref="N54:N56" si="18">(J25/10000)</f>
        <v>1.9111999999999938E-4</v>
      </c>
      <c r="O54" s="5" t="s">
        <v>26</v>
      </c>
      <c r="P54" s="4">
        <f t="shared" ref="P54:P56" si="19">D24</f>
        <v>47.262210000000003</v>
      </c>
      <c r="Q54" s="3" t="s">
        <v>57</v>
      </c>
      <c r="R54" s="6">
        <f t="shared" ref="R54:R56" si="20">(J25/10000)</f>
        <v>1.9111999999999938E-4</v>
      </c>
      <c r="S54" s="4" t="s">
        <v>27</v>
      </c>
      <c r="T54" s="4">
        <f t="shared" ref="T54:T56" si="21">E24</f>
        <v>28.543990000000001</v>
      </c>
      <c r="U54" s="3" t="s">
        <v>57</v>
      </c>
      <c r="V54" s="6">
        <f t="shared" ref="V54:V56" si="22">(K25/10000)</f>
        <v>-1.1364800000000024E-4</v>
      </c>
      <c r="W54" s="5" t="s">
        <v>24</v>
      </c>
      <c r="X54" s="4">
        <f t="shared" ref="X54:X56" si="23">E24</f>
        <v>28.543990000000001</v>
      </c>
      <c r="Y54" s="3" t="s">
        <v>57</v>
      </c>
      <c r="Z54" s="6">
        <f t="shared" ref="Z54:Z56" si="24">(K25/10000)</f>
        <v>-1.1364800000000024E-4</v>
      </c>
      <c r="AA54" s="4" t="s">
        <v>16</v>
      </c>
    </row>
    <row r="55" spans="1:27" x14ac:dyDescent="0.55000000000000004">
      <c r="A55" s="4"/>
      <c r="B55" s="4" t="s">
        <v>12</v>
      </c>
      <c r="C55" s="4">
        <v>2300</v>
      </c>
      <c r="D55" s="3" t="s">
        <v>53</v>
      </c>
      <c r="E55" s="4">
        <f t="shared" si="16"/>
        <v>2400</v>
      </c>
      <c r="F55" s="4" t="s">
        <v>14</v>
      </c>
      <c r="G55" s="4" t="s">
        <v>31</v>
      </c>
      <c r="H55" s="6">
        <f t="shared" si="5"/>
        <v>0.82620564149226572</v>
      </c>
      <c r="I55" s="3" t="s">
        <v>58</v>
      </c>
      <c r="J55" s="6">
        <f t="shared" si="6"/>
        <v>1.1783439490445857E-5</v>
      </c>
      <c r="K55" s="4" t="s">
        <v>33</v>
      </c>
      <c r="L55" s="4">
        <f t="shared" si="17"/>
        <v>49.173409999999997</v>
      </c>
      <c r="M55" s="3" t="s">
        <v>58</v>
      </c>
      <c r="N55" s="6">
        <f t="shared" si="18"/>
        <v>-1.480639999999994E-4</v>
      </c>
      <c r="O55" s="5" t="s">
        <v>26</v>
      </c>
      <c r="P55" s="4">
        <f t="shared" si="19"/>
        <v>49.173409999999997</v>
      </c>
      <c r="Q55" s="3" t="s">
        <v>58</v>
      </c>
      <c r="R55" s="6">
        <f t="shared" si="20"/>
        <v>-1.480639999999994E-4</v>
      </c>
      <c r="S55" s="4" t="s">
        <v>27</v>
      </c>
      <c r="T55" s="4">
        <f t="shared" si="21"/>
        <v>27.407509999999998</v>
      </c>
      <c r="U55" s="3" t="s">
        <v>58</v>
      </c>
      <c r="V55" s="6">
        <f t="shared" si="22"/>
        <v>-3.9982099999999969E-4</v>
      </c>
      <c r="W55" s="5" t="s">
        <v>24</v>
      </c>
      <c r="X55" s="4">
        <f t="shared" si="23"/>
        <v>27.407509999999998</v>
      </c>
      <c r="Y55" s="3" t="s">
        <v>58</v>
      </c>
      <c r="Z55" s="6">
        <f t="shared" si="24"/>
        <v>-3.9982099999999969E-4</v>
      </c>
      <c r="AA55" s="4" t="s">
        <v>16</v>
      </c>
    </row>
    <row r="56" spans="1:27" x14ac:dyDescent="0.55000000000000004">
      <c r="A56" s="4"/>
      <c r="B56" s="4" t="s">
        <v>12</v>
      </c>
      <c r="C56" s="4">
        <v>2400</v>
      </c>
      <c r="D56" s="3" t="s">
        <v>53</v>
      </c>
      <c r="E56" s="4">
        <f t="shared" si="16"/>
        <v>2500</v>
      </c>
      <c r="F56" s="4" t="s">
        <v>14</v>
      </c>
      <c r="G56" s="4" t="s">
        <v>31</v>
      </c>
      <c r="H56" s="6">
        <f t="shared" si="5"/>
        <v>1</v>
      </c>
      <c r="I56" s="3" t="s">
        <v>59</v>
      </c>
      <c r="J56" s="6">
        <f t="shared" si="6"/>
        <v>1.7379435850773429E-5</v>
      </c>
      <c r="K56" s="4" t="s">
        <v>33</v>
      </c>
      <c r="L56" s="4">
        <f t="shared" si="17"/>
        <v>47.692770000000003</v>
      </c>
      <c r="M56" s="3" t="s">
        <v>59</v>
      </c>
      <c r="N56" s="6">
        <f t="shared" si="18"/>
        <v>0</v>
      </c>
      <c r="O56" s="5" t="s">
        <v>26</v>
      </c>
      <c r="P56" s="4">
        <f t="shared" si="19"/>
        <v>47.692770000000003</v>
      </c>
      <c r="Q56" s="3" t="s">
        <v>59</v>
      </c>
      <c r="R56" s="6">
        <f t="shared" si="20"/>
        <v>0</v>
      </c>
      <c r="S56" s="4" t="s">
        <v>27</v>
      </c>
      <c r="T56" s="4">
        <f t="shared" si="21"/>
        <v>23.409300000000002</v>
      </c>
      <c r="U56" s="3" t="s">
        <v>59</v>
      </c>
      <c r="V56" s="6">
        <f t="shared" si="22"/>
        <v>0</v>
      </c>
      <c r="W56" s="5" t="s">
        <v>24</v>
      </c>
      <c r="X56" s="4">
        <f t="shared" si="23"/>
        <v>23.409300000000002</v>
      </c>
      <c r="Y56" s="3" t="s">
        <v>59</v>
      </c>
      <c r="Z56" s="6">
        <f t="shared" si="24"/>
        <v>0</v>
      </c>
      <c r="AA56" s="4" t="s">
        <v>16</v>
      </c>
    </row>
    <row r="57" spans="1:27" x14ac:dyDescent="0.55000000000000004">
      <c r="A57" s="4"/>
      <c r="B57" s="4"/>
      <c r="C57" s="4"/>
      <c r="D57" s="4"/>
      <c r="E57" s="4"/>
      <c r="F57" s="4"/>
      <c r="G57" s="4"/>
      <c r="H57" s="4"/>
      <c r="I57" s="4"/>
      <c r="J57" s="5"/>
      <c r="K57" s="4"/>
      <c r="L57" s="4"/>
      <c r="M57" s="4"/>
      <c r="N57" s="5"/>
      <c r="O57" s="5"/>
      <c r="P57" s="4"/>
      <c r="Q57" s="4"/>
      <c r="R57" s="5"/>
      <c r="S57" s="4"/>
      <c r="T57" s="4"/>
      <c r="U57" s="4"/>
      <c r="V57" s="5"/>
      <c r="W57" s="5"/>
      <c r="X57" s="4"/>
      <c r="Y57" s="4"/>
      <c r="Z57" s="5"/>
      <c r="AA57" s="4"/>
    </row>
    <row r="58" spans="1:27" x14ac:dyDescent="0.55000000000000004">
      <c r="A58" s="4"/>
      <c r="B58" s="4"/>
      <c r="C58" s="4"/>
      <c r="D58" s="4"/>
      <c r="E58" s="4"/>
      <c r="F58" s="4"/>
      <c r="G58" s="4"/>
      <c r="H58" s="4"/>
      <c r="I58" s="4"/>
      <c r="J58" s="5"/>
      <c r="K58" s="4"/>
      <c r="L58" s="4"/>
      <c r="M58" s="4"/>
      <c r="N58" s="5"/>
      <c r="O58" s="5"/>
      <c r="P58" s="4"/>
      <c r="Q58" s="4"/>
      <c r="R58" s="5"/>
      <c r="S58" s="4"/>
      <c r="T58" s="4"/>
      <c r="U58" s="4"/>
      <c r="V58" s="5"/>
      <c r="W58" s="5"/>
      <c r="X58" s="4"/>
      <c r="Y58" s="4"/>
      <c r="Z58" s="5"/>
      <c r="AA58" s="4"/>
    </row>
    <row r="59" spans="1:27" x14ac:dyDescent="0.55000000000000004">
      <c r="A59" s="4"/>
      <c r="B59" s="4"/>
      <c r="C59" s="4"/>
      <c r="D59" s="4"/>
      <c r="E59" s="4"/>
      <c r="F59" s="4"/>
      <c r="G59" s="4"/>
      <c r="H59" s="4"/>
      <c r="I59" s="4"/>
      <c r="J59" s="5"/>
      <c r="K59" s="4"/>
      <c r="L59" s="4"/>
      <c r="M59" s="4"/>
      <c r="N59" s="5"/>
      <c r="O59" s="5"/>
      <c r="P59" s="4"/>
      <c r="Q59" s="4"/>
      <c r="R59" s="5"/>
      <c r="S59" s="4"/>
      <c r="T59" s="4"/>
      <c r="U59" s="4"/>
      <c r="V59" s="5"/>
      <c r="W59" s="5"/>
      <c r="X59" s="4"/>
      <c r="Y59" s="4"/>
      <c r="Z59" s="5"/>
      <c r="AA59" s="4"/>
    </row>
    <row r="60" spans="1:27" x14ac:dyDescent="0.55000000000000004">
      <c r="A60" s="4"/>
      <c r="B60" s="4"/>
      <c r="C60" s="4"/>
      <c r="D60" s="4"/>
      <c r="E60" s="4"/>
      <c r="F60" s="4"/>
      <c r="G60" s="4"/>
      <c r="H60" s="4"/>
      <c r="I60" s="4"/>
      <c r="J60" s="5"/>
      <c r="K60" s="4"/>
      <c r="L60" s="4"/>
      <c r="M60" s="4"/>
      <c r="N60" s="5"/>
      <c r="O60" s="5"/>
      <c r="P60" s="4"/>
      <c r="Q60" s="4"/>
      <c r="R60" s="5"/>
      <c r="S60" s="4"/>
      <c r="T60" s="4"/>
      <c r="U60" s="4"/>
      <c r="V60" s="5"/>
      <c r="W60" s="5"/>
      <c r="X60" s="4"/>
      <c r="Y60" s="4"/>
      <c r="Z60" s="5"/>
      <c r="AA60" s="4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6"/>
  <sheetViews>
    <sheetView topLeftCell="P33" workbookViewId="0">
      <selection activeCell="X42" sqref="X42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4" t="s">
        <v>3</v>
      </c>
      <c r="C1" s="3" t="s">
        <v>77</v>
      </c>
      <c r="D1" s="3" t="s">
        <v>74</v>
      </c>
      <c r="E1" s="4" t="s">
        <v>2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4.4350000000000001E-2</v>
      </c>
      <c r="D2" s="4">
        <v>95.222980000000007</v>
      </c>
      <c r="E2" s="4">
        <v>24.758489999999998</v>
      </c>
      <c r="G2" s="4">
        <f>C2/$C$20</f>
        <v>0.69016495487083729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4.7379999999999999E-2</v>
      </c>
      <c r="D3" s="4">
        <v>96.293710000000004</v>
      </c>
      <c r="E3" s="4">
        <v>21.42548</v>
      </c>
      <c r="G3" s="4">
        <f t="shared" ref="G3:G38" si="0">C3/$C$20</f>
        <v>0.73731714908185497</v>
      </c>
      <c r="I3" s="4">
        <f>G3-G2</f>
        <v>4.7152194211017684E-2</v>
      </c>
      <c r="J3" s="4">
        <f>D3-D2</f>
        <v>1.0707299999999975</v>
      </c>
      <c r="K3" s="4">
        <f>E3-E2</f>
        <v>-3.333009999999998</v>
      </c>
    </row>
    <row r="4" spans="2:11" x14ac:dyDescent="0.55000000000000004">
      <c r="B4" s="4">
        <v>10</v>
      </c>
      <c r="C4" s="4">
        <v>4.9009999999999998E-2</v>
      </c>
      <c r="D4" s="4">
        <v>99.210030000000003</v>
      </c>
      <c r="E4" s="4">
        <v>20.400849999999998</v>
      </c>
      <c r="G4" s="4">
        <f t="shared" si="0"/>
        <v>0.76268285091814503</v>
      </c>
      <c r="I4" s="4">
        <f t="shared" ref="I4:I38" si="1">G4-G3</f>
        <v>2.5365701836290055E-2</v>
      </c>
      <c r="J4" s="4">
        <f t="shared" ref="J4:K21" si="2">D4-D3</f>
        <v>2.9163199999999989</v>
      </c>
      <c r="K4" s="4">
        <f t="shared" si="2"/>
        <v>-1.0246300000000019</v>
      </c>
    </row>
    <row r="5" spans="2:11" x14ac:dyDescent="0.55000000000000004">
      <c r="B5" s="4">
        <v>15</v>
      </c>
      <c r="C5" s="4">
        <v>5.2569999999999999E-2</v>
      </c>
      <c r="D5" s="4">
        <v>98.579509999999999</v>
      </c>
      <c r="E5" s="4">
        <v>22.90907</v>
      </c>
      <c r="G5" s="4">
        <f t="shared" si="0"/>
        <v>0.81808278867102402</v>
      </c>
      <c r="I5" s="4">
        <f t="shared" si="1"/>
        <v>5.5399937752878992E-2</v>
      </c>
      <c r="J5" s="4">
        <f t="shared" si="2"/>
        <v>-0.63052000000000419</v>
      </c>
      <c r="K5" s="4">
        <f t="shared" si="2"/>
        <v>2.5082200000000014</v>
      </c>
    </row>
    <row r="6" spans="2:11" x14ac:dyDescent="0.55000000000000004">
      <c r="B6" s="4">
        <v>20</v>
      </c>
      <c r="C6" s="4">
        <v>5.3060000000000003E-2</v>
      </c>
      <c r="D6" s="4">
        <v>98.578620000000001</v>
      </c>
      <c r="E6" s="4">
        <v>19.507249999999999</v>
      </c>
      <c r="G6" s="4">
        <f t="shared" si="0"/>
        <v>0.82570806100217875</v>
      </c>
      <c r="I6" s="4">
        <f t="shared" si="1"/>
        <v>7.625272331154731E-3</v>
      </c>
      <c r="J6" s="4">
        <f t="shared" si="2"/>
        <v>-8.8999999999828106E-4</v>
      </c>
      <c r="K6" s="4">
        <f t="shared" si="2"/>
        <v>-3.4018200000000007</v>
      </c>
    </row>
    <row r="7" spans="2:11" x14ac:dyDescent="0.55000000000000004">
      <c r="B7" s="4">
        <v>25</v>
      </c>
      <c r="C7" s="4">
        <v>5.3690000000000002E-2</v>
      </c>
      <c r="D7" s="4">
        <v>97.430149999999998</v>
      </c>
      <c r="E7" s="4">
        <v>22.86506</v>
      </c>
      <c r="G7" s="4">
        <f t="shared" si="0"/>
        <v>0.83551198257080617</v>
      </c>
      <c r="I7" s="4">
        <f t="shared" si="1"/>
        <v>9.8039215686274161E-3</v>
      </c>
      <c r="J7" s="4">
        <f t="shared" si="2"/>
        <v>-1.1484700000000032</v>
      </c>
      <c r="K7" s="4">
        <f t="shared" si="2"/>
        <v>3.3578100000000006</v>
      </c>
    </row>
    <row r="8" spans="2:11" x14ac:dyDescent="0.55000000000000004">
      <c r="B8" s="4">
        <v>30</v>
      </c>
      <c r="C8" s="4">
        <v>5.4699999999999999E-2</v>
      </c>
      <c r="D8" s="4">
        <v>95.988979999999998</v>
      </c>
      <c r="E8" s="4">
        <v>27.216439999999999</v>
      </c>
      <c r="G8" s="4">
        <f t="shared" si="0"/>
        <v>0.85122938064114539</v>
      </c>
      <c r="I8" s="4">
        <f t="shared" si="1"/>
        <v>1.5717398070339228E-2</v>
      </c>
      <c r="J8" s="4">
        <f t="shared" si="2"/>
        <v>-1.4411699999999996</v>
      </c>
      <c r="K8" s="4">
        <f t="shared" si="2"/>
        <v>4.3513799999999989</v>
      </c>
    </row>
    <row r="9" spans="2:11" x14ac:dyDescent="0.55000000000000004">
      <c r="B9" s="4">
        <v>35</v>
      </c>
      <c r="C9" s="3">
        <v>5.706E-2</v>
      </c>
      <c r="D9" s="3">
        <v>94.09787</v>
      </c>
      <c r="E9" s="3">
        <v>22.74109</v>
      </c>
      <c r="G9" s="4">
        <f t="shared" si="0"/>
        <v>0.8879551820728292</v>
      </c>
      <c r="I9" s="4">
        <f t="shared" si="1"/>
        <v>3.6725801431683802E-2</v>
      </c>
      <c r="J9" s="4">
        <f t="shared" si="2"/>
        <v>-1.8911099999999976</v>
      </c>
      <c r="K9" s="4">
        <f t="shared" si="2"/>
        <v>-4.4753499999999988</v>
      </c>
    </row>
    <row r="10" spans="2:11" x14ac:dyDescent="0.55000000000000004">
      <c r="B10" s="4">
        <v>40</v>
      </c>
      <c r="C10" s="4">
        <v>5.8119999999999998E-2</v>
      </c>
      <c r="D10" s="4">
        <v>91.274450000000002</v>
      </c>
      <c r="E10" s="4">
        <v>19.522099999999998</v>
      </c>
      <c r="G10" s="4">
        <f t="shared" si="0"/>
        <v>0.90445066915655148</v>
      </c>
      <c r="I10" s="4">
        <f>G10-G8</f>
        <v>5.3221288515406084E-2</v>
      </c>
      <c r="J10" s="4">
        <f>D10-D8</f>
        <v>-4.7145299999999963</v>
      </c>
      <c r="K10" s="4">
        <f>E10-E8</f>
        <v>-7.6943400000000004</v>
      </c>
    </row>
    <row r="11" spans="2:11" x14ac:dyDescent="0.55000000000000004">
      <c r="B11" s="4">
        <v>45</v>
      </c>
      <c r="C11" s="4">
        <v>5.9089999999999997E-2</v>
      </c>
      <c r="D11" s="4">
        <v>91.325180000000003</v>
      </c>
      <c r="E11" s="4">
        <v>26.1434</v>
      </c>
      <c r="G11" s="4">
        <f t="shared" si="0"/>
        <v>0.91954559601618424</v>
      </c>
      <c r="I11" s="4">
        <f t="shared" si="1"/>
        <v>1.5094926859632762E-2</v>
      </c>
      <c r="J11" s="4">
        <f t="shared" si="2"/>
        <v>5.0730000000001496E-2</v>
      </c>
      <c r="K11" s="4">
        <f t="shared" si="2"/>
        <v>6.6213000000000015</v>
      </c>
    </row>
    <row r="12" spans="2:11" x14ac:dyDescent="0.55000000000000004">
      <c r="B12" s="4">
        <v>50</v>
      </c>
      <c r="C12" s="4">
        <v>5.8689999999999999E-2</v>
      </c>
      <c r="D12" s="3">
        <v>89.96951</v>
      </c>
      <c r="E12" s="4">
        <v>28.626370000000001</v>
      </c>
      <c r="G12" s="4">
        <f t="shared" si="0"/>
        <v>0.91332088390911925</v>
      </c>
      <c r="I12" s="4">
        <f t="shared" si="1"/>
        <v>-6.2247121070649891E-3</v>
      </c>
      <c r="J12" s="4">
        <f t="shared" si="2"/>
        <v>-1.3556700000000035</v>
      </c>
      <c r="K12" s="4">
        <f t="shared" si="2"/>
        <v>2.4829700000000017</v>
      </c>
    </row>
    <row r="13" spans="2:11" x14ac:dyDescent="0.55000000000000004">
      <c r="B13" s="4">
        <v>55</v>
      </c>
      <c r="C13" s="3">
        <v>6.1370000000000001E-2</v>
      </c>
      <c r="D13" s="3">
        <v>86.244749999999996</v>
      </c>
      <c r="E13" s="4">
        <v>23.88185</v>
      </c>
      <c r="G13" s="4">
        <f t="shared" si="0"/>
        <v>0.95502645502645511</v>
      </c>
      <c r="I13" s="4">
        <f t="shared" si="1"/>
        <v>4.170557111733586E-2</v>
      </c>
      <c r="J13" s="4">
        <f t="shared" si="2"/>
        <v>-3.7247600000000034</v>
      </c>
      <c r="K13" s="4">
        <f t="shared" si="2"/>
        <v>-4.7445200000000014</v>
      </c>
    </row>
    <row r="14" spans="2:11" x14ac:dyDescent="0.55000000000000004">
      <c r="B14" s="4">
        <v>60</v>
      </c>
      <c r="C14" s="4">
        <v>6.1440000000000002E-2</v>
      </c>
      <c r="D14" s="4">
        <v>85.673460000000006</v>
      </c>
      <c r="E14" s="4">
        <v>26.869540000000001</v>
      </c>
      <c r="G14" s="4">
        <f t="shared" si="0"/>
        <v>0.95611577964519145</v>
      </c>
      <c r="I14" s="4">
        <f t="shared" si="1"/>
        <v>1.0893246187363426E-3</v>
      </c>
      <c r="J14" s="4">
        <f t="shared" si="2"/>
        <v>-0.57128999999999053</v>
      </c>
      <c r="K14" s="4">
        <f t="shared" si="2"/>
        <v>2.9876900000000006</v>
      </c>
    </row>
    <row r="15" spans="2:11" x14ac:dyDescent="0.55000000000000004">
      <c r="B15" s="4">
        <v>65</v>
      </c>
      <c r="C15" s="4">
        <v>6.1339999999999999E-2</v>
      </c>
      <c r="D15" s="4">
        <v>83.198560000000001</v>
      </c>
      <c r="E15" s="4">
        <v>31.18158</v>
      </c>
      <c r="G15" s="4">
        <f t="shared" si="0"/>
        <v>0.95455960161842512</v>
      </c>
      <c r="I15" s="4">
        <f t="shared" si="1"/>
        <v>-1.5561780267663305E-3</v>
      </c>
      <c r="J15" s="4">
        <f t="shared" si="2"/>
        <v>-2.4749000000000052</v>
      </c>
      <c r="K15" s="4">
        <f t="shared" si="2"/>
        <v>4.3120399999999997</v>
      </c>
    </row>
    <row r="16" spans="2:11" x14ac:dyDescent="0.55000000000000004">
      <c r="B16" s="4">
        <v>70</v>
      </c>
      <c r="C16" s="4">
        <v>6.3329999999999997E-2</v>
      </c>
      <c r="D16" s="4">
        <v>80.067549999999997</v>
      </c>
      <c r="E16" s="4">
        <v>28.80237</v>
      </c>
      <c r="G16" s="4">
        <f t="shared" si="0"/>
        <v>0.9855275443510737</v>
      </c>
      <c r="I16" s="4">
        <f t="shared" si="1"/>
        <v>3.0967942732648579E-2</v>
      </c>
      <c r="J16" s="4">
        <f t="shared" si="2"/>
        <v>-3.1310100000000034</v>
      </c>
      <c r="K16" s="4">
        <f t="shared" si="2"/>
        <v>-2.3792100000000005</v>
      </c>
    </row>
    <row r="17" spans="2:11" x14ac:dyDescent="0.55000000000000004">
      <c r="B17" s="4">
        <v>75</v>
      </c>
      <c r="C17" s="4">
        <v>6.318E-2</v>
      </c>
      <c r="D17" s="3">
        <v>75.7286</v>
      </c>
      <c r="E17" s="4">
        <v>28.827310000000001</v>
      </c>
      <c r="G17" s="4">
        <f t="shared" si="0"/>
        <v>0.98319327731092443</v>
      </c>
      <c r="I17" s="4">
        <f t="shared" si="1"/>
        <v>-2.3342670401492738E-3</v>
      </c>
      <c r="J17" s="4">
        <f t="shared" si="2"/>
        <v>-4.338949999999997</v>
      </c>
      <c r="K17" s="4">
        <f t="shared" si="2"/>
        <v>2.494000000000085E-2</v>
      </c>
    </row>
    <row r="18" spans="2:11" x14ac:dyDescent="0.55000000000000004">
      <c r="B18" s="4">
        <v>80</v>
      </c>
      <c r="C18" s="4">
        <v>6.3310000000000005E-2</v>
      </c>
      <c r="D18" s="4">
        <v>72.031229999999994</v>
      </c>
      <c r="E18" s="4">
        <v>28.36692</v>
      </c>
      <c r="G18" s="4">
        <f t="shared" si="0"/>
        <v>0.98521630874572064</v>
      </c>
      <c r="I18" s="4">
        <f t="shared" si="1"/>
        <v>2.0230314347962075E-3</v>
      </c>
      <c r="J18" s="4">
        <f t="shared" si="2"/>
        <v>-3.6973700000000065</v>
      </c>
      <c r="K18" s="4">
        <f t="shared" si="2"/>
        <v>-0.4603900000000003</v>
      </c>
    </row>
    <row r="19" spans="2:11" x14ac:dyDescent="0.55000000000000004">
      <c r="B19" s="4">
        <v>85</v>
      </c>
      <c r="C19" s="4">
        <v>6.4479999999999996E-2</v>
      </c>
      <c r="D19" s="4">
        <v>71.781779999999998</v>
      </c>
      <c r="E19" s="4">
        <v>28.582170000000001</v>
      </c>
      <c r="G19" s="4">
        <f t="shared" si="0"/>
        <v>1.0034235916588858</v>
      </c>
      <c r="I19" s="4">
        <f t="shared" si="1"/>
        <v>1.8207282913165201E-2</v>
      </c>
      <c r="J19" s="4">
        <f t="shared" si="2"/>
        <v>-0.24944999999999595</v>
      </c>
      <c r="K19" s="4">
        <f t="shared" si="2"/>
        <v>0.21525000000000105</v>
      </c>
    </row>
    <row r="20" spans="2:11" x14ac:dyDescent="0.55000000000000004">
      <c r="B20" s="4">
        <v>90</v>
      </c>
      <c r="C20" s="4">
        <v>6.4259999999999998E-2</v>
      </c>
      <c r="D20" s="4">
        <v>68.327590000000001</v>
      </c>
      <c r="E20" s="4">
        <v>28.896170000000001</v>
      </c>
      <c r="G20" s="4">
        <f t="shared" si="0"/>
        <v>1</v>
      </c>
      <c r="I20" s="4">
        <f t="shared" si="1"/>
        <v>-3.4235916588858384E-3</v>
      </c>
      <c r="J20" s="4">
        <f t="shared" si="2"/>
        <v>-3.454189999999997</v>
      </c>
      <c r="K20" s="4">
        <f t="shared" si="2"/>
        <v>0.31400000000000006</v>
      </c>
    </row>
    <row r="21" spans="2:11" x14ac:dyDescent="0.55000000000000004">
      <c r="B21" s="3">
        <v>95</v>
      </c>
      <c r="C21" s="4">
        <v>6.1100000000000002E-2</v>
      </c>
      <c r="D21" s="4">
        <v>66.154020000000003</v>
      </c>
      <c r="E21" s="4">
        <v>31.902360000000002</v>
      </c>
      <c r="G21" s="4">
        <f t="shared" si="0"/>
        <v>0.95082477435418622</v>
      </c>
      <c r="I21" s="4">
        <f t="shared" si="1"/>
        <v>-4.917522564581378E-2</v>
      </c>
      <c r="J21" s="4">
        <f t="shared" si="2"/>
        <v>-2.173569999999998</v>
      </c>
      <c r="K21" s="4">
        <f t="shared" si="2"/>
        <v>3.0061900000000001</v>
      </c>
    </row>
    <row r="22" spans="2:11" x14ac:dyDescent="0.55000000000000004">
      <c r="B22" s="4">
        <v>100</v>
      </c>
      <c r="C22" s="3">
        <v>5.8459999999999998E-2</v>
      </c>
      <c r="D22" s="3">
        <v>62.228589999999997</v>
      </c>
      <c r="E22" s="3">
        <v>28.74841</v>
      </c>
      <c r="G22" s="4">
        <f t="shared" si="0"/>
        <v>0.90974167444755683</v>
      </c>
      <c r="I22" s="4">
        <f t="shared" si="1"/>
        <v>-4.1083099906629394E-2</v>
      </c>
      <c r="J22" s="4">
        <f t="shared" ref="J22:K38" si="3">D22-D21</f>
        <v>-3.9254300000000057</v>
      </c>
      <c r="K22" s="4">
        <f t="shared" si="3"/>
        <v>-3.1539500000000018</v>
      </c>
    </row>
    <row r="23" spans="2:11" x14ac:dyDescent="0.55000000000000004">
      <c r="B23" s="4">
        <v>105</v>
      </c>
      <c r="C23" s="3">
        <v>5.6959999999999997E-2</v>
      </c>
      <c r="D23" s="3">
        <v>60.124510000000001</v>
      </c>
      <c r="E23" s="3">
        <v>26.919609999999999</v>
      </c>
      <c r="G23" s="4">
        <f t="shared" si="0"/>
        <v>0.88639900404606287</v>
      </c>
      <c r="I23" s="4">
        <f t="shared" si="1"/>
        <v>-2.3342670401493959E-2</v>
      </c>
      <c r="J23" s="4">
        <f t="shared" si="3"/>
        <v>-2.1040799999999962</v>
      </c>
      <c r="K23" s="4">
        <f t="shared" si="3"/>
        <v>-1.8288000000000011</v>
      </c>
    </row>
    <row r="24" spans="2:11" x14ac:dyDescent="0.55000000000000004">
      <c r="B24" s="4">
        <v>110</v>
      </c>
      <c r="C24" s="3">
        <v>5.2569999999999999E-2</v>
      </c>
      <c r="D24" s="3">
        <v>57.403449999999999</v>
      </c>
      <c r="E24" s="3">
        <v>28.22486</v>
      </c>
      <c r="G24" s="4">
        <f t="shared" si="0"/>
        <v>0.81808278867102402</v>
      </c>
      <c r="I24" s="4">
        <f t="shared" si="1"/>
        <v>-6.8316215375038847E-2</v>
      </c>
      <c r="J24" s="4">
        <f t="shared" si="3"/>
        <v>-2.7210600000000014</v>
      </c>
      <c r="K24" s="4">
        <f t="shared" si="3"/>
        <v>1.3052500000000009</v>
      </c>
    </row>
    <row r="25" spans="2:11" x14ac:dyDescent="0.55000000000000004">
      <c r="B25" s="3">
        <v>115</v>
      </c>
      <c r="C25" s="3">
        <v>5.0090000000000003E-2</v>
      </c>
      <c r="D25" s="3">
        <v>55.422789999999999</v>
      </c>
      <c r="E25" s="3">
        <v>27.4255</v>
      </c>
      <c r="G25" s="4">
        <f t="shared" si="0"/>
        <v>0.77948957360722071</v>
      </c>
      <c r="I25" s="4">
        <f t="shared" si="1"/>
        <v>-3.859321506380331E-2</v>
      </c>
      <c r="J25" s="4">
        <f t="shared" si="3"/>
        <v>-1.9806600000000003</v>
      </c>
      <c r="K25" s="4">
        <f t="shared" si="3"/>
        <v>-0.79936000000000007</v>
      </c>
    </row>
    <row r="26" spans="2:11" x14ac:dyDescent="0.55000000000000004">
      <c r="B26" s="4">
        <v>120</v>
      </c>
      <c r="C26" s="3">
        <v>4.607E-2</v>
      </c>
      <c r="D26" s="3">
        <v>52.053609999999999</v>
      </c>
      <c r="E26" s="3">
        <v>28.577909999999999</v>
      </c>
      <c r="G26" s="4">
        <f t="shared" si="0"/>
        <v>0.71693121693121697</v>
      </c>
      <c r="I26" s="4">
        <f t="shared" si="1"/>
        <v>-6.2558356676003735E-2</v>
      </c>
      <c r="J26" s="4">
        <f t="shared" si="3"/>
        <v>-3.3691800000000001</v>
      </c>
      <c r="K26" s="4">
        <f t="shared" si="3"/>
        <v>1.1524099999999997</v>
      </c>
    </row>
    <row r="27" spans="2:11" x14ac:dyDescent="0.55000000000000004">
      <c r="B27" s="4">
        <v>125</v>
      </c>
      <c r="C27" s="3">
        <v>4.3639999999999998E-2</v>
      </c>
      <c r="D27" s="3">
        <v>51.184289999999997</v>
      </c>
      <c r="E27" s="3">
        <v>27.32592</v>
      </c>
      <c r="G27" s="4">
        <f t="shared" si="0"/>
        <v>0.67911609088079672</v>
      </c>
      <c r="I27" s="4">
        <f t="shared" si="1"/>
        <v>-3.7815126050420256E-2</v>
      </c>
      <c r="J27" s="4">
        <f t="shared" si="3"/>
        <v>-0.86932000000000187</v>
      </c>
      <c r="K27" s="4">
        <f t="shared" si="3"/>
        <v>-1.2519899999999993</v>
      </c>
    </row>
    <row r="28" spans="2:11" x14ac:dyDescent="0.55000000000000004">
      <c r="B28" s="4">
        <v>130</v>
      </c>
      <c r="C28" s="3">
        <v>4.07E-2</v>
      </c>
      <c r="D28" s="3">
        <v>49.853070000000002</v>
      </c>
      <c r="E28" s="3">
        <v>27.792169999999999</v>
      </c>
      <c r="G28" s="4">
        <f t="shared" si="0"/>
        <v>0.63336445689386867</v>
      </c>
      <c r="I28" s="4">
        <f t="shared" si="1"/>
        <v>-4.5751633986928053E-2</v>
      </c>
      <c r="J28" s="4">
        <f t="shared" si="3"/>
        <v>-1.3312199999999947</v>
      </c>
      <c r="K28" s="4">
        <f t="shared" si="3"/>
        <v>0.46624999999999872</v>
      </c>
    </row>
    <row r="29" spans="2:11" x14ac:dyDescent="0.55000000000000004">
      <c r="B29" s="4">
        <v>135</v>
      </c>
      <c r="C29" s="3">
        <v>3.6549999999999999E-2</v>
      </c>
      <c r="D29" s="3">
        <v>49.834440000000001</v>
      </c>
      <c r="E29" s="3">
        <v>26.706379999999999</v>
      </c>
      <c r="G29" s="4">
        <f t="shared" si="0"/>
        <v>0.56878306878306883</v>
      </c>
      <c r="I29" s="4">
        <f t="shared" si="1"/>
        <v>-6.4581388110799831E-2</v>
      </c>
      <c r="J29" s="4">
        <f t="shared" si="3"/>
        <v>-1.8630000000001701E-2</v>
      </c>
      <c r="K29" s="4">
        <f t="shared" si="3"/>
        <v>-1.0857899999999994</v>
      </c>
    </row>
    <row r="30" spans="2:11" x14ac:dyDescent="0.55000000000000004">
      <c r="B30" s="3">
        <v>140</v>
      </c>
      <c r="C30" s="3">
        <v>3.347E-2</v>
      </c>
      <c r="D30" s="3">
        <v>47.885129999999997</v>
      </c>
      <c r="E30" s="3">
        <v>29.335899999999999</v>
      </c>
      <c r="G30" s="4">
        <f t="shared" si="0"/>
        <v>0.52085278555866787</v>
      </c>
      <c r="I30" s="4">
        <f t="shared" si="1"/>
        <v>-4.793028322440096E-2</v>
      </c>
      <c r="J30" s="4">
        <f t="shared" si="3"/>
        <v>-1.9493100000000041</v>
      </c>
      <c r="K30" s="4">
        <f t="shared" si="3"/>
        <v>2.6295199999999994</v>
      </c>
    </row>
    <row r="31" spans="2:11" x14ac:dyDescent="0.55000000000000004">
      <c r="B31" s="4">
        <v>145</v>
      </c>
      <c r="C31" s="3">
        <v>2.998E-2</v>
      </c>
      <c r="D31" s="3">
        <v>47.616</v>
      </c>
      <c r="E31" s="3">
        <v>29.935839999999999</v>
      </c>
      <c r="G31" s="4">
        <f t="shared" si="0"/>
        <v>0.46654217242452539</v>
      </c>
      <c r="I31" s="4">
        <f t="shared" si="1"/>
        <v>-5.4310613134142482E-2</v>
      </c>
      <c r="J31" s="4">
        <f t="shared" si="3"/>
        <v>-0.26912999999999698</v>
      </c>
      <c r="K31" s="4">
        <f t="shared" si="3"/>
        <v>0.59994000000000014</v>
      </c>
    </row>
    <row r="32" spans="2:11" x14ac:dyDescent="0.55000000000000004">
      <c r="B32" s="4">
        <v>150</v>
      </c>
      <c r="C32" s="3">
        <v>2.6970000000000001E-2</v>
      </c>
      <c r="D32" s="3">
        <v>48.025979999999997</v>
      </c>
      <c r="E32" s="3">
        <v>26.573409999999999</v>
      </c>
      <c r="G32" s="4">
        <f t="shared" si="0"/>
        <v>0.41970121381886089</v>
      </c>
      <c r="I32" s="4">
        <f t="shared" si="1"/>
        <v>-4.6840958605664507E-2</v>
      </c>
      <c r="J32" s="4">
        <f t="shared" si="3"/>
        <v>0.40997999999999735</v>
      </c>
      <c r="K32" s="4">
        <f t="shared" si="3"/>
        <v>-3.3624299999999998</v>
      </c>
    </row>
    <row r="33" spans="2:27" x14ac:dyDescent="0.55000000000000004">
      <c r="B33" s="4">
        <v>155</v>
      </c>
      <c r="C33" s="3">
        <v>2.2700000000000001E-2</v>
      </c>
      <c r="D33" s="3">
        <v>54.162880000000001</v>
      </c>
      <c r="E33" s="3">
        <v>32.95787</v>
      </c>
      <c r="G33" s="4">
        <f t="shared" si="0"/>
        <v>0.35325241207594155</v>
      </c>
      <c r="I33" s="4">
        <f t="shared" si="1"/>
        <v>-6.6448801742919339E-2</v>
      </c>
      <c r="J33" s="4">
        <f t="shared" si="3"/>
        <v>6.1369000000000042</v>
      </c>
      <c r="K33" s="4">
        <f t="shared" si="3"/>
        <v>6.3844600000000007</v>
      </c>
    </row>
    <row r="34" spans="2:27" x14ac:dyDescent="0.55000000000000004">
      <c r="B34" s="4">
        <v>160</v>
      </c>
      <c r="C34" s="3">
        <v>2.1260000000000001E-2</v>
      </c>
      <c r="D34" s="3">
        <v>61.201309999999999</v>
      </c>
      <c r="E34" s="3">
        <v>30.37332</v>
      </c>
      <c r="G34" s="4">
        <f t="shared" si="0"/>
        <v>0.33084344849050734</v>
      </c>
      <c r="I34" s="4">
        <f t="shared" si="1"/>
        <v>-2.2408963585434205E-2</v>
      </c>
      <c r="J34" s="4">
        <f t="shared" si="3"/>
        <v>7.0384299999999982</v>
      </c>
      <c r="K34" s="4">
        <f t="shared" si="3"/>
        <v>-2.5845500000000001</v>
      </c>
    </row>
    <row r="35" spans="2:27" x14ac:dyDescent="0.55000000000000004">
      <c r="B35" s="4">
        <v>165</v>
      </c>
      <c r="C35" s="3">
        <v>2.1149999999999999E-2</v>
      </c>
      <c r="D35" s="3">
        <v>75.287520000000001</v>
      </c>
      <c r="E35" s="3">
        <v>44.241610000000001</v>
      </c>
      <c r="G35" s="4">
        <f t="shared" si="0"/>
        <v>0.32913165266106442</v>
      </c>
      <c r="I35" s="4">
        <f t="shared" si="1"/>
        <v>-1.7117958294429192E-3</v>
      </c>
      <c r="J35" s="4">
        <f t="shared" si="3"/>
        <v>14.086210000000001</v>
      </c>
      <c r="K35" s="4">
        <f t="shared" si="3"/>
        <v>13.868290000000002</v>
      </c>
    </row>
    <row r="36" spans="2:27" x14ac:dyDescent="0.55000000000000004">
      <c r="B36" s="4">
        <v>170</v>
      </c>
      <c r="C36" s="3">
        <v>2.5569999999999999E-2</v>
      </c>
      <c r="D36" s="3">
        <v>85.784459999999996</v>
      </c>
      <c r="E36" s="3">
        <v>24.305340000000001</v>
      </c>
      <c r="G36" s="4">
        <f t="shared" si="0"/>
        <v>0.3979147214441332</v>
      </c>
      <c r="I36" s="4">
        <f t="shared" si="1"/>
        <v>6.8783068783068779E-2</v>
      </c>
      <c r="J36" s="4">
        <f t="shared" si="3"/>
        <v>10.496939999999995</v>
      </c>
      <c r="K36" s="4">
        <f t="shared" si="3"/>
        <v>-19.93627</v>
      </c>
    </row>
    <row r="37" spans="2:27" x14ac:dyDescent="0.55000000000000004">
      <c r="B37" s="4">
        <v>175</v>
      </c>
      <c r="C37" s="3">
        <v>3.2649999999999998E-2</v>
      </c>
      <c r="D37" s="3">
        <v>91.282520000000005</v>
      </c>
      <c r="E37" s="3">
        <v>26.898890000000002</v>
      </c>
      <c r="G37" s="4">
        <f t="shared" si="0"/>
        <v>0.50809212573918461</v>
      </c>
      <c r="I37" s="4">
        <f t="shared" si="1"/>
        <v>0.11017740429505141</v>
      </c>
      <c r="J37" s="4">
        <f t="shared" si="3"/>
        <v>5.4980600000000095</v>
      </c>
      <c r="K37" s="4">
        <f t="shared" si="3"/>
        <v>2.5935500000000005</v>
      </c>
    </row>
    <row r="38" spans="2:27" x14ac:dyDescent="0.55000000000000004">
      <c r="B38" s="4">
        <v>180</v>
      </c>
      <c r="C38" s="4">
        <v>4.4350000000000001E-2</v>
      </c>
      <c r="D38" s="4">
        <v>95.222980000000007</v>
      </c>
      <c r="E38" s="4">
        <v>24.758489999999998</v>
      </c>
      <c r="G38" s="4">
        <f t="shared" si="0"/>
        <v>0.69016495487083729</v>
      </c>
      <c r="I38" s="4">
        <f t="shared" si="1"/>
        <v>0.18207282913165268</v>
      </c>
      <c r="J38" s="4">
        <f t="shared" si="3"/>
        <v>3.9404600000000016</v>
      </c>
      <c r="K38" s="4">
        <f t="shared" si="3"/>
        <v>-2.1404000000000032</v>
      </c>
      <c r="M38" s="4">
        <f>G38*EXP(-((59-L64)^2)/((2*T41)^2))</f>
        <v>0.67671574941899826</v>
      </c>
    </row>
    <row r="41" spans="2:27" x14ac:dyDescent="0.55000000000000004">
      <c r="B41" s="4" t="s">
        <v>13</v>
      </c>
      <c r="C41" s="4">
        <v>0</v>
      </c>
      <c r="D41" s="3" t="s">
        <v>53</v>
      </c>
      <c r="E41" s="4">
        <f>C41+100</f>
        <v>100</v>
      </c>
      <c r="F41" s="4" t="s">
        <v>14</v>
      </c>
      <c r="G41" s="4" t="s">
        <v>32</v>
      </c>
      <c r="H41" s="6">
        <f>G2</f>
        <v>0.69016495487083729</v>
      </c>
      <c r="I41" s="3" t="s">
        <v>34</v>
      </c>
      <c r="J41" s="6">
        <f>(I3/10000)</f>
        <v>4.7152194211017687E-6</v>
      </c>
      <c r="K41" s="4" t="s">
        <v>33</v>
      </c>
      <c r="L41" s="4">
        <f t="shared" ref="L41:L47" si="4">D2</f>
        <v>95.222980000000007</v>
      </c>
      <c r="M41" s="3" t="s">
        <v>34</v>
      </c>
      <c r="N41" s="6">
        <f>(J3/10000)</f>
        <v>1.0707299999999975E-4</v>
      </c>
      <c r="O41" s="5" t="s">
        <v>26</v>
      </c>
      <c r="P41" s="4">
        <f t="shared" ref="P41:P47" si="5">D2</f>
        <v>95.222980000000007</v>
      </c>
      <c r="Q41" s="3" t="s">
        <v>34</v>
      </c>
      <c r="R41" s="6">
        <f>(J3/10000)</f>
        <v>1.0707299999999975E-4</v>
      </c>
      <c r="S41" s="4" t="s">
        <v>28</v>
      </c>
      <c r="T41" s="4">
        <f t="shared" ref="T41:T47" si="6">E2</f>
        <v>24.758489999999998</v>
      </c>
      <c r="U41" s="3" t="s">
        <v>34</v>
      </c>
      <c r="V41" s="6">
        <f>(K3/10000)</f>
        <v>-3.3330099999999982E-4</v>
      </c>
      <c r="W41" s="5" t="s">
        <v>24</v>
      </c>
      <c r="X41" s="4">
        <f t="shared" ref="X41:X47" si="7">E2</f>
        <v>24.758489999999998</v>
      </c>
      <c r="Y41" s="3" t="s">
        <v>34</v>
      </c>
      <c r="Z41" s="6">
        <f>(K3/10000)</f>
        <v>-3.3330099999999982E-4</v>
      </c>
      <c r="AA41" s="4" t="s">
        <v>16</v>
      </c>
    </row>
    <row r="42" spans="2:27" x14ac:dyDescent="0.55000000000000004">
      <c r="B42" s="4" t="s">
        <v>12</v>
      </c>
      <c r="C42" s="4">
        <v>100</v>
      </c>
      <c r="D42" s="3" t="s">
        <v>53</v>
      </c>
      <c r="E42" s="4">
        <f>C42+100</f>
        <v>200</v>
      </c>
      <c r="F42" s="4" t="s">
        <v>14</v>
      </c>
      <c r="G42" s="4" t="s">
        <v>32</v>
      </c>
      <c r="H42" s="6">
        <f t="shared" ref="H42:H76" si="8">G3</f>
        <v>0.73731714908185497</v>
      </c>
      <c r="I42" s="3" t="s">
        <v>35</v>
      </c>
      <c r="J42" s="6">
        <f t="shared" ref="J42:J76" si="9">(I4/10000)</f>
        <v>2.5365701836290058E-6</v>
      </c>
      <c r="K42" s="4" t="s">
        <v>33</v>
      </c>
      <c r="L42" s="4">
        <f t="shared" si="4"/>
        <v>96.293710000000004</v>
      </c>
      <c r="M42" s="3" t="s">
        <v>35</v>
      </c>
      <c r="N42" s="6">
        <f t="shared" ref="N42:N76" si="10">(J4/10000)</f>
        <v>2.9163199999999989E-4</v>
      </c>
      <c r="O42" s="5" t="s">
        <v>26</v>
      </c>
      <c r="P42" s="4">
        <f t="shared" si="5"/>
        <v>96.293710000000004</v>
      </c>
      <c r="Q42" s="3" t="s">
        <v>35</v>
      </c>
      <c r="R42" s="6">
        <f t="shared" ref="R42:R76" si="11">(J4/10000)</f>
        <v>2.9163199999999989E-4</v>
      </c>
      <c r="S42" s="4" t="s">
        <v>28</v>
      </c>
      <c r="T42" s="4">
        <f t="shared" si="6"/>
        <v>21.42548</v>
      </c>
      <c r="U42" s="3" t="s">
        <v>35</v>
      </c>
      <c r="V42" s="6">
        <f t="shared" ref="V42:V76" si="12">(K4/10000)</f>
        <v>-1.0246300000000019E-4</v>
      </c>
      <c r="W42" s="5" t="s">
        <v>24</v>
      </c>
      <c r="X42" s="4">
        <f t="shared" si="7"/>
        <v>21.42548</v>
      </c>
      <c r="Y42" s="3" t="s">
        <v>35</v>
      </c>
      <c r="Z42" s="6">
        <f t="shared" ref="Z42:Z76" si="13">(K4/10000)</f>
        <v>-1.0246300000000019E-4</v>
      </c>
      <c r="AA42" s="4" t="s">
        <v>16</v>
      </c>
    </row>
    <row r="43" spans="2:27" x14ac:dyDescent="0.55000000000000004">
      <c r="B43" s="4" t="s">
        <v>12</v>
      </c>
      <c r="C43" s="4">
        <v>200</v>
      </c>
      <c r="D43" s="3" t="s">
        <v>53</v>
      </c>
      <c r="E43" s="4">
        <f t="shared" ref="E43:E76" si="14">C43+100</f>
        <v>300</v>
      </c>
      <c r="F43" s="4" t="s">
        <v>14</v>
      </c>
      <c r="G43" s="4" t="s">
        <v>31</v>
      </c>
      <c r="H43" s="6">
        <f t="shared" si="8"/>
        <v>0.76268285091814503</v>
      </c>
      <c r="I43" s="3" t="s">
        <v>36</v>
      </c>
      <c r="J43" s="6">
        <f t="shared" si="9"/>
        <v>5.5399937752878992E-6</v>
      </c>
      <c r="K43" s="4" t="s">
        <v>33</v>
      </c>
      <c r="L43" s="4">
        <f t="shared" si="4"/>
        <v>99.210030000000003</v>
      </c>
      <c r="M43" s="3" t="s">
        <v>36</v>
      </c>
      <c r="N43" s="6">
        <f t="shared" si="10"/>
        <v>-6.3052000000000412E-5</v>
      </c>
      <c r="O43" s="5" t="s">
        <v>26</v>
      </c>
      <c r="P43" s="4">
        <f t="shared" si="5"/>
        <v>99.210030000000003</v>
      </c>
      <c r="Q43" s="3" t="s">
        <v>36</v>
      </c>
      <c r="R43" s="6">
        <f t="shared" si="11"/>
        <v>-6.3052000000000412E-5</v>
      </c>
      <c r="S43" s="4" t="s">
        <v>27</v>
      </c>
      <c r="T43" s="4">
        <f t="shared" si="6"/>
        <v>20.400849999999998</v>
      </c>
      <c r="U43" s="3" t="s">
        <v>36</v>
      </c>
      <c r="V43" s="6">
        <f t="shared" si="12"/>
        <v>2.5082200000000015E-4</v>
      </c>
      <c r="W43" s="5" t="s">
        <v>24</v>
      </c>
      <c r="X43" s="4">
        <f t="shared" si="7"/>
        <v>20.400849999999998</v>
      </c>
      <c r="Y43" s="3" t="s">
        <v>36</v>
      </c>
      <c r="Z43" s="6">
        <f t="shared" si="13"/>
        <v>2.5082200000000015E-4</v>
      </c>
      <c r="AA43" s="4" t="s">
        <v>16</v>
      </c>
    </row>
    <row r="44" spans="2:27" x14ac:dyDescent="0.55000000000000004">
      <c r="B44" s="4" t="s">
        <v>12</v>
      </c>
      <c r="C44" s="4">
        <v>300</v>
      </c>
      <c r="D44" s="3" t="s">
        <v>53</v>
      </c>
      <c r="E44" s="4">
        <f t="shared" si="14"/>
        <v>400</v>
      </c>
      <c r="F44" s="4" t="s">
        <v>14</v>
      </c>
      <c r="G44" s="4" t="s">
        <v>31</v>
      </c>
      <c r="H44" s="6">
        <f t="shared" si="8"/>
        <v>0.81808278867102402</v>
      </c>
      <c r="I44" s="3" t="s">
        <v>37</v>
      </c>
      <c r="J44" s="6">
        <f t="shared" si="9"/>
        <v>7.6252723311547315E-7</v>
      </c>
      <c r="K44" s="4" t="s">
        <v>33</v>
      </c>
      <c r="L44" s="4">
        <f t="shared" si="4"/>
        <v>98.579509999999999</v>
      </c>
      <c r="M44" s="3" t="s">
        <v>37</v>
      </c>
      <c r="N44" s="6">
        <f t="shared" si="10"/>
        <v>-8.8999999999828108E-8</v>
      </c>
      <c r="O44" s="5" t="s">
        <v>26</v>
      </c>
      <c r="P44" s="4">
        <f t="shared" si="5"/>
        <v>98.579509999999999</v>
      </c>
      <c r="Q44" s="3" t="s">
        <v>37</v>
      </c>
      <c r="R44" s="6">
        <f t="shared" si="11"/>
        <v>-8.8999999999828108E-8</v>
      </c>
      <c r="S44" s="4" t="s">
        <v>27</v>
      </c>
      <c r="T44" s="4">
        <f t="shared" si="6"/>
        <v>22.90907</v>
      </c>
      <c r="U44" s="3" t="s">
        <v>37</v>
      </c>
      <c r="V44" s="6">
        <f t="shared" si="12"/>
        <v>-3.4018200000000007E-4</v>
      </c>
      <c r="W44" s="5" t="s">
        <v>24</v>
      </c>
      <c r="X44" s="4">
        <f t="shared" si="7"/>
        <v>22.90907</v>
      </c>
      <c r="Y44" s="3" t="s">
        <v>37</v>
      </c>
      <c r="Z44" s="6">
        <f t="shared" si="13"/>
        <v>-3.4018200000000007E-4</v>
      </c>
      <c r="AA44" s="4" t="s">
        <v>16</v>
      </c>
    </row>
    <row r="45" spans="2:27" x14ac:dyDescent="0.55000000000000004">
      <c r="B45" s="4" t="s">
        <v>12</v>
      </c>
      <c r="C45" s="4">
        <v>400</v>
      </c>
      <c r="D45" s="3" t="s">
        <v>53</v>
      </c>
      <c r="E45" s="4">
        <f t="shared" si="14"/>
        <v>500</v>
      </c>
      <c r="F45" s="4" t="s">
        <v>14</v>
      </c>
      <c r="G45" s="4" t="s">
        <v>31</v>
      </c>
      <c r="H45" s="6">
        <f t="shared" si="8"/>
        <v>0.82570806100217875</v>
      </c>
      <c r="I45" s="3" t="s">
        <v>38</v>
      </c>
      <c r="J45" s="6">
        <f t="shared" si="9"/>
        <v>9.8039215686274169E-7</v>
      </c>
      <c r="K45" s="4" t="s">
        <v>33</v>
      </c>
      <c r="L45" s="4">
        <f t="shared" si="4"/>
        <v>98.578620000000001</v>
      </c>
      <c r="M45" s="3" t="s">
        <v>38</v>
      </c>
      <c r="N45" s="6">
        <f t="shared" si="10"/>
        <v>-1.1484700000000032E-4</v>
      </c>
      <c r="O45" s="5" t="s">
        <v>26</v>
      </c>
      <c r="P45" s="4">
        <f t="shared" si="5"/>
        <v>98.578620000000001</v>
      </c>
      <c r="Q45" s="3" t="s">
        <v>38</v>
      </c>
      <c r="R45" s="6">
        <f t="shared" si="11"/>
        <v>-1.1484700000000032E-4</v>
      </c>
      <c r="S45" s="4" t="s">
        <v>27</v>
      </c>
      <c r="T45" s="4">
        <f t="shared" si="6"/>
        <v>19.507249999999999</v>
      </c>
      <c r="U45" s="3" t="s">
        <v>38</v>
      </c>
      <c r="V45" s="6">
        <f t="shared" si="12"/>
        <v>3.3578100000000006E-4</v>
      </c>
      <c r="W45" s="5" t="s">
        <v>24</v>
      </c>
      <c r="X45" s="4">
        <f t="shared" si="7"/>
        <v>19.507249999999999</v>
      </c>
      <c r="Y45" s="3" t="s">
        <v>38</v>
      </c>
      <c r="Z45" s="6">
        <f t="shared" si="13"/>
        <v>3.3578100000000006E-4</v>
      </c>
      <c r="AA45" s="4" t="s">
        <v>16</v>
      </c>
    </row>
    <row r="46" spans="2:27" x14ac:dyDescent="0.55000000000000004">
      <c r="B46" s="4" t="s">
        <v>12</v>
      </c>
      <c r="C46" s="4">
        <v>500</v>
      </c>
      <c r="D46" s="3" t="s">
        <v>53</v>
      </c>
      <c r="E46" s="4">
        <f t="shared" si="14"/>
        <v>600</v>
      </c>
      <c r="F46" s="4" t="s">
        <v>14</v>
      </c>
      <c r="G46" s="4" t="s">
        <v>31</v>
      </c>
      <c r="H46" s="6">
        <f t="shared" si="8"/>
        <v>0.83551198257080617</v>
      </c>
      <c r="I46" s="3" t="s">
        <v>39</v>
      </c>
      <c r="J46" s="6">
        <f t="shared" si="9"/>
        <v>1.5717398070339228E-6</v>
      </c>
      <c r="K46" s="4" t="s">
        <v>33</v>
      </c>
      <c r="L46" s="4">
        <f t="shared" si="4"/>
        <v>97.430149999999998</v>
      </c>
      <c r="M46" s="3" t="s">
        <v>39</v>
      </c>
      <c r="N46" s="6">
        <f t="shared" si="10"/>
        <v>-1.4411699999999995E-4</v>
      </c>
      <c r="O46" s="5" t="s">
        <v>26</v>
      </c>
      <c r="P46" s="4">
        <f t="shared" si="5"/>
        <v>97.430149999999998</v>
      </c>
      <c r="Q46" s="3" t="s">
        <v>39</v>
      </c>
      <c r="R46" s="6">
        <f t="shared" si="11"/>
        <v>-1.4411699999999995E-4</v>
      </c>
      <c r="S46" s="4" t="s">
        <v>27</v>
      </c>
      <c r="T46" s="4">
        <f t="shared" si="6"/>
        <v>22.86506</v>
      </c>
      <c r="U46" s="3" t="s">
        <v>39</v>
      </c>
      <c r="V46" s="6">
        <f t="shared" si="12"/>
        <v>4.351379999999999E-4</v>
      </c>
      <c r="W46" s="5" t="s">
        <v>24</v>
      </c>
      <c r="X46" s="4">
        <f t="shared" si="7"/>
        <v>22.86506</v>
      </c>
      <c r="Y46" s="3" t="s">
        <v>39</v>
      </c>
      <c r="Z46" s="6">
        <f t="shared" si="13"/>
        <v>4.351379999999999E-4</v>
      </c>
      <c r="AA46" s="4" t="s">
        <v>16</v>
      </c>
    </row>
    <row r="47" spans="2:27" x14ac:dyDescent="0.55000000000000004">
      <c r="B47" s="4" t="s">
        <v>12</v>
      </c>
      <c r="C47" s="4">
        <v>600</v>
      </c>
      <c r="D47" s="3" t="s">
        <v>53</v>
      </c>
      <c r="E47" s="4">
        <f t="shared" si="14"/>
        <v>700</v>
      </c>
      <c r="F47" s="4" t="s">
        <v>14</v>
      </c>
      <c r="G47" s="4" t="s">
        <v>31</v>
      </c>
      <c r="H47" s="6">
        <f t="shared" si="8"/>
        <v>0.85122938064114539</v>
      </c>
      <c r="I47" s="3" t="s">
        <v>40</v>
      </c>
      <c r="J47" s="6">
        <f t="shared" si="9"/>
        <v>3.6725801431683803E-6</v>
      </c>
      <c r="K47" s="4" t="s">
        <v>33</v>
      </c>
      <c r="L47" s="4">
        <f t="shared" si="4"/>
        <v>95.988979999999998</v>
      </c>
      <c r="M47" s="3" t="s">
        <v>40</v>
      </c>
      <c r="N47" s="6">
        <f t="shared" si="10"/>
        <v>-1.8911099999999976E-4</v>
      </c>
      <c r="O47" s="5" t="s">
        <v>26</v>
      </c>
      <c r="P47" s="4">
        <f t="shared" si="5"/>
        <v>95.988979999999998</v>
      </c>
      <c r="Q47" s="3" t="s">
        <v>40</v>
      </c>
      <c r="R47" s="6">
        <f t="shared" si="11"/>
        <v>-1.8911099999999976E-4</v>
      </c>
      <c r="S47" s="4" t="s">
        <v>27</v>
      </c>
      <c r="T47" s="4">
        <f t="shared" si="6"/>
        <v>27.216439999999999</v>
      </c>
      <c r="U47" s="3" t="s">
        <v>40</v>
      </c>
      <c r="V47" s="6">
        <f t="shared" si="12"/>
        <v>-4.4753499999999988E-4</v>
      </c>
      <c r="W47" s="5" t="s">
        <v>24</v>
      </c>
      <c r="X47" s="4">
        <f t="shared" si="7"/>
        <v>27.216439999999999</v>
      </c>
      <c r="Y47" s="3" t="s">
        <v>40</v>
      </c>
      <c r="Z47" s="6">
        <f t="shared" si="13"/>
        <v>-4.4753499999999988E-4</v>
      </c>
      <c r="AA47" s="4" t="s">
        <v>16</v>
      </c>
    </row>
    <row r="48" spans="2:27" x14ac:dyDescent="0.55000000000000004">
      <c r="B48" s="4" t="s">
        <v>12</v>
      </c>
      <c r="C48" s="4">
        <v>700</v>
      </c>
      <c r="D48" s="3" t="s">
        <v>53</v>
      </c>
      <c r="E48" s="4">
        <f t="shared" si="14"/>
        <v>800</v>
      </c>
      <c r="F48" s="4" t="s">
        <v>14</v>
      </c>
      <c r="G48" s="4" t="s">
        <v>31</v>
      </c>
      <c r="H48" s="6">
        <f t="shared" si="8"/>
        <v>0.8879551820728292</v>
      </c>
      <c r="I48" s="3" t="s">
        <v>41</v>
      </c>
      <c r="J48" s="6">
        <f t="shared" si="9"/>
        <v>5.3221288515406086E-6</v>
      </c>
      <c r="K48" s="4" t="s">
        <v>33</v>
      </c>
      <c r="L48" s="4">
        <f t="shared" ref="L48:L59" si="15">D10</f>
        <v>91.274450000000002</v>
      </c>
      <c r="M48" s="3" t="s">
        <v>41</v>
      </c>
      <c r="N48" s="6">
        <f t="shared" si="10"/>
        <v>-4.7145299999999961E-4</v>
      </c>
      <c r="O48" s="5" t="s">
        <v>26</v>
      </c>
      <c r="P48" s="4">
        <f t="shared" ref="P48:P59" si="16">D10</f>
        <v>91.274450000000002</v>
      </c>
      <c r="Q48" s="3" t="s">
        <v>41</v>
      </c>
      <c r="R48" s="6">
        <f t="shared" si="11"/>
        <v>-4.7145299999999961E-4</v>
      </c>
      <c r="S48" s="4" t="s">
        <v>27</v>
      </c>
      <c r="T48" s="4">
        <f t="shared" ref="T48:T59" si="17">E10</f>
        <v>19.522099999999998</v>
      </c>
      <c r="U48" s="3" t="s">
        <v>41</v>
      </c>
      <c r="V48" s="6">
        <f t="shared" si="12"/>
        <v>-7.6943400000000005E-4</v>
      </c>
      <c r="W48" s="5" t="s">
        <v>24</v>
      </c>
      <c r="X48" s="4">
        <f t="shared" ref="X48:X59" si="18">E10</f>
        <v>19.522099999999998</v>
      </c>
      <c r="Y48" s="3" t="s">
        <v>41</v>
      </c>
      <c r="Z48" s="6">
        <f t="shared" si="13"/>
        <v>-7.6943400000000005E-4</v>
      </c>
      <c r="AA48" s="4" t="s">
        <v>16</v>
      </c>
    </row>
    <row r="49" spans="2:27" x14ac:dyDescent="0.55000000000000004">
      <c r="B49" s="4" t="s">
        <v>12</v>
      </c>
      <c r="C49" s="4">
        <v>800</v>
      </c>
      <c r="D49" s="3" t="s">
        <v>53</v>
      </c>
      <c r="E49" s="4">
        <f t="shared" si="14"/>
        <v>900</v>
      </c>
      <c r="F49" s="4" t="s">
        <v>14</v>
      </c>
      <c r="G49" s="4" t="s">
        <v>31</v>
      </c>
      <c r="H49" s="6">
        <f t="shared" si="8"/>
        <v>0.90445066915655148</v>
      </c>
      <c r="I49" s="3" t="s">
        <v>42</v>
      </c>
      <c r="J49" s="6">
        <f t="shared" si="9"/>
        <v>1.5094926859632763E-6</v>
      </c>
      <c r="K49" s="4" t="s">
        <v>33</v>
      </c>
      <c r="L49" s="4">
        <f t="shared" si="15"/>
        <v>91.325180000000003</v>
      </c>
      <c r="M49" s="3" t="s">
        <v>42</v>
      </c>
      <c r="N49" s="6">
        <f t="shared" si="10"/>
        <v>5.0730000000001495E-6</v>
      </c>
      <c r="O49" s="5" t="s">
        <v>26</v>
      </c>
      <c r="P49" s="4">
        <f t="shared" si="16"/>
        <v>91.325180000000003</v>
      </c>
      <c r="Q49" s="3" t="s">
        <v>42</v>
      </c>
      <c r="R49" s="6">
        <f t="shared" si="11"/>
        <v>5.0730000000001495E-6</v>
      </c>
      <c r="S49" s="4" t="s">
        <v>27</v>
      </c>
      <c r="T49" s="4">
        <f t="shared" si="17"/>
        <v>26.1434</v>
      </c>
      <c r="U49" s="3" t="s">
        <v>42</v>
      </c>
      <c r="V49" s="6">
        <f t="shared" si="12"/>
        <v>6.6213000000000014E-4</v>
      </c>
      <c r="W49" s="5" t="s">
        <v>24</v>
      </c>
      <c r="X49" s="4">
        <f t="shared" si="18"/>
        <v>26.1434</v>
      </c>
      <c r="Y49" s="3" t="s">
        <v>42</v>
      </c>
      <c r="Z49" s="6">
        <f t="shared" si="13"/>
        <v>6.6213000000000014E-4</v>
      </c>
      <c r="AA49" s="4" t="s">
        <v>16</v>
      </c>
    </row>
    <row r="50" spans="2:27" x14ac:dyDescent="0.55000000000000004">
      <c r="B50" s="4" t="s">
        <v>12</v>
      </c>
      <c r="C50" s="4">
        <v>900</v>
      </c>
      <c r="D50" s="3" t="s">
        <v>53</v>
      </c>
      <c r="E50" s="4">
        <f t="shared" si="14"/>
        <v>1000</v>
      </c>
      <c r="F50" s="4" t="s">
        <v>14</v>
      </c>
      <c r="G50" s="4" t="s">
        <v>31</v>
      </c>
      <c r="H50" s="6">
        <f t="shared" si="8"/>
        <v>0.91954559601618424</v>
      </c>
      <c r="I50" s="3" t="s">
        <v>43</v>
      </c>
      <c r="J50" s="6">
        <f t="shared" si="9"/>
        <v>-6.2247121070649889E-7</v>
      </c>
      <c r="K50" s="4" t="s">
        <v>33</v>
      </c>
      <c r="L50" s="4">
        <f t="shared" si="15"/>
        <v>89.96951</v>
      </c>
      <c r="M50" s="3" t="s">
        <v>43</v>
      </c>
      <c r="N50" s="6">
        <f t="shared" si="10"/>
        <v>-1.3556700000000034E-4</v>
      </c>
      <c r="O50" s="5" t="s">
        <v>26</v>
      </c>
      <c r="P50" s="4">
        <f t="shared" si="16"/>
        <v>89.96951</v>
      </c>
      <c r="Q50" s="3" t="s">
        <v>43</v>
      </c>
      <c r="R50" s="6">
        <f t="shared" si="11"/>
        <v>-1.3556700000000034E-4</v>
      </c>
      <c r="S50" s="4" t="s">
        <v>27</v>
      </c>
      <c r="T50" s="4">
        <f t="shared" si="17"/>
        <v>28.626370000000001</v>
      </c>
      <c r="U50" s="3" t="s">
        <v>43</v>
      </c>
      <c r="V50" s="6">
        <f t="shared" si="12"/>
        <v>2.4829700000000019E-4</v>
      </c>
      <c r="W50" s="5" t="s">
        <v>24</v>
      </c>
      <c r="X50" s="4">
        <f t="shared" si="18"/>
        <v>28.626370000000001</v>
      </c>
      <c r="Y50" s="3" t="s">
        <v>43</v>
      </c>
      <c r="Z50" s="6">
        <f t="shared" si="13"/>
        <v>2.4829700000000019E-4</v>
      </c>
      <c r="AA50" s="4" t="s">
        <v>16</v>
      </c>
    </row>
    <row r="51" spans="2:27" x14ac:dyDescent="0.55000000000000004">
      <c r="B51" s="4" t="s">
        <v>12</v>
      </c>
      <c r="C51" s="4">
        <v>1000</v>
      </c>
      <c r="D51" s="3" t="s">
        <v>53</v>
      </c>
      <c r="E51" s="4">
        <f t="shared" si="14"/>
        <v>1100</v>
      </c>
      <c r="F51" s="4" t="s">
        <v>14</v>
      </c>
      <c r="G51" s="4" t="s">
        <v>31</v>
      </c>
      <c r="H51" s="6">
        <f t="shared" si="8"/>
        <v>0.91332088390911925</v>
      </c>
      <c r="I51" s="3" t="s">
        <v>44</v>
      </c>
      <c r="J51" s="6">
        <f t="shared" si="9"/>
        <v>4.1705571117335859E-6</v>
      </c>
      <c r="K51" s="4" t="s">
        <v>33</v>
      </c>
      <c r="L51" s="4">
        <f t="shared" si="15"/>
        <v>86.244749999999996</v>
      </c>
      <c r="M51" s="3" t="s">
        <v>44</v>
      </c>
      <c r="N51" s="6">
        <f t="shared" si="10"/>
        <v>-3.7247600000000033E-4</v>
      </c>
      <c r="O51" s="5" t="s">
        <v>26</v>
      </c>
      <c r="P51" s="4">
        <f t="shared" si="16"/>
        <v>86.244749999999996</v>
      </c>
      <c r="Q51" s="3" t="s">
        <v>44</v>
      </c>
      <c r="R51" s="6">
        <f t="shared" si="11"/>
        <v>-3.7247600000000033E-4</v>
      </c>
      <c r="S51" s="4" t="s">
        <v>27</v>
      </c>
      <c r="T51" s="4">
        <f t="shared" si="17"/>
        <v>23.88185</v>
      </c>
      <c r="U51" s="3" t="s">
        <v>44</v>
      </c>
      <c r="V51" s="6">
        <f t="shared" si="12"/>
        <v>-4.7445200000000015E-4</v>
      </c>
      <c r="W51" s="5" t="s">
        <v>24</v>
      </c>
      <c r="X51" s="4">
        <f t="shared" si="18"/>
        <v>23.88185</v>
      </c>
      <c r="Y51" s="3" t="s">
        <v>44</v>
      </c>
      <c r="Z51" s="6">
        <f t="shared" si="13"/>
        <v>-4.7445200000000015E-4</v>
      </c>
      <c r="AA51" s="4" t="s">
        <v>16</v>
      </c>
    </row>
    <row r="52" spans="2:27" x14ac:dyDescent="0.55000000000000004">
      <c r="B52" s="4" t="s">
        <v>12</v>
      </c>
      <c r="C52" s="4">
        <v>1100</v>
      </c>
      <c r="D52" s="3" t="s">
        <v>53</v>
      </c>
      <c r="E52" s="4">
        <f t="shared" si="14"/>
        <v>1200</v>
      </c>
      <c r="F52" s="4" t="s">
        <v>14</v>
      </c>
      <c r="G52" s="4" t="s">
        <v>31</v>
      </c>
      <c r="H52" s="6">
        <f t="shared" si="8"/>
        <v>0.95502645502645511</v>
      </c>
      <c r="I52" s="3" t="s">
        <v>45</v>
      </c>
      <c r="J52" s="6">
        <f t="shared" si="9"/>
        <v>1.0893246187363426E-7</v>
      </c>
      <c r="K52" s="4" t="s">
        <v>33</v>
      </c>
      <c r="L52" s="4">
        <f t="shared" si="15"/>
        <v>85.673460000000006</v>
      </c>
      <c r="M52" s="3" t="s">
        <v>45</v>
      </c>
      <c r="N52" s="6">
        <f t="shared" si="10"/>
        <v>-5.7128999999999053E-5</v>
      </c>
      <c r="O52" s="5" t="s">
        <v>26</v>
      </c>
      <c r="P52" s="4">
        <f t="shared" si="16"/>
        <v>85.673460000000006</v>
      </c>
      <c r="Q52" s="3" t="s">
        <v>45</v>
      </c>
      <c r="R52" s="6">
        <f t="shared" si="11"/>
        <v>-5.7128999999999053E-5</v>
      </c>
      <c r="S52" s="4" t="s">
        <v>27</v>
      </c>
      <c r="T52" s="4">
        <f t="shared" si="17"/>
        <v>26.869540000000001</v>
      </c>
      <c r="U52" s="3" t="s">
        <v>45</v>
      </c>
      <c r="V52" s="6">
        <f t="shared" si="12"/>
        <v>2.9876900000000005E-4</v>
      </c>
      <c r="W52" s="5" t="s">
        <v>24</v>
      </c>
      <c r="X52" s="4">
        <f t="shared" si="18"/>
        <v>26.869540000000001</v>
      </c>
      <c r="Y52" s="3" t="s">
        <v>45</v>
      </c>
      <c r="Z52" s="6">
        <f t="shared" si="13"/>
        <v>2.9876900000000005E-4</v>
      </c>
      <c r="AA52" s="4" t="s">
        <v>16</v>
      </c>
    </row>
    <row r="53" spans="2:27" x14ac:dyDescent="0.55000000000000004">
      <c r="B53" s="4" t="s">
        <v>12</v>
      </c>
      <c r="C53" s="4">
        <v>1200</v>
      </c>
      <c r="D53" s="3" t="s">
        <v>53</v>
      </c>
      <c r="E53" s="4">
        <f t="shared" si="14"/>
        <v>1300</v>
      </c>
      <c r="F53" s="4" t="s">
        <v>14</v>
      </c>
      <c r="G53" s="4" t="s">
        <v>31</v>
      </c>
      <c r="H53" s="6">
        <f t="shared" si="8"/>
        <v>0.95611577964519145</v>
      </c>
      <c r="I53" s="3" t="s">
        <v>46</v>
      </c>
      <c r="J53" s="6">
        <f t="shared" si="9"/>
        <v>-1.5561780267663306E-7</v>
      </c>
      <c r="K53" s="4" t="s">
        <v>33</v>
      </c>
      <c r="L53" s="4">
        <f t="shared" si="15"/>
        <v>83.198560000000001</v>
      </c>
      <c r="M53" s="3" t="s">
        <v>46</v>
      </c>
      <c r="N53" s="6">
        <f t="shared" si="10"/>
        <v>-2.4749000000000055E-4</v>
      </c>
      <c r="O53" s="5" t="s">
        <v>26</v>
      </c>
      <c r="P53" s="4">
        <f t="shared" si="16"/>
        <v>83.198560000000001</v>
      </c>
      <c r="Q53" s="3" t="s">
        <v>46</v>
      </c>
      <c r="R53" s="6">
        <f t="shared" si="11"/>
        <v>-2.4749000000000055E-4</v>
      </c>
      <c r="S53" s="4" t="s">
        <v>27</v>
      </c>
      <c r="T53" s="4">
        <f t="shared" si="17"/>
        <v>31.18158</v>
      </c>
      <c r="U53" s="3" t="s">
        <v>46</v>
      </c>
      <c r="V53" s="6">
        <f t="shared" si="12"/>
        <v>4.3120399999999997E-4</v>
      </c>
      <c r="W53" s="5" t="s">
        <v>24</v>
      </c>
      <c r="X53" s="4">
        <f t="shared" si="18"/>
        <v>31.18158</v>
      </c>
      <c r="Y53" s="3" t="s">
        <v>46</v>
      </c>
      <c r="Z53" s="6">
        <f t="shared" si="13"/>
        <v>4.3120399999999997E-4</v>
      </c>
      <c r="AA53" s="4" t="s">
        <v>16</v>
      </c>
    </row>
    <row r="54" spans="2:27" x14ac:dyDescent="0.55000000000000004">
      <c r="B54" s="4" t="s">
        <v>12</v>
      </c>
      <c r="C54" s="4">
        <v>1300</v>
      </c>
      <c r="D54" s="3" t="s">
        <v>53</v>
      </c>
      <c r="E54" s="4">
        <f t="shared" si="14"/>
        <v>1400</v>
      </c>
      <c r="F54" s="4" t="s">
        <v>14</v>
      </c>
      <c r="G54" s="4" t="s">
        <v>31</v>
      </c>
      <c r="H54" s="6">
        <f t="shared" si="8"/>
        <v>0.95455960161842512</v>
      </c>
      <c r="I54" s="3" t="s">
        <v>47</v>
      </c>
      <c r="J54" s="6">
        <f t="shared" si="9"/>
        <v>3.0967942732648579E-6</v>
      </c>
      <c r="K54" s="4" t="s">
        <v>33</v>
      </c>
      <c r="L54" s="4">
        <f t="shared" si="15"/>
        <v>80.067549999999997</v>
      </c>
      <c r="M54" s="3" t="s">
        <v>47</v>
      </c>
      <c r="N54" s="6">
        <f t="shared" si="10"/>
        <v>-3.1310100000000036E-4</v>
      </c>
      <c r="O54" s="5" t="s">
        <v>26</v>
      </c>
      <c r="P54" s="4">
        <f t="shared" si="16"/>
        <v>80.067549999999997</v>
      </c>
      <c r="Q54" s="3" t="s">
        <v>47</v>
      </c>
      <c r="R54" s="6">
        <f t="shared" si="11"/>
        <v>-3.1310100000000036E-4</v>
      </c>
      <c r="S54" s="4" t="s">
        <v>27</v>
      </c>
      <c r="T54" s="4">
        <f t="shared" si="17"/>
        <v>28.80237</v>
      </c>
      <c r="U54" s="3" t="s">
        <v>47</v>
      </c>
      <c r="V54" s="6">
        <f t="shared" si="12"/>
        <v>-2.3792100000000004E-4</v>
      </c>
      <c r="W54" s="5" t="s">
        <v>24</v>
      </c>
      <c r="X54" s="4">
        <f t="shared" si="18"/>
        <v>28.80237</v>
      </c>
      <c r="Y54" s="3" t="s">
        <v>47</v>
      </c>
      <c r="Z54" s="6">
        <f t="shared" si="13"/>
        <v>-2.3792100000000004E-4</v>
      </c>
      <c r="AA54" s="4" t="s">
        <v>16</v>
      </c>
    </row>
    <row r="55" spans="2:27" x14ac:dyDescent="0.55000000000000004">
      <c r="B55" s="4" t="s">
        <v>12</v>
      </c>
      <c r="C55" s="4">
        <v>1400</v>
      </c>
      <c r="D55" s="3" t="s">
        <v>53</v>
      </c>
      <c r="E55" s="4">
        <f t="shared" si="14"/>
        <v>1500</v>
      </c>
      <c r="F55" s="4" t="s">
        <v>14</v>
      </c>
      <c r="G55" s="4" t="s">
        <v>31</v>
      </c>
      <c r="H55" s="6">
        <f t="shared" si="8"/>
        <v>0.9855275443510737</v>
      </c>
      <c r="I55" s="3" t="s">
        <v>48</v>
      </c>
      <c r="J55" s="6">
        <f t="shared" si="9"/>
        <v>-2.3342670401492737E-7</v>
      </c>
      <c r="K55" s="4" t="s">
        <v>33</v>
      </c>
      <c r="L55" s="4">
        <f t="shared" si="15"/>
        <v>75.7286</v>
      </c>
      <c r="M55" s="3" t="s">
        <v>48</v>
      </c>
      <c r="N55" s="6">
        <f t="shared" si="10"/>
        <v>-4.3389499999999968E-4</v>
      </c>
      <c r="O55" s="5" t="s">
        <v>26</v>
      </c>
      <c r="P55" s="4">
        <f t="shared" si="16"/>
        <v>75.7286</v>
      </c>
      <c r="Q55" s="3" t="s">
        <v>48</v>
      </c>
      <c r="R55" s="6">
        <f t="shared" si="11"/>
        <v>-4.3389499999999968E-4</v>
      </c>
      <c r="S55" s="4" t="s">
        <v>27</v>
      </c>
      <c r="T55" s="4">
        <f t="shared" si="17"/>
        <v>28.827310000000001</v>
      </c>
      <c r="U55" s="3" t="s">
        <v>48</v>
      </c>
      <c r="V55" s="6">
        <f t="shared" si="12"/>
        <v>2.4940000000000849E-6</v>
      </c>
      <c r="W55" s="5" t="s">
        <v>24</v>
      </c>
      <c r="X55" s="4">
        <f t="shared" si="18"/>
        <v>28.827310000000001</v>
      </c>
      <c r="Y55" s="3" t="s">
        <v>48</v>
      </c>
      <c r="Z55" s="6">
        <f t="shared" si="13"/>
        <v>2.4940000000000849E-6</v>
      </c>
      <c r="AA55" s="4" t="s">
        <v>16</v>
      </c>
    </row>
    <row r="56" spans="2:27" x14ac:dyDescent="0.55000000000000004">
      <c r="B56" s="4" t="s">
        <v>12</v>
      </c>
      <c r="C56" s="4">
        <v>1500</v>
      </c>
      <c r="D56" s="3" t="s">
        <v>53</v>
      </c>
      <c r="E56" s="4">
        <f>C56+100</f>
        <v>1600</v>
      </c>
      <c r="F56" s="4" t="s">
        <v>14</v>
      </c>
      <c r="G56" s="4" t="s">
        <v>31</v>
      </c>
      <c r="H56" s="6">
        <f t="shared" si="8"/>
        <v>0.98319327731092443</v>
      </c>
      <c r="I56" s="3" t="s">
        <v>49</v>
      </c>
      <c r="J56" s="6">
        <f t="shared" si="9"/>
        <v>2.0230314347962076E-7</v>
      </c>
      <c r="K56" s="4" t="s">
        <v>33</v>
      </c>
      <c r="L56" s="4">
        <f t="shared" si="15"/>
        <v>72.031229999999994</v>
      </c>
      <c r="M56" s="3" t="s">
        <v>49</v>
      </c>
      <c r="N56" s="6">
        <f t="shared" si="10"/>
        <v>-3.6973700000000062E-4</v>
      </c>
      <c r="O56" s="5" t="s">
        <v>26</v>
      </c>
      <c r="P56" s="4">
        <f t="shared" si="16"/>
        <v>72.031229999999994</v>
      </c>
      <c r="Q56" s="3" t="s">
        <v>49</v>
      </c>
      <c r="R56" s="6">
        <f t="shared" si="11"/>
        <v>-3.6973700000000062E-4</v>
      </c>
      <c r="S56" s="4" t="s">
        <v>27</v>
      </c>
      <c r="T56" s="4">
        <f t="shared" si="17"/>
        <v>28.36692</v>
      </c>
      <c r="U56" s="3" t="s">
        <v>49</v>
      </c>
      <c r="V56" s="6">
        <f t="shared" si="12"/>
        <v>-4.6039000000000031E-5</v>
      </c>
      <c r="W56" s="5" t="s">
        <v>24</v>
      </c>
      <c r="X56" s="4">
        <f t="shared" si="18"/>
        <v>28.36692</v>
      </c>
      <c r="Y56" s="3" t="s">
        <v>49</v>
      </c>
      <c r="Z56" s="6">
        <f t="shared" si="13"/>
        <v>-4.6039000000000031E-5</v>
      </c>
      <c r="AA56" s="4" t="s">
        <v>16</v>
      </c>
    </row>
    <row r="57" spans="2:27" x14ac:dyDescent="0.55000000000000004">
      <c r="B57" s="4" t="s">
        <v>12</v>
      </c>
      <c r="C57" s="4">
        <v>1600</v>
      </c>
      <c r="D57" s="3" t="s">
        <v>53</v>
      </c>
      <c r="E57" s="4">
        <f t="shared" si="14"/>
        <v>1700</v>
      </c>
      <c r="F57" s="4" t="s">
        <v>14</v>
      </c>
      <c r="G57" s="4" t="s">
        <v>31</v>
      </c>
      <c r="H57" s="6">
        <f t="shared" si="8"/>
        <v>0.98521630874572064</v>
      </c>
      <c r="I57" s="3" t="s">
        <v>50</v>
      </c>
      <c r="J57" s="6">
        <f t="shared" si="9"/>
        <v>1.8207282913165201E-6</v>
      </c>
      <c r="K57" s="4" t="s">
        <v>33</v>
      </c>
      <c r="L57" s="4">
        <f t="shared" si="15"/>
        <v>71.781779999999998</v>
      </c>
      <c r="M57" s="3" t="s">
        <v>50</v>
      </c>
      <c r="N57" s="6">
        <f t="shared" si="10"/>
        <v>-2.4944999999999596E-5</v>
      </c>
      <c r="O57" s="5" t="s">
        <v>26</v>
      </c>
      <c r="P57" s="4">
        <f t="shared" si="16"/>
        <v>71.781779999999998</v>
      </c>
      <c r="Q57" s="3" t="s">
        <v>50</v>
      </c>
      <c r="R57" s="6">
        <f t="shared" si="11"/>
        <v>-2.4944999999999596E-5</v>
      </c>
      <c r="S57" s="4" t="s">
        <v>27</v>
      </c>
      <c r="T57" s="4">
        <f t="shared" si="17"/>
        <v>28.582170000000001</v>
      </c>
      <c r="U57" s="3" t="s">
        <v>50</v>
      </c>
      <c r="V57" s="6">
        <f t="shared" si="12"/>
        <v>2.1525000000000106E-5</v>
      </c>
      <c r="W57" s="5" t="s">
        <v>24</v>
      </c>
      <c r="X57" s="4">
        <f t="shared" si="18"/>
        <v>28.582170000000001</v>
      </c>
      <c r="Y57" s="3" t="s">
        <v>50</v>
      </c>
      <c r="Z57" s="6">
        <f t="shared" si="13"/>
        <v>2.1525000000000106E-5</v>
      </c>
      <c r="AA57" s="4" t="s">
        <v>16</v>
      </c>
    </row>
    <row r="58" spans="2:27" x14ac:dyDescent="0.55000000000000004">
      <c r="B58" s="4" t="s">
        <v>12</v>
      </c>
      <c r="C58" s="4">
        <v>1700</v>
      </c>
      <c r="D58" s="3" t="s">
        <v>53</v>
      </c>
      <c r="E58" s="4">
        <f t="shared" si="14"/>
        <v>1800</v>
      </c>
      <c r="F58" s="4" t="s">
        <v>14</v>
      </c>
      <c r="G58" s="4" t="s">
        <v>31</v>
      </c>
      <c r="H58" s="6">
        <f t="shared" si="8"/>
        <v>1.0034235916588858</v>
      </c>
      <c r="I58" s="3" t="s">
        <v>51</v>
      </c>
      <c r="J58" s="6">
        <f t="shared" si="9"/>
        <v>-3.4235916588858382E-7</v>
      </c>
      <c r="K58" s="4" t="s">
        <v>33</v>
      </c>
      <c r="L58" s="4">
        <f t="shared" si="15"/>
        <v>68.327590000000001</v>
      </c>
      <c r="M58" s="3" t="s">
        <v>51</v>
      </c>
      <c r="N58" s="6">
        <f t="shared" si="10"/>
        <v>-3.454189999999997E-4</v>
      </c>
      <c r="O58" s="5" t="s">
        <v>26</v>
      </c>
      <c r="P58" s="4">
        <f t="shared" si="16"/>
        <v>68.327590000000001</v>
      </c>
      <c r="Q58" s="3" t="s">
        <v>51</v>
      </c>
      <c r="R58" s="6">
        <f t="shared" si="11"/>
        <v>-3.454189999999997E-4</v>
      </c>
      <c r="S58" s="4" t="s">
        <v>27</v>
      </c>
      <c r="T58" s="4">
        <f t="shared" si="17"/>
        <v>28.896170000000001</v>
      </c>
      <c r="U58" s="3" t="s">
        <v>51</v>
      </c>
      <c r="V58" s="6">
        <f t="shared" si="12"/>
        <v>3.1400000000000004E-5</v>
      </c>
      <c r="W58" s="5" t="s">
        <v>24</v>
      </c>
      <c r="X58" s="4">
        <f t="shared" si="18"/>
        <v>28.896170000000001</v>
      </c>
      <c r="Y58" s="3" t="s">
        <v>51</v>
      </c>
      <c r="Z58" s="6">
        <f t="shared" si="13"/>
        <v>3.1400000000000004E-5</v>
      </c>
      <c r="AA58" s="4" t="s">
        <v>16</v>
      </c>
    </row>
    <row r="59" spans="2:27" x14ac:dyDescent="0.55000000000000004">
      <c r="B59" s="4" t="s">
        <v>12</v>
      </c>
      <c r="C59" s="4">
        <v>1800</v>
      </c>
      <c r="D59" s="3" t="s">
        <v>53</v>
      </c>
      <c r="E59" s="4">
        <f t="shared" si="14"/>
        <v>1900</v>
      </c>
      <c r="F59" s="4" t="s">
        <v>14</v>
      </c>
      <c r="G59" s="4" t="s">
        <v>31</v>
      </c>
      <c r="H59" s="6">
        <f t="shared" si="8"/>
        <v>1</v>
      </c>
      <c r="I59" s="3" t="s">
        <v>52</v>
      </c>
      <c r="J59" s="6">
        <f t="shared" si="9"/>
        <v>-4.917522564581378E-6</v>
      </c>
      <c r="K59" s="4" t="s">
        <v>33</v>
      </c>
      <c r="L59" s="4">
        <f t="shared" si="15"/>
        <v>66.154020000000003</v>
      </c>
      <c r="M59" s="3" t="s">
        <v>52</v>
      </c>
      <c r="N59" s="6">
        <f t="shared" si="10"/>
        <v>-2.1735699999999981E-4</v>
      </c>
      <c r="O59" s="5" t="s">
        <v>26</v>
      </c>
      <c r="P59" s="4">
        <f t="shared" si="16"/>
        <v>66.154020000000003</v>
      </c>
      <c r="Q59" s="3" t="s">
        <v>52</v>
      </c>
      <c r="R59" s="6">
        <f t="shared" si="11"/>
        <v>-2.1735699999999981E-4</v>
      </c>
      <c r="S59" s="4" t="s">
        <v>27</v>
      </c>
      <c r="T59" s="4">
        <f t="shared" si="17"/>
        <v>31.902360000000002</v>
      </c>
      <c r="U59" s="3" t="s">
        <v>52</v>
      </c>
      <c r="V59" s="6">
        <f t="shared" si="12"/>
        <v>3.0061900000000002E-4</v>
      </c>
      <c r="W59" s="5" t="s">
        <v>24</v>
      </c>
      <c r="X59" s="4">
        <f t="shared" si="18"/>
        <v>31.902360000000002</v>
      </c>
      <c r="Y59" s="3" t="s">
        <v>52</v>
      </c>
      <c r="Z59" s="6">
        <f t="shared" si="13"/>
        <v>3.0061900000000002E-4</v>
      </c>
      <c r="AA59" s="4" t="s">
        <v>16</v>
      </c>
    </row>
    <row r="60" spans="2:27" x14ac:dyDescent="0.55000000000000004">
      <c r="B60" s="4" t="s">
        <v>12</v>
      </c>
      <c r="C60" s="4">
        <v>1900</v>
      </c>
      <c r="D60" s="3" t="s">
        <v>53</v>
      </c>
      <c r="E60" s="4">
        <f t="shared" si="14"/>
        <v>2000</v>
      </c>
      <c r="F60" s="4" t="s">
        <v>14</v>
      </c>
      <c r="G60" s="4" t="s">
        <v>31</v>
      </c>
      <c r="H60" s="6">
        <f t="shared" si="8"/>
        <v>0.95082477435418622</v>
      </c>
      <c r="I60" s="3" t="s">
        <v>54</v>
      </c>
      <c r="J60" s="6">
        <f t="shared" si="9"/>
        <v>-4.1083099906629398E-6</v>
      </c>
      <c r="K60" s="4" t="s">
        <v>33</v>
      </c>
      <c r="L60" s="4">
        <f t="shared" ref="L60:L76" si="19">D22</f>
        <v>62.228589999999997</v>
      </c>
      <c r="M60" s="3" t="s">
        <v>54</v>
      </c>
      <c r="N60" s="6">
        <f t="shared" si="10"/>
        <v>-3.9254300000000057E-4</v>
      </c>
      <c r="O60" s="5" t="s">
        <v>26</v>
      </c>
      <c r="P60" s="4">
        <f t="shared" ref="P60:P76" si="20">D22</f>
        <v>62.228589999999997</v>
      </c>
      <c r="Q60" s="3" t="s">
        <v>54</v>
      </c>
      <c r="R60" s="6">
        <f t="shared" si="11"/>
        <v>-3.9254300000000057E-4</v>
      </c>
      <c r="S60" s="4" t="s">
        <v>27</v>
      </c>
      <c r="T60" s="4">
        <f t="shared" ref="T60:T76" si="21">E22</f>
        <v>28.74841</v>
      </c>
      <c r="U60" s="3" t="s">
        <v>54</v>
      </c>
      <c r="V60" s="6">
        <f t="shared" si="12"/>
        <v>-3.1539500000000016E-4</v>
      </c>
      <c r="W60" s="5" t="s">
        <v>24</v>
      </c>
      <c r="X60" s="4">
        <f t="shared" ref="X60:X76" si="22">E22</f>
        <v>28.74841</v>
      </c>
      <c r="Y60" s="3" t="s">
        <v>54</v>
      </c>
      <c r="Z60" s="6">
        <f t="shared" si="13"/>
        <v>-3.1539500000000016E-4</v>
      </c>
      <c r="AA60" s="4" t="s">
        <v>16</v>
      </c>
    </row>
    <row r="61" spans="2:27" x14ac:dyDescent="0.55000000000000004">
      <c r="B61" s="4" t="s">
        <v>12</v>
      </c>
      <c r="C61" s="4">
        <v>2000</v>
      </c>
      <c r="D61" s="3" t="s">
        <v>53</v>
      </c>
      <c r="E61" s="4">
        <f t="shared" si="14"/>
        <v>2100</v>
      </c>
      <c r="F61" s="4" t="s">
        <v>14</v>
      </c>
      <c r="G61" s="4" t="s">
        <v>31</v>
      </c>
      <c r="H61" s="6">
        <f t="shared" si="8"/>
        <v>0.90974167444755683</v>
      </c>
      <c r="I61" s="3" t="s">
        <v>55</v>
      </c>
      <c r="J61" s="6">
        <f t="shared" si="9"/>
        <v>-2.334267040149396E-6</v>
      </c>
      <c r="K61" s="4" t="s">
        <v>33</v>
      </c>
      <c r="L61" s="4">
        <f t="shared" si="19"/>
        <v>60.124510000000001</v>
      </c>
      <c r="M61" s="3" t="s">
        <v>55</v>
      </c>
      <c r="N61" s="6">
        <f t="shared" si="10"/>
        <v>-2.1040799999999963E-4</v>
      </c>
      <c r="O61" s="5" t="s">
        <v>26</v>
      </c>
      <c r="P61" s="4">
        <f t="shared" si="20"/>
        <v>60.124510000000001</v>
      </c>
      <c r="Q61" s="3" t="s">
        <v>55</v>
      </c>
      <c r="R61" s="6">
        <f t="shared" si="11"/>
        <v>-2.1040799999999963E-4</v>
      </c>
      <c r="S61" s="4" t="s">
        <v>27</v>
      </c>
      <c r="T61" s="4">
        <f t="shared" si="21"/>
        <v>26.919609999999999</v>
      </c>
      <c r="U61" s="3" t="s">
        <v>55</v>
      </c>
      <c r="V61" s="6">
        <f t="shared" si="12"/>
        <v>-1.8288000000000012E-4</v>
      </c>
      <c r="W61" s="5" t="s">
        <v>24</v>
      </c>
      <c r="X61" s="4">
        <f t="shared" si="22"/>
        <v>26.919609999999999</v>
      </c>
      <c r="Y61" s="3" t="s">
        <v>55</v>
      </c>
      <c r="Z61" s="6">
        <f t="shared" si="13"/>
        <v>-1.8288000000000012E-4</v>
      </c>
      <c r="AA61" s="4" t="s">
        <v>16</v>
      </c>
    </row>
    <row r="62" spans="2:27" x14ac:dyDescent="0.55000000000000004">
      <c r="B62" s="4" t="s">
        <v>12</v>
      </c>
      <c r="C62" s="4">
        <v>2100</v>
      </c>
      <c r="D62" s="3" t="s">
        <v>53</v>
      </c>
      <c r="E62" s="4">
        <f t="shared" si="14"/>
        <v>2200</v>
      </c>
      <c r="F62" s="4" t="s">
        <v>14</v>
      </c>
      <c r="G62" s="4" t="s">
        <v>31</v>
      </c>
      <c r="H62" s="6">
        <f t="shared" si="8"/>
        <v>0.88639900404606287</v>
      </c>
      <c r="I62" s="3" t="s">
        <v>56</v>
      </c>
      <c r="J62" s="6">
        <f t="shared" si="9"/>
        <v>-6.8316215375038843E-6</v>
      </c>
      <c r="K62" s="4" t="s">
        <v>33</v>
      </c>
      <c r="L62" s="4">
        <f t="shared" si="19"/>
        <v>57.403449999999999</v>
      </c>
      <c r="M62" s="3" t="s">
        <v>56</v>
      </c>
      <c r="N62" s="6">
        <f t="shared" si="10"/>
        <v>-2.7210600000000015E-4</v>
      </c>
      <c r="O62" s="5" t="s">
        <v>26</v>
      </c>
      <c r="P62" s="4">
        <f t="shared" si="20"/>
        <v>57.403449999999999</v>
      </c>
      <c r="Q62" s="3" t="s">
        <v>56</v>
      </c>
      <c r="R62" s="6">
        <f t="shared" si="11"/>
        <v>-2.7210600000000015E-4</v>
      </c>
      <c r="S62" s="4" t="s">
        <v>27</v>
      </c>
      <c r="T62" s="4">
        <f t="shared" si="21"/>
        <v>28.22486</v>
      </c>
      <c r="U62" s="3" t="s">
        <v>56</v>
      </c>
      <c r="V62" s="6">
        <f t="shared" si="12"/>
        <v>1.305250000000001E-4</v>
      </c>
      <c r="W62" s="5" t="s">
        <v>24</v>
      </c>
      <c r="X62" s="4">
        <f t="shared" si="22"/>
        <v>28.22486</v>
      </c>
      <c r="Y62" s="3" t="s">
        <v>56</v>
      </c>
      <c r="Z62" s="6">
        <f t="shared" si="13"/>
        <v>1.305250000000001E-4</v>
      </c>
      <c r="AA62" s="4" t="s">
        <v>16</v>
      </c>
    </row>
    <row r="63" spans="2:27" x14ac:dyDescent="0.55000000000000004">
      <c r="B63" s="4" t="s">
        <v>12</v>
      </c>
      <c r="C63" s="4">
        <v>2200</v>
      </c>
      <c r="D63" s="3" t="s">
        <v>53</v>
      </c>
      <c r="E63" s="4">
        <f t="shared" si="14"/>
        <v>2300</v>
      </c>
      <c r="F63" s="4" t="s">
        <v>14</v>
      </c>
      <c r="G63" s="4" t="s">
        <v>31</v>
      </c>
      <c r="H63" s="6">
        <f t="shared" si="8"/>
        <v>0.81808278867102402</v>
      </c>
      <c r="I63" s="3" t="s">
        <v>57</v>
      </c>
      <c r="J63" s="6">
        <f t="shared" si="9"/>
        <v>-3.8593215063803308E-6</v>
      </c>
      <c r="K63" s="4" t="s">
        <v>33</v>
      </c>
      <c r="L63" s="4">
        <f t="shared" si="19"/>
        <v>55.422789999999999</v>
      </c>
      <c r="M63" s="3" t="s">
        <v>57</v>
      </c>
      <c r="N63" s="6">
        <f t="shared" si="10"/>
        <v>-1.9806600000000002E-4</v>
      </c>
      <c r="O63" s="5" t="s">
        <v>26</v>
      </c>
      <c r="P63" s="4">
        <f t="shared" si="20"/>
        <v>55.422789999999999</v>
      </c>
      <c r="Q63" s="3" t="s">
        <v>57</v>
      </c>
      <c r="R63" s="6">
        <f t="shared" si="11"/>
        <v>-1.9806600000000002E-4</v>
      </c>
      <c r="S63" s="4" t="s">
        <v>27</v>
      </c>
      <c r="T63" s="4">
        <f t="shared" si="21"/>
        <v>27.4255</v>
      </c>
      <c r="U63" s="3" t="s">
        <v>57</v>
      </c>
      <c r="V63" s="6">
        <f t="shared" si="12"/>
        <v>-7.9936000000000002E-5</v>
      </c>
      <c r="W63" s="5" t="s">
        <v>24</v>
      </c>
      <c r="X63" s="4">
        <f t="shared" si="22"/>
        <v>27.4255</v>
      </c>
      <c r="Y63" s="3" t="s">
        <v>57</v>
      </c>
      <c r="Z63" s="6">
        <f t="shared" si="13"/>
        <v>-7.9936000000000002E-5</v>
      </c>
      <c r="AA63" s="4" t="s">
        <v>16</v>
      </c>
    </row>
    <row r="64" spans="2:27" x14ac:dyDescent="0.55000000000000004">
      <c r="B64" s="4" t="s">
        <v>12</v>
      </c>
      <c r="C64" s="4">
        <v>2300</v>
      </c>
      <c r="D64" s="3" t="s">
        <v>53</v>
      </c>
      <c r="E64" s="4">
        <f t="shared" si="14"/>
        <v>2400</v>
      </c>
      <c r="F64" s="4" t="s">
        <v>14</v>
      </c>
      <c r="G64" s="4" t="s">
        <v>31</v>
      </c>
      <c r="H64" s="6">
        <f t="shared" si="8"/>
        <v>0.77948957360722071</v>
      </c>
      <c r="I64" s="3" t="s">
        <v>58</v>
      </c>
      <c r="J64" s="6">
        <f t="shared" si="9"/>
        <v>-6.2558356676003738E-6</v>
      </c>
      <c r="K64" s="4" t="s">
        <v>33</v>
      </c>
      <c r="L64" s="4">
        <f t="shared" si="19"/>
        <v>52.053609999999999</v>
      </c>
      <c r="M64" s="3" t="s">
        <v>58</v>
      </c>
      <c r="N64" s="6">
        <f t="shared" si="10"/>
        <v>-3.3691800000000002E-4</v>
      </c>
      <c r="O64" s="5" t="s">
        <v>26</v>
      </c>
      <c r="P64" s="4">
        <f t="shared" si="20"/>
        <v>52.053609999999999</v>
      </c>
      <c r="Q64" s="3" t="s">
        <v>58</v>
      </c>
      <c r="R64" s="6">
        <f t="shared" si="11"/>
        <v>-3.3691800000000002E-4</v>
      </c>
      <c r="S64" s="4" t="s">
        <v>27</v>
      </c>
      <c r="T64" s="4">
        <f t="shared" si="21"/>
        <v>28.577909999999999</v>
      </c>
      <c r="U64" s="3" t="s">
        <v>58</v>
      </c>
      <c r="V64" s="6">
        <f t="shared" si="12"/>
        <v>1.1524099999999998E-4</v>
      </c>
      <c r="W64" s="5" t="s">
        <v>24</v>
      </c>
      <c r="X64" s="4">
        <f t="shared" si="22"/>
        <v>28.577909999999999</v>
      </c>
      <c r="Y64" s="3" t="s">
        <v>58</v>
      </c>
      <c r="Z64" s="6">
        <f t="shared" si="13"/>
        <v>1.1524099999999998E-4</v>
      </c>
      <c r="AA64" s="4" t="s">
        <v>16</v>
      </c>
    </row>
    <row r="65" spans="2:27" x14ac:dyDescent="0.55000000000000004">
      <c r="B65" s="4" t="s">
        <v>12</v>
      </c>
      <c r="C65" s="4">
        <v>2400</v>
      </c>
      <c r="D65" s="3" t="s">
        <v>53</v>
      </c>
      <c r="E65" s="4">
        <f t="shared" si="14"/>
        <v>2500</v>
      </c>
      <c r="F65" s="4" t="s">
        <v>14</v>
      </c>
      <c r="G65" s="4" t="s">
        <v>31</v>
      </c>
      <c r="H65" s="6">
        <f t="shared" si="8"/>
        <v>0.71693121693121697</v>
      </c>
      <c r="I65" s="3" t="s">
        <v>59</v>
      </c>
      <c r="J65" s="6">
        <f t="shared" si="9"/>
        <v>-3.7815126050420256E-6</v>
      </c>
      <c r="K65" s="4" t="s">
        <v>33</v>
      </c>
      <c r="L65" s="4">
        <f t="shared" si="19"/>
        <v>51.184289999999997</v>
      </c>
      <c r="M65" s="3" t="s">
        <v>59</v>
      </c>
      <c r="N65" s="6">
        <f t="shared" si="10"/>
        <v>-8.693200000000019E-5</v>
      </c>
      <c r="O65" s="5" t="s">
        <v>26</v>
      </c>
      <c r="P65" s="4">
        <f t="shared" si="20"/>
        <v>51.184289999999997</v>
      </c>
      <c r="Q65" s="3" t="s">
        <v>59</v>
      </c>
      <c r="R65" s="6">
        <f t="shared" si="11"/>
        <v>-8.693200000000019E-5</v>
      </c>
      <c r="S65" s="4" t="s">
        <v>27</v>
      </c>
      <c r="T65" s="4">
        <f t="shared" si="21"/>
        <v>27.32592</v>
      </c>
      <c r="U65" s="3" t="s">
        <v>59</v>
      </c>
      <c r="V65" s="6">
        <f t="shared" si="12"/>
        <v>-1.2519899999999994E-4</v>
      </c>
      <c r="W65" s="5" t="s">
        <v>24</v>
      </c>
      <c r="X65" s="4">
        <f t="shared" si="22"/>
        <v>27.32592</v>
      </c>
      <c r="Y65" s="3" t="s">
        <v>59</v>
      </c>
      <c r="Z65" s="6">
        <f t="shared" si="13"/>
        <v>-1.2519899999999994E-4</v>
      </c>
      <c r="AA65" s="4" t="s">
        <v>16</v>
      </c>
    </row>
    <row r="66" spans="2:27" x14ac:dyDescent="0.55000000000000004">
      <c r="B66" s="4" t="s">
        <v>12</v>
      </c>
      <c r="C66" s="4">
        <v>2500</v>
      </c>
      <c r="D66" s="3" t="s">
        <v>53</v>
      </c>
      <c r="E66" s="4">
        <f t="shared" si="14"/>
        <v>2600</v>
      </c>
      <c r="F66" s="4" t="s">
        <v>14</v>
      </c>
      <c r="G66" s="4" t="s">
        <v>31</v>
      </c>
      <c r="H66" s="6">
        <f t="shared" si="8"/>
        <v>0.67911609088079672</v>
      </c>
      <c r="I66" s="3" t="s">
        <v>60</v>
      </c>
      <c r="J66" s="6">
        <f t="shared" si="9"/>
        <v>-4.5751633986928054E-6</v>
      </c>
      <c r="K66" s="4" t="s">
        <v>33</v>
      </c>
      <c r="L66" s="4">
        <f t="shared" si="19"/>
        <v>49.853070000000002</v>
      </c>
      <c r="M66" s="3" t="s">
        <v>60</v>
      </c>
      <c r="N66" s="6">
        <f t="shared" si="10"/>
        <v>-1.3312199999999946E-4</v>
      </c>
      <c r="O66" s="5" t="s">
        <v>26</v>
      </c>
      <c r="P66" s="4">
        <f t="shared" si="20"/>
        <v>49.853070000000002</v>
      </c>
      <c r="Q66" s="3" t="s">
        <v>60</v>
      </c>
      <c r="R66" s="6">
        <f t="shared" si="11"/>
        <v>-1.3312199999999946E-4</v>
      </c>
      <c r="S66" s="4" t="s">
        <v>27</v>
      </c>
      <c r="T66" s="4">
        <f t="shared" si="21"/>
        <v>27.792169999999999</v>
      </c>
      <c r="U66" s="3" t="s">
        <v>60</v>
      </c>
      <c r="V66" s="6">
        <f t="shared" si="12"/>
        <v>4.6624999999999873E-5</v>
      </c>
      <c r="W66" s="5" t="s">
        <v>24</v>
      </c>
      <c r="X66" s="4">
        <f t="shared" si="22"/>
        <v>27.792169999999999</v>
      </c>
      <c r="Y66" s="3" t="s">
        <v>60</v>
      </c>
      <c r="Z66" s="6">
        <f t="shared" si="13"/>
        <v>4.6624999999999873E-5</v>
      </c>
      <c r="AA66" s="4" t="s">
        <v>16</v>
      </c>
    </row>
    <row r="67" spans="2:27" x14ac:dyDescent="0.55000000000000004">
      <c r="B67" s="4" t="s">
        <v>12</v>
      </c>
      <c r="C67" s="4">
        <v>2600</v>
      </c>
      <c r="D67" s="3" t="s">
        <v>53</v>
      </c>
      <c r="E67" s="4">
        <f t="shared" si="14"/>
        <v>2700</v>
      </c>
      <c r="F67" s="4" t="s">
        <v>14</v>
      </c>
      <c r="G67" s="4" t="s">
        <v>31</v>
      </c>
      <c r="H67" s="6">
        <f t="shared" si="8"/>
        <v>0.63336445689386867</v>
      </c>
      <c r="I67" s="3" t="s">
        <v>61</v>
      </c>
      <c r="J67" s="6">
        <f t="shared" si="9"/>
        <v>-6.4581388110799831E-6</v>
      </c>
      <c r="K67" s="4" t="s">
        <v>33</v>
      </c>
      <c r="L67" s="4">
        <f t="shared" si="19"/>
        <v>49.834440000000001</v>
      </c>
      <c r="M67" s="3" t="s">
        <v>61</v>
      </c>
      <c r="N67" s="6">
        <f t="shared" si="10"/>
        <v>-1.86300000000017E-6</v>
      </c>
      <c r="O67" s="5" t="s">
        <v>26</v>
      </c>
      <c r="P67" s="4">
        <f t="shared" si="20"/>
        <v>49.834440000000001</v>
      </c>
      <c r="Q67" s="3" t="s">
        <v>61</v>
      </c>
      <c r="R67" s="6">
        <f t="shared" si="11"/>
        <v>-1.86300000000017E-6</v>
      </c>
      <c r="S67" s="4" t="s">
        <v>27</v>
      </c>
      <c r="T67" s="4">
        <f t="shared" si="21"/>
        <v>26.706379999999999</v>
      </c>
      <c r="U67" s="3" t="s">
        <v>61</v>
      </c>
      <c r="V67" s="6">
        <f t="shared" si="12"/>
        <v>-1.0857899999999994E-4</v>
      </c>
      <c r="W67" s="5" t="s">
        <v>24</v>
      </c>
      <c r="X67" s="4">
        <f t="shared" si="22"/>
        <v>26.706379999999999</v>
      </c>
      <c r="Y67" s="3" t="s">
        <v>61</v>
      </c>
      <c r="Z67" s="6">
        <f t="shared" si="13"/>
        <v>-1.0857899999999994E-4</v>
      </c>
      <c r="AA67" s="4" t="s">
        <v>16</v>
      </c>
    </row>
    <row r="68" spans="2:27" x14ac:dyDescent="0.55000000000000004">
      <c r="B68" s="4" t="s">
        <v>12</v>
      </c>
      <c r="C68" s="4">
        <v>2700</v>
      </c>
      <c r="D68" s="3" t="s">
        <v>53</v>
      </c>
      <c r="E68" s="4">
        <f t="shared" si="14"/>
        <v>2800</v>
      </c>
      <c r="F68" s="4" t="s">
        <v>14</v>
      </c>
      <c r="G68" s="4" t="s">
        <v>31</v>
      </c>
      <c r="H68" s="6">
        <f t="shared" si="8"/>
        <v>0.56878306878306883</v>
      </c>
      <c r="I68" s="3" t="s">
        <v>62</v>
      </c>
      <c r="J68" s="6">
        <f t="shared" si="9"/>
        <v>-4.793028322440096E-6</v>
      </c>
      <c r="K68" s="4" t="s">
        <v>33</v>
      </c>
      <c r="L68" s="4">
        <f t="shared" si="19"/>
        <v>47.885129999999997</v>
      </c>
      <c r="M68" s="3" t="s">
        <v>62</v>
      </c>
      <c r="N68" s="6">
        <f t="shared" si="10"/>
        <v>-1.949310000000004E-4</v>
      </c>
      <c r="O68" s="5" t="s">
        <v>26</v>
      </c>
      <c r="P68" s="4">
        <f t="shared" si="20"/>
        <v>47.885129999999997</v>
      </c>
      <c r="Q68" s="3" t="s">
        <v>62</v>
      </c>
      <c r="R68" s="6">
        <f t="shared" si="11"/>
        <v>-1.949310000000004E-4</v>
      </c>
      <c r="S68" s="4" t="s">
        <v>27</v>
      </c>
      <c r="T68" s="4">
        <f t="shared" si="21"/>
        <v>29.335899999999999</v>
      </c>
      <c r="U68" s="3" t="s">
        <v>62</v>
      </c>
      <c r="V68" s="6">
        <f t="shared" si="12"/>
        <v>2.6295199999999994E-4</v>
      </c>
      <c r="W68" s="5" t="s">
        <v>24</v>
      </c>
      <c r="X68" s="4">
        <f t="shared" si="22"/>
        <v>29.335899999999999</v>
      </c>
      <c r="Y68" s="3" t="s">
        <v>62</v>
      </c>
      <c r="Z68" s="6">
        <f t="shared" si="13"/>
        <v>2.6295199999999994E-4</v>
      </c>
      <c r="AA68" s="4" t="s">
        <v>16</v>
      </c>
    </row>
    <row r="69" spans="2:27" x14ac:dyDescent="0.55000000000000004">
      <c r="B69" s="4" t="s">
        <v>12</v>
      </c>
      <c r="C69" s="4">
        <v>2800</v>
      </c>
      <c r="D69" s="3" t="s">
        <v>53</v>
      </c>
      <c r="E69" s="4">
        <f t="shared" si="14"/>
        <v>2900</v>
      </c>
      <c r="F69" s="4" t="s">
        <v>14</v>
      </c>
      <c r="G69" s="4" t="s">
        <v>31</v>
      </c>
      <c r="H69" s="6">
        <f t="shared" si="8"/>
        <v>0.52085278555866787</v>
      </c>
      <c r="I69" s="3" t="s">
        <v>63</v>
      </c>
      <c r="J69" s="6">
        <f t="shared" si="9"/>
        <v>-5.4310613134142484E-6</v>
      </c>
      <c r="K69" s="4" t="s">
        <v>33</v>
      </c>
      <c r="L69" s="4">
        <f t="shared" si="19"/>
        <v>47.616</v>
      </c>
      <c r="M69" s="3" t="s">
        <v>63</v>
      </c>
      <c r="N69" s="6">
        <f t="shared" si="10"/>
        <v>-2.69129999999997E-5</v>
      </c>
      <c r="O69" s="5" t="s">
        <v>26</v>
      </c>
      <c r="P69" s="4">
        <f t="shared" si="20"/>
        <v>47.616</v>
      </c>
      <c r="Q69" s="3" t="s">
        <v>63</v>
      </c>
      <c r="R69" s="6">
        <f t="shared" si="11"/>
        <v>-2.69129999999997E-5</v>
      </c>
      <c r="S69" s="4" t="s">
        <v>27</v>
      </c>
      <c r="T69" s="4">
        <f t="shared" si="21"/>
        <v>29.935839999999999</v>
      </c>
      <c r="U69" s="3" t="s">
        <v>63</v>
      </c>
      <c r="V69" s="6">
        <f t="shared" si="12"/>
        <v>5.9994000000000015E-5</v>
      </c>
      <c r="W69" s="5" t="s">
        <v>24</v>
      </c>
      <c r="X69" s="4">
        <f t="shared" si="22"/>
        <v>29.935839999999999</v>
      </c>
      <c r="Y69" s="3" t="s">
        <v>63</v>
      </c>
      <c r="Z69" s="6">
        <f t="shared" si="13"/>
        <v>5.9994000000000015E-5</v>
      </c>
      <c r="AA69" s="4" t="s">
        <v>16</v>
      </c>
    </row>
    <row r="70" spans="2:27" x14ac:dyDescent="0.55000000000000004">
      <c r="B70" s="4" t="s">
        <v>12</v>
      </c>
      <c r="C70" s="4">
        <v>2900</v>
      </c>
      <c r="D70" s="3" t="s">
        <v>53</v>
      </c>
      <c r="E70" s="4">
        <f t="shared" si="14"/>
        <v>3000</v>
      </c>
      <c r="F70" s="4" t="s">
        <v>14</v>
      </c>
      <c r="G70" s="4" t="s">
        <v>31</v>
      </c>
      <c r="H70" s="6">
        <f t="shared" si="8"/>
        <v>0.46654217242452539</v>
      </c>
      <c r="I70" s="3" t="s">
        <v>64</v>
      </c>
      <c r="J70" s="6">
        <f t="shared" si="9"/>
        <v>-4.6840958605664503E-6</v>
      </c>
      <c r="K70" s="4" t="s">
        <v>33</v>
      </c>
      <c r="L70" s="4">
        <f t="shared" si="19"/>
        <v>48.025979999999997</v>
      </c>
      <c r="M70" s="3" t="s">
        <v>64</v>
      </c>
      <c r="N70" s="6">
        <f t="shared" si="10"/>
        <v>4.0997999999999732E-5</v>
      </c>
      <c r="O70" s="5" t="s">
        <v>26</v>
      </c>
      <c r="P70" s="4">
        <f t="shared" si="20"/>
        <v>48.025979999999997</v>
      </c>
      <c r="Q70" s="3" t="s">
        <v>64</v>
      </c>
      <c r="R70" s="6">
        <f t="shared" si="11"/>
        <v>4.0997999999999732E-5</v>
      </c>
      <c r="S70" s="4" t="s">
        <v>27</v>
      </c>
      <c r="T70" s="4">
        <f t="shared" si="21"/>
        <v>26.573409999999999</v>
      </c>
      <c r="U70" s="3" t="s">
        <v>64</v>
      </c>
      <c r="V70" s="6">
        <f t="shared" si="12"/>
        <v>-3.3624299999999996E-4</v>
      </c>
      <c r="W70" s="5" t="s">
        <v>24</v>
      </c>
      <c r="X70" s="4">
        <f t="shared" si="22"/>
        <v>26.573409999999999</v>
      </c>
      <c r="Y70" s="3" t="s">
        <v>64</v>
      </c>
      <c r="Z70" s="6">
        <f t="shared" si="13"/>
        <v>-3.3624299999999996E-4</v>
      </c>
      <c r="AA70" s="4" t="s">
        <v>16</v>
      </c>
    </row>
    <row r="71" spans="2:27" x14ac:dyDescent="0.55000000000000004">
      <c r="B71" s="4" t="s">
        <v>12</v>
      </c>
      <c r="C71" s="4">
        <v>3000</v>
      </c>
      <c r="D71" s="3" t="s">
        <v>53</v>
      </c>
      <c r="E71" s="4">
        <f t="shared" si="14"/>
        <v>3100</v>
      </c>
      <c r="F71" s="4" t="s">
        <v>14</v>
      </c>
      <c r="G71" s="4" t="s">
        <v>31</v>
      </c>
      <c r="H71" s="6">
        <f t="shared" si="8"/>
        <v>0.41970121381886089</v>
      </c>
      <c r="I71" s="3" t="s">
        <v>65</v>
      </c>
      <c r="J71" s="6">
        <f t="shared" si="9"/>
        <v>-6.6448801742919341E-6</v>
      </c>
      <c r="K71" s="4" t="s">
        <v>33</v>
      </c>
      <c r="L71" s="4">
        <f t="shared" si="19"/>
        <v>54.162880000000001</v>
      </c>
      <c r="M71" s="3" t="s">
        <v>65</v>
      </c>
      <c r="N71" s="6">
        <f t="shared" si="10"/>
        <v>6.1369000000000039E-4</v>
      </c>
      <c r="O71" s="5" t="s">
        <v>26</v>
      </c>
      <c r="P71" s="4">
        <f t="shared" si="20"/>
        <v>54.162880000000001</v>
      </c>
      <c r="Q71" s="3" t="s">
        <v>65</v>
      </c>
      <c r="R71" s="6">
        <f t="shared" si="11"/>
        <v>6.1369000000000039E-4</v>
      </c>
      <c r="S71" s="4" t="s">
        <v>27</v>
      </c>
      <c r="T71" s="4">
        <f t="shared" si="21"/>
        <v>32.95787</v>
      </c>
      <c r="U71" s="3" t="s">
        <v>65</v>
      </c>
      <c r="V71" s="6">
        <f t="shared" si="12"/>
        <v>6.3844600000000009E-4</v>
      </c>
      <c r="W71" s="5" t="s">
        <v>24</v>
      </c>
      <c r="X71" s="4">
        <f t="shared" si="22"/>
        <v>32.95787</v>
      </c>
      <c r="Y71" s="3" t="s">
        <v>65</v>
      </c>
      <c r="Z71" s="6">
        <f t="shared" si="13"/>
        <v>6.3844600000000009E-4</v>
      </c>
      <c r="AA71" s="4" t="s">
        <v>16</v>
      </c>
    </row>
    <row r="72" spans="2:27" x14ac:dyDescent="0.55000000000000004">
      <c r="B72" s="4" t="s">
        <v>12</v>
      </c>
      <c r="C72" s="4">
        <v>3100</v>
      </c>
      <c r="D72" s="3" t="s">
        <v>53</v>
      </c>
      <c r="E72" s="4">
        <f t="shared" si="14"/>
        <v>3200</v>
      </c>
      <c r="F72" s="4" t="s">
        <v>14</v>
      </c>
      <c r="G72" s="4" t="s">
        <v>31</v>
      </c>
      <c r="H72" s="6">
        <f t="shared" si="8"/>
        <v>0.35325241207594155</v>
      </c>
      <c r="I72" s="3" t="s">
        <v>66</v>
      </c>
      <c r="J72" s="6">
        <f t="shared" si="9"/>
        <v>-2.2408963585434205E-6</v>
      </c>
      <c r="K72" s="4" t="s">
        <v>33</v>
      </c>
      <c r="L72" s="4">
        <f t="shared" si="19"/>
        <v>61.201309999999999</v>
      </c>
      <c r="M72" s="3" t="s">
        <v>66</v>
      </c>
      <c r="N72" s="6">
        <f t="shared" si="10"/>
        <v>7.0384299999999979E-4</v>
      </c>
      <c r="O72" s="5" t="s">
        <v>26</v>
      </c>
      <c r="P72" s="4">
        <f t="shared" si="20"/>
        <v>61.201309999999999</v>
      </c>
      <c r="Q72" s="3" t="s">
        <v>66</v>
      </c>
      <c r="R72" s="6">
        <f t="shared" si="11"/>
        <v>7.0384299999999979E-4</v>
      </c>
      <c r="S72" s="4" t="s">
        <v>27</v>
      </c>
      <c r="T72" s="4">
        <f t="shared" si="21"/>
        <v>30.37332</v>
      </c>
      <c r="U72" s="3" t="s">
        <v>66</v>
      </c>
      <c r="V72" s="6">
        <f t="shared" si="12"/>
        <v>-2.5845499999999999E-4</v>
      </c>
      <c r="W72" s="5" t="s">
        <v>24</v>
      </c>
      <c r="X72" s="4">
        <f t="shared" si="22"/>
        <v>30.37332</v>
      </c>
      <c r="Y72" s="3" t="s">
        <v>66</v>
      </c>
      <c r="Z72" s="6">
        <f t="shared" si="13"/>
        <v>-2.5845499999999999E-4</v>
      </c>
      <c r="AA72" s="4" t="s">
        <v>16</v>
      </c>
    </row>
    <row r="73" spans="2:27" x14ac:dyDescent="0.55000000000000004">
      <c r="B73" s="4" t="s">
        <v>12</v>
      </c>
      <c r="C73" s="4">
        <v>3200</v>
      </c>
      <c r="D73" s="3" t="s">
        <v>53</v>
      </c>
      <c r="E73" s="4">
        <f t="shared" si="14"/>
        <v>3300</v>
      </c>
      <c r="F73" s="4" t="s">
        <v>14</v>
      </c>
      <c r="G73" s="4" t="s">
        <v>31</v>
      </c>
      <c r="H73" s="6">
        <f t="shared" si="8"/>
        <v>0.33084344849050734</v>
      </c>
      <c r="I73" s="3" t="s">
        <v>67</v>
      </c>
      <c r="J73" s="6">
        <f t="shared" si="9"/>
        <v>-1.7117958294429191E-7</v>
      </c>
      <c r="K73" s="4" t="s">
        <v>33</v>
      </c>
      <c r="L73" s="4">
        <f t="shared" si="19"/>
        <v>75.287520000000001</v>
      </c>
      <c r="M73" s="3" t="s">
        <v>67</v>
      </c>
      <c r="N73" s="6">
        <f t="shared" si="10"/>
        <v>1.4086210000000001E-3</v>
      </c>
      <c r="O73" s="5" t="s">
        <v>26</v>
      </c>
      <c r="P73" s="4">
        <f t="shared" si="20"/>
        <v>75.287520000000001</v>
      </c>
      <c r="Q73" s="3" t="s">
        <v>67</v>
      </c>
      <c r="R73" s="6">
        <f t="shared" si="11"/>
        <v>1.4086210000000001E-3</v>
      </c>
      <c r="S73" s="4" t="s">
        <v>27</v>
      </c>
      <c r="T73" s="4">
        <f t="shared" si="21"/>
        <v>44.241610000000001</v>
      </c>
      <c r="U73" s="3" t="s">
        <v>67</v>
      </c>
      <c r="V73" s="6">
        <f t="shared" si="12"/>
        <v>1.3868290000000002E-3</v>
      </c>
      <c r="W73" s="5" t="s">
        <v>24</v>
      </c>
      <c r="X73" s="4">
        <f t="shared" si="22"/>
        <v>44.241610000000001</v>
      </c>
      <c r="Y73" s="3" t="s">
        <v>67</v>
      </c>
      <c r="Z73" s="6">
        <f t="shared" si="13"/>
        <v>1.3868290000000002E-3</v>
      </c>
      <c r="AA73" s="4" t="s">
        <v>16</v>
      </c>
    </row>
    <row r="74" spans="2:27" x14ac:dyDescent="0.55000000000000004">
      <c r="B74" s="4" t="s">
        <v>12</v>
      </c>
      <c r="C74" s="4">
        <v>3300</v>
      </c>
      <c r="D74" s="3" t="s">
        <v>53</v>
      </c>
      <c r="E74" s="4">
        <f t="shared" si="14"/>
        <v>3400</v>
      </c>
      <c r="F74" s="4" t="s">
        <v>14</v>
      </c>
      <c r="G74" s="4" t="s">
        <v>31</v>
      </c>
      <c r="H74" s="6">
        <f t="shared" si="8"/>
        <v>0.32913165266106442</v>
      </c>
      <c r="I74" s="3" t="s">
        <v>68</v>
      </c>
      <c r="J74" s="6">
        <f t="shared" si="9"/>
        <v>6.878306878306878E-6</v>
      </c>
      <c r="K74" s="4" t="s">
        <v>33</v>
      </c>
      <c r="L74" s="4">
        <f t="shared" si="19"/>
        <v>85.784459999999996</v>
      </c>
      <c r="M74" s="3" t="s">
        <v>68</v>
      </c>
      <c r="N74" s="6">
        <f t="shared" si="10"/>
        <v>1.0496939999999995E-3</v>
      </c>
      <c r="O74" s="5" t="s">
        <v>26</v>
      </c>
      <c r="P74" s="4">
        <f t="shared" si="20"/>
        <v>85.784459999999996</v>
      </c>
      <c r="Q74" s="3" t="s">
        <v>68</v>
      </c>
      <c r="R74" s="6">
        <f t="shared" si="11"/>
        <v>1.0496939999999995E-3</v>
      </c>
      <c r="S74" s="4" t="s">
        <v>27</v>
      </c>
      <c r="T74" s="4">
        <f t="shared" si="21"/>
        <v>24.305340000000001</v>
      </c>
      <c r="U74" s="3" t="s">
        <v>68</v>
      </c>
      <c r="V74" s="6">
        <f t="shared" si="12"/>
        <v>-1.993627E-3</v>
      </c>
      <c r="W74" s="5" t="s">
        <v>24</v>
      </c>
      <c r="X74" s="4">
        <f t="shared" si="22"/>
        <v>24.305340000000001</v>
      </c>
      <c r="Y74" s="3" t="s">
        <v>68</v>
      </c>
      <c r="Z74" s="6">
        <f t="shared" si="13"/>
        <v>-1.993627E-3</v>
      </c>
      <c r="AA74" s="4" t="s">
        <v>16</v>
      </c>
    </row>
    <row r="75" spans="2:27" x14ac:dyDescent="0.55000000000000004">
      <c r="B75" s="4" t="s">
        <v>12</v>
      </c>
      <c r="C75" s="4">
        <v>3400</v>
      </c>
      <c r="D75" s="3" t="s">
        <v>53</v>
      </c>
      <c r="E75" s="4">
        <f t="shared" si="14"/>
        <v>3500</v>
      </c>
      <c r="F75" s="4" t="s">
        <v>14</v>
      </c>
      <c r="G75" s="4" t="s">
        <v>31</v>
      </c>
      <c r="H75" s="6">
        <f t="shared" si="8"/>
        <v>0.3979147214441332</v>
      </c>
      <c r="I75" s="3" t="s">
        <v>69</v>
      </c>
      <c r="J75" s="6">
        <f t="shared" si="9"/>
        <v>1.1017740429505141E-5</v>
      </c>
      <c r="K75" s="4" t="s">
        <v>33</v>
      </c>
      <c r="L75" s="4">
        <f t="shared" si="19"/>
        <v>91.282520000000005</v>
      </c>
      <c r="M75" s="3" t="s">
        <v>69</v>
      </c>
      <c r="N75" s="6">
        <f t="shared" si="10"/>
        <v>5.4980600000000099E-4</v>
      </c>
      <c r="O75" s="5" t="s">
        <v>26</v>
      </c>
      <c r="P75" s="4">
        <f t="shared" si="20"/>
        <v>91.282520000000005</v>
      </c>
      <c r="Q75" s="3" t="s">
        <v>69</v>
      </c>
      <c r="R75" s="6">
        <f t="shared" si="11"/>
        <v>5.4980600000000099E-4</v>
      </c>
      <c r="S75" s="4" t="s">
        <v>27</v>
      </c>
      <c r="T75" s="4">
        <f t="shared" si="21"/>
        <v>26.898890000000002</v>
      </c>
      <c r="U75" s="3" t="s">
        <v>69</v>
      </c>
      <c r="V75" s="6">
        <f t="shared" si="12"/>
        <v>2.5935500000000007E-4</v>
      </c>
      <c r="W75" s="5" t="s">
        <v>24</v>
      </c>
      <c r="X75" s="4">
        <f t="shared" si="22"/>
        <v>26.898890000000002</v>
      </c>
      <c r="Y75" s="3" t="s">
        <v>69</v>
      </c>
      <c r="Z75" s="6">
        <f t="shared" si="13"/>
        <v>2.5935500000000007E-4</v>
      </c>
      <c r="AA75" s="4" t="s">
        <v>16</v>
      </c>
    </row>
    <row r="76" spans="2:27" x14ac:dyDescent="0.55000000000000004">
      <c r="B76" s="4" t="s">
        <v>12</v>
      </c>
      <c r="C76" s="4">
        <v>3500</v>
      </c>
      <c r="D76" s="3" t="s">
        <v>53</v>
      </c>
      <c r="E76" s="4">
        <f t="shared" si="14"/>
        <v>3600</v>
      </c>
      <c r="F76" s="4" t="s">
        <v>14</v>
      </c>
      <c r="G76" s="4" t="s">
        <v>31</v>
      </c>
      <c r="H76" s="6">
        <f t="shared" si="8"/>
        <v>0.50809212573918461</v>
      </c>
      <c r="I76" s="3" t="s">
        <v>70</v>
      </c>
      <c r="J76" s="6">
        <f t="shared" si="9"/>
        <v>1.8207282913165267E-5</v>
      </c>
      <c r="K76" s="4" t="s">
        <v>33</v>
      </c>
      <c r="L76" s="4">
        <f t="shared" si="19"/>
        <v>95.222980000000007</v>
      </c>
      <c r="M76" s="3" t="s">
        <v>70</v>
      </c>
      <c r="N76" s="6">
        <f t="shared" si="10"/>
        <v>3.9404600000000016E-4</v>
      </c>
      <c r="O76" s="5" t="s">
        <v>26</v>
      </c>
      <c r="P76" s="4">
        <f t="shared" si="20"/>
        <v>95.222980000000007</v>
      </c>
      <c r="Q76" s="3" t="s">
        <v>70</v>
      </c>
      <c r="R76" s="6">
        <f t="shared" si="11"/>
        <v>3.9404600000000016E-4</v>
      </c>
      <c r="S76" s="4" t="s">
        <v>27</v>
      </c>
      <c r="T76" s="4">
        <f t="shared" si="21"/>
        <v>24.758489999999998</v>
      </c>
      <c r="U76" s="3" t="s">
        <v>70</v>
      </c>
      <c r="V76" s="6">
        <f t="shared" si="12"/>
        <v>-2.1404000000000033E-4</v>
      </c>
      <c r="W76" s="5" t="s">
        <v>24</v>
      </c>
      <c r="X76" s="4">
        <f t="shared" si="22"/>
        <v>24.758489999999998</v>
      </c>
      <c r="Y76" s="3" t="s">
        <v>70</v>
      </c>
      <c r="Z76" s="6">
        <f t="shared" si="13"/>
        <v>-2.1404000000000033E-4</v>
      </c>
      <c r="AA76" s="3" t="s">
        <v>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6"/>
  <sheetViews>
    <sheetView topLeftCell="A28" workbookViewId="0">
      <selection activeCell="Z42" sqref="Z42"/>
    </sheetView>
  </sheetViews>
  <sheetFormatPr defaultColWidth="8.77734375" defaultRowHeight="23.25" x14ac:dyDescent="0.55000000000000004"/>
  <cols>
    <col min="1" max="6" width="8.77734375" style="4"/>
    <col min="7" max="7" width="10.33203125" style="4" customWidth="1"/>
    <col min="8" max="8" width="9.44140625" style="4" bestFit="1" customWidth="1"/>
    <col min="9" max="9" width="11.21875" style="4" customWidth="1"/>
    <col min="10" max="10" width="17.77734375" style="4" bestFit="1" customWidth="1"/>
    <col min="11" max="11" width="14.6640625" style="4" customWidth="1"/>
    <col min="12" max="12" width="8.77734375" style="4"/>
    <col min="13" max="13" width="13.33203125" style="4" bestFit="1" customWidth="1"/>
    <col min="14" max="14" width="16" style="4" bestFit="1" customWidth="1"/>
    <col min="15" max="18" width="16" style="4" customWidth="1"/>
    <col min="19" max="20" width="8.77734375" style="4"/>
    <col min="21" max="21" width="11.77734375" style="4" bestFit="1" customWidth="1"/>
    <col min="22" max="22" width="16.33203125" style="4" bestFit="1" customWidth="1"/>
    <col min="23" max="26" width="16.33203125" style="4" customWidth="1"/>
    <col min="27" max="16384" width="8.77734375" style="4"/>
  </cols>
  <sheetData>
    <row r="1" spans="2:11" x14ac:dyDescent="0.55000000000000004">
      <c r="B1" s="3" t="s">
        <v>73</v>
      </c>
      <c r="C1" s="3" t="s">
        <v>75</v>
      </c>
      <c r="D1" s="3" t="s">
        <v>74</v>
      </c>
      <c r="E1" s="3" t="s">
        <v>76</v>
      </c>
      <c r="G1" s="4" t="s">
        <v>10</v>
      </c>
      <c r="I1" s="4" t="s">
        <v>6</v>
      </c>
      <c r="J1" s="4" t="s">
        <v>5</v>
      </c>
      <c r="K1" s="4" t="s">
        <v>4</v>
      </c>
    </row>
    <row r="2" spans="2:11" x14ac:dyDescent="0.55000000000000004">
      <c r="B2" s="4">
        <v>0</v>
      </c>
      <c r="C2" s="4">
        <v>4.8370000000000003E-2</v>
      </c>
      <c r="D2" s="4">
        <v>59.274709999999999</v>
      </c>
      <c r="E2" s="4">
        <v>24.386240000000001</v>
      </c>
      <c r="G2" s="4">
        <f>C2/$C$20</f>
        <v>0.89128431914501571</v>
      </c>
      <c r="I2" s="4">
        <v>0</v>
      </c>
      <c r="J2" s="4">
        <v>0</v>
      </c>
      <c r="K2" s="4">
        <v>0</v>
      </c>
    </row>
    <row r="3" spans="2:11" x14ac:dyDescent="0.55000000000000004">
      <c r="B3" s="4">
        <v>5</v>
      </c>
      <c r="C3" s="4">
        <v>4.836E-2</v>
      </c>
      <c r="D3" s="4">
        <v>61.16131</v>
      </c>
      <c r="E3" s="4">
        <v>28.625959999999999</v>
      </c>
      <c r="G3" s="4">
        <f t="shared" ref="G3:G38" si="0">C3/$C$20</f>
        <v>0.89110005527915981</v>
      </c>
      <c r="I3" s="4">
        <f>G3-G2</f>
        <v>-1.8426386585590482E-4</v>
      </c>
      <c r="J3" s="4">
        <f>D3-D2</f>
        <v>1.8866000000000014</v>
      </c>
      <c r="K3" s="4">
        <f>E3-E2</f>
        <v>4.2397199999999984</v>
      </c>
    </row>
    <row r="4" spans="2:11" x14ac:dyDescent="0.55000000000000004">
      <c r="B4" s="4">
        <v>10</v>
      </c>
      <c r="C4" s="4">
        <v>4.8919999999999998E-2</v>
      </c>
      <c r="D4" s="4">
        <v>60.473619999999997</v>
      </c>
      <c r="E4" s="4">
        <v>26.62462</v>
      </c>
      <c r="G4" s="4">
        <f t="shared" si="0"/>
        <v>0.90141883176709048</v>
      </c>
      <c r="I4" s="4">
        <f t="shared" ref="I4:I21" si="1">G4-G3</f>
        <v>1.031877648793067E-2</v>
      </c>
      <c r="J4" s="4">
        <f t="shared" ref="J4:K21" si="2">D4-D3</f>
        <v>-0.68769000000000347</v>
      </c>
      <c r="K4" s="4">
        <f t="shared" si="2"/>
        <v>-2.001339999999999</v>
      </c>
    </row>
    <row r="5" spans="2:11" x14ac:dyDescent="0.55000000000000004">
      <c r="B5" s="4">
        <v>15</v>
      </c>
      <c r="C5" s="4">
        <v>5.0340000000000003E-2</v>
      </c>
      <c r="D5" s="4">
        <v>61.892090000000003</v>
      </c>
      <c r="E5" s="4">
        <v>25.917909999999999</v>
      </c>
      <c r="G5" s="4">
        <f t="shared" si="0"/>
        <v>0.92758430071862918</v>
      </c>
      <c r="I5" s="4">
        <f t="shared" si="1"/>
        <v>2.6165468951538706E-2</v>
      </c>
      <c r="J5" s="4">
        <f t="shared" si="2"/>
        <v>1.4184700000000063</v>
      </c>
      <c r="K5" s="4">
        <f t="shared" si="2"/>
        <v>-0.70671000000000106</v>
      </c>
    </row>
    <row r="6" spans="2:11" x14ac:dyDescent="0.55000000000000004">
      <c r="B6" s="4">
        <v>20</v>
      </c>
      <c r="C6" s="4">
        <v>5.2639999999999999E-2</v>
      </c>
      <c r="D6" s="4">
        <v>58.439219999999999</v>
      </c>
      <c r="E6" s="4">
        <v>21.40212</v>
      </c>
      <c r="G6" s="4">
        <f t="shared" si="0"/>
        <v>0.9699649898654874</v>
      </c>
      <c r="I6" s="4">
        <f t="shared" si="1"/>
        <v>4.2380689146858219E-2</v>
      </c>
      <c r="J6" s="4">
        <f t="shared" si="2"/>
        <v>-3.4528700000000043</v>
      </c>
      <c r="K6" s="4">
        <f t="shared" si="2"/>
        <v>-4.5157899999999991</v>
      </c>
    </row>
    <row r="7" spans="2:11" x14ac:dyDescent="0.55000000000000004">
      <c r="B7" s="4">
        <v>25</v>
      </c>
      <c r="C7" s="4">
        <v>5.305E-2</v>
      </c>
      <c r="D7" s="4">
        <v>59.778959999999998</v>
      </c>
      <c r="E7" s="4">
        <v>25.578399999999998</v>
      </c>
      <c r="G7" s="4">
        <f t="shared" si="0"/>
        <v>0.9775198083655795</v>
      </c>
      <c r="I7" s="4">
        <f t="shared" si="1"/>
        <v>7.5548185000920975E-3</v>
      </c>
      <c r="J7" s="4">
        <f t="shared" si="2"/>
        <v>1.339739999999999</v>
      </c>
      <c r="K7" s="4">
        <f t="shared" si="2"/>
        <v>4.1762799999999984</v>
      </c>
    </row>
    <row r="8" spans="2:11" x14ac:dyDescent="0.55000000000000004">
      <c r="B8" s="4">
        <v>30</v>
      </c>
      <c r="C8" s="4">
        <v>5.2310000000000002E-2</v>
      </c>
      <c r="D8" s="4">
        <v>58.573920000000001</v>
      </c>
      <c r="E8" s="4">
        <v>25.650559999999999</v>
      </c>
      <c r="G8" s="4">
        <f t="shared" si="0"/>
        <v>0.96388428229224254</v>
      </c>
      <c r="I8" s="4">
        <f t="shared" si="1"/>
        <v>-1.3635526073336957E-2</v>
      </c>
      <c r="J8" s="4">
        <f t="shared" si="2"/>
        <v>-1.2050399999999968</v>
      </c>
      <c r="K8" s="4">
        <f t="shared" si="2"/>
        <v>7.2160000000000224E-2</v>
      </c>
    </row>
    <row r="9" spans="2:11" x14ac:dyDescent="0.55000000000000004">
      <c r="B9" s="4">
        <v>35</v>
      </c>
      <c r="C9" s="3">
        <v>5.2490000000000002E-2</v>
      </c>
      <c r="D9" s="3">
        <v>56.341949999999997</v>
      </c>
      <c r="E9" s="3">
        <v>25.11703</v>
      </c>
      <c r="G9" s="4">
        <f t="shared" si="0"/>
        <v>0.96720103187764883</v>
      </c>
      <c r="I9" s="4">
        <f t="shared" si="1"/>
        <v>3.3167495854062867E-3</v>
      </c>
      <c r="J9" s="4">
        <f t="shared" ref="J9" si="3">D9-D8</f>
        <v>-2.231970000000004</v>
      </c>
      <c r="K9" s="4">
        <f t="shared" ref="K9" si="4">E9-E8</f>
        <v>-0.53352999999999895</v>
      </c>
    </row>
    <row r="10" spans="2:11" x14ac:dyDescent="0.55000000000000004">
      <c r="B10" s="4">
        <v>40</v>
      </c>
      <c r="C10" s="4">
        <v>5.3339999999999999E-2</v>
      </c>
      <c r="D10" s="4">
        <v>54.947310000000002</v>
      </c>
      <c r="E10" s="4">
        <v>25.533100000000001</v>
      </c>
      <c r="G10" s="4">
        <f t="shared" si="0"/>
        <v>0.98286346047540074</v>
      </c>
      <c r="I10" s="4">
        <f>G10-G8</f>
        <v>1.8979178183158196E-2</v>
      </c>
      <c r="J10" s="4">
        <f>D10-D8</f>
        <v>-3.6266099999999994</v>
      </c>
      <c r="K10" s="4">
        <f>E10-E8</f>
        <v>-0.11745999999999768</v>
      </c>
    </row>
    <row r="11" spans="2:11" x14ac:dyDescent="0.55000000000000004">
      <c r="B11" s="4">
        <v>45</v>
      </c>
      <c r="C11" s="4">
        <v>5.2780000000000001E-2</v>
      </c>
      <c r="D11" s="4">
        <v>53.737580000000001</v>
      </c>
      <c r="E11" s="4">
        <v>26.704609999999999</v>
      </c>
      <c r="G11" s="4">
        <f t="shared" si="0"/>
        <v>0.97254468398747007</v>
      </c>
      <c r="I11" s="4">
        <f t="shared" si="1"/>
        <v>-1.031877648793067E-2</v>
      </c>
      <c r="J11" s="4">
        <f t="shared" si="2"/>
        <v>-1.2097300000000004</v>
      </c>
      <c r="K11" s="4">
        <f t="shared" si="2"/>
        <v>1.1715099999999978</v>
      </c>
    </row>
    <row r="12" spans="2:11" x14ac:dyDescent="0.55000000000000004">
      <c r="B12" s="4">
        <v>50</v>
      </c>
      <c r="C12" s="4">
        <v>5.3850000000000002E-2</v>
      </c>
      <c r="D12" s="4">
        <v>52.61918</v>
      </c>
      <c r="E12" s="4">
        <v>27.3978</v>
      </c>
      <c r="G12" s="4">
        <f t="shared" si="0"/>
        <v>0.992260917634052</v>
      </c>
      <c r="I12" s="4">
        <f t="shared" si="1"/>
        <v>1.9716233646581927E-2</v>
      </c>
      <c r="J12" s="4">
        <f t="shared" si="2"/>
        <v>-1.1184000000000012</v>
      </c>
      <c r="K12" s="4">
        <f t="shared" si="2"/>
        <v>0.69319000000000131</v>
      </c>
    </row>
    <row r="13" spans="2:11" x14ac:dyDescent="0.55000000000000004">
      <c r="B13" s="4">
        <v>55</v>
      </c>
      <c r="C13" s="4">
        <v>5.3530000000000001E-2</v>
      </c>
      <c r="D13" s="3">
        <v>48.907620000000001</v>
      </c>
      <c r="E13" s="4">
        <v>27.328489999999999</v>
      </c>
      <c r="G13" s="4">
        <f t="shared" si="0"/>
        <v>0.98636447392666304</v>
      </c>
      <c r="I13" s="4">
        <f t="shared" si="1"/>
        <v>-5.8964437073889542E-3</v>
      </c>
      <c r="J13" s="4">
        <f t="shared" si="2"/>
        <v>-3.7115599999999986</v>
      </c>
      <c r="K13" s="4">
        <f t="shared" si="2"/>
        <v>-6.9310000000001537E-2</v>
      </c>
    </row>
    <row r="14" spans="2:11" x14ac:dyDescent="0.55000000000000004">
      <c r="B14" s="4">
        <v>60</v>
      </c>
      <c r="C14" s="4">
        <v>5.3870000000000001E-2</v>
      </c>
      <c r="D14" s="4">
        <v>46.604579999999999</v>
      </c>
      <c r="E14" s="4">
        <v>30.673929999999999</v>
      </c>
      <c r="G14" s="4">
        <f t="shared" si="0"/>
        <v>0.99262944536576381</v>
      </c>
      <c r="I14" s="4">
        <f t="shared" si="1"/>
        <v>6.2649714391007638E-3</v>
      </c>
      <c r="J14" s="4">
        <f t="shared" si="2"/>
        <v>-2.3030400000000029</v>
      </c>
      <c r="K14" s="4">
        <f t="shared" si="2"/>
        <v>3.34544</v>
      </c>
    </row>
    <row r="15" spans="2:11" x14ac:dyDescent="0.55000000000000004">
      <c r="B15" s="4">
        <v>65</v>
      </c>
      <c r="C15" s="4">
        <v>5.3089999999999998E-2</v>
      </c>
      <c r="D15" s="4">
        <v>43.619770000000003</v>
      </c>
      <c r="E15" s="4">
        <v>26.678370000000001</v>
      </c>
      <c r="G15" s="4">
        <f t="shared" si="0"/>
        <v>0.97825686382900312</v>
      </c>
      <c r="I15" s="4">
        <f t="shared" si="1"/>
        <v>-1.4372581536760687E-2</v>
      </c>
      <c r="J15" s="4">
        <f t="shared" si="2"/>
        <v>-2.984809999999996</v>
      </c>
      <c r="K15" s="4">
        <f t="shared" si="2"/>
        <v>-3.9955599999999976</v>
      </c>
    </row>
    <row r="16" spans="2:11" x14ac:dyDescent="0.55000000000000004">
      <c r="B16" s="4">
        <v>70</v>
      </c>
      <c r="C16" s="4">
        <v>5.2909999999999999E-2</v>
      </c>
      <c r="D16" s="4">
        <v>42.37567</v>
      </c>
      <c r="E16" s="4">
        <v>29.132529999999999</v>
      </c>
      <c r="G16" s="4">
        <f t="shared" si="0"/>
        <v>0.97494011424359683</v>
      </c>
      <c r="I16" s="4">
        <f t="shared" si="1"/>
        <v>-3.3167495854062867E-3</v>
      </c>
      <c r="J16" s="4">
        <f t="shared" si="2"/>
        <v>-1.2441000000000031</v>
      </c>
      <c r="K16" s="4">
        <f t="shared" si="2"/>
        <v>2.4541599999999981</v>
      </c>
    </row>
    <row r="17" spans="2:11" x14ac:dyDescent="0.55000000000000004">
      <c r="B17" s="4">
        <v>75</v>
      </c>
      <c r="C17" s="4">
        <v>5.425E-2</v>
      </c>
      <c r="D17" s="4">
        <v>38.693429999999999</v>
      </c>
      <c r="E17" s="4">
        <v>27.28079</v>
      </c>
      <c r="G17" s="4">
        <f t="shared" si="0"/>
        <v>0.99963147226828819</v>
      </c>
      <c r="I17" s="4">
        <f t="shared" si="1"/>
        <v>2.4691358024691357E-2</v>
      </c>
      <c r="J17" s="4">
        <f t="shared" si="2"/>
        <v>-3.6822400000000002</v>
      </c>
      <c r="K17" s="4">
        <f t="shared" si="2"/>
        <v>-1.8517399999999995</v>
      </c>
    </row>
    <row r="18" spans="2:11" x14ac:dyDescent="0.55000000000000004">
      <c r="B18" s="4">
        <v>80</v>
      </c>
      <c r="C18" s="4">
        <v>5.3740000000000003E-2</v>
      </c>
      <c r="D18" s="4">
        <v>34.631950000000003</v>
      </c>
      <c r="E18" s="4">
        <v>30.392420000000001</v>
      </c>
      <c r="G18" s="4">
        <f t="shared" si="0"/>
        <v>0.99023401510963704</v>
      </c>
      <c r="I18" s="4">
        <f t="shared" si="1"/>
        <v>-9.3974571586511457E-3</v>
      </c>
      <c r="J18" s="4">
        <f t="shared" si="2"/>
        <v>-4.061479999999996</v>
      </c>
      <c r="K18" s="4">
        <f t="shared" si="2"/>
        <v>3.1116300000000017</v>
      </c>
    </row>
    <row r="19" spans="2:11" x14ac:dyDescent="0.55000000000000004">
      <c r="B19" s="4">
        <v>85</v>
      </c>
      <c r="C19" s="4">
        <v>5.305E-2</v>
      </c>
      <c r="D19" s="4">
        <v>31.372589999999999</v>
      </c>
      <c r="E19" s="4">
        <v>29.421330000000001</v>
      </c>
      <c r="G19" s="4">
        <f t="shared" si="0"/>
        <v>0.9775198083655795</v>
      </c>
      <c r="I19" s="4">
        <f t="shared" si="1"/>
        <v>-1.2714206744057543E-2</v>
      </c>
      <c r="J19" s="4">
        <f t="shared" si="2"/>
        <v>-3.2593600000000045</v>
      </c>
      <c r="K19" s="4">
        <f t="shared" si="2"/>
        <v>-0.97109000000000023</v>
      </c>
    </row>
    <row r="20" spans="2:11" x14ac:dyDescent="0.55000000000000004">
      <c r="B20" s="4">
        <v>90</v>
      </c>
      <c r="C20" s="4">
        <v>5.4269999999999999E-2</v>
      </c>
      <c r="D20" s="4">
        <v>29.998380000000001</v>
      </c>
      <c r="E20" s="4">
        <v>26.010059999999999</v>
      </c>
      <c r="G20" s="4">
        <f t="shared" si="0"/>
        <v>1</v>
      </c>
      <c r="I20" s="4">
        <f t="shared" si="1"/>
        <v>2.2480191634420499E-2</v>
      </c>
      <c r="J20" s="4">
        <f t="shared" si="2"/>
        <v>-1.3742099999999979</v>
      </c>
      <c r="K20" s="4">
        <f t="shared" si="2"/>
        <v>-3.4112700000000018</v>
      </c>
    </row>
    <row r="21" spans="2:11" x14ac:dyDescent="0.55000000000000004">
      <c r="B21" s="3">
        <v>95</v>
      </c>
      <c r="C21" s="4">
        <v>5.1130000000000002E-2</v>
      </c>
      <c r="D21" s="4">
        <v>26.741679999999999</v>
      </c>
      <c r="E21" s="4">
        <v>27.393930000000001</v>
      </c>
      <c r="G21" s="4">
        <f t="shared" si="0"/>
        <v>0.94214114612124567</v>
      </c>
      <c r="I21" s="4">
        <f t="shared" si="1"/>
        <v>-5.7858853878754335E-2</v>
      </c>
      <c r="J21" s="4">
        <f t="shared" si="2"/>
        <v>-3.2567000000000021</v>
      </c>
      <c r="K21" s="4">
        <f t="shared" si="2"/>
        <v>1.3838700000000017</v>
      </c>
    </row>
    <row r="22" spans="2:11" x14ac:dyDescent="0.55000000000000004">
      <c r="B22" s="4">
        <v>100</v>
      </c>
      <c r="C22" s="3">
        <v>4.7699999999999999E-2</v>
      </c>
      <c r="D22" s="3">
        <v>25.98319</v>
      </c>
      <c r="E22" s="3">
        <v>26.29298</v>
      </c>
      <c r="G22" s="4">
        <f t="shared" si="0"/>
        <v>0.87893864013266998</v>
      </c>
      <c r="I22" s="4">
        <f t="shared" ref="I22:I38" si="5">G22-G21</f>
        <v>-6.3202505988575686E-2</v>
      </c>
      <c r="J22" s="4">
        <f t="shared" ref="J22:J38" si="6">D22-D21</f>
        <v>-0.75848999999999833</v>
      </c>
      <c r="K22" s="4">
        <f t="shared" ref="K22:K38" si="7">E22-E21</f>
        <v>-1.100950000000001</v>
      </c>
    </row>
    <row r="23" spans="2:11" x14ac:dyDescent="0.55000000000000004">
      <c r="B23" s="4">
        <v>105</v>
      </c>
      <c r="C23" s="3">
        <v>4.5420000000000002E-2</v>
      </c>
      <c r="D23" s="3">
        <v>23.168119999999998</v>
      </c>
      <c r="E23" s="3">
        <v>26.004059999999999</v>
      </c>
      <c r="G23" s="4">
        <f t="shared" si="0"/>
        <v>0.83692647871752357</v>
      </c>
      <c r="I23" s="4">
        <f t="shared" si="5"/>
        <v>-4.201216141514641E-2</v>
      </c>
      <c r="J23" s="4">
        <f t="shared" si="6"/>
        <v>-2.8150700000000022</v>
      </c>
      <c r="K23" s="4">
        <f t="shared" si="7"/>
        <v>-0.28892000000000095</v>
      </c>
    </row>
    <row r="24" spans="2:11" x14ac:dyDescent="0.55000000000000004">
      <c r="B24" s="4">
        <v>110</v>
      </c>
      <c r="C24" s="3">
        <v>4.1689999999999998E-2</v>
      </c>
      <c r="D24" s="3">
        <v>20.792760000000001</v>
      </c>
      <c r="E24" s="3">
        <v>27.941510000000001</v>
      </c>
      <c r="G24" s="4">
        <f t="shared" si="0"/>
        <v>0.76819605675327063</v>
      </c>
      <c r="I24" s="4">
        <f t="shared" si="5"/>
        <v>-6.8730421964252941E-2</v>
      </c>
      <c r="J24" s="4">
        <f t="shared" si="6"/>
        <v>-2.375359999999997</v>
      </c>
      <c r="K24" s="4">
        <f t="shared" si="7"/>
        <v>1.9374500000000019</v>
      </c>
    </row>
    <row r="25" spans="2:11" x14ac:dyDescent="0.55000000000000004">
      <c r="B25" s="3">
        <v>115</v>
      </c>
      <c r="C25" s="3">
        <v>3.807E-2</v>
      </c>
      <c r="D25" s="3">
        <v>18.153880000000001</v>
      </c>
      <c r="E25" s="3">
        <v>27.66358</v>
      </c>
      <c r="G25" s="4">
        <f t="shared" si="0"/>
        <v>0.70149253731343286</v>
      </c>
      <c r="I25" s="4">
        <f t="shared" si="5"/>
        <v>-6.6703519439837766E-2</v>
      </c>
      <c r="J25" s="4">
        <f t="shared" si="6"/>
        <v>-2.6388800000000003</v>
      </c>
      <c r="K25" s="4">
        <f t="shared" si="7"/>
        <v>-0.27793000000000134</v>
      </c>
    </row>
    <row r="26" spans="2:11" x14ac:dyDescent="0.55000000000000004">
      <c r="B26" s="4">
        <v>120</v>
      </c>
      <c r="C26" s="3">
        <v>3.4520000000000002E-2</v>
      </c>
      <c r="D26" s="3">
        <v>15.97034</v>
      </c>
      <c r="E26" s="3">
        <v>26.986339999999998</v>
      </c>
      <c r="G26" s="4">
        <f t="shared" si="0"/>
        <v>0.63607886493458643</v>
      </c>
      <c r="I26" s="4">
        <f t="shared" si="5"/>
        <v>-6.5413672378846432E-2</v>
      </c>
      <c r="J26" s="4">
        <f t="shared" si="6"/>
        <v>-2.1835400000000007</v>
      </c>
      <c r="K26" s="4">
        <f t="shared" si="7"/>
        <v>-0.67724000000000117</v>
      </c>
    </row>
    <row r="27" spans="2:11" x14ac:dyDescent="0.55000000000000004">
      <c r="B27" s="4">
        <v>125</v>
      </c>
      <c r="C27" s="3">
        <v>3.2160000000000001E-2</v>
      </c>
      <c r="D27" s="3">
        <v>16.833950000000002</v>
      </c>
      <c r="E27" s="3">
        <v>24.884799999999998</v>
      </c>
      <c r="G27" s="4">
        <f t="shared" si="0"/>
        <v>0.59259259259259267</v>
      </c>
      <c r="I27" s="4">
        <f t="shared" si="5"/>
        <v>-4.3486272341993759E-2</v>
      </c>
      <c r="J27" s="4">
        <f t="shared" si="6"/>
        <v>0.86361000000000132</v>
      </c>
      <c r="K27" s="4">
        <f t="shared" si="7"/>
        <v>-2.10154</v>
      </c>
    </row>
    <row r="28" spans="2:11" x14ac:dyDescent="0.55000000000000004">
      <c r="B28" s="4">
        <v>130</v>
      </c>
      <c r="C28" s="3">
        <v>2.8330000000000001E-2</v>
      </c>
      <c r="D28" s="3">
        <v>12.54824</v>
      </c>
      <c r="E28" s="3">
        <v>28.21471</v>
      </c>
      <c r="G28" s="4">
        <f t="shared" si="0"/>
        <v>0.52201953196978079</v>
      </c>
      <c r="I28" s="4">
        <f t="shared" si="5"/>
        <v>-7.0573060622811878E-2</v>
      </c>
      <c r="J28" s="4">
        <f t="shared" si="6"/>
        <v>-4.2857100000000017</v>
      </c>
      <c r="K28" s="4">
        <f t="shared" si="7"/>
        <v>3.3299100000000017</v>
      </c>
    </row>
    <row r="29" spans="2:11" x14ac:dyDescent="0.55000000000000004">
      <c r="B29" s="4">
        <v>135</v>
      </c>
      <c r="C29" s="3">
        <v>2.504E-2</v>
      </c>
      <c r="D29" s="3">
        <v>14.581759999999999</v>
      </c>
      <c r="E29" s="3">
        <v>28.580860000000001</v>
      </c>
      <c r="G29" s="4">
        <f t="shared" si="0"/>
        <v>0.46139672010318777</v>
      </c>
      <c r="I29" s="4">
        <f t="shared" si="5"/>
        <v>-6.0622811866593018E-2</v>
      </c>
      <c r="J29" s="4">
        <f t="shared" si="6"/>
        <v>2.0335199999999993</v>
      </c>
      <c r="K29" s="4">
        <f t="shared" si="7"/>
        <v>0.36615000000000109</v>
      </c>
    </row>
    <row r="30" spans="2:11" x14ac:dyDescent="0.55000000000000004">
      <c r="B30" s="3">
        <v>140</v>
      </c>
      <c r="C30" s="3">
        <v>2.223E-2</v>
      </c>
      <c r="D30" s="3">
        <v>13.63782</v>
      </c>
      <c r="E30" s="3">
        <v>31.806190000000001</v>
      </c>
      <c r="G30" s="4">
        <f t="shared" si="0"/>
        <v>0.4096185737976783</v>
      </c>
      <c r="I30" s="4">
        <f t="shared" si="5"/>
        <v>-5.1778146305509476E-2</v>
      </c>
      <c r="J30" s="4">
        <f t="shared" si="6"/>
        <v>-0.94393999999999956</v>
      </c>
      <c r="K30" s="4">
        <f t="shared" si="7"/>
        <v>3.2253299999999996</v>
      </c>
    </row>
    <row r="31" spans="2:11" x14ac:dyDescent="0.55000000000000004">
      <c r="B31" s="4">
        <v>145</v>
      </c>
      <c r="C31" s="3">
        <v>1.8440000000000002E-2</v>
      </c>
      <c r="D31" s="3">
        <v>17.252870000000001</v>
      </c>
      <c r="E31" s="3">
        <v>36.484949999999998</v>
      </c>
      <c r="G31" s="4">
        <f t="shared" si="0"/>
        <v>0.33978256863829009</v>
      </c>
      <c r="I31" s="4">
        <f t="shared" si="5"/>
        <v>-6.9836005159388204E-2</v>
      </c>
      <c r="J31" s="4">
        <f t="shared" si="6"/>
        <v>3.6150500000000019</v>
      </c>
      <c r="K31" s="4">
        <f t="shared" si="7"/>
        <v>4.6787599999999969</v>
      </c>
    </row>
    <row r="32" spans="2:11" x14ac:dyDescent="0.55000000000000004">
      <c r="B32" s="4">
        <v>150</v>
      </c>
      <c r="C32" s="3">
        <v>1.6279999999999999E-2</v>
      </c>
      <c r="D32" s="3">
        <v>26.6096</v>
      </c>
      <c r="E32" s="3">
        <v>34.733530000000002</v>
      </c>
      <c r="G32" s="4">
        <f t="shared" si="0"/>
        <v>0.29998157361341438</v>
      </c>
      <c r="I32" s="4">
        <f t="shared" si="5"/>
        <v>-3.9800995024875718E-2</v>
      </c>
      <c r="J32" s="4">
        <f t="shared" si="6"/>
        <v>9.3567299999999989</v>
      </c>
      <c r="K32" s="4">
        <f t="shared" si="7"/>
        <v>-1.751419999999996</v>
      </c>
    </row>
    <row r="33" spans="2:27" x14ac:dyDescent="0.55000000000000004">
      <c r="B33" s="4">
        <v>155</v>
      </c>
      <c r="C33" s="3">
        <v>1.5820000000000001E-2</v>
      </c>
      <c r="D33" s="3">
        <v>34.264200000000002</v>
      </c>
      <c r="E33" s="3">
        <v>36.988689999999998</v>
      </c>
      <c r="G33" s="4">
        <f t="shared" si="0"/>
        <v>0.29150543578404275</v>
      </c>
      <c r="I33" s="4">
        <f t="shared" si="5"/>
        <v>-8.4761378293716216E-3</v>
      </c>
      <c r="J33" s="4">
        <f t="shared" si="6"/>
        <v>7.6546000000000021</v>
      </c>
      <c r="K33" s="4">
        <f t="shared" si="7"/>
        <v>2.2551599999999965</v>
      </c>
    </row>
    <row r="34" spans="2:27" x14ac:dyDescent="0.55000000000000004">
      <c r="B34" s="4">
        <v>160</v>
      </c>
      <c r="C34" s="3">
        <v>1.7590000000000001E-2</v>
      </c>
      <c r="D34" s="3">
        <v>46.069400000000002</v>
      </c>
      <c r="E34" s="3">
        <v>31.393830000000001</v>
      </c>
      <c r="G34" s="4">
        <f t="shared" si="0"/>
        <v>0.32412014004053807</v>
      </c>
      <c r="I34" s="4">
        <f t="shared" si="5"/>
        <v>3.2614704256495319E-2</v>
      </c>
      <c r="J34" s="4">
        <f t="shared" si="6"/>
        <v>11.805199999999999</v>
      </c>
      <c r="K34" s="4">
        <f t="shared" si="7"/>
        <v>-5.5948599999999971</v>
      </c>
    </row>
    <row r="35" spans="2:27" x14ac:dyDescent="0.55000000000000004">
      <c r="B35" s="4">
        <v>165</v>
      </c>
      <c r="C35" s="3">
        <v>2.0809999999999999E-2</v>
      </c>
      <c r="D35" s="3">
        <v>53.197470000000003</v>
      </c>
      <c r="E35" s="3">
        <v>33.402030000000003</v>
      </c>
      <c r="G35" s="4">
        <f t="shared" si="0"/>
        <v>0.38345310484613965</v>
      </c>
      <c r="I35" s="4">
        <f t="shared" si="5"/>
        <v>5.9332964805601573E-2</v>
      </c>
      <c r="J35" s="4">
        <f t="shared" si="6"/>
        <v>7.128070000000001</v>
      </c>
      <c r="K35" s="4">
        <f t="shared" si="7"/>
        <v>2.0082000000000022</v>
      </c>
    </row>
    <row r="36" spans="2:27" x14ac:dyDescent="0.55000000000000004">
      <c r="B36" s="4">
        <v>170</v>
      </c>
      <c r="C36" s="3">
        <v>2.7900000000000001E-2</v>
      </c>
      <c r="D36" s="3">
        <v>55.731929999999998</v>
      </c>
      <c r="E36" s="3">
        <v>27.04269</v>
      </c>
      <c r="G36" s="4">
        <f t="shared" si="0"/>
        <v>0.51409618573797677</v>
      </c>
      <c r="I36" s="4">
        <f t="shared" si="5"/>
        <v>0.13064308089183713</v>
      </c>
      <c r="J36" s="4">
        <f t="shared" si="6"/>
        <v>2.5344599999999957</v>
      </c>
      <c r="K36" s="4">
        <f t="shared" si="7"/>
        <v>-6.3593400000000031</v>
      </c>
    </row>
    <row r="37" spans="2:27" x14ac:dyDescent="0.55000000000000004">
      <c r="B37" s="4">
        <v>175</v>
      </c>
      <c r="C37" s="3">
        <v>3.669E-2</v>
      </c>
      <c r="D37" s="3">
        <v>59.238900000000001</v>
      </c>
      <c r="E37" s="3">
        <v>27.77806</v>
      </c>
      <c r="G37" s="4">
        <f t="shared" si="0"/>
        <v>0.67606412382531789</v>
      </c>
      <c r="I37" s="4">
        <f t="shared" si="5"/>
        <v>0.16196793808734111</v>
      </c>
      <c r="J37" s="4">
        <f t="shared" si="6"/>
        <v>3.5069700000000026</v>
      </c>
      <c r="K37" s="4">
        <f t="shared" si="7"/>
        <v>0.73536999999999964</v>
      </c>
    </row>
    <row r="38" spans="2:27" x14ac:dyDescent="0.55000000000000004">
      <c r="B38" s="4">
        <v>180</v>
      </c>
      <c r="C38" s="4">
        <v>4.8370000000000003E-2</v>
      </c>
      <c r="D38" s="4">
        <v>59.274709999999999</v>
      </c>
      <c r="E38" s="4">
        <v>24.386240000000001</v>
      </c>
      <c r="G38" s="4">
        <f t="shared" si="0"/>
        <v>0.89128431914501571</v>
      </c>
      <c r="I38" s="4">
        <f t="shared" si="5"/>
        <v>0.21522019531969783</v>
      </c>
      <c r="J38" s="4">
        <f t="shared" si="6"/>
        <v>3.5809999999997899E-2</v>
      </c>
      <c r="K38" s="4">
        <f t="shared" si="7"/>
        <v>-3.3918199999999992</v>
      </c>
      <c r="M38" s="4">
        <f>G38*EXP(-((59-L64)^2)/((2*T41)^2))</f>
        <v>0.40923655693179956</v>
      </c>
    </row>
    <row r="41" spans="2:27" x14ac:dyDescent="0.55000000000000004">
      <c r="B41" s="4" t="s">
        <v>13</v>
      </c>
      <c r="C41" s="4">
        <v>0</v>
      </c>
      <c r="D41" s="3" t="s">
        <v>53</v>
      </c>
      <c r="E41" s="4">
        <f>C41+100</f>
        <v>100</v>
      </c>
      <c r="F41" s="4" t="s">
        <v>14</v>
      </c>
      <c r="G41" s="4" t="s">
        <v>32</v>
      </c>
      <c r="H41" s="6">
        <f>G2</f>
        <v>0.89128431914501571</v>
      </c>
      <c r="I41" s="3" t="s">
        <v>34</v>
      </c>
      <c r="J41" s="6">
        <f>(I3/10000)</f>
        <v>-1.842638658559048E-8</v>
      </c>
      <c r="K41" s="4" t="s">
        <v>33</v>
      </c>
      <c r="L41" s="4">
        <f t="shared" ref="L41:L47" si="8">D2</f>
        <v>59.274709999999999</v>
      </c>
      <c r="M41" s="3" t="s">
        <v>34</v>
      </c>
      <c r="N41" s="6">
        <f>(J3/10000)</f>
        <v>1.8866000000000014E-4</v>
      </c>
      <c r="O41" s="5" t="s">
        <v>26</v>
      </c>
      <c r="P41" s="4">
        <f t="shared" ref="P41:P47" si="9">D2</f>
        <v>59.274709999999999</v>
      </c>
      <c r="Q41" s="3" t="s">
        <v>34</v>
      </c>
      <c r="R41" s="6">
        <f>(J3/10000)</f>
        <v>1.8866000000000014E-4</v>
      </c>
      <c r="S41" s="4" t="s">
        <v>28</v>
      </c>
      <c r="T41" s="4">
        <f t="shared" ref="T41:T47" si="10">E2</f>
        <v>24.386240000000001</v>
      </c>
      <c r="U41" s="3" t="s">
        <v>34</v>
      </c>
      <c r="V41" s="6">
        <f>(K3/10000)</f>
        <v>4.2397199999999984E-4</v>
      </c>
      <c r="W41" s="5" t="s">
        <v>24</v>
      </c>
      <c r="X41" s="4">
        <f t="shared" ref="X41:X47" si="11">E2</f>
        <v>24.386240000000001</v>
      </c>
      <c r="Y41" s="3" t="s">
        <v>34</v>
      </c>
      <c r="Z41" s="6">
        <f>(K3/10000)</f>
        <v>4.2397199999999984E-4</v>
      </c>
      <c r="AA41" s="4" t="s">
        <v>16</v>
      </c>
    </row>
    <row r="42" spans="2:27" x14ac:dyDescent="0.55000000000000004">
      <c r="B42" s="4" t="s">
        <v>12</v>
      </c>
      <c r="C42" s="4">
        <v>100</v>
      </c>
      <c r="D42" s="3" t="s">
        <v>53</v>
      </c>
      <c r="E42" s="4">
        <f>C42+100</f>
        <v>200</v>
      </c>
      <c r="F42" s="4" t="s">
        <v>14</v>
      </c>
      <c r="G42" s="4" t="s">
        <v>32</v>
      </c>
      <c r="H42" s="6">
        <f t="shared" ref="H42:H76" si="12">G3</f>
        <v>0.89110005527915981</v>
      </c>
      <c r="I42" s="3" t="s">
        <v>35</v>
      </c>
      <c r="J42" s="6">
        <f t="shared" ref="J42:J76" si="13">(I4/10000)</f>
        <v>1.031877648793067E-6</v>
      </c>
      <c r="K42" s="4" t="s">
        <v>33</v>
      </c>
      <c r="L42" s="4">
        <f t="shared" si="8"/>
        <v>61.16131</v>
      </c>
      <c r="M42" s="3" t="s">
        <v>35</v>
      </c>
      <c r="N42" s="6">
        <f t="shared" ref="N42:N59" si="14">(J4/10000)</f>
        <v>-6.8769000000000344E-5</v>
      </c>
      <c r="O42" s="5" t="s">
        <v>26</v>
      </c>
      <c r="P42" s="4">
        <f t="shared" si="9"/>
        <v>61.16131</v>
      </c>
      <c r="Q42" s="3" t="s">
        <v>35</v>
      </c>
      <c r="R42" s="6">
        <f t="shared" ref="R42:R59" si="15">(J4/10000)</f>
        <v>-6.8769000000000344E-5</v>
      </c>
      <c r="S42" s="4" t="s">
        <v>28</v>
      </c>
      <c r="T42" s="4">
        <f t="shared" si="10"/>
        <v>28.625959999999999</v>
      </c>
      <c r="U42" s="3" t="s">
        <v>35</v>
      </c>
      <c r="V42" s="6">
        <f t="shared" ref="V42:V59" si="16">(K4/10000)</f>
        <v>-2.001339999999999E-4</v>
      </c>
      <c r="W42" s="5" t="s">
        <v>24</v>
      </c>
      <c r="X42" s="4">
        <f t="shared" si="11"/>
        <v>28.625959999999999</v>
      </c>
      <c r="Y42" s="3" t="s">
        <v>35</v>
      </c>
      <c r="Z42" s="6">
        <f t="shared" ref="Z42:Z59" si="17">(K4/10000)</f>
        <v>-2.001339999999999E-4</v>
      </c>
      <c r="AA42" s="4" t="s">
        <v>16</v>
      </c>
    </row>
    <row r="43" spans="2:27" x14ac:dyDescent="0.55000000000000004">
      <c r="B43" s="4" t="s">
        <v>12</v>
      </c>
      <c r="C43" s="4">
        <v>200</v>
      </c>
      <c r="D43" s="3" t="s">
        <v>53</v>
      </c>
      <c r="E43" s="4">
        <f t="shared" ref="E43:E59" si="18">C43+100</f>
        <v>300</v>
      </c>
      <c r="F43" s="4" t="s">
        <v>14</v>
      </c>
      <c r="G43" s="4" t="s">
        <v>31</v>
      </c>
      <c r="H43" s="6">
        <f t="shared" si="12"/>
        <v>0.90141883176709048</v>
      </c>
      <c r="I43" s="3" t="s">
        <v>36</v>
      </c>
      <c r="J43" s="6">
        <f t="shared" si="13"/>
        <v>2.6165468951538705E-6</v>
      </c>
      <c r="K43" s="4" t="s">
        <v>33</v>
      </c>
      <c r="L43" s="4">
        <f t="shared" si="8"/>
        <v>60.473619999999997</v>
      </c>
      <c r="M43" s="3" t="s">
        <v>36</v>
      </c>
      <c r="N43" s="6">
        <f t="shared" si="14"/>
        <v>1.4184700000000064E-4</v>
      </c>
      <c r="O43" s="5" t="s">
        <v>26</v>
      </c>
      <c r="P43" s="4">
        <f t="shared" si="9"/>
        <v>60.473619999999997</v>
      </c>
      <c r="Q43" s="3" t="s">
        <v>36</v>
      </c>
      <c r="R43" s="6">
        <f t="shared" si="15"/>
        <v>1.4184700000000064E-4</v>
      </c>
      <c r="S43" s="4" t="s">
        <v>27</v>
      </c>
      <c r="T43" s="4">
        <f t="shared" si="10"/>
        <v>26.62462</v>
      </c>
      <c r="U43" s="3" t="s">
        <v>36</v>
      </c>
      <c r="V43" s="6">
        <f t="shared" si="16"/>
        <v>-7.067100000000011E-5</v>
      </c>
      <c r="W43" s="5" t="s">
        <v>24</v>
      </c>
      <c r="X43" s="4">
        <f t="shared" si="11"/>
        <v>26.62462</v>
      </c>
      <c r="Y43" s="3" t="s">
        <v>36</v>
      </c>
      <c r="Z43" s="6">
        <f t="shared" si="17"/>
        <v>-7.067100000000011E-5</v>
      </c>
      <c r="AA43" s="4" t="s">
        <v>16</v>
      </c>
    </row>
    <row r="44" spans="2:27" x14ac:dyDescent="0.55000000000000004">
      <c r="B44" s="4" t="s">
        <v>12</v>
      </c>
      <c r="C44" s="4">
        <v>300</v>
      </c>
      <c r="D44" s="3" t="s">
        <v>53</v>
      </c>
      <c r="E44" s="4">
        <f t="shared" si="18"/>
        <v>400</v>
      </c>
      <c r="F44" s="4" t="s">
        <v>14</v>
      </c>
      <c r="G44" s="4" t="s">
        <v>31</v>
      </c>
      <c r="H44" s="6">
        <f t="shared" si="12"/>
        <v>0.92758430071862918</v>
      </c>
      <c r="I44" s="3" t="s">
        <v>37</v>
      </c>
      <c r="J44" s="6">
        <f t="shared" si="13"/>
        <v>4.2380689146858221E-6</v>
      </c>
      <c r="K44" s="4" t="s">
        <v>33</v>
      </c>
      <c r="L44" s="4">
        <f t="shared" si="8"/>
        <v>61.892090000000003</v>
      </c>
      <c r="M44" s="3" t="s">
        <v>37</v>
      </c>
      <c r="N44" s="6">
        <f t="shared" si="14"/>
        <v>-3.4528700000000044E-4</v>
      </c>
      <c r="O44" s="5" t="s">
        <v>26</v>
      </c>
      <c r="P44" s="4">
        <f t="shared" si="9"/>
        <v>61.892090000000003</v>
      </c>
      <c r="Q44" s="3" t="s">
        <v>37</v>
      </c>
      <c r="R44" s="6">
        <f t="shared" si="15"/>
        <v>-3.4528700000000044E-4</v>
      </c>
      <c r="S44" s="4" t="s">
        <v>27</v>
      </c>
      <c r="T44" s="4">
        <f t="shared" si="10"/>
        <v>25.917909999999999</v>
      </c>
      <c r="U44" s="3" t="s">
        <v>37</v>
      </c>
      <c r="V44" s="6">
        <f t="shared" si="16"/>
        <v>-4.5157899999999991E-4</v>
      </c>
      <c r="W44" s="5" t="s">
        <v>24</v>
      </c>
      <c r="X44" s="4">
        <f t="shared" si="11"/>
        <v>25.917909999999999</v>
      </c>
      <c r="Y44" s="3" t="s">
        <v>37</v>
      </c>
      <c r="Z44" s="6">
        <f t="shared" si="17"/>
        <v>-4.5157899999999991E-4</v>
      </c>
      <c r="AA44" s="4" t="s">
        <v>16</v>
      </c>
    </row>
    <row r="45" spans="2:27" x14ac:dyDescent="0.55000000000000004">
      <c r="B45" s="4" t="s">
        <v>12</v>
      </c>
      <c r="C45" s="4">
        <v>400</v>
      </c>
      <c r="D45" s="3" t="s">
        <v>53</v>
      </c>
      <c r="E45" s="4">
        <f t="shared" si="18"/>
        <v>500</v>
      </c>
      <c r="F45" s="4" t="s">
        <v>14</v>
      </c>
      <c r="G45" s="4" t="s">
        <v>31</v>
      </c>
      <c r="H45" s="6">
        <f t="shared" si="12"/>
        <v>0.9699649898654874</v>
      </c>
      <c r="I45" s="3" t="s">
        <v>38</v>
      </c>
      <c r="J45" s="6">
        <f t="shared" si="13"/>
        <v>7.5548185000920971E-7</v>
      </c>
      <c r="K45" s="4" t="s">
        <v>33</v>
      </c>
      <c r="L45" s="4">
        <f t="shared" si="8"/>
        <v>58.439219999999999</v>
      </c>
      <c r="M45" s="3" t="s">
        <v>38</v>
      </c>
      <c r="N45" s="6">
        <f t="shared" si="14"/>
        <v>1.3397399999999989E-4</v>
      </c>
      <c r="O45" s="5" t="s">
        <v>26</v>
      </c>
      <c r="P45" s="4">
        <f t="shared" si="9"/>
        <v>58.439219999999999</v>
      </c>
      <c r="Q45" s="3" t="s">
        <v>38</v>
      </c>
      <c r="R45" s="6">
        <f t="shared" si="15"/>
        <v>1.3397399999999989E-4</v>
      </c>
      <c r="S45" s="4" t="s">
        <v>27</v>
      </c>
      <c r="T45" s="4">
        <f t="shared" si="10"/>
        <v>21.40212</v>
      </c>
      <c r="U45" s="3" t="s">
        <v>38</v>
      </c>
      <c r="V45" s="6">
        <f t="shared" si="16"/>
        <v>4.1762799999999986E-4</v>
      </c>
      <c r="W45" s="5" t="s">
        <v>24</v>
      </c>
      <c r="X45" s="4">
        <f t="shared" si="11"/>
        <v>21.40212</v>
      </c>
      <c r="Y45" s="3" t="s">
        <v>38</v>
      </c>
      <c r="Z45" s="6">
        <f t="shared" si="17"/>
        <v>4.1762799999999986E-4</v>
      </c>
      <c r="AA45" s="4" t="s">
        <v>16</v>
      </c>
    </row>
    <row r="46" spans="2:27" x14ac:dyDescent="0.55000000000000004">
      <c r="B46" s="4" t="s">
        <v>12</v>
      </c>
      <c r="C46" s="4">
        <v>500</v>
      </c>
      <c r="D46" s="3" t="s">
        <v>53</v>
      </c>
      <c r="E46" s="4">
        <f t="shared" si="18"/>
        <v>600</v>
      </c>
      <c r="F46" s="4" t="s">
        <v>14</v>
      </c>
      <c r="G46" s="4" t="s">
        <v>31</v>
      </c>
      <c r="H46" s="6">
        <f t="shared" si="12"/>
        <v>0.9775198083655795</v>
      </c>
      <c r="I46" s="3" t="s">
        <v>39</v>
      </c>
      <c r="J46" s="6">
        <f t="shared" si="13"/>
        <v>-1.3635526073336957E-6</v>
      </c>
      <c r="K46" s="4" t="s">
        <v>33</v>
      </c>
      <c r="L46" s="4">
        <f t="shared" si="8"/>
        <v>59.778959999999998</v>
      </c>
      <c r="M46" s="3" t="s">
        <v>39</v>
      </c>
      <c r="N46" s="6">
        <f t="shared" si="14"/>
        <v>-1.2050399999999967E-4</v>
      </c>
      <c r="O46" s="5" t="s">
        <v>26</v>
      </c>
      <c r="P46" s="4">
        <f t="shared" si="9"/>
        <v>59.778959999999998</v>
      </c>
      <c r="Q46" s="3" t="s">
        <v>39</v>
      </c>
      <c r="R46" s="6">
        <f t="shared" si="15"/>
        <v>-1.2050399999999967E-4</v>
      </c>
      <c r="S46" s="4" t="s">
        <v>27</v>
      </c>
      <c r="T46" s="4">
        <f t="shared" si="10"/>
        <v>25.578399999999998</v>
      </c>
      <c r="U46" s="3" t="s">
        <v>39</v>
      </c>
      <c r="V46" s="6">
        <f t="shared" si="16"/>
        <v>7.2160000000000221E-6</v>
      </c>
      <c r="W46" s="5" t="s">
        <v>24</v>
      </c>
      <c r="X46" s="4">
        <f t="shared" si="11"/>
        <v>25.578399999999998</v>
      </c>
      <c r="Y46" s="3" t="s">
        <v>39</v>
      </c>
      <c r="Z46" s="6">
        <f t="shared" si="17"/>
        <v>7.2160000000000221E-6</v>
      </c>
      <c r="AA46" s="4" t="s">
        <v>16</v>
      </c>
    </row>
    <row r="47" spans="2:27" x14ac:dyDescent="0.55000000000000004">
      <c r="B47" s="4" t="s">
        <v>12</v>
      </c>
      <c r="C47" s="4">
        <v>600</v>
      </c>
      <c r="D47" s="3" t="s">
        <v>53</v>
      </c>
      <c r="E47" s="4">
        <f t="shared" si="18"/>
        <v>700</v>
      </c>
      <c r="F47" s="4" t="s">
        <v>14</v>
      </c>
      <c r="G47" s="4" t="s">
        <v>31</v>
      </c>
      <c r="H47" s="6">
        <f t="shared" si="12"/>
        <v>0.96388428229224254</v>
      </c>
      <c r="I47" s="3" t="s">
        <v>40</v>
      </c>
      <c r="J47" s="6">
        <f t="shared" si="13"/>
        <v>3.3167495854062867E-7</v>
      </c>
      <c r="K47" s="4" t="s">
        <v>33</v>
      </c>
      <c r="L47" s="4">
        <f t="shared" si="8"/>
        <v>58.573920000000001</v>
      </c>
      <c r="M47" s="3" t="s">
        <v>40</v>
      </c>
      <c r="N47" s="6">
        <f t="shared" si="14"/>
        <v>-2.2319700000000039E-4</v>
      </c>
      <c r="O47" s="5" t="s">
        <v>26</v>
      </c>
      <c r="P47" s="4">
        <f t="shared" si="9"/>
        <v>58.573920000000001</v>
      </c>
      <c r="Q47" s="3" t="s">
        <v>40</v>
      </c>
      <c r="R47" s="6">
        <f t="shared" si="15"/>
        <v>-2.2319700000000039E-4</v>
      </c>
      <c r="S47" s="4" t="s">
        <v>27</v>
      </c>
      <c r="T47" s="4">
        <f t="shared" si="10"/>
        <v>25.650559999999999</v>
      </c>
      <c r="U47" s="3" t="s">
        <v>40</v>
      </c>
      <c r="V47" s="6">
        <f t="shared" si="16"/>
        <v>-5.3352999999999894E-5</v>
      </c>
      <c r="W47" s="5" t="s">
        <v>24</v>
      </c>
      <c r="X47" s="4">
        <f t="shared" si="11"/>
        <v>25.650559999999999</v>
      </c>
      <c r="Y47" s="3" t="s">
        <v>40</v>
      </c>
      <c r="Z47" s="6">
        <f t="shared" si="17"/>
        <v>-5.3352999999999894E-5</v>
      </c>
      <c r="AA47" s="4" t="s">
        <v>16</v>
      </c>
    </row>
    <row r="48" spans="2:27" x14ac:dyDescent="0.55000000000000004">
      <c r="B48" s="4" t="s">
        <v>12</v>
      </c>
      <c r="C48" s="4">
        <v>700</v>
      </c>
      <c r="D48" s="3" t="s">
        <v>53</v>
      </c>
      <c r="E48" s="4">
        <f t="shared" si="18"/>
        <v>800</v>
      </c>
      <c r="F48" s="4" t="s">
        <v>14</v>
      </c>
      <c r="G48" s="4" t="s">
        <v>31</v>
      </c>
      <c r="H48" s="6">
        <f t="shared" si="12"/>
        <v>0.96720103187764883</v>
      </c>
      <c r="I48" s="3" t="s">
        <v>41</v>
      </c>
      <c r="J48" s="6">
        <f t="shared" si="13"/>
        <v>1.8979178183158195E-6</v>
      </c>
      <c r="K48" s="4" t="s">
        <v>33</v>
      </c>
      <c r="L48" s="4">
        <f t="shared" ref="L48:L59" si="19">D10</f>
        <v>54.947310000000002</v>
      </c>
      <c r="M48" s="3" t="s">
        <v>41</v>
      </c>
      <c r="N48" s="6">
        <f t="shared" si="14"/>
        <v>-3.6266099999999996E-4</v>
      </c>
      <c r="O48" s="5" t="s">
        <v>26</v>
      </c>
      <c r="P48" s="4">
        <f t="shared" ref="P48:P59" si="20">D10</f>
        <v>54.947310000000002</v>
      </c>
      <c r="Q48" s="3" t="s">
        <v>41</v>
      </c>
      <c r="R48" s="6">
        <f t="shared" si="15"/>
        <v>-3.6266099999999996E-4</v>
      </c>
      <c r="S48" s="4" t="s">
        <v>27</v>
      </c>
      <c r="T48" s="4">
        <f t="shared" ref="T48:T59" si="21">E10</f>
        <v>25.533100000000001</v>
      </c>
      <c r="U48" s="3" t="s">
        <v>41</v>
      </c>
      <c r="V48" s="6">
        <f t="shared" si="16"/>
        <v>-1.1745999999999767E-5</v>
      </c>
      <c r="W48" s="5" t="s">
        <v>24</v>
      </c>
      <c r="X48" s="4">
        <f t="shared" ref="X48:X59" si="22">E10</f>
        <v>25.533100000000001</v>
      </c>
      <c r="Y48" s="3" t="s">
        <v>41</v>
      </c>
      <c r="Z48" s="6">
        <f t="shared" si="17"/>
        <v>-1.1745999999999767E-5</v>
      </c>
      <c r="AA48" s="4" t="s">
        <v>16</v>
      </c>
    </row>
    <row r="49" spans="2:27" x14ac:dyDescent="0.55000000000000004">
      <c r="B49" s="4" t="s">
        <v>12</v>
      </c>
      <c r="C49" s="4">
        <v>800</v>
      </c>
      <c r="D49" s="3" t="s">
        <v>53</v>
      </c>
      <c r="E49" s="4">
        <f t="shared" si="18"/>
        <v>900</v>
      </c>
      <c r="F49" s="4" t="s">
        <v>14</v>
      </c>
      <c r="G49" s="4" t="s">
        <v>31</v>
      </c>
      <c r="H49" s="6">
        <f t="shared" si="12"/>
        <v>0.98286346047540074</v>
      </c>
      <c r="I49" s="3" t="s">
        <v>42</v>
      </c>
      <c r="J49" s="6">
        <f t="shared" si="13"/>
        <v>-1.031877648793067E-6</v>
      </c>
      <c r="K49" s="4" t="s">
        <v>33</v>
      </c>
      <c r="L49" s="4">
        <f t="shared" si="19"/>
        <v>53.737580000000001</v>
      </c>
      <c r="M49" s="3" t="s">
        <v>42</v>
      </c>
      <c r="N49" s="6">
        <f t="shared" si="14"/>
        <v>-1.2097300000000004E-4</v>
      </c>
      <c r="O49" s="5" t="s">
        <v>26</v>
      </c>
      <c r="P49" s="4">
        <f t="shared" si="20"/>
        <v>53.737580000000001</v>
      </c>
      <c r="Q49" s="3" t="s">
        <v>42</v>
      </c>
      <c r="R49" s="6">
        <f t="shared" si="15"/>
        <v>-1.2097300000000004E-4</v>
      </c>
      <c r="S49" s="4" t="s">
        <v>27</v>
      </c>
      <c r="T49" s="4">
        <f t="shared" si="21"/>
        <v>26.704609999999999</v>
      </c>
      <c r="U49" s="3" t="s">
        <v>42</v>
      </c>
      <c r="V49" s="6">
        <f t="shared" si="16"/>
        <v>1.1715099999999979E-4</v>
      </c>
      <c r="W49" s="5" t="s">
        <v>24</v>
      </c>
      <c r="X49" s="4">
        <f t="shared" si="22"/>
        <v>26.704609999999999</v>
      </c>
      <c r="Y49" s="3" t="s">
        <v>42</v>
      </c>
      <c r="Z49" s="6">
        <f t="shared" si="17"/>
        <v>1.1715099999999979E-4</v>
      </c>
      <c r="AA49" s="4" t="s">
        <v>16</v>
      </c>
    </row>
    <row r="50" spans="2:27" x14ac:dyDescent="0.55000000000000004">
      <c r="B50" s="4" t="s">
        <v>12</v>
      </c>
      <c r="C50" s="4">
        <v>900</v>
      </c>
      <c r="D50" s="3" t="s">
        <v>53</v>
      </c>
      <c r="E50" s="4">
        <f t="shared" si="18"/>
        <v>1000</v>
      </c>
      <c r="F50" s="4" t="s">
        <v>14</v>
      </c>
      <c r="G50" s="4" t="s">
        <v>31</v>
      </c>
      <c r="H50" s="6">
        <f t="shared" si="12"/>
        <v>0.97254468398747007</v>
      </c>
      <c r="I50" s="3" t="s">
        <v>43</v>
      </c>
      <c r="J50" s="6">
        <f t="shared" si="13"/>
        <v>1.9716233646581928E-6</v>
      </c>
      <c r="K50" s="4" t="s">
        <v>33</v>
      </c>
      <c r="L50" s="4">
        <f t="shared" si="19"/>
        <v>52.61918</v>
      </c>
      <c r="M50" s="3" t="s">
        <v>43</v>
      </c>
      <c r="N50" s="6">
        <f t="shared" si="14"/>
        <v>-1.1184000000000012E-4</v>
      </c>
      <c r="O50" s="5" t="s">
        <v>26</v>
      </c>
      <c r="P50" s="4">
        <f t="shared" si="20"/>
        <v>52.61918</v>
      </c>
      <c r="Q50" s="3" t="s">
        <v>43</v>
      </c>
      <c r="R50" s="6">
        <f t="shared" si="15"/>
        <v>-1.1184000000000012E-4</v>
      </c>
      <c r="S50" s="4" t="s">
        <v>27</v>
      </c>
      <c r="T50" s="4">
        <f t="shared" si="21"/>
        <v>27.3978</v>
      </c>
      <c r="U50" s="3" t="s">
        <v>43</v>
      </c>
      <c r="V50" s="6">
        <f t="shared" si="16"/>
        <v>6.9319000000000127E-5</v>
      </c>
      <c r="W50" s="5" t="s">
        <v>24</v>
      </c>
      <c r="X50" s="4">
        <f t="shared" si="22"/>
        <v>27.3978</v>
      </c>
      <c r="Y50" s="3" t="s">
        <v>43</v>
      </c>
      <c r="Z50" s="6">
        <f t="shared" si="17"/>
        <v>6.9319000000000127E-5</v>
      </c>
      <c r="AA50" s="4" t="s">
        <v>16</v>
      </c>
    </row>
    <row r="51" spans="2:27" x14ac:dyDescent="0.55000000000000004">
      <c r="B51" s="4" t="s">
        <v>12</v>
      </c>
      <c r="C51" s="4">
        <v>1000</v>
      </c>
      <c r="D51" s="3" t="s">
        <v>53</v>
      </c>
      <c r="E51" s="4">
        <f t="shared" si="18"/>
        <v>1100</v>
      </c>
      <c r="F51" s="4" t="s">
        <v>14</v>
      </c>
      <c r="G51" s="4" t="s">
        <v>31</v>
      </c>
      <c r="H51" s="6">
        <f t="shared" si="12"/>
        <v>0.992260917634052</v>
      </c>
      <c r="I51" s="3" t="s">
        <v>44</v>
      </c>
      <c r="J51" s="6">
        <f t="shared" si="13"/>
        <v>-5.8964437073889538E-7</v>
      </c>
      <c r="K51" s="4" t="s">
        <v>33</v>
      </c>
      <c r="L51" s="4">
        <f t="shared" si="19"/>
        <v>48.907620000000001</v>
      </c>
      <c r="M51" s="3" t="s">
        <v>44</v>
      </c>
      <c r="N51" s="6">
        <f t="shared" si="14"/>
        <v>-3.7115599999999987E-4</v>
      </c>
      <c r="O51" s="5" t="s">
        <v>26</v>
      </c>
      <c r="P51" s="4">
        <f t="shared" si="20"/>
        <v>48.907620000000001</v>
      </c>
      <c r="Q51" s="3" t="s">
        <v>44</v>
      </c>
      <c r="R51" s="6">
        <f t="shared" si="15"/>
        <v>-3.7115599999999987E-4</v>
      </c>
      <c r="S51" s="4" t="s">
        <v>27</v>
      </c>
      <c r="T51" s="4">
        <f t="shared" si="21"/>
        <v>27.328489999999999</v>
      </c>
      <c r="U51" s="3" t="s">
        <v>44</v>
      </c>
      <c r="V51" s="6">
        <f t="shared" si="16"/>
        <v>-6.9310000000001535E-6</v>
      </c>
      <c r="W51" s="5" t="s">
        <v>24</v>
      </c>
      <c r="X51" s="4">
        <f t="shared" si="22"/>
        <v>27.328489999999999</v>
      </c>
      <c r="Y51" s="3" t="s">
        <v>44</v>
      </c>
      <c r="Z51" s="6">
        <f t="shared" si="17"/>
        <v>-6.9310000000001535E-6</v>
      </c>
      <c r="AA51" s="4" t="s">
        <v>16</v>
      </c>
    </row>
    <row r="52" spans="2:27" x14ac:dyDescent="0.55000000000000004">
      <c r="B52" s="4" t="s">
        <v>12</v>
      </c>
      <c r="C52" s="4">
        <v>1100</v>
      </c>
      <c r="D52" s="3" t="s">
        <v>53</v>
      </c>
      <c r="E52" s="4">
        <f t="shared" si="18"/>
        <v>1200</v>
      </c>
      <c r="F52" s="4" t="s">
        <v>14</v>
      </c>
      <c r="G52" s="4" t="s">
        <v>31</v>
      </c>
      <c r="H52" s="6">
        <f t="shared" si="12"/>
        <v>0.98636447392666304</v>
      </c>
      <c r="I52" s="3" t="s">
        <v>45</v>
      </c>
      <c r="J52" s="6">
        <f t="shared" si="13"/>
        <v>6.2649714391007641E-7</v>
      </c>
      <c r="K52" s="4" t="s">
        <v>33</v>
      </c>
      <c r="L52" s="4">
        <f t="shared" si="19"/>
        <v>46.604579999999999</v>
      </c>
      <c r="M52" s="3" t="s">
        <v>45</v>
      </c>
      <c r="N52" s="6">
        <f t="shared" si="14"/>
        <v>-2.3030400000000029E-4</v>
      </c>
      <c r="O52" s="5" t="s">
        <v>26</v>
      </c>
      <c r="P52" s="4">
        <f t="shared" si="20"/>
        <v>46.604579999999999</v>
      </c>
      <c r="Q52" s="3" t="s">
        <v>45</v>
      </c>
      <c r="R52" s="6">
        <f t="shared" si="15"/>
        <v>-2.3030400000000029E-4</v>
      </c>
      <c r="S52" s="4" t="s">
        <v>27</v>
      </c>
      <c r="T52" s="4">
        <f t="shared" si="21"/>
        <v>30.673929999999999</v>
      </c>
      <c r="U52" s="3" t="s">
        <v>45</v>
      </c>
      <c r="V52" s="6">
        <f t="shared" si="16"/>
        <v>3.3454399999999999E-4</v>
      </c>
      <c r="W52" s="5" t="s">
        <v>24</v>
      </c>
      <c r="X52" s="4">
        <f t="shared" si="22"/>
        <v>30.673929999999999</v>
      </c>
      <c r="Y52" s="3" t="s">
        <v>45</v>
      </c>
      <c r="Z52" s="6">
        <f t="shared" si="17"/>
        <v>3.3454399999999999E-4</v>
      </c>
      <c r="AA52" s="4" t="s">
        <v>16</v>
      </c>
    </row>
    <row r="53" spans="2:27" x14ac:dyDescent="0.55000000000000004">
      <c r="B53" s="4" t="s">
        <v>12</v>
      </c>
      <c r="C53" s="4">
        <v>1200</v>
      </c>
      <c r="D53" s="3" t="s">
        <v>53</v>
      </c>
      <c r="E53" s="4">
        <f t="shared" si="18"/>
        <v>1300</v>
      </c>
      <c r="F53" s="4" t="s">
        <v>14</v>
      </c>
      <c r="G53" s="4" t="s">
        <v>31</v>
      </c>
      <c r="H53" s="6">
        <f t="shared" si="12"/>
        <v>0.99262944536576381</v>
      </c>
      <c r="I53" s="3" t="s">
        <v>46</v>
      </c>
      <c r="J53" s="6">
        <f t="shared" si="13"/>
        <v>-1.4372581536760688E-6</v>
      </c>
      <c r="K53" s="4" t="s">
        <v>33</v>
      </c>
      <c r="L53" s="4">
        <f t="shared" si="19"/>
        <v>43.619770000000003</v>
      </c>
      <c r="M53" s="3" t="s">
        <v>46</v>
      </c>
      <c r="N53" s="6">
        <f t="shared" si="14"/>
        <v>-2.9848099999999958E-4</v>
      </c>
      <c r="O53" s="5" t="s">
        <v>26</v>
      </c>
      <c r="P53" s="4">
        <f t="shared" si="20"/>
        <v>43.619770000000003</v>
      </c>
      <c r="Q53" s="3" t="s">
        <v>46</v>
      </c>
      <c r="R53" s="6">
        <f t="shared" si="15"/>
        <v>-2.9848099999999958E-4</v>
      </c>
      <c r="S53" s="4" t="s">
        <v>27</v>
      </c>
      <c r="T53" s="4">
        <f t="shared" si="21"/>
        <v>26.678370000000001</v>
      </c>
      <c r="U53" s="3" t="s">
        <v>46</v>
      </c>
      <c r="V53" s="6">
        <f t="shared" si="16"/>
        <v>-3.9955599999999975E-4</v>
      </c>
      <c r="W53" s="5" t="s">
        <v>24</v>
      </c>
      <c r="X53" s="4">
        <f t="shared" si="22"/>
        <v>26.678370000000001</v>
      </c>
      <c r="Y53" s="3" t="s">
        <v>46</v>
      </c>
      <c r="Z53" s="6">
        <f t="shared" si="17"/>
        <v>-3.9955599999999975E-4</v>
      </c>
      <c r="AA53" s="4" t="s">
        <v>16</v>
      </c>
    </row>
    <row r="54" spans="2:27" x14ac:dyDescent="0.55000000000000004">
      <c r="B54" s="4" t="s">
        <v>12</v>
      </c>
      <c r="C54" s="4">
        <v>1300</v>
      </c>
      <c r="D54" s="3" t="s">
        <v>53</v>
      </c>
      <c r="E54" s="4">
        <f t="shared" si="18"/>
        <v>1400</v>
      </c>
      <c r="F54" s="4" t="s">
        <v>14</v>
      </c>
      <c r="G54" s="4" t="s">
        <v>31</v>
      </c>
      <c r="H54" s="6">
        <f t="shared" si="12"/>
        <v>0.97825686382900312</v>
      </c>
      <c r="I54" s="3" t="s">
        <v>47</v>
      </c>
      <c r="J54" s="6">
        <f t="shared" si="13"/>
        <v>-3.3167495854062867E-7</v>
      </c>
      <c r="K54" s="4" t="s">
        <v>33</v>
      </c>
      <c r="L54" s="4">
        <f t="shared" si="19"/>
        <v>42.37567</v>
      </c>
      <c r="M54" s="3" t="s">
        <v>47</v>
      </c>
      <c r="N54" s="6">
        <f t="shared" si="14"/>
        <v>-1.2441000000000031E-4</v>
      </c>
      <c r="O54" s="5" t="s">
        <v>26</v>
      </c>
      <c r="P54" s="4">
        <f t="shared" si="20"/>
        <v>42.37567</v>
      </c>
      <c r="Q54" s="3" t="s">
        <v>47</v>
      </c>
      <c r="R54" s="6">
        <f t="shared" si="15"/>
        <v>-1.2441000000000031E-4</v>
      </c>
      <c r="S54" s="4" t="s">
        <v>27</v>
      </c>
      <c r="T54" s="4">
        <f t="shared" si="21"/>
        <v>29.132529999999999</v>
      </c>
      <c r="U54" s="3" t="s">
        <v>47</v>
      </c>
      <c r="V54" s="6">
        <f t="shared" si="16"/>
        <v>2.4541599999999982E-4</v>
      </c>
      <c r="W54" s="5" t="s">
        <v>24</v>
      </c>
      <c r="X54" s="4">
        <f t="shared" si="22"/>
        <v>29.132529999999999</v>
      </c>
      <c r="Y54" s="3" t="s">
        <v>47</v>
      </c>
      <c r="Z54" s="6">
        <f t="shared" si="17"/>
        <v>2.4541599999999982E-4</v>
      </c>
      <c r="AA54" s="4" t="s">
        <v>16</v>
      </c>
    </row>
    <row r="55" spans="2:27" x14ac:dyDescent="0.55000000000000004">
      <c r="B55" s="4" t="s">
        <v>12</v>
      </c>
      <c r="C55" s="4">
        <v>1400</v>
      </c>
      <c r="D55" s="3" t="s">
        <v>53</v>
      </c>
      <c r="E55" s="4">
        <f t="shared" si="18"/>
        <v>1500</v>
      </c>
      <c r="F55" s="4" t="s">
        <v>14</v>
      </c>
      <c r="G55" s="4" t="s">
        <v>31</v>
      </c>
      <c r="H55" s="6">
        <f t="shared" si="12"/>
        <v>0.97494011424359683</v>
      </c>
      <c r="I55" s="3" t="s">
        <v>48</v>
      </c>
      <c r="J55" s="6">
        <f t="shared" si="13"/>
        <v>2.4691358024691358E-6</v>
      </c>
      <c r="K55" s="4" t="s">
        <v>33</v>
      </c>
      <c r="L55" s="4">
        <f t="shared" si="19"/>
        <v>38.693429999999999</v>
      </c>
      <c r="M55" s="3" t="s">
        <v>48</v>
      </c>
      <c r="N55" s="6">
        <f t="shared" si="14"/>
        <v>-3.68224E-4</v>
      </c>
      <c r="O55" s="5" t="s">
        <v>26</v>
      </c>
      <c r="P55" s="4">
        <f t="shared" si="20"/>
        <v>38.693429999999999</v>
      </c>
      <c r="Q55" s="3" t="s">
        <v>48</v>
      </c>
      <c r="R55" s="6">
        <f t="shared" si="15"/>
        <v>-3.68224E-4</v>
      </c>
      <c r="S55" s="4" t="s">
        <v>27</v>
      </c>
      <c r="T55" s="4">
        <f t="shared" si="21"/>
        <v>27.28079</v>
      </c>
      <c r="U55" s="3" t="s">
        <v>48</v>
      </c>
      <c r="V55" s="6">
        <f t="shared" si="16"/>
        <v>-1.8517399999999995E-4</v>
      </c>
      <c r="W55" s="5" t="s">
        <v>24</v>
      </c>
      <c r="X55" s="4">
        <f t="shared" si="22"/>
        <v>27.28079</v>
      </c>
      <c r="Y55" s="3" t="s">
        <v>48</v>
      </c>
      <c r="Z55" s="6">
        <f t="shared" si="17"/>
        <v>-1.8517399999999995E-4</v>
      </c>
      <c r="AA55" s="4" t="s">
        <v>16</v>
      </c>
    </row>
    <row r="56" spans="2:27" x14ac:dyDescent="0.55000000000000004">
      <c r="B56" s="4" t="s">
        <v>12</v>
      </c>
      <c r="C56" s="4">
        <v>1500</v>
      </c>
      <c r="D56" s="3" t="s">
        <v>53</v>
      </c>
      <c r="E56" s="4">
        <f>C56+100</f>
        <v>1600</v>
      </c>
      <c r="F56" s="4" t="s">
        <v>14</v>
      </c>
      <c r="G56" s="4" t="s">
        <v>31</v>
      </c>
      <c r="H56" s="6">
        <f t="shared" si="12"/>
        <v>0.99963147226828819</v>
      </c>
      <c r="I56" s="3" t="s">
        <v>49</v>
      </c>
      <c r="J56" s="6">
        <f t="shared" si="13"/>
        <v>-9.3974571586511456E-7</v>
      </c>
      <c r="K56" s="4" t="s">
        <v>33</v>
      </c>
      <c r="L56" s="4">
        <f t="shared" si="19"/>
        <v>34.631950000000003</v>
      </c>
      <c r="M56" s="3" t="s">
        <v>49</v>
      </c>
      <c r="N56" s="6">
        <f t="shared" si="14"/>
        <v>-4.0614799999999962E-4</v>
      </c>
      <c r="O56" s="5" t="s">
        <v>26</v>
      </c>
      <c r="P56" s="4">
        <f t="shared" si="20"/>
        <v>34.631950000000003</v>
      </c>
      <c r="Q56" s="3" t="s">
        <v>49</v>
      </c>
      <c r="R56" s="6">
        <f t="shared" si="15"/>
        <v>-4.0614799999999962E-4</v>
      </c>
      <c r="S56" s="4" t="s">
        <v>27</v>
      </c>
      <c r="T56" s="4">
        <f t="shared" si="21"/>
        <v>30.392420000000001</v>
      </c>
      <c r="U56" s="3" t="s">
        <v>49</v>
      </c>
      <c r="V56" s="6">
        <f t="shared" si="16"/>
        <v>3.1116300000000015E-4</v>
      </c>
      <c r="W56" s="5" t="s">
        <v>24</v>
      </c>
      <c r="X56" s="4">
        <f t="shared" si="22"/>
        <v>30.392420000000001</v>
      </c>
      <c r="Y56" s="3" t="s">
        <v>49</v>
      </c>
      <c r="Z56" s="6">
        <f t="shared" si="17"/>
        <v>3.1116300000000015E-4</v>
      </c>
      <c r="AA56" s="4" t="s">
        <v>16</v>
      </c>
    </row>
    <row r="57" spans="2:27" x14ac:dyDescent="0.55000000000000004">
      <c r="B57" s="4" t="s">
        <v>12</v>
      </c>
      <c r="C57" s="4">
        <v>1600</v>
      </c>
      <c r="D57" s="3" t="s">
        <v>53</v>
      </c>
      <c r="E57" s="4">
        <f t="shared" si="18"/>
        <v>1700</v>
      </c>
      <c r="F57" s="4" t="s">
        <v>14</v>
      </c>
      <c r="G57" s="4" t="s">
        <v>31</v>
      </c>
      <c r="H57" s="6">
        <f t="shared" si="12"/>
        <v>0.99023401510963704</v>
      </c>
      <c r="I57" s="3" t="s">
        <v>50</v>
      </c>
      <c r="J57" s="6">
        <f t="shared" si="13"/>
        <v>-1.2714206744057545E-6</v>
      </c>
      <c r="K57" s="4" t="s">
        <v>33</v>
      </c>
      <c r="L57" s="4">
        <f t="shared" si="19"/>
        <v>31.372589999999999</v>
      </c>
      <c r="M57" s="3" t="s">
        <v>50</v>
      </c>
      <c r="N57" s="6">
        <f t="shared" si="14"/>
        <v>-3.2593600000000047E-4</v>
      </c>
      <c r="O57" s="5" t="s">
        <v>26</v>
      </c>
      <c r="P57" s="4">
        <f t="shared" si="20"/>
        <v>31.372589999999999</v>
      </c>
      <c r="Q57" s="3" t="s">
        <v>50</v>
      </c>
      <c r="R57" s="6">
        <f t="shared" si="15"/>
        <v>-3.2593600000000047E-4</v>
      </c>
      <c r="S57" s="4" t="s">
        <v>27</v>
      </c>
      <c r="T57" s="4">
        <f t="shared" si="21"/>
        <v>29.421330000000001</v>
      </c>
      <c r="U57" s="3" t="s">
        <v>50</v>
      </c>
      <c r="V57" s="6">
        <f t="shared" si="16"/>
        <v>-9.7109000000000022E-5</v>
      </c>
      <c r="W57" s="5" t="s">
        <v>24</v>
      </c>
      <c r="X57" s="4">
        <f t="shared" si="22"/>
        <v>29.421330000000001</v>
      </c>
      <c r="Y57" s="3" t="s">
        <v>50</v>
      </c>
      <c r="Z57" s="6">
        <f t="shared" si="17"/>
        <v>-9.7109000000000022E-5</v>
      </c>
      <c r="AA57" s="4" t="s">
        <v>16</v>
      </c>
    </row>
    <row r="58" spans="2:27" x14ac:dyDescent="0.55000000000000004">
      <c r="B58" s="4" t="s">
        <v>12</v>
      </c>
      <c r="C58" s="4">
        <v>1700</v>
      </c>
      <c r="D58" s="3" t="s">
        <v>53</v>
      </c>
      <c r="E58" s="4">
        <f t="shared" si="18"/>
        <v>1800</v>
      </c>
      <c r="F58" s="4" t="s">
        <v>14</v>
      </c>
      <c r="G58" s="4" t="s">
        <v>31</v>
      </c>
      <c r="H58" s="6">
        <f t="shared" si="12"/>
        <v>0.9775198083655795</v>
      </c>
      <c r="I58" s="3" t="s">
        <v>51</v>
      </c>
      <c r="J58" s="6">
        <f t="shared" si="13"/>
        <v>2.24801916344205E-6</v>
      </c>
      <c r="K58" s="4" t="s">
        <v>33</v>
      </c>
      <c r="L58" s="4">
        <f t="shared" si="19"/>
        <v>29.998380000000001</v>
      </c>
      <c r="M58" s="3" t="s">
        <v>51</v>
      </c>
      <c r="N58" s="6">
        <f t="shared" si="14"/>
        <v>-1.3742099999999979E-4</v>
      </c>
      <c r="O58" s="5" t="s">
        <v>26</v>
      </c>
      <c r="P58" s="4">
        <f t="shared" si="20"/>
        <v>29.998380000000001</v>
      </c>
      <c r="Q58" s="3" t="s">
        <v>51</v>
      </c>
      <c r="R58" s="6">
        <f t="shared" si="15"/>
        <v>-1.3742099999999979E-4</v>
      </c>
      <c r="S58" s="4" t="s">
        <v>27</v>
      </c>
      <c r="T58" s="4">
        <f t="shared" si="21"/>
        <v>26.010059999999999</v>
      </c>
      <c r="U58" s="3" t="s">
        <v>51</v>
      </c>
      <c r="V58" s="6">
        <f t="shared" si="16"/>
        <v>-3.4112700000000021E-4</v>
      </c>
      <c r="W58" s="5" t="s">
        <v>24</v>
      </c>
      <c r="X58" s="4">
        <f t="shared" si="22"/>
        <v>26.010059999999999</v>
      </c>
      <c r="Y58" s="3" t="s">
        <v>51</v>
      </c>
      <c r="Z58" s="6">
        <f t="shared" si="17"/>
        <v>-3.4112700000000021E-4</v>
      </c>
      <c r="AA58" s="4" t="s">
        <v>16</v>
      </c>
    </row>
    <row r="59" spans="2:27" x14ac:dyDescent="0.55000000000000004">
      <c r="B59" s="4" t="s">
        <v>12</v>
      </c>
      <c r="C59" s="4">
        <v>1800</v>
      </c>
      <c r="D59" s="3" t="s">
        <v>53</v>
      </c>
      <c r="E59" s="4">
        <f t="shared" si="18"/>
        <v>1900</v>
      </c>
      <c r="F59" s="4" t="s">
        <v>14</v>
      </c>
      <c r="G59" s="4" t="s">
        <v>31</v>
      </c>
      <c r="H59" s="6">
        <f t="shared" si="12"/>
        <v>1</v>
      </c>
      <c r="I59" s="3" t="s">
        <v>52</v>
      </c>
      <c r="J59" s="6">
        <f t="shared" si="13"/>
        <v>-5.7858853878754335E-6</v>
      </c>
      <c r="K59" s="4" t="s">
        <v>33</v>
      </c>
      <c r="L59" s="4">
        <f t="shared" si="19"/>
        <v>26.741679999999999</v>
      </c>
      <c r="M59" s="3" t="s">
        <v>52</v>
      </c>
      <c r="N59" s="6">
        <f t="shared" si="14"/>
        <v>-3.2567000000000023E-4</v>
      </c>
      <c r="O59" s="5" t="s">
        <v>26</v>
      </c>
      <c r="P59" s="4">
        <f t="shared" si="20"/>
        <v>26.741679999999999</v>
      </c>
      <c r="Q59" s="3" t="s">
        <v>52</v>
      </c>
      <c r="R59" s="6">
        <f t="shared" si="15"/>
        <v>-3.2567000000000023E-4</v>
      </c>
      <c r="S59" s="4" t="s">
        <v>27</v>
      </c>
      <c r="T59" s="4">
        <f t="shared" si="21"/>
        <v>27.393930000000001</v>
      </c>
      <c r="U59" s="3" t="s">
        <v>52</v>
      </c>
      <c r="V59" s="6">
        <f t="shared" si="16"/>
        <v>1.3838700000000018E-4</v>
      </c>
      <c r="W59" s="5" t="s">
        <v>24</v>
      </c>
      <c r="X59" s="4">
        <f t="shared" si="22"/>
        <v>27.393930000000001</v>
      </c>
      <c r="Y59" s="3" t="s">
        <v>52</v>
      </c>
      <c r="Z59" s="6">
        <f t="shared" si="17"/>
        <v>1.3838700000000018E-4</v>
      </c>
      <c r="AA59" s="4" t="s">
        <v>16</v>
      </c>
    </row>
    <row r="60" spans="2:27" x14ac:dyDescent="0.55000000000000004">
      <c r="B60" s="4" t="s">
        <v>12</v>
      </c>
      <c r="C60" s="4">
        <v>1900</v>
      </c>
      <c r="D60" s="3" t="s">
        <v>53</v>
      </c>
      <c r="E60" s="4">
        <f t="shared" ref="E60:E76" si="23">C60+100</f>
        <v>2000</v>
      </c>
      <c r="F60" s="4" t="s">
        <v>14</v>
      </c>
      <c r="G60" s="4" t="s">
        <v>31</v>
      </c>
      <c r="H60" s="6">
        <f t="shared" si="12"/>
        <v>0.94214114612124567</v>
      </c>
      <c r="I60" s="3" t="s">
        <v>54</v>
      </c>
      <c r="J60" s="6">
        <f t="shared" si="13"/>
        <v>-6.3202505988575684E-6</v>
      </c>
      <c r="K60" s="4" t="s">
        <v>33</v>
      </c>
      <c r="L60" s="4">
        <f t="shared" ref="L60:L76" si="24">D22</f>
        <v>25.98319</v>
      </c>
      <c r="M60" s="3" t="s">
        <v>54</v>
      </c>
      <c r="N60" s="6">
        <f t="shared" ref="N60:N76" si="25">(J22/10000)</f>
        <v>-7.5848999999999836E-5</v>
      </c>
      <c r="O60" s="5" t="s">
        <v>26</v>
      </c>
      <c r="P60" s="4">
        <f t="shared" ref="P60:P76" si="26">D22</f>
        <v>25.98319</v>
      </c>
      <c r="Q60" s="3" t="s">
        <v>54</v>
      </c>
      <c r="R60" s="6">
        <f t="shared" ref="R60:R76" si="27">(J22/10000)</f>
        <v>-7.5848999999999836E-5</v>
      </c>
      <c r="S60" s="4" t="s">
        <v>27</v>
      </c>
      <c r="T60" s="4">
        <f t="shared" ref="T60:T76" si="28">E22</f>
        <v>26.29298</v>
      </c>
      <c r="U60" s="3" t="s">
        <v>54</v>
      </c>
      <c r="V60" s="6">
        <f t="shared" ref="V60:V76" si="29">(K22/10000)</f>
        <v>-1.100950000000001E-4</v>
      </c>
      <c r="W60" s="5" t="s">
        <v>24</v>
      </c>
      <c r="X60" s="4">
        <f t="shared" ref="X60:X76" si="30">E22</f>
        <v>26.29298</v>
      </c>
      <c r="Y60" s="3" t="s">
        <v>54</v>
      </c>
      <c r="Z60" s="6">
        <f t="shared" ref="Z60:Z76" si="31">(K22/10000)</f>
        <v>-1.100950000000001E-4</v>
      </c>
      <c r="AA60" s="4" t="s">
        <v>16</v>
      </c>
    </row>
    <row r="61" spans="2:27" x14ac:dyDescent="0.55000000000000004">
      <c r="B61" s="4" t="s">
        <v>12</v>
      </c>
      <c r="C61" s="4">
        <v>2000</v>
      </c>
      <c r="D61" s="3" t="s">
        <v>53</v>
      </c>
      <c r="E61" s="4">
        <f t="shared" si="23"/>
        <v>2100</v>
      </c>
      <c r="F61" s="4" t="s">
        <v>14</v>
      </c>
      <c r="G61" s="4" t="s">
        <v>31</v>
      </c>
      <c r="H61" s="6">
        <f t="shared" si="12"/>
        <v>0.87893864013266998</v>
      </c>
      <c r="I61" s="3" t="s">
        <v>55</v>
      </c>
      <c r="J61" s="6">
        <f t="shared" si="13"/>
        <v>-4.2012161415146408E-6</v>
      </c>
      <c r="K61" s="4" t="s">
        <v>33</v>
      </c>
      <c r="L61" s="4">
        <f t="shared" si="24"/>
        <v>23.168119999999998</v>
      </c>
      <c r="M61" s="3" t="s">
        <v>55</v>
      </c>
      <c r="N61" s="6">
        <f t="shared" si="25"/>
        <v>-2.8150700000000023E-4</v>
      </c>
      <c r="O61" s="5" t="s">
        <v>26</v>
      </c>
      <c r="P61" s="4">
        <f t="shared" si="26"/>
        <v>23.168119999999998</v>
      </c>
      <c r="Q61" s="3" t="s">
        <v>55</v>
      </c>
      <c r="R61" s="6">
        <f t="shared" si="27"/>
        <v>-2.8150700000000023E-4</v>
      </c>
      <c r="S61" s="4" t="s">
        <v>27</v>
      </c>
      <c r="T61" s="4">
        <f t="shared" si="28"/>
        <v>26.004059999999999</v>
      </c>
      <c r="U61" s="3" t="s">
        <v>55</v>
      </c>
      <c r="V61" s="6">
        <f t="shared" si="29"/>
        <v>-2.8892000000000095E-5</v>
      </c>
      <c r="W61" s="5" t="s">
        <v>24</v>
      </c>
      <c r="X61" s="4">
        <f t="shared" si="30"/>
        <v>26.004059999999999</v>
      </c>
      <c r="Y61" s="3" t="s">
        <v>55</v>
      </c>
      <c r="Z61" s="6">
        <f t="shared" si="31"/>
        <v>-2.8892000000000095E-5</v>
      </c>
      <c r="AA61" s="4" t="s">
        <v>16</v>
      </c>
    </row>
    <row r="62" spans="2:27" x14ac:dyDescent="0.55000000000000004">
      <c r="B62" s="4" t="s">
        <v>12</v>
      </c>
      <c r="C62" s="4">
        <v>2100</v>
      </c>
      <c r="D62" s="3" t="s">
        <v>53</v>
      </c>
      <c r="E62" s="4">
        <f t="shared" si="23"/>
        <v>2200</v>
      </c>
      <c r="F62" s="4" t="s">
        <v>14</v>
      </c>
      <c r="G62" s="4" t="s">
        <v>31</v>
      </c>
      <c r="H62" s="6">
        <f t="shared" si="12"/>
        <v>0.83692647871752357</v>
      </c>
      <c r="I62" s="3" t="s">
        <v>56</v>
      </c>
      <c r="J62" s="6">
        <f t="shared" si="13"/>
        <v>-6.8730421964252938E-6</v>
      </c>
      <c r="K62" s="4" t="s">
        <v>33</v>
      </c>
      <c r="L62" s="4">
        <f t="shared" si="24"/>
        <v>20.792760000000001</v>
      </c>
      <c r="M62" s="3" t="s">
        <v>56</v>
      </c>
      <c r="N62" s="6">
        <f t="shared" si="25"/>
        <v>-2.375359999999997E-4</v>
      </c>
      <c r="O62" s="5" t="s">
        <v>26</v>
      </c>
      <c r="P62" s="4">
        <f t="shared" si="26"/>
        <v>20.792760000000001</v>
      </c>
      <c r="Q62" s="3" t="s">
        <v>56</v>
      </c>
      <c r="R62" s="6">
        <f t="shared" si="27"/>
        <v>-2.375359999999997E-4</v>
      </c>
      <c r="S62" s="4" t="s">
        <v>27</v>
      </c>
      <c r="T62" s="4">
        <f t="shared" si="28"/>
        <v>27.941510000000001</v>
      </c>
      <c r="U62" s="3" t="s">
        <v>56</v>
      </c>
      <c r="V62" s="6">
        <f t="shared" si="29"/>
        <v>1.9374500000000019E-4</v>
      </c>
      <c r="W62" s="5" t="s">
        <v>24</v>
      </c>
      <c r="X62" s="4">
        <f t="shared" si="30"/>
        <v>27.941510000000001</v>
      </c>
      <c r="Y62" s="3" t="s">
        <v>56</v>
      </c>
      <c r="Z62" s="6">
        <f t="shared" si="31"/>
        <v>1.9374500000000019E-4</v>
      </c>
      <c r="AA62" s="4" t="s">
        <v>16</v>
      </c>
    </row>
    <row r="63" spans="2:27" x14ac:dyDescent="0.55000000000000004">
      <c r="B63" s="4" t="s">
        <v>12</v>
      </c>
      <c r="C63" s="4">
        <v>2200</v>
      </c>
      <c r="D63" s="3" t="s">
        <v>53</v>
      </c>
      <c r="E63" s="4">
        <f t="shared" si="23"/>
        <v>2300</v>
      </c>
      <c r="F63" s="4" t="s">
        <v>14</v>
      </c>
      <c r="G63" s="4" t="s">
        <v>31</v>
      </c>
      <c r="H63" s="6">
        <f t="shared" si="12"/>
        <v>0.76819605675327063</v>
      </c>
      <c r="I63" s="3" t="s">
        <v>57</v>
      </c>
      <c r="J63" s="6">
        <f t="shared" si="13"/>
        <v>-6.6703519439837766E-6</v>
      </c>
      <c r="K63" s="4" t="s">
        <v>33</v>
      </c>
      <c r="L63" s="4">
        <f t="shared" si="24"/>
        <v>18.153880000000001</v>
      </c>
      <c r="M63" s="3" t="s">
        <v>57</v>
      </c>
      <c r="N63" s="6">
        <f t="shared" si="25"/>
        <v>-2.6388800000000005E-4</v>
      </c>
      <c r="O63" s="5" t="s">
        <v>26</v>
      </c>
      <c r="P63" s="4">
        <f t="shared" si="26"/>
        <v>18.153880000000001</v>
      </c>
      <c r="Q63" s="3" t="s">
        <v>57</v>
      </c>
      <c r="R63" s="6">
        <f t="shared" si="27"/>
        <v>-2.6388800000000005E-4</v>
      </c>
      <c r="S63" s="4" t="s">
        <v>27</v>
      </c>
      <c r="T63" s="4">
        <f t="shared" si="28"/>
        <v>27.66358</v>
      </c>
      <c r="U63" s="3" t="s">
        <v>57</v>
      </c>
      <c r="V63" s="6">
        <f t="shared" si="29"/>
        <v>-2.7793000000000135E-5</v>
      </c>
      <c r="W63" s="5" t="s">
        <v>24</v>
      </c>
      <c r="X63" s="4">
        <f t="shared" si="30"/>
        <v>27.66358</v>
      </c>
      <c r="Y63" s="3" t="s">
        <v>57</v>
      </c>
      <c r="Z63" s="6">
        <f t="shared" si="31"/>
        <v>-2.7793000000000135E-5</v>
      </c>
      <c r="AA63" s="4" t="s">
        <v>16</v>
      </c>
    </row>
    <row r="64" spans="2:27" x14ac:dyDescent="0.55000000000000004">
      <c r="B64" s="4" t="s">
        <v>12</v>
      </c>
      <c r="C64" s="4">
        <v>2300</v>
      </c>
      <c r="D64" s="3" t="s">
        <v>53</v>
      </c>
      <c r="E64" s="4">
        <f t="shared" si="23"/>
        <v>2400</v>
      </c>
      <c r="F64" s="4" t="s">
        <v>14</v>
      </c>
      <c r="G64" s="4" t="s">
        <v>31</v>
      </c>
      <c r="H64" s="6">
        <f t="shared" si="12"/>
        <v>0.70149253731343286</v>
      </c>
      <c r="I64" s="3" t="s">
        <v>58</v>
      </c>
      <c r="J64" s="6">
        <f t="shared" si="13"/>
        <v>-6.5413672378846431E-6</v>
      </c>
      <c r="K64" s="4" t="s">
        <v>33</v>
      </c>
      <c r="L64" s="4">
        <f t="shared" si="24"/>
        <v>15.97034</v>
      </c>
      <c r="M64" s="3" t="s">
        <v>58</v>
      </c>
      <c r="N64" s="6">
        <f t="shared" si="25"/>
        <v>-2.1835400000000006E-4</v>
      </c>
      <c r="O64" s="5" t="s">
        <v>26</v>
      </c>
      <c r="P64" s="4">
        <f t="shared" si="26"/>
        <v>15.97034</v>
      </c>
      <c r="Q64" s="3" t="s">
        <v>58</v>
      </c>
      <c r="R64" s="6">
        <f t="shared" si="27"/>
        <v>-2.1835400000000006E-4</v>
      </c>
      <c r="S64" s="4" t="s">
        <v>27</v>
      </c>
      <c r="T64" s="4">
        <f t="shared" si="28"/>
        <v>26.986339999999998</v>
      </c>
      <c r="U64" s="3" t="s">
        <v>58</v>
      </c>
      <c r="V64" s="6">
        <f t="shared" si="29"/>
        <v>-6.7724000000000113E-5</v>
      </c>
      <c r="W64" s="5" t="s">
        <v>24</v>
      </c>
      <c r="X64" s="4">
        <f t="shared" si="30"/>
        <v>26.986339999999998</v>
      </c>
      <c r="Y64" s="3" t="s">
        <v>58</v>
      </c>
      <c r="Z64" s="6">
        <f t="shared" si="31"/>
        <v>-6.7724000000000113E-5</v>
      </c>
      <c r="AA64" s="4" t="s">
        <v>16</v>
      </c>
    </row>
    <row r="65" spans="2:27" x14ac:dyDescent="0.55000000000000004">
      <c r="B65" s="4" t="s">
        <v>12</v>
      </c>
      <c r="C65" s="4">
        <v>2400</v>
      </c>
      <c r="D65" s="3" t="s">
        <v>53</v>
      </c>
      <c r="E65" s="4">
        <f t="shared" si="23"/>
        <v>2500</v>
      </c>
      <c r="F65" s="4" t="s">
        <v>14</v>
      </c>
      <c r="G65" s="4" t="s">
        <v>31</v>
      </c>
      <c r="H65" s="6">
        <f t="shared" si="12"/>
        <v>0.63607886493458643</v>
      </c>
      <c r="I65" s="3" t="s">
        <v>59</v>
      </c>
      <c r="J65" s="6">
        <f t="shared" si="13"/>
        <v>-4.348627234199376E-6</v>
      </c>
      <c r="K65" s="4" t="s">
        <v>33</v>
      </c>
      <c r="L65" s="4">
        <f t="shared" si="24"/>
        <v>16.833950000000002</v>
      </c>
      <c r="M65" s="3" t="s">
        <v>59</v>
      </c>
      <c r="N65" s="6">
        <f t="shared" si="25"/>
        <v>8.6361000000000131E-5</v>
      </c>
      <c r="O65" s="5" t="s">
        <v>26</v>
      </c>
      <c r="P65" s="4">
        <f t="shared" si="26"/>
        <v>16.833950000000002</v>
      </c>
      <c r="Q65" s="3" t="s">
        <v>59</v>
      </c>
      <c r="R65" s="6">
        <f t="shared" si="27"/>
        <v>8.6361000000000131E-5</v>
      </c>
      <c r="S65" s="4" t="s">
        <v>27</v>
      </c>
      <c r="T65" s="4">
        <f t="shared" si="28"/>
        <v>24.884799999999998</v>
      </c>
      <c r="U65" s="3" t="s">
        <v>59</v>
      </c>
      <c r="V65" s="6">
        <f t="shared" si="29"/>
        <v>-2.1015399999999999E-4</v>
      </c>
      <c r="W65" s="5" t="s">
        <v>24</v>
      </c>
      <c r="X65" s="4">
        <f t="shared" si="30"/>
        <v>24.884799999999998</v>
      </c>
      <c r="Y65" s="3" t="s">
        <v>59</v>
      </c>
      <c r="Z65" s="6">
        <f t="shared" si="31"/>
        <v>-2.1015399999999999E-4</v>
      </c>
      <c r="AA65" s="4" t="s">
        <v>16</v>
      </c>
    </row>
    <row r="66" spans="2:27" x14ac:dyDescent="0.55000000000000004">
      <c r="B66" s="4" t="s">
        <v>12</v>
      </c>
      <c r="C66" s="4">
        <v>2500</v>
      </c>
      <c r="D66" s="3" t="s">
        <v>53</v>
      </c>
      <c r="E66" s="4">
        <f t="shared" si="23"/>
        <v>2600</v>
      </c>
      <c r="F66" s="4" t="s">
        <v>14</v>
      </c>
      <c r="G66" s="4" t="s">
        <v>31</v>
      </c>
      <c r="H66" s="6">
        <f t="shared" si="12"/>
        <v>0.59259259259259267</v>
      </c>
      <c r="I66" s="3" t="s">
        <v>60</v>
      </c>
      <c r="J66" s="6">
        <f t="shared" si="13"/>
        <v>-7.0573060622811882E-6</v>
      </c>
      <c r="K66" s="4" t="s">
        <v>33</v>
      </c>
      <c r="L66" s="4">
        <f t="shared" si="24"/>
        <v>12.54824</v>
      </c>
      <c r="M66" s="3" t="s">
        <v>60</v>
      </c>
      <c r="N66" s="6">
        <f t="shared" si="25"/>
        <v>-4.2857100000000015E-4</v>
      </c>
      <c r="O66" s="5" t="s">
        <v>26</v>
      </c>
      <c r="P66" s="4">
        <f t="shared" si="26"/>
        <v>12.54824</v>
      </c>
      <c r="Q66" s="3" t="s">
        <v>60</v>
      </c>
      <c r="R66" s="6">
        <f t="shared" si="27"/>
        <v>-4.2857100000000015E-4</v>
      </c>
      <c r="S66" s="4" t="s">
        <v>27</v>
      </c>
      <c r="T66" s="4">
        <f t="shared" si="28"/>
        <v>28.21471</v>
      </c>
      <c r="U66" s="3" t="s">
        <v>60</v>
      </c>
      <c r="V66" s="6">
        <f t="shared" si="29"/>
        <v>3.3299100000000015E-4</v>
      </c>
      <c r="W66" s="5" t="s">
        <v>24</v>
      </c>
      <c r="X66" s="4">
        <f t="shared" si="30"/>
        <v>28.21471</v>
      </c>
      <c r="Y66" s="3" t="s">
        <v>60</v>
      </c>
      <c r="Z66" s="6">
        <f t="shared" si="31"/>
        <v>3.3299100000000015E-4</v>
      </c>
      <c r="AA66" s="4" t="s">
        <v>16</v>
      </c>
    </row>
    <row r="67" spans="2:27" x14ac:dyDescent="0.55000000000000004">
      <c r="B67" s="4" t="s">
        <v>12</v>
      </c>
      <c r="C67" s="4">
        <v>2600</v>
      </c>
      <c r="D67" s="3" t="s">
        <v>53</v>
      </c>
      <c r="E67" s="4">
        <f t="shared" si="23"/>
        <v>2700</v>
      </c>
      <c r="F67" s="4" t="s">
        <v>14</v>
      </c>
      <c r="G67" s="4" t="s">
        <v>31</v>
      </c>
      <c r="H67" s="6">
        <f t="shared" si="12"/>
        <v>0.52201953196978079</v>
      </c>
      <c r="I67" s="3" t="s">
        <v>61</v>
      </c>
      <c r="J67" s="6">
        <f t="shared" si="13"/>
        <v>-6.0622811866593022E-6</v>
      </c>
      <c r="K67" s="4" t="s">
        <v>33</v>
      </c>
      <c r="L67" s="4">
        <f t="shared" si="24"/>
        <v>14.581759999999999</v>
      </c>
      <c r="M67" s="3" t="s">
        <v>61</v>
      </c>
      <c r="N67" s="6">
        <f t="shared" si="25"/>
        <v>2.0335199999999993E-4</v>
      </c>
      <c r="O67" s="5" t="s">
        <v>26</v>
      </c>
      <c r="P67" s="4">
        <f t="shared" si="26"/>
        <v>14.581759999999999</v>
      </c>
      <c r="Q67" s="3" t="s">
        <v>61</v>
      </c>
      <c r="R67" s="6">
        <f t="shared" si="27"/>
        <v>2.0335199999999993E-4</v>
      </c>
      <c r="S67" s="4" t="s">
        <v>27</v>
      </c>
      <c r="T67" s="4">
        <f t="shared" si="28"/>
        <v>28.580860000000001</v>
      </c>
      <c r="U67" s="3" t="s">
        <v>61</v>
      </c>
      <c r="V67" s="6">
        <f t="shared" si="29"/>
        <v>3.6615000000000109E-5</v>
      </c>
      <c r="W67" s="5" t="s">
        <v>24</v>
      </c>
      <c r="X67" s="4">
        <f t="shared" si="30"/>
        <v>28.580860000000001</v>
      </c>
      <c r="Y67" s="3" t="s">
        <v>61</v>
      </c>
      <c r="Z67" s="6">
        <f t="shared" si="31"/>
        <v>3.6615000000000109E-5</v>
      </c>
      <c r="AA67" s="4" t="s">
        <v>16</v>
      </c>
    </row>
    <row r="68" spans="2:27" x14ac:dyDescent="0.55000000000000004">
      <c r="B68" s="4" t="s">
        <v>12</v>
      </c>
      <c r="C68" s="4">
        <v>2700</v>
      </c>
      <c r="D68" s="3" t="s">
        <v>53</v>
      </c>
      <c r="E68" s="4">
        <f t="shared" si="23"/>
        <v>2800</v>
      </c>
      <c r="F68" s="4" t="s">
        <v>14</v>
      </c>
      <c r="G68" s="4" t="s">
        <v>31</v>
      </c>
      <c r="H68" s="6">
        <f t="shared" si="12"/>
        <v>0.46139672010318777</v>
      </c>
      <c r="I68" s="3" t="s">
        <v>62</v>
      </c>
      <c r="J68" s="6">
        <f t="shared" si="13"/>
        <v>-5.1778146305509472E-6</v>
      </c>
      <c r="K68" s="4" t="s">
        <v>33</v>
      </c>
      <c r="L68" s="4">
        <f t="shared" si="24"/>
        <v>13.63782</v>
      </c>
      <c r="M68" s="3" t="s">
        <v>62</v>
      </c>
      <c r="N68" s="6">
        <f t="shared" si="25"/>
        <v>-9.439399999999995E-5</v>
      </c>
      <c r="O68" s="5" t="s">
        <v>26</v>
      </c>
      <c r="P68" s="4">
        <f t="shared" si="26"/>
        <v>13.63782</v>
      </c>
      <c r="Q68" s="3" t="s">
        <v>62</v>
      </c>
      <c r="R68" s="6">
        <f t="shared" si="27"/>
        <v>-9.439399999999995E-5</v>
      </c>
      <c r="S68" s="4" t="s">
        <v>27</v>
      </c>
      <c r="T68" s="4">
        <f t="shared" si="28"/>
        <v>31.806190000000001</v>
      </c>
      <c r="U68" s="3" t="s">
        <v>62</v>
      </c>
      <c r="V68" s="6">
        <f t="shared" si="29"/>
        <v>3.2253299999999996E-4</v>
      </c>
      <c r="W68" s="5" t="s">
        <v>24</v>
      </c>
      <c r="X68" s="4">
        <f t="shared" si="30"/>
        <v>31.806190000000001</v>
      </c>
      <c r="Y68" s="3" t="s">
        <v>62</v>
      </c>
      <c r="Z68" s="6">
        <f t="shared" si="31"/>
        <v>3.2253299999999996E-4</v>
      </c>
      <c r="AA68" s="4" t="s">
        <v>16</v>
      </c>
    </row>
    <row r="69" spans="2:27" x14ac:dyDescent="0.55000000000000004">
      <c r="B69" s="4" t="s">
        <v>12</v>
      </c>
      <c r="C69" s="4">
        <v>2800</v>
      </c>
      <c r="D69" s="3" t="s">
        <v>53</v>
      </c>
      <c r="E69" s="4">
        <f t="shared" si="23"/>
        <v>2900</v>
      </c>
      <c r="F69" s="4" t="s">
        <v>14</v>
      </c>
      <c r="G69" s="4" t="s">
        <v>31</v>
      </c>
      <c r="H69" s="6">
        <f t="shared" si="12"/>
        <v>0.4096185737976783</v>
      </c>
      <c r="I69" s="3" t="s">
        <v>63</v>
      </c>
      <c r="J69" s="6">
        <f t="shared" si="13"/>
        <v>-6.9836005159388206E-6</v>
      </c>
      <c r="K69" s="4" t="s">
        <v>33</v>
      </c>
      <c r="L69" s="4">
        <f t="shared" si="24"/>
        <v>17.252870000000001</v>
      </c>
      <c r="M69" s="3" t="s">
        <v>63</v>
      </c>
      <c r="N69" s="6">
        <f t="shared" si="25"/>
        <v>3.6150500000000019E-4</v>
      </c>
      <c r="O69" s="5" t="s">
        <v>26</v>
      </c>
      <c r="P69" s="4">
        <f t="shared" si="26"/>
        <v>17.252870000000001</v>
      </c>
      <c r="Q69" s="3" t="s">
        <v>63</v>
      </c>
      <c r="R69" s="6">
        <f t="shared" si="27"/>
        <v>3.6150500000000019E-4</v>
      </c>
      <c r="S69" s="4" t="s">
        <v>27</v>
      </c>
      <c r="T69" s="4">
        <f t="shared" si="28"/>
        <v>36.484949999999998</v>
      </c>
      <c r="U69" s="3" t="s">
        <v>63</v>
      </c>
      <c r="V69" s="6">
        <f t="shared" si="29"/>
        <v>4.6787599999999967E-4</v>
      </c>
      <c r="W69" s="5" t="s">
        <v>24</v>
      </c>
      <c r="X69" s="4">
        <f t="shared" si="30"/>
        <v>36.484949999999998</v>
      </c>
      <c r="Y69" s="3" t="s">
        <v>63</v>
      </c>
      <c r="Z69" s="6">
        <f t="shared" si="31"/>
        <v>4.6787599999999967E-4</v>
      </c>
      <c r="AA69" s="4" t="s">
        <v>16</v>
      </c>
    </row>
    <row r="70" spans="2:27" x14ac:dyDescent="0.55000000000000004">
      <c r="B70" s="4" t="s">
        <v>12</v>
      </c>
      <c r="C70" s="4">
        <v>2900</v>
      </c>
      <c r="D70" s="3" t="s">
        <v>53</v>
      </c>
      <c r="E70" s="4">
        <f t="shared" si="23"/>
        <v>3000</v>
      </c>
      <c r="F70" s="4" t="s">
        <v>14</v>
      </c>
      <c r="G70" s="4" t="s">
        <v>31</v>
      </c>
      <c r="H70" s="6">
        <f t="shared" si="12"/>
        <v>0.33978256863829009</v>
      </c>
      <c r="I70" s="3" t="s">
        <v>64</v>
      </c>
      <c r="J70" s="6">
        <f t="shared" si="13"/>
        <v>-3.980099502487572E-6</v>
      </c>
      <c r="K70" s="4" t="s">
        <v>33</v>
      </c>
      <c r="L70" s="4">
        <f t="shared" si="24"/>
        <v>26.6096</v>
      </c>
      <c r="M70" s="3" t="s">
        <v>64</v>
      </c>
      <c r="N70" s="6">
        <f t="shared" si="25"/>
        <v>9.3567299999999993E-4</v>
      </c>
      <c r="O70" s="5" t="s">
        <v>26</v>
      </c>
      <c r="P70" s="4">
        <f t="shared" si="26"/>
        <v>26.6096</v>
      </c>
      <c r="Q70" s="3" t="s">
        <v>64</v>
      </c>
      <c r="R70" s="6">
        <f t="shared" si="27"/>
        <v>9.3567299999999993E-4</v>
      </c>
      <c r="S70" s="4" t="s">
        <v>27</v>
      </c>
      <c r="T70" s="4">
        <f t="shared" si="28"/>
        <v>34.733530000000002</v>
      </c>
      <c r="U70" s="3" t="s">
        <v>64</v>
      </c>
      <c r="V70" s="6">
        <f t="shared" si="29"/>
        <v>-1.751419999999996E-4</v>
      </c>
      <c r="W70" s="5" t="s">
        <v>24</v>
      </c>
      <c r="X70" s="4">
        <f t="shared" si="30"/>
        <v>34.733530000000002</v>
      </c>
      <c r="Y70" s="3" t="s">
        <v>64</v>
      </c>
      <c r="Z70" s="6">
        <f t="shared" si="31"/>
        <v>-1.751419999999996E-4</v>
      </c>
      <c r="AA70" s="4" t="s">
        <v>16</v>
      </c>
    </row>
    <row r="71" spans="2:27" x14ac:dyDescent="0.55000000000000004">
      <c r="B71" s="4" t="s">
        <v>12</v>
      </c>
      <c r="C71" s="4">
        <v>3000</v>
      </c>
      <c r="D71" s="3" t="s">
        <v>53</v>
      </c>
      <c r="E71" s="4">
        <f t="shared" si="23"/>
        <v>3100</v>
      </c>
      <c r="F71" s="4" t="s">
        <v>14</v>
      </c>
      <c r="G71" s="4" t="s">
        <v>31</v>
      </c>
      <c r="H71" s="6">
        <f t="shared" si="12"/>
        <v>0.29998157361341438</v>
      </c>
      <c r="I71" s="3" t="s">
        <v>65</v>
      </c>
      <c r="J71" s="6">
        <f t="shared" si="13"/>
        <v>-8.4761378293716219E-7</v>
      </c>
      <c r="K71" s="4" t="s">
        <v>33</v>
      </c>
      <c r="L71" s="4">
        <f t="shared" si="24"/>
        <v>34.264200000000002</v>
      </c>
      <c r="M71" s="3" t="s">
        <v>65</v>
      </c>
      <c r="N71" s="6">
        <f t="shared" si="25"/>
        <v>7.6546000000000025E-4</v>
      </c>
      <c r="O71" s="5" t="s">
        <v>26</v>
      </c>
      <c r="P71" s="4">
        <f t="shared" si="26"/>
        <v>34.264200000000002</v>
      </c>
      <c r="Q71" s="3" t="s">
        <v>65</v>
      </c>
      <c r="R71" s="6">
        <f t="shared" si="27"/>
        <v>7.6546000000000025E-4</v>
      </c>
      <c r="S71" s="4" t="s">
        <v>27</v>
      </c>
      <c r="T71" s="4">
        <f t="shared" si="28"/>
        <v>36.988689999999998</v>
      </c>
      <c r="U71" s="3" t="s">
        <v>65</v>
      </c>
      <c r="V71" s="6">
        <f t="shared" si="29"/>
        <v>2.2551599999999966E-4</v>
      </c>
      <c r="W71" s="5" t="s">
        <v>24</v>
      </c>
      <c r="X71" s="4">
        <f t="shared" si="30"/>
        <v>36.988689999999998</v>
      </c>
      <c r="Y71" s="3" t="s">
        <v>65</v>
      </c>
      <c r="Z71" s="6">
        <f t="shared" si="31"/>
        <v>2.2551599999999966E-4</v>
      </c>
      <c r="AA71" s="4" t="s">
        <v>16</v>
      </c>
    </row>
    <row r="72" spans="2:27" x14ac:dyDescent="0.55000000000000004">
      <c r="B72" s="4" t="s">
        <v>12</v>
      </c>
      <c r="C72" s="4">
        <v>3100</v>
      </c>
      <c r="D72" s="3" t="s">
        <v>53</v>
      </c>
      <c r="E72" s="4">
        <f t="shared" si="23"/>
        <v>3200</v>
      </c>
      <c r="F72" s="4" t="s">
        <v>14</v>
      </c>
      <c r="G72" s="4" t="s">
        <v>31</v>
      </c>
      <c r="H72" s="6">
        <f t="shared" si="12"/>
        <v>0.29150543578404275</v>
      </c>
      <c r="I72" s="3" t="s">
        <v>66</v>
      </c>
      <c r="J72" s="6">
        <f t="shared" si="13"/>
        <v>3.2614704256495318E-6</v>
      </c>
      <c r="K72" s="4" t="s">
        <v>33</v>
      </c>
      <c r="L72" s="4">
        <f t="shared" si="24"/>
        <v>46.069400000000002</v>
      </c>
      <c r="M72" s="3" t="s">
        <v>66</v>
      </c>
      <c r="N72" s="6">
        <f t="shared" si="25"/>
        <v>1.18052E-3</v>
      </c>
      <c r="O72" s="5" t="s">
        <v>26</v>
      </c>
      <c r="P72" s="4">
        <f t="shared" si="26"/>
        <v>46.069400000000002</v>
      </c>
      <c r="Q72" s="3" t="s">
        <v>66</v>
      </c>
      <c r="R72" s="6">
        <f t="shared" si="27"/>
        <v>1.18052E-3</v>
      </c>
      <c r="S72" s="4" t="s">
        <v>27</v>
      </c>
      <c r="T72" s="4">
        <f t="shared" si="28"/>
        <v>31.393830000000001</v>
      </c>
      <c r="U72" s="3" t="s">
        <v>66</v>
      </c>
      <c r="V72" s="6">
        <f t="shared" si="29"/>
        <v>-5.5948599999999966E-4</v>
      </c>
      <c r="W72" s="5" t="s">
        <v>24</v>
      </c>
      <c r="X72" s="4">
        <f t="shared" si="30"/>
        <v>31.393830000000001</v>
      </c>
      <c r="Y72" s="3" t="s">
        <v>66</v>
      </c>
      <c r="Z72" s="6">
        <f t="shared" si="31"/>
        <v>-5.5948599999999966E-4</v>
      </c>
      <c r="AA72" s="4" t="s">
        <v>16</v>
      </c>
    </row>
    <row r="73" spans="2:27" x14ac:dyDescent="0.55000000000000004">
      <c r="B73" s="4" t="s">
        <v>12</v>
      </c>
      <c r="C73" s="4">
        <v>3200</v>
      </c>
      <c r="D73" s="3" t="s">
        <v>53</v>
      </c>
      <c r="E73" s="4">
        <f t="shared" si="23"/>
        <v>3300</v>
      </c>
      <c r="F73" s="4" t="s">
        <v>14</v>
      </c>
      <c r="G73" s="4" t="s">
        <v>31</v>
      </c>
      <c r="H73" s="6">
        <f t="shared" si="12"/>
        <v>0.32412014004053807</v>
      </c>
      <c r="I73" s="3" t="s">
        <v>67</v>
      </c>
      <c r="J73" s="6">
        <f t="shared" si="13"/>
        <v>5.9332964805601577E-6</v>
      </c>
      <c r="K73" s="4" t="s">
        <v>33</v>
      </c>
      <c r="L73" s="4">
        <f t="shared" si="24"/>
        <v>53.197470000000003</v>
      </c>
      <c r="M73" s="3" t="s">
        <v>67</v>
      </c>
      <c r="N73" s="6">
        <f t="shared" si="25"/>
        <v>7.1280700000000009E-4</v>
      </c>
      <c r="O73" s="5" t="s">
        <v>26</v>
      </c>
      <c r="P73" s="4">
        <f t="shared" si="26"/>
        <v>53.197470000000003</v>
      </c>
      <c r="Q73" s="3" t="s">
        <v>67</v>
      </c>
      <c r="R73" s="6">
        <f t="shared" si="27"/>
        <v>7.1280700000000009E-4</v>
      </c>
      <c r="S73" s="4" t="s">
        <v>27</v>
      </c>
      <c r="T73" s="4">
        <f t="shared" si="28"/>
        <v>33.402030000000003</v>
      </c>
      <c r="U73" s="3" t="s">
        <v>67</v>
      </c>
      <c r="V73" s="6">
        <f t="shared" si="29"/>
        <v>2.0082000000000021E-4</v>
      </c>
      <c r="W73" s="5" t="s">
        <v>24</v>
      </c>
      <c r="X73" s="4">
        <f t="shared" si="30"/>
        <v>33.402030000000003</v>
      </c>
      <c r="Y73" s="3" t="s">
        <v>67</v>
      </c>
      <c r="Z73" s="6">
        <f t="shared" si="31"/>
        <v>2.0082000000000021E-4</v>
      </c>
      <c r="AA73" s="4" t="s">
        <v>16</v>
      </c>
    </row>
    <row r="74" spans="2:27" x14ac:dyDescent="0.55000000000000004">
      <c r="B74" s="4" t="s">
        <v>12</v>
      </c>
      <c r="C74" s="4">
        <v>3300</v>
      </c>
      <c r="D74" s="3" t="s">
        <v>53</v>
      </c>
      <c r="E74" s="4">
        <f t="shared" si="23"/>
        <v>3400</v>
      </c>
      <c r="F74" s="4" t="s">
        <v>14</v>
      </c>
      <c r="G74" s="4" t="s">
        <v>31</v>
      </c>
      <c r="H74" s="6">
        <f t="shared" si="12"/>
        <v>0.38345310484613965</v>
      </c>
      <c r="I74" s="3" t="s">
        <v>68</v>
      </c>
      <c r="J74" s="6">
        <f t="shared" si="13"/>
        <v>1.3064308089183713E-5</v>
      </c>
      <c r="K74" s="4" t="s">
        <v>33</v>
      </c>
      <c r="L74" s="4">
        <f t="shared" si="24"/>
        <v>55.731929999999998</v>
      </c>
      <c r="M74" s="3" t="s">
        <v>68</v>
      </c>
      <c r="N74" s="6">
        <f t="shared" si="25"/>
        <v>2.5344599999999957E-4</v>
      </c>
      <c r="O74" s="5" t="s">
        <v>26</v>
      </c>
      <c r="P74" s="4">
        <f t="shared" si="26"/>
        <v>55.731929999999998</v>
      </c>
      <c r="Q74" s="3" t="s">
        <v>68</v>
      </c>
      <c r="R74" s="6">
        <f t="shared" si="27"/>
        <v>2.5344599999999957E-4</v>
      </c>
      <c r="S74" s="4" t="s">
        <v>27</v>
      </c>
      <c r="T74" s="4">
        <f t="shared" si="28"/>
        <v>27.04269</v>
      </c>
      <c r="U74" s="3" t="s">
        <v>68</v>
      </c>
      <c r="V74" s="6">
        <f t="shared" si="29"/>
        <v>-6.3593400000000033E-4</v>
      </c>
      <c r="W74" s="5" t="s">
        <v>24</v>
      </c>
      <c r="X74" s="4">
        <f t="shared" si="30"/>
        <v>27.04269</v>
      </c>
      <c r="Y74" s="3" t="s">
        <v>68</v>
      </c>
      <c r="Z74" s="6">
        <f t="shared" si="31"/>
        <v>-6.3593400000000033E-4</v>
      </c>
      <c r="AA74" s="4" t="s">
        <v>16</v>
      </c>
    </row>
    <row r="75" spans="2:27" x14ac:dyDescent="0.55000000000000004">
      <c r="B75" s="4" t="s">
        <v>12</v>
      </c>
      <c r="C75" s="4">
        <v>3400</v>
      </c>
      <c r="D75" s="3" t="s">
        <v>53</v>
      </c>
      <c r="E75" s="4">
        <f t="shared" si="23"/>
        <v>3500</v>
      </c>
      <c r="F75" s="4" t="s">
        <v>14</v>
      </c>
      <c r="G75" s="4" t="s">
        <v>31</v>
      </c>
      <c r="H75" s="6">
        <f t="shared" si="12"/>
        <v>0.51409618573797677</v>
      </c>
      <c r="I75" s="3" t="s">
        <v>69</v>
      </c>
      <c r="J75" s="6">
        <f t="shared" si="13"/>
        <v>1.619679380873411E-5</v>
      </c>
      <c r="K75" s="4" t="s">
        <v>33</v>
      </c>
      <c r="L75" s="4">
        <f t="shared" si="24"/>
        <v>59.238900000000001</v>
      </c>
      <c r="M75" s="3" t="s">
        <v>69</v>
      </c>
      <c r="N75" s="6">
        <f t="shared" si="25"/>
        <v>3.5069700000000024E-4</v>
      </c>
      <c r="O75" s="5" t="s">
        <v>26</v>
      </c>
      <c r="P75" s="4">
        <f t="shared" si="26"/>
        <v>59.238900000000001</v>
      </c>
      <c r="Q75" s="3" t="s">
        <v>69</v>
      </c>
      <c r="R75" s="6">
        <f t="shared" si="27"/>
        <v>3.5069700000000024E-4</v>
      </c>
      <c r="S75" s="4" t="s">
        <v>27</v>
      </c>
      <c r="T75" s="4">
        <f t="shared" si="28"/>
        <v>27.77806</v>
      </c>
      <c r="U75" s="3" t="s">
        <v>69</v>
      </c>
      <c r="V75" s="6">
        <f t="shared" si="29"/>
        <v>7.3536999999999957E-5</v>
      </c>
      <c r="W75" s="5" t="s">
        <v>24</v>
      </c>
      <c r="X75" s="4">
        <f t="shared" si="30"/>
        <v>27.77806</v>
      </c>
      <c r="Y75" s="3" t="s">
        <v>69</v>
      </c>
      <c r="Z75" s="6">
        <f t="shared" si="31"/>
        <v>7.3536999999999957E-5</v>
      </c>
      <c r="AA75" s="4" t="s">
        <v>16</v>
      </c>
    </row>
    <row r="76" spans="2:27" x14ac:dyDescent="0.55000000000000004">
      <c r="B76" s="4" t="s">
        <v>12</v>
      </c>
      <c r="C76" s="4">
        <v>3500</v>
      </c>
      <c r="D76" s="3" t="s">
        <v>53</v>
      </c>
      <c r="E76" s="4">
        <f t="shared" si="23"/>
        <v>3600</v>
      </c>
      <c r="F76" s="4" t="s">
        <v>14</v>
      </c>
      <c r="G76" s="4" t="s">
        <v>31</v>
      </c>
      <c r="H76" s="6">
        <f t="shared" si="12"/>
        <v>0.67606412382531789</v>
      </c>
      <c r="I76" s="3" t="s">
        <v>70</v>
      </c>
      <c r="J76" s="6">
        <f t="shared" si="13"/>
        <v>2.1522019531969783E-5</v>
      </c>
      <c r="K76" s="4" t="s">
        <v>33</v>
      </c>
      <c r="L76" s="4">
        <f t="shared" si="24"/>
        <v>59.274709999999999</v>
      </c>
      <c r="M76" s="3" t="s">
        <v>70</v>
      </c>
      <c r="N76" s="6">
        <f t="shared" si="25"/>
        <v>3.58099999999979E-6</v>
      </c>
      <c r="O76" s="5" t="s">
        <v>26</v>
      </c>
      <c r="P76" s="4">
        <f t="shared" si="26"/>
        <v>59.274709999999999</v>
      </c>
      <c r="Q76" s="3" t="s">
        <v>70</v>
      </c>
      <c r="R76" s="6">
        <f t="shared" si="27"/>
        <v>3.58099999999979E-6</v>
      </c>
      <c r="S76" s="4" t="s">
        <v>27</v>
      </c>
      <c r="T76" s="4">
        <f t="shared" si="28"/>
        <v>24.386240000000001</v>
      </c>
      <c r="U76" s="3" t="s">
        <v>70</v>
      </c>
      <c r="V76" s="6">
        <f t="shared" si="29"/>
        <v>-3.3918199999999994E-4</v>
      </c>
      <c r="W76" s="5" t="s">
        <v>24</v>
      </c>
      <c r="X76" s="4">
        <f t="shared" si="30"/>
        <v>24.386240000000001</v>
      </c>
      <c r="Y76" s="3" t="s">
        <v>70</v>
      </c>
      <c r="Z76" s="6">
        <f t="shared" si="31"/>
        <v>-3.3918199999999994E-4</v>
      </c>
      <c r="AA76" s="3" t="s">
        <v>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Tri 3030n50</vt:lpstr>
      <vt:lpstr>Tri 3020n50</vt:lpstr>
      <vt:lpstr>Tri 3010n50</vt:lpstr>
      <vt:lpstr>Sq 3010n50</vt:lpstr>
      <vt:lpstr>Sq 3020n50</vt:lpstr>
      <vt:lpstr>Sq 3030n50</vt:lpstr>
      <vt:lpstr>Tri</vt:lpstr>
      <vt:lpstr>Sq 4020n40</vt:lpstr>
      <vt:lpstr>Sq 4020n20</vt:lpstr>
      <vt:lpstr>Sq 3020n20</vt:lpstr>
      <vt:lpstr>Circ</vt:lpstr>
      <vt:lpstr>Sheet1</vt:lpstr>
      <vt:lpstr>その他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2018-03-05T07:37:53Z</dcterms:modified>
</cp:coreProperties>
</file>