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2019-Electronic-Design-Competition\docs\"/>
    </mc:Choice>
  </mc:AlternateContent>
  <xr:revisionPtr revIDLastSave="0" documentId="8_{BD5F9BB1-5A1F-44B5-A28F-A2228A497D04}" xr6:coauthVersionLast="43" xr6:coauthVersionMax="43" xr10:uidLastSave="{00000000-0000-0000-0000-000000000000}"/>
  <bookViews>
    <workbookView xWindow="-108" yWindow="-108" windowWidth="23256" windowHeight="12576" xr2:uid="{C6515FCD-4C53-4738-8294-7C571C228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Sheet1!$A$1:$A$868</c:f>
              <c:numCache>
                <c:formatCode>General</c:formatCode>
                <c:ptCount val="868"/>
                <c:pt idx="0">
                  <c:v>239.093964</c:v>
                </c:pt>
                <c:pt idx="1">
                  <c:v>245.191101</c:v>
                </c:pt>
                <c:pt idx="2">
                  <c:v>248.83805799999999</c:v>
                </c:pt>
                <c:pt idx="3">
                  <c:v>249.998413</c:v>
                </c:pt>
                <c:pt idx="4">
                  <c:v>248.66056800000001</c:v>
                </c:pt>
                <c:pt idx="5">
                  <c:v>244.837875</c:v>
                </c:pt>
                <c:pt idx="6">
                  <c:v>238.568558</c:v>
                </c:pt>
                <c:pt idx="7">
                  <c:v>229.91523699999999</c:v>
                </c:pt>
                <c:pt idx="8">
                  <c:v>218.96440100000001</c:v>
                </c:pt>
                <c:pt idx="9">
                  <c:v>205.82548499999999</c:v>
                </c:pt>
                <c:pt idx="10">
                  <c:v>190.62977599999999</c:v>
                </c:pt>
                <c:pt idx="11">
                  <c:v>173.52911399999999</c:v>
                </c:pt>
                <c:pt idx="12">
                  <c:v>154.694412</c:v>
                </c:pt>
                <c:pt idx="13">
                  <c:v>134.31385800000001</c:v>
                </c:pt>
                <c:pt idx="14">
                  <c:v>112.59111799999999</c:v>
                </c:pt>
                <c:pt idx="15">
                  <c:v>89.743270999999993</c:v>
                </c:pt>
                <c:pt idx="16">
                  <c:v>65.998626999999999</c:v>
                </c:pt>
                <c:pt idx="17">
                  <c:v>41.594467000000002</c:v>
                </c:pt>
                <c:pt idx="18">
                  <c:v>16.774660000000001</c:v>
                </c:pt>
                <c:pt idx="19">
                  <c:v>-8.2127739999999996</c:v>
                </c:pt>
                <c:pt idx="20">
                  <c:v>-33.118141000000001</c:v>
                </c:pt>
                <c:pt idx="21">
                  <c:v>-57.692557999999998</c:v>
                </c:pt>
                <c:pt idx="22">
                  <c:v>-81.690467999999996</c:v>
                </c:pt>
                <c:pt idx="23">
                  <c:v>-104.87204699999999</c:v>
                </c:pt>
                <c:pt idx="24">
                  <c:v>-127.005653</c:v>
                </c:pt>
                <c:pt idx="25">
                  <c:v>-147.870102</c:v>
                </c:pt>
                <c:pt idx="26">
                  <c:v>-167.256912</c:v>
                </c:pt>
                <c:pt idx="27">
                  <c:v>-184.97233600000001</c:v>
                </c:pt>
                <c:pt idx="28">
                  <c:v>-200.83935500000001</c:v>
                </c:pt>
                <c:pt idx="29">
                  <c:v>-214.69940199999999</c:v>
                </c:pt>
                <c:pt idx="30">
                  <c:v>-226.41398599999999</c:v>
                </c:pt>
                <c:pt idx="31">
                  <c:v>-235.86604299999999</c:v>
                </c:pt>
                <c:pt idx="32">
                  <c:v>-242.961105</c:v>
                </c:pt>
                <c:pt idx="33">
                  <c:v>-247.62829600000001</c:v>
                </c:pt>
                <c:pt idx="34">
                  <c:v>-249.82096899999999</c:v>
                </c:pt>
                <c:pt idx="35">
                  <c:v>-249.51719700000001</c:v>
                </c:pt>
                <c:pt idx="36">
                  <c:v>-246.720032</c:v>
                </c:pt>
                <c:pt idx="37">
                  <c:v>-241.45742799999999</c:v>
                </c:pt>
                <c:pt idx="38">
                  <c:v>-233.78195199999999</c:v>
                </c:pt>
                <c:pt idx="39">
                  <c:v>-223.77034</c:v>
                </c:pt>
                <c:pt idx="40">
                  <c:v>-211.52259799999999</c:v>
                </c:pt>
                <c:pt idx="41">
                  <c:v>-197.161148</c:v>
                </c:pt>
                <c:pt idx="42">
                  <c:v>-180.82946799999999</c:v>
                </c:pt>
                <c:pt idx="43">
                  <c:v>-162.69079600000001</c:v>
                </c:pt>
                <c:pt idx="44">
                  <c:v>-142.926376</c:v>
                </c:pt>
                <c:pt idx="45">
                  <c:v>-121.73369599999999</c:v>
                </c:pt>
                <c:pt idx="46">
                  <c:v>-99.324554000000006</c:v>
                </c:pt>
                <c:pt idx="47">
                  <c:v>-75.922866999999997</c:v>
                </c:pt>
                <c:pt idx="48">
                  <c:v>-51.762497000000003</c:v>
                </c:pt>
                <c:pt idx="49">
                  <c:v>-27.084869000000001</c:v>
                </c:pt>
                <c:pt idx="50">
                  <c:v>-2.1365829999999999</c:v>
                </c:pt>
                <c:pt idx="51">
                  <c:v>22.833054000000001</c:v>
                </c:pt>
                <c:pt idx="52">
                  <c:v>47.57452</c:v>
                </c:pt>
                <c:pt idx="53">
                  <c:v>71.840584000000007</c:v>
                </c:pt>
                <c:pt idx="54">
                  <c:v>95.388748000000007</c:v>
                </c:pt>
                <c:pt idx="55">
                  <c:v>117.983704</c:v>
                </c:pt>
                <c:pt idx="56">
                  <c:v>139.39965799999999</c:v>
                </c:pt>
                <c:pt idx="57">
                  <c:v>159.42262299999999</c:v>
                </c:pt>
                <c:pt idx="58">
                  <c:v>177.85247799999999</c:v>
                </c:pt>
                <c:pt idx="59">
                  <c:v>194.50508099999999</c:v>
                </c:pt>
                <c:pt idx="60">
                  <c:v>209.21402</c:v>
                </c:pt>
                <c:pt idx="61">
                  <c:v>221.832291</c:v>
                </c:pt>
                <c:pt idx="62">
                  <c:v>232.23384100000001</c:v>
                </c:pt>
                <c:pt idx="63">
                  <c:v>240.314682</c:v>
                </c:pt>
                <c:pt idx="64">
                  <c:v>245.99409499999999</c:v>
                </c:pt>
                <c:pt idx="65">
                  <c:v>249.215317</c:v>
                </c:pt>
                <c:pt idx="66">
                  <c:v>249.94615200000001</c:v>
                </c:pt>
                <c:pt idx="67">
                  <c:v>248.179306</c:v>
                </c:pt>
                <c:pt idx="68">
                  <c:v>243.932434</c:v>
                </c:pt>
                <c:pt idx="69">
                  <c:v>237.24797100000001</c:v>
                </c:pt>
                <c:pt idx="70">
                  <c:v>228.19271900000001</c:v>
                </c:pt>
                <c:pt idx="71">
                  <c:v>216.85716199999999</c:v>
                </c:pt>
                <c:pt idx="72">
                  <c:v>203.354568</c:v>
                </c:pt>
                <c:pt idx="73">
                  <c:v>187.819885</c:v>
                </c:pt>
                <c:pt idx="74">
                  <c:v>170.40834000000001</c:v>
                </c:pt>
                <c:pt idx="75">
                  <c:v>151.293915</c:v>
                </c:pt>
                <c:pt idx="76">
                  <c:v>130.667633</c:v>
                </c:pt>
                <c:pt idx="77">
                  <c:v>108.735596</c:v>
                </c:pt>
                <c:pt idx="78">
                  <c:v>85.716980000000007</c:v>
                </c:pt>
                <c:pt idx="79">
                  <c:v>61.841805000000001</c:v>
                </c:pt>
                <c:pt idx="80">
                  <c:v>37.348652000000001</c:v>
                </c:pt>
                <c:pt idx="81">
                  <c:v>12.482278000000001</c:v>
                </c:pt>
                <c:pt idx="82">
                  <c:v>-12.50883</c:v>
                </c:pt>
                <c:pt idx="83">
                  <c:v>-37.374938999999998</c:v>
                </c:pt>
                <c:pt idx="84">
                  <c:v>-61.867564999999999</c:v>
                </c:pt>
                <c:pt idx="85">
                  <c:v>-85.741958999999994</c:v>
                </c:pt>
                <c:pt idx="86">
                  <c:v>-108.75953699999999</c:v>
                </c:pt>
                <c:pt idx="87">
                  <c:v>-130.690292</c:v>
                </c:pt>
                <c:pt idx="88">
                  <c:v>-151.315079</c:v>
                </c:pt>
                <c:pt idx="89">
                  <c:v>-170.427795</c:v>
                </c:pt>
                <c:pt idx="90">
                  <c:v>-187.837433</c:v>
                </c:pt>
                <c:pt idx="91">
                  <c:v>-203.37004099999999</c:v>
                </c:pt>
                <c:pt idx="92">
                  <c:v>-216.87039200000001</c:v>
                </c:pt>
                <c:pt idx="93">
                  <c:v>-228.20358300000001</c:v>
                </c:pt>
                <c:pt idx="94">
                  <c:v>-237.25636299999999</c:v>
                </c:pt>
                <c:pt idx="95">
                  <c:v>-243.93826300000001</c:v>
                </c:pt>
                <c:pt idx="96">
                  <c:v>-248.18251000000001</c:v>
                </c:pt>
                <c:pt idx="97">
                  <c:v>-249.94670099999999</c:v>
                </c:pt>
                <c:pt idx="98">
                  <c:v>-249.213211</c:v>
                </c:pt>
                <c:pt idx="99">
                  <c:v>-245.989349</c:v>
                </c:pt>
                <c:pt idx="100">
                  <c:v>-240.30735799999999</c:v>
                </c:pt>
                <c:pt idx="101">
                  <c:v>-232.223984</c:v>
                </c:pt>
                <c:pt idx="102">
                  <c:v>-221.82003800000001</c:v>
                </c:pt>
                <c:pt idx="103">
                  <c:v>-209.19946300000001</c:v>
                </c:pt>
                <c:pt idx="104">
                  <c:v>-194.488373</c:v>
                </c:pt>
                <c:pt idx="105">
                  <c:v>-177.83380099999999</c:v>
                </c:pt>
                <c:pt idx="106">
                  <c:v>-159.40214499999999</c:v>
                </c:pt>
                <c:pt idx="107">
                  <c:v>-139.37759399999999</c:v>
                </c:pt>
                <c:pt idx="108">
                  <c:v>-117.960266</c:v>
                </c:pt>
                <c:pt idx="109">
                  <c:v>-95.364174000000006</c:v>
                </c:pt>
                <c:pt idx="110">
                  <c:v>-71.815117000000001</c:v>
                </c:pt>
                <c:pt idx="111">
                  <c:v>-47.54842</c:v>
                </c:pt>
                <c:pt idx="112">
                  <c:v>-22.806577999999998</c:v>
                </c:pt>
                <c:pt idx="113">
                  <c:v>2.1631680000000002</c:v>
                </c:pt>
                <c:pt idx="114">
                  <c:v>27.111298000000001</c:v>
                </c:pt>
                <c:pt idx="115">
                  <c:v>51.788505999999998</c:v>
                </c:pt>
                <c:pt idx="116">
                  <c:v>75.948204000000004</c:v>
                </c:pt>
                <c:pt idx="117">
                  <c:v>99.348952999999995</c:v>
                </c:pt>
                <c:pt idx="118">
                  <c:v>121.75691999999999</c:v>
                </c:pt>
                <c:pt idx="119">
                  <c:v>142.94818100000001</c:v>
                </c:pt>
                <c:pt idx="120">
                  <c:v>162.710983</c:v>
                </c:pt>
                <c:pt idx="121">
                  <c:v>180.847824</c:v>
                </c:pt>
                <c:pt idx="122">
                  <c:v>197.17749000000001</c:v>
                </c:pt>
                <c:pt idx="123">
                  <c:v>211.53677400000001</c:v>
                </c:pt>
                <c:pt idx="124">
                  <c:v>223.78218100000001</c:v>
                </c:pt>
                <c:pt idx="125">
                  <c:v>233.791382</c:v>
                </c:pt>
                <c:pt idx="126">
                  <c:v>241.46431000000001</c:v>
                </c:pt>
                <c:pt idx="127">
                  <c:v>246.72431900000001</c:v>
                </c:pt>
                <c:pt idx="128">
                  <c:v>249.518845</c:v>
                </c:pt>
                <c:pt idx="129">
                  <c:v>249.819962</c:v>
                </c:pt>
                <c:pt idx="130">
                  <c:v>247.62464900000001</c:v>
                </c:pt>
                <c:pt idx="131">
                  <c:v>242.954849</c:v>
                </c:pt>
                <c:pt idx="132">
                  <c:v>235.857224</c:v>
                </c:pt>
                <c:pt idx="133">
                  <c:v>226.40271000000001</c:v>
                </c:pt>
                <c:pt idx="134">
                  <c:v>214.685776</c:v>
                </c:pt>
                <c:pt idx="135">
                  <c:v>200.82351700000001</c:v>
                </c:pt>
                <c:pt idx="136">
                  <c:v>184.954453</c:v>
                </c:pt>
                <c:pt idx="137">
                  <c:v>167.23715200000001</c:v>
                </c:pt>
                <c:pt idx="138">
                  <c:v>147.84866299999999</c:v>
                </c:pt>
                <c:pt idx="139">
                  <c:v>126.98275</c:v>
                </c:pt>
                <c:pt idx="140">
                  <c:v>104.847908</c:v>
                </c:pt>
                <c:pt idx="141">
                  <c:v>81.665336999999994</c:v>
                </c:pt>
                <c:pt idx="142">
                  <c:v>57.666691</c:v>
                </c:pt>
                <c:pt idx="143">
                  <c:v>33.091788999999999</c:v>
                </c:pt>
                <c:pt idx="144">
                  <c:v>8.1862030000000008</c:v>
                </c:pt>
                <c:pt idx="145">
                  <c:v>-16.801188</c:v>
                </c:pt>
                <c:pt idx="146">
                  <c:v>-41.620682000000002</c:v>
                </c:pt>
                <c:pt idx="147">
                  <c:v>-66.024269000000004</c:v>
                </c:pt>
                <c:pt idx="148">
                  <c:v>-89.768082000000007</c:v>
                </c:pt>
                <c:pt idx="149">
                  <c:v>-112.614853</c:v>
                </c:pt>
                <c:pt idx="150">
                  <c:v>-134.33627300000001</c:v>
                </c:pt>
                <c:pt idx="151">
                  <c:v>-154.71528599999999</c:v>
                </c:pt>
                <c:pt idx="152">
                  <c:v>-173.548248</c:v>
                </c:pt>
                <c:pt idx="153">
                  <c:v>-190.646973</c:v>
                </c:pt>
                <c:pt idx="154">
                  <c:v>-205.840576</c:v>
                </c:pt>
                <c:pt idx="155">
                  <c:v>-218.97723400000001</c:v>
                </c:pt>
                <c:pt idx="156">
                  <c:v>-229.92567399999999</c:v>
                </c:pt>
                <c:pt idx="157">
                  <c:v>-238.576492</c:v>
                </c:pt>
                <c:pt idx="158">
                  <c:v>-244.84324599999999</c:v>
                </c:pt>
                <c:pt idx="159">
                  <c:v>-248.66331500000001</c:v>
                </c:pt>
                <c:pt idx="160">
                  <c:v>-249.99852000000001</c:v>
                </c:pt>
                <c:pt idx="161">
                  <c:v>-248.83551</c:v>
                </c:pt>
                <c:pt idx="162">
                  <c:v>-245.185913</c:v>
                </c:pt>
                <c:pt idx="163">
                  <c:v>-239.086197</c:v>
                </c:pt>
                <c:pt idx="164">
                  <c:v>-230.59733600000001</c:v>
                </c:pt>
                <c:pt idx="165">
                  <c:v>-219.804123</c:v>
                </c:pt>
                <c:pt idx="166">
                  <c:v>-206.814438</c:v>
                </c:pt>
                <c:pt idx="167">
                  <c:v>-191.75808699999999</c:v>
                </c:pt>
                <c:pt idx="168">
                  <c:v>-174.785507</c:v>
                </c:pt>
                <c:pt idx="169">
                  <c:v>-156.06632999999999</c:v>
                </c:pt>
                <c:pt idx="170">
                  <c:v>-135.78758199999999</c:v>
                </c:pt>
                <c:pt idx="171">
                  <c:v>-114.151939</c:v>
                </c:pt>
                <c:pt idx="172">
                  <c:v>-91.375586999999996</c:v>
                </c:pt>
                <c:pt idx="173">
                  <c:v>-67.686119000000005</c:v>
                </c:pt>
                <c:pt idx="174">
                  <c:v>-43.320278000000002</c:v>
                </c:pt>
                <c:pt idx="175">
                  <c:v>-18.521542</c:v>
                </c:pt>
                <c:pt idx="176">
                  <c:v>6.4622780000000004</c:v>
                </c:pt>
                <c:pt idx="177">
                  <c:v>31.381520999999999</c:v>
                </c:pt>
                <c:pt idx="178">
                  <c:v>55.987175000000001</c:v>
                </c:pt>
                <c:pt idx="179">
                  <c:v>80.033355999999998</c:v>
                </c:pt>
                <c:pt idx="180">
                  <c:v>103.27976200000001</c:v>
                </c:pt>
                <c:pt idx="181">
                  <c:v>125.494118</c:v>
                </c:pt>
                <c:pt idx="182">
                  <c:v>146.45442199999999</c:v>
                </c:pt>
                <c:pt idx="183">
                  <c:v>165.95121800000001</c:v>
                </c:pt>
                <c:pt idx="184">
                  <c:v>183.78968800000001</c:v>
                </c:pt>
                <c:pt idx="185">
                  <c:v>199.79156499999999</c:v>
                </c:pt>
                <c:pt idx="186">
                  <c:v>213.79695100000001</c:v>
                </c:pt>
                <c:pt idx="187">
                  <c:v>225.66587799999999</c:v>
                </c:pt>
                <c:pt idx="188">
                  <c:v>235.27975499999999</c:v>
                </c:pt>
                <c:pt idx="189">
                  <c:v>242.54251099999999</c:v>
                </c:pt>
                <c:pt idx="190">
                  <c:v>247.38157699999999</c:v>
                </c:pt>
                <c:pt idx="191">
                  <c:v>249.74856600000001</c:v>
                </c:pt>
                <c:pt idx="192">
                  <c:v>249.61985799999999</c:v>
                </c:pt>
                <c:pt idx="193">
                  <c:v>246.99671900000001</c:v>
                </c:pt>
                <c:pt idx="194">
                  <c:v>241.90538000000001</c:v>
                </c:pt>
                <c:pt idx="195">
                  <c:v>234.39669799999999</c:v>
                </c:pt>
                <c:pt idx="196">
                  <c:v>224.54573099999999</c:v>
                </c:pt>
                <c:pt idx="197">
                  <c:v>212.45088200000001</c:v>
                </c:pt>
                <c:pt idx="198">
                  <c:v>198.233047</c:v>
                </c:pt>
                <c:pt idx="199">
                  <c:v>182.034302</c:v>
                </c:pt>
                <c:pt idx="200">
                  <c:v>164.01649499999999</c:v>
                </c:pt>
                <c:pt idx="201">
                  <c:v>144.35968</c:v>
                </c:pt>
                <c:pt idx="202">
                  <c:v>123.26031500000001</c:v>
                </c:pt>
                <c:pt idx="203">
                  <c:v>100.929214</c:v>
                </c:pt>
                <c:pt idx="204">
                  <c:v>77.589539000000002</c:v>
                </c:pt>
                <c:pt idx="205">
                  <c:v>53.474518000000003</c:v>
                </c:pt>
                <c:pt idx="206">
                  <c:v>28.825136000000001</c:v>
                </c:pt>
                <c:pt idx="207">
                  <c:v>3.8877060000000001</c:v>
                </c:pt>
                <c:pt idx="208">
                  <c:v>-21.088573</c:v>
                </c:pt>
                <c:pt idx="209">
                  <c:v>-45.854115</c:v>
                </c:pt>
                <c:pt idx="210">
                  <c:v>-70.161445999999998</c:v>
                </c:pt>
                <c:pt idx="211">
                  <c:v>-93.767653999999993</c:v>
                </c:pt>
                <c:pt idx="212">
                  <c:v>-116.436859</c:v>
                </c:pt>
                <c:pt idx="213">
                  <c:v>-137.94252</c:v>
                </c:pt>
                <c:pt idx="214">
                  <c:v>-158.069748</c:v>
                </c:pt>
                <c:pt idx="215">
                  <c:v>-176.61738600000001</c:v>
                </c:pt>
                <c:pt idx="216">
                  <c:v>-193.400116</c:v>
                </c:pt>
                <c:pt idx="217">
                  <c:v>-208.250214</c:v>
                </c:pt>
                <c:pt idx="218">
                  <c:v>-221.01928699999999</c:v>
                </c:pt>
                <c:pt idx="219">
                  <c:v>-231.579758</c:v>
                </c:pt>
                <c:pt idx="220">
                  <c:v>-239.826065</c:v>
                </c:pt>
                <c:pt idx="221">
                  <c:v>-245.67581200000001</c:v>
                </c:pt>
                <c:pt idx="222">
                  <c:v>-249.07055700000001</c:v>
                </c:pt>
                <c:pt idx="223">
                  <c:v>-249.97636399999999</c:v>
                </c:pt>
                <c:pt idx="224">
                  <c:v>-248.384186</c:v>
                </c:pt>
                <c:pt idx="225">
                  <c:v>-244.30993699999999</c:v>
                </c:pt>
                <c:pt idx="226">
                  <c:v>-237.79432700000001</c:v>
                </c:pt>
                <c:pt idx="227">
                  <c:v>-228.90245100000001</c:v>
                </c:pt>
                <c:pt idx="228">
                  <c:v>-217.72318999999999</c:v>
                </c:pt>
                <c:pt idx="229">
                  <c:v>-204.36823999999999</c:v>
                </c:pt>
                <c:pt idx="230">
                  <c:v>-188.971069</c:v>
                </c:pt>
                <c:pt idx="231">
                  <c:v>-171.68553199999999</c:v>
                </c:pt>
                <c:pt idx="232">
                  <c:v>-152.68435700000001</c:v>
                </c:pt>
                <c:pt idx="233">
                  <c:v>-132.15741</c:v>
                </c:pt>
                <c:pt idx="234">
                  <c:v>-110.309845</c:v>
                </c:pt>
                <c:pt idx="235">
                  <c:v>-87.359961999999996</c:v>
                </c:pt>
                <c:pt idx="236">
                  <c:v>-63.537101999999997</c:v>
                </c:pt>
                <c:pt idx="237">
                  <c:v>-39.079323000000002</c:v>
                </c:pt>
                <c:pt idx="238">
                  <c:v>-14.231028</c:v>
                </c:pt>
                <c:pt idx="239">
                  <c:v>10.759478</c:v>
                </c:pt>
                <c:pt idx="240">
                  <c:v>35.642463999999997</c:v>
                </c:pt>
                <c:pt idx="241">
                  <c:v>60.169280999999998</c:v>
                </c:pt>
                <c:pt idx="242">
                  <c:v>84.094832999999994</c:v>
                </c:pt>
                <c:pt idx="243">
                  <c:v>107.180031</c:v>
                </c:pt>
                <c:pt idx="244">
                  <c:v>129.194199</c:v>
                </c:pt>
                <c:pt idx="245">
                  <c:v>149.917328</c:v>
                </c:pt>
                <c:pt idx="246">
                  <c:v>169.14236500000001</c:v>
                </c:pt>
                <c:pt idx="247">
                  <c:v>186.67716999999999</c:v>
                </c:pt>
                <c:pt idx="248">
                  <c:v>202.346542</c:v>
                </c:pt>
                <c:pt idx="249">
                  <c:v>215.99388099999999</c:v>
                </c:pt>
                <c:pt idx="250">
                  <c:v>227.48281900000001</c:v>
                </c:pt>
                <c:pt idx="251">
                  <c:v>236.69854699999999</c:v>
                </c:pt>
                <c:pt idx="252">
                  <c:v>243.548981</c:v>
                </c:pt>
                <c:pt idx="253">
                  <c:v>247.96563699999999</c:v>
                </c:pt>
                <c:pt idx="254">
                  <c:v>249.90441899999999</c:v>
                </c:pt>
                <c:pt idx="255">
                  <c:v>249.34591699999999</c:v>
                </c:pt>
                <c:pt idx="256">
                  <c:v>246.29574600000001</c:v>
                </c:pt>
                <c:pt idx="257">
                  <c:v>240.78436300000001</c:v>
                </c:pt>
                <c:pt idx="258">
                  <c:v>232.86685199999999</c:v>
                </c:pt>
                <c:pt idx="259">
                  <c:v>222.62231399999999</c:v>
                </c:pt>
                <c:pt idx="260">
                  <c:v>210.15315200000001</c:v>
                </c:pt>
                <c:pt idx="261">
                  <c:v>195.58395400000001</c:v>
                </c:pt>
                <c:pt idx="262">
                  <c:v>179.060303</c:v>
                </c:pt>
                <c:pt idx="263">
                  <c:v>160.74731399999999</c:v>
                </c:pt>
                <c:pt idx="264">
                  <c:v>140.828003</c:v>
                </c:pt>
                <c:pt idx="265">
                  <c:v>119.501411</c:v>
                </c:pt>
                <c:pt idx="266">
                  <c:v>96.980659000000003</c:v>
                </c:pt>
                <c:pt idx="267">
                  <c:v>73.490784000000005</c:v>
                </c:pt>
                <c:pt idx="268">
                  <c:v>49.266528999999998</c:v>
                </c:pt>
                <c:pt idx="269">
                  <c:v>24.549955000000001</c:v>
                </c:pt>
                <c:pt idx="270">
                  <c:v>-0.41193999999999997</c:v>
                </c:pt>
                <c:pt idx="271">
                  <c:v>-25.369720000000001</c:v>
                </c:pt>
                <c:pt idx="272">
                  <c:v>-50.073985999999998</c:v>
                </c:pt>
                <c:pt idx="273">
                  <c:v>-74.277862999999996</c:v>
                </c:pt>
                <c:pt idx="274">
                  <c:v>-97.739493999999993</c:v>
                </c:pt>
                <c:pt idx="275">
                  <c:v>-120.22442599999999</c:v>
                </c:pt>
                <c:pt idx="276">
                  <c:v>-141.50796500000001</c:v>
                </c:pt>
                <c:pt idx="277">
                  <c:v>-161.37742600000001</c:v>
                </c:pt>
                <c:pt idx="278">
                  <c:v>-179.634277</c:v>
                </c:pt>
                <c:pt idx="279">
                  <c:v>-196.09603899999999</c:v>
                </c:pt>
                <c:pt idx="280">
                  <c:v>-210.598251</c:v>
                </c:pt>
                <c:pt idx="281">
                  <c:v>-222.99598700000001</c:v>
                </c:pt>
                <c:pt idx="282">
                  <c:v>-233.16532900000001</c:v>
                </c:pt>
                <c:pt idx="283">
                  <c:v>-241.004684</c:v>
                </c:pt>
                <c:pt idx="284">
                  <c:v>-246.43571499999999</c:v>
                </c:pt>
                <c:pt idx="285">
                  <c:v>-249.40412900000001</c:v>
                </c:pt>
                <c:pt idx="286">
                  <c:v>-249.88028</c:v>
                </c:pt>
                <c:pt idx="287">
                  <c:v>-247.85940600000001</c:v>
                </c:pt>
                <c:pt idx="288">
                  <c:v>-243.361694</c:v>
                </c:pt>
                <c:pt idx="289">
                  <c:v>-236.432098</c:v>
                </c:pt>
                <c:pt idx="290">
                  <c:v>-227.13987700000001</c:v>
                </c:pt>
                <c:pt idx="291">
                  <c:v>-215.57785000000001</c:v>
                </c:pt>
                <c:pt idx="292">
                  <c:v>-201.861603</c:v>
                </c:pt>
                <c:pt idx="293">
                  <c:v>-186.12815900000001</c:v>
                </c:pt>
                <c:pt idx="294">
                  <c:v>-168.53476000000001</c:v>
                </c:pt>
                <c:pt idx="295">
                  <c:v>-149.25720200000001</c:v>
                </c:pt>
                <c:pt idx="296">
                  <c:v>-128.48814400000001</c:v>
                </c:pt>
                <c:pt idx="297">
                  <c:v>-106.43512699999999</c:v>
                </c:pt>
                <c:pt idx="298">
                  <c:v>-83.318504000000004</c:v>
                </c:pt>
                <c:pt idx="299">
                  <c:v>-59.369289000000002</c:v>
                </c:pt>
                <c:pt idx="300">
                  <c:v>-34.826805</c:v>
                </c:pt>
                <c:pt idx="301">
                  <c:v>-9.9363019999999995</c:v>
                </c:pt>
                <c:pt idx="302">
                  <c:v>15.053493</c:v>
                </c:pt>
                <c:pt idx="303">
                  <c:v>39.892864000000003</c:v>
                </c:pt>
                <c:pt idx="304">
                  <c:v>64.333588000000006</c:v>
                </c:pt>
                <c:pt idx="305">
                  <c:v>88.131432000000004</c:v>
                </c:pt>
                <c:pt idx="306">
                  <c:v>111.048592</c:v>
                </c:pt>
                <c:pt idx="307">
                  <c:v>132.85604900000001</c:v>
                </c:pt>
                <c:pt idx="308">
                  <c:v>153.335892</c:v>
                </c:pt>
                <c:pt idx="309">
                  <c:v>172.283478</c:v>
                </c:pt>
                <c:pt idx="310">
                  <c:v>189.509445</c:v>
                </c:pt>
                <c:pt idx="311">
                  <c:v>204.84165999999999</c:v>
                </c:pt>
                <c:pt idx="312">
                  <c:v>218.12692300000001</c:v>
                </c:pt>
                <c:pt idx="313">
                  <c:v>229.23246800000001</c:v>
                </c:pt>
                <c:pt idx="314">
                  <c:v>238.04731799999999</c:v>
                </c:pt>
                <c:pt idx="315">
                  <c:v>244.483383</c:v>
                </c:pt>
                <c:pt idx="316">
                  <c:v>248.47636399999999</c:v>
                </c:pt>
                <c:pt idx="317">
                  <c:v>249.98634300000001</c:v>
                </c:pt>
                <c:pt idx="318">
                  <c:v>248.99823000000001</c:v>
                </c:pt>
                <c:pt idx="319">
                  <c:v>245.52191199999999</c:v>
                </c:pt>
                <c:pt idx="320">
                  <c:v>239.592117</c:v>
                </c:pt>
                <c:pt idx="321">
                  <c:v>231.268112</c:v>
                </c:pt>
                <c:pt idx="322">
                  <c:v>220.63305700000001</c:v>
                </c:pt>
                <c:pt idx="323">
                  <c:v>207.79325900000001</c:v>
                </c:pt>
                <c:pt idx="324">
                  <c:v>192.87699900000001</c:v>
                </c:pt>
                <c:pt idx="325">
                  <c:v>176.03332499999999</c:v>
                </c:pt>
                <c:pt idx="326">
                  <c:v>157.430588</c:v>
                </c:pt>
                <c:pt idx="327">
                  <c:v>137.25465399999999</c:v>
                </c:pt>
                <c:pt idx="328">
                  <c:v>115.707161</c:v>
                </c:pt>
                <c:pt idx="329">
                  <c:v>93.003410000000002</c:v>
                </c:pt>
                <c:pt idx="330">
                  <c:v>69.370293000000004</c:v>
                </c:pt>
                <c:pt idx="331">
                  <c:v>45.043964000000003</c:v>
                </c:pt>
                <c:pt idx="332">
                  <c:v>20.267515</c:v>
                </c:pt>
                <c:pt idx="333">
                  <c:v>-4.7114649999999996</c:v>
                </c:pt>
                <c:pt idx="334">
                  <c:v>-29.643363999999998</c:v>
                </c:pt>
                <c:pt idx="335">
                  <c:v>-54.279040999999999</c:v>
                </c:pt>
                <c:pt idx="336">
                  <c:v>-78.372314000000003</c:v>
                </c:pt>
                <c:pt idx="337">
                  <c:v>-101.682419</c:v>
                </c:pt>
                <c:pt idx="338">
                  <c:v>-123.97642500000001</c:v>
                </c:pt>
                <c:pt idx="339">
                  <c:v>-145.03154000000001</c:v>
                </c:pt>
                <c:pt idx="340">
                  <c:v>-164.63739000000001</c:v>
                </c:pt>
                <c:pt idx="341">
                  <c:v>-182.59802199999999</c:v>
                </c:pt>
                <c:pt idx="342">
                  <c:v>-198.73397800000001</c:v>
                </c:pt>
                <c:pt idx="343">
                  <c:v>-212.88400300000001</c:v>
                </c:pt>
                <c:pt idx="344">
                  <c:v>-224.90670800000001</c:v>
                </c:pt>
                <c:pt idx="345">
                  <c:v>-234.68193099999999</c:v>
                </c:pt>
                <c:pt idx="346">
                  <c:v>-242.11201500000001</c:v>
                </c:pt>
                <c:pt idx="347">
                  <c:v>-247.12271100000001</c:v>
                </c:pt>
                <c:pt idx="348">
                  <c:v>-249.66392500000001</c:v>
                </c:pt>
                <c:pt idx="349">
                  <c:v>-249.71026599999999</c:v>
                </c:pt>
                <c:pt idx="350">
                  <c:v>-247.261292</c:v>
                </c:pt>
                <c:pt idx="351">
                  <c:v>-242.341476</c:v>
                </c:pt>
                <c:pt idx="352">
                  <c:v>-234.999954</c:v>
                </c:pt>
                <c:pt idx="353">
                  <c:v>-225.310104</c:v>
                </c:pt>
                <c:pt idx="354">
                  <c:v>-213.36875900000001</c:v>
                </c:pt>
                <c:pt idx="355">
                  <c:v>-199.295242</c:v>
                </c:pt>
                <c:pt idx="356">
                  <c:v>-183.23017899999999</c:v>
                </c:pt>
                <c:pt idx="357">
                  <c:v>-165.334137</c:v>
                </c:pt>
                <c:pt idx="358">
                  <c:v>-145.78591900000001</c:v>
                </c:pt>
                <c:pt idx="359">
                  <c:v>-124.78087600000001</c:v>
                </c:pt>
                <c:pt idx="360">
                  <c:v>-102.528915</c:v>
                </c:pt>
                <c:pt idx="361">
                  <c:v>-79.252396000000005</c:v>
                </c:pt>
                <c:pt idx="362">
                  <c:v>-55.183914000000001</c:v>
                </c:pt>
                <c:pt idx="363">
                  <c:v>-30.563987999999998</c:v>
                </c:pt>
                <c:pt idx="364">
                  <c:v>-5.6386390000000004</c:v>
                </c:pt>
                <c:pt idx="365">
                  <c:v>19.343057999999999</c:v>
                </c:pt>
                <c:pt idx="366">
                  <c:v>44.131461999999999</c:v>
                </c:pt>
                <c:pt idx="367">
                  <c:v>68.478866999999994</c:v>
                </c:pt>
                <c:pt idx="368">
                  <c:v>92.141959999999997</c:v>
                </c:pt>
                <c:pt idx="369">
                  <c:v>114.8843</c:v>
                </c:pt>
                <c:pt idx="370">
                  <c:v>136.47860700000001</c:v>
                </c:pt>
                <c:pt idx="371">
                  <c:v>156.70910599999999</c:v>
                </c:pt>
                <c:pt idx="372">
                  <c:v>175.373627</c:v>
                </c:pt>
                <c:pt idx="373">
                  <c:v>192.28566000000001</c:v>
                </c:pt>
                <c:pt idx="374">
                  <c:v>207.27619899999999</c:v>
                </c:pt>
                <c:pt idx="375">
                  <c:v>220.19544999999999</c:v>
                </c:pt>
                <c:pt idx="376">
                  <c:v>230.91430700000001</c:v>
                </c:pt>
                <c:pt idx="377">
                  <c:v>239.32566800000001</c:v>
                </c:pt>
                <c:pt idx="378">
                  <c:v>245.345474</c:v>
                </c:pt>
                <c:pt idx="379">
                  <c:v>248.91357400000001</c:v>
                </c:pt>
                <c:pt idx="380">
                  <c:v>249.99430799999999</c:v>
                </c:pt>
                <c:pt idx="381">
                  <c:v>248.576874</c:v>
                </c:pt>
                <c:pt idx="382">
                  <c:v>244.67544599999999</c:v>
                </c:pt>
                <c:pt idx="383">
                  <c:v>238.32899499999999</c:v>
                </c:pt>
                <c:pt idx="384">
                  <c:v>229.60095200000001</c:v>
                </c:pt>
                <c:pt idx="385">
                  <c:v>218.57853700000001</c:v>
                </c:pt>
                <c:pt idx="386">
                  <c:v>205.37188699999999</c:v>
                </c:pt>
                <c:pt idx="387">
                  <c:v>190.112976</c:v>
                </c:pt>
                <c:pt idx="388">
                  <c:v>172.95429999999999</c:v>
                </c:pt>
                <c:pt idx="389">
                  <c:v>154.06729100000001</c:v>
                </c:pt>
                <c:pt idx="390">
                  <c:v>133.640717</c:v>
                </c:pt>
                <c:pt idx="391">
                  <c:v>111.878685</c:v>
                </c:pt>
                <c:pt idx="392">
                  <c:v>88.998656999999994</c:v>
                </c:pt>
                <c:pt idx="393">
                  <c:v>65.229286000000002</c:v>
                </c:pt>
                <c:pt idx="394">
                  <c:v>40.808075000000002</c:v>
                </c:pt>
                <c:pt idx="395">
                  <c:v>15.979077999999999</c:v>
                </c:pt>
                <c:pt idx="396">
                  <c:v>-9.0095969999999994</c:v>
                </c:pt>
                <c:pt idx="397">
                  <c:v>-33.908237</c:v>
                </c:pt>
                <c:pt idx="398">
                  <c:v>-58.468040000000002</c:v>
                </c:pt>
                <c:pt idx="399">
                  <c:v>-82.443580999999995</c:v>
                </c:pt>
                <c:pt idx="400">
                  <c:v>-105.595268</c:v>
                </c:pt>
                <c:pt idx="401">
                  <c:v>-127.69175</c:v>
                </c:pt>
                <c:pt idx="402">
                  <c:v>-148.51222200000001</c:v>
                </c:pt>
                <c:pt idx="403">
                  <c:v>-167.84863300000001</c:v>
                </c:pt>
                <c:pt idx="404">
                  <c:v>-185.50775100000001</c:v>
                </c:pt>
                <c:pt idx="405">
                  <c:v>-201.31310999999999</c:v>
                </c:pt>
                <c:pt idx="406">
                  <c:v>-215.10678100000001</c:v>
                </c:pt>
                <c:pt idx="407">
                  <c:v>-226.7509</c:v>
                </c:pt>
                <c:pt idx="408">
                  <c:v>-236.12912</c:v>
                </c:pt>
                <c:pt idx="409">
                  <c:v>-243.14773600000001</c:v>
                </c:pt>
                <c:pt idx="410">
                  <c:v>-247.736603</c:v>
                </c:pt>
                <c:pt idx="411">
                  <c:v>-249.84986900000001</c:v>
                </c:pt>
                <c:pt idx="412">
                  <c:v>-249.46639999999999</c:v>
                </c:pt>
                <c:pt idx="413">
                  <c:v>-246.590057</c:v>
                </c:pt>
                <c:pt idx="414">
                  <c:v>-241.24955700000001</c:v>
                </c:pt>
                <c:pt idx="415">
                  <c:v>-233.498276</c:v>
                </c:pt>
                <c:pt idx="416">
                  <c:v>-223.413681</c:v>
                </c:pt>
                <c:pt idx="417">
                  <c:v>-211.09652700000001</c:v>
                </c:pt>
                <c:pt idx="418">
                  <c:v>-196.66992200000001</c:v>
                </c:pt>
                <c:pt idx="419">
                  <c:v>-180.27801500000001</c:v>
                </c:pt>
                <c:pt idx="420">
                  <c:v>-162.08459500000001</c:v>
                </c:pt>
                <c:pt idx="421">
                  <c:v>-142.2715</c:v>
                </c:pt>
                <c:pt idx="422">
                  <c:v>-121.03668999999999</c:v>
                </c:pt>
                <c:pt idx="423">
                  <c:v>-98.592383999999996</c:v>
                </c:pt>
                <c:pt idx="424">
                  <c:v>-75.162848999999994</c:v>
                </c:pt>
                <c:pt idx="425">
                  <c:v>-50.982216000000001</c:v>
                </c:pt>
                <c:pt idx="426">
                  <c:v>-26.29213</c:v>
                </c:pt>
                <c:pt idx="427">
                  <c:v>-1.339307</c:v>
                </c:pt>
                <c:pt idx="428">
                  <c:v>23.626899999999999</c:v>
                </c:pt>
                <c:pt idx="429">
                  <c:v>48.357002000000001</c:v>
                </c:pt>
                <c:pt idx="430">
                  <c:v>72.603881999999999</c:v>
                </c:pt>
                <c:pt idx="431">
                  <c:v>96.125236999999998</c:v>
                </c:pt>
                <c:pt idx="432">
                  <c:v>118.68602799999999</c:v>
                </c:pt>
                <c:pt idx="433">
                  <c:v>140.06079099999999</c:v>
                </c:pt>
                <c:pt idx="434">
                  <c:v>160.035965</c:v>
                </c:pt>
                <c:pt idx="435">
                  <c:v>178.41189600000001</c:v>
                </c:pt>
                <c:pt idx="436">
                  <c:v>195.00498999999999</c:v>
                </c:pt>
                <c:pt idx="437">
                  <c:v>209.64941400000001</c:v>
                </c:pt>
                <c:pt idx="438">
                  <c:v>222.198837</c:v>
                </c:pt>
                <c:pt idx="439">
                  <c:v>232.52784700000001</c:v>
                </c:pt>
                <c:pt idx="440">
                  <c:v>240.53323399999999</c:v>
                </c:pt>
                <c:pt idx="441">
                  <c:v>246.134995</c:v>
                </c:pt>
                <c:pt idx="442">
                  <c:v>249.277176</c:v>
                </c:pt>
                <c:pt idx="443">
                  <c:v>249.92834500000001</c:v>
                </c:pt>
                <c:pt idx="444">
                  <c:v>248.08200099999999</c:v>
                </c:pt>
                <c:pt idx="445">
                  <c:v>243.756607</c:v>
                </c:pt>
                <c:pt idx="446">
                  <c:v>236.99537699999999</c:v>
                </c:pt>
                <c:pt idx="447">
                  <c:v>227.865891</c:v>
                </c:pt>
                <c:pt idx="448">
                  <c:v>216.45936599999999</c:v>
                </c:pt>
                <c:pt idx="449">
                  <c:v>202.889771</c:v>
                </c:pt>
                <c:pt idx="450">
                  <c:v>187.29272499999999</c:v>
                </c:pt>
                <c:pt idx="451">
                  <c:v>169.82409699999999</c:v>
                </c:pt>
                <c:pt idx="452">
                  <c:v>150.658432</c:v>
                </c:pt>
                <c:pt idx="453">
                  <c:v>129.987244</c:v>
                </c:pt>
                <c:pt idx="454">
                  <c:v>108.01711299999999</c:v>
                </c:pt>
                <c:pt idx="455">
                  <c:v>84.967583000000005</c:v>
                </c:pt>
                <c:pt idx="456">
                  <c:v>61.068976999999997</c:v>
                </c:pt>
                <c:pt idx="457">
                  <c:v>36.560116000000001</c:v>
                </c:pt>
                <c:pt idx="458">
                  <c:v>11.685915</c:v>
                </c:pt>
                <c:pt idx="459">
                  <c:v>-13.305062</c:v>
                </c:pt>
                <c:pt idx="460">
                  <c:v>-38.163082000000003</c:v>
                </c:pt>
                <c:pt idx="461">
                  <c:v>-62.639744</c:v>
                </c:pt>
                <c:pt idx="462">
                  <c:v>-86.490455999999995</c:v>
                </c:pt>
                <c:pt idx="463">
                  <c:v>-109.47687500000001</c:v>
                </c:pt>
                <c:pt idx="464">
                  <c:v>-131.36930799999999</c:v>
                </c:pt>
                <c:pt idx="465">
                  <c:v>-151.94897499999999</c:v>
                </c:pt>
                <c:pt idx="466">
                  <c:v>-171.01023900000001</c:v>
                </c:pt>
                <c:pt idx="467">
                  <c:v>-188.36260999999999</c:v>
                </c:pt>
                <c:pt idx="468">
                  <c:v>-203.83270300000001</c:v>
                </c:pt>
                <c:pt idx="469">
                  <c:v>-217.26591500000001</c:v>
                </c:pt>
                <c:pt idx="470">
                  <c:v>-228.52801500000001</c:v>
                </c:pt>
                <c:pt idx="471">
                  <c:v>-237.50645399999999</c:v>
                </c:pt>
                <c:pt idx="472">
                  <c:v>-244.111526</c:v>
                </c:pt>
                <c:pt idx="473">
                  <c:v>-248.27722199999999</c:v>
                </c:pt>
                <c:pt idx="474">
                  <c:v>-249.96189899999999</c:v>
                </c:pt>
                <c:pt idx="475">
                  <c:v>-249.148743</c:v>
                </c:pt>
                <c:pt idx="476">
                  <c:v>-245.84587099999999</c:v>
                </c:pt>
                <c:pt idx="477">
                  <c:v>-240.08627300000001</c:v>
                </c:pt>
                <c:pt idx="478">
                  <c:v>-231.927536</c:v>
                </c:pt>
                <c:pt idx="479">
                  <c:v>-221.45117200000001</c:v>
                </c:pt>
                <c:pt idx="480">
                  <c:v>-208.76187100000001</c:v>
                </c:pt>
                <c:pt idx="481">
                  <c:v>-193.986435</c:v>
                </c:pt>
                <c:pt idx="482">
                  <c:v>-177.27250699999999</c:v>
                </c:pt>
                <c:pt idx="483">
                  <c:v>-158.787125</c:v>
                </c:pt>
                <c:pt idx="484">
                  <c:v>-138.71499600000001</c:v>
                </c:pt>
                <c:pt idx="485">
                  <c:v>-117.25670599999999</c:v>
                </c:pt>
                <c:pt idx="486">
                  <c:v>-94.626677999999998</c:v>
                </c:pt>
                <c:pt idx="487">
                  <c:v>-71.051063999999997</c:v>
                </c:pt>
                <c:pt idx="488">
                  <c:v>-46.765438000000003</c:v>
                </c:pt>
                <c:pt idx="489">
                  <c:v>-22.012492999999999</c:v>
                </c:pt>
                <c:pt idx="490">
                  <c:v>2.9604210000000002</c:v>
                </c:pt>
                <c:pt idx="491">
                  <c:v>27.903751</c:v>
                </c:pt>
                <c:pt idx="492">
                  <c:v>52.568244999999997</c:v>
                </c:pt>
                <c:pt idx="493">
                  <c:v>76.707427999999993</c:v>
                </c:pt>
                <c:pt idx="494">
                  <c:v>100.080078</c:v>
                </c:pt>
                <c:pt idx="495">
                  <c:v>122.45264400000001</c:v>
                </c:pt>
                <c:pt idx="496">
                  <c:v>143.601562</c:v>
                </c:pt>
                <c:pt idx="497">
                  <c:v>163.31547499999999</c:v>
                </c:pt>
                <c:pt idx="498">
                  <c:v>181.3974</c:v>
                </c:pt>
                <c:pt idx="499">
                  <c:v>197.66662600000001</c:v>
                </c:pt>
                <c:pt idx="500">
                  <c:v>211.96061700000001</c:v>
                </c:pt>
                <c:pt idx="501">
                  <c:v>224.13649000000001</c:v>
                </c:pt>
                <c:pt idx="502">
                  <c:v>234.07260099999999</c:v>
                </c:pt>
                <c:pt idx="503">
                  <c:v>241.669647</c:v>
                </c:pt>
                <c:pt idx="504">
                  <c:v>246.85171500000001</c:v>
                </c:pt>
                <c:pt idx="505">
                  <c:v>249.56701699999999</c:v>
                </c:pt>
                <c:pt idx="506">
                  <c:v>249.78843699999999</c:v>
                </c:pt>
                <c:pt idx="507">
                  <c:v>247.513733</c:v>
                </c:pt>
                <c:pt idx="508">
                  <c:v>242.765671</c:v>
                </c:pt>
                <c:pt idx="509">
                  <c:v>235.59165999999999</c:v>
                </c:pt>
                <c:pt idx="510">
                  <c:v>226.06341599999999</c:v>
                </c:pt>
                <c:pt idx="511">
                  <c:v>214.27615399999999</c:v>
                </c:pt>
                <c:pt idx="512">
                  <c:v>200.34764100000001</c:v>
                </c:pt>
                <c:pt idx="513">
                  <c:v>184.41708399999999</c:v>
                </c:pt>
                <c:pt idx="514">
                  <c:v>166.64366100000001</c:v>
                </c:pt>
                <c:pt idx="515">
                  <c:v>147.20498699999999</c:v>
                </c:pt>
                <c:pt idx="516">
                  <c:v>126.29531900000001</c:v>
                </c:pt>
                <c:pt idx="517">
                  <c:v>104.123589</c:v>
                </c:pt>
                <c:pt idx="518">
                  <c:v>80.911368999999993</c:v>
                </c:pt>
                <c:pt idx="519">
                  <c:v>56.890605999999998</c:v>
                </c:pt>
                <c:pt idx="520">
                  <c:v>32.301341999999998</c:v>
                </c:pt>
                <c:pt idx="521">
                  <c:v>7.3892949999999997</c:v>
                </c:pt>
                <c:pt idx="522">
                  <c:v>-17.596592000000001</c:v>
                </c:pt>
                <c:pt idx="523">
                  <c:v>-42.406638999999998</c:v>
                </c:pt>
                <c:pt idx="524">
                  <c:v>-66.792923000000002</c:v>
                </c:pt>
                <c:pt idx="525">
                  <c:v>-90.511748999999995</c:v>
                </c:pt>
                <c:pt idx="526">
                  <c:v>-113.326103</c:v>
                </c:pt>
                <c:pt idx="527">
                  <c:v>-135.00799599999999</c:v>
                </c:pt>
                <c:pt idx="528">
                  <c:v>-155.34077500000001</c:v>
                </c:pt>
                <c:pt idx="529">
                  <c:v>-174.121262</c:v>
                </c:pt>
                <c:pt idx="530">
                  <c:v>-191.16175799999999</c:v>
                </c:pt>
                <c:pt idx="531">
                  <c:v>-206.29200700000001</c:v>
                </c:pt>
                <c:pt idx="532">
                  <c:v>-219.360794</c:v>
                </c:pt>
                <c:pt idx="533">
                  <c:v>-230.23753400000001</c:v>
                </c:pt>
                <c:pt idx="534">
                  <c:v>-238.81353799999999</c:v>
                </c:pt>
                <c:pt idx="535">
                  <c:v>-245.00311300000001</c:v>
                </c:pt>
                <c:pt idx="536">
                  <c:v>-248.74438499999999</c:v>
                </c:pt>
                <c:pt idx="537">
                  <c:v>-249.99998500000001</c:v>
                </c:pt>
                <c:pt idx="538">
                  <c:v>-248.75737000000001</c:v>
                </c:pt>
                <c:pt idx="539">
                  <c:v>-245.02894599999999</c:v>
                </c:pt>
                <c:pt idx="540">
                  <c:v>-238.85199</c:v>
                </c:pt>
                <c:pt idx="541">
                  <c:v>-230.28819300000001</c:v>
                </c:pt>
                <c:pt idx="542">
                  <c:v>-219.423157</c:v>
                </c:pt>
                <c:pt idx="543">
                  <c:v>-206.36544799999999</c:v>
                </c:pt>
                <c:pt idx="544">
                  <c:v>-191.24556000000001</c:v>
                </c:pt>
                <c:pt idx="545">
                  <c:v>-174.21456900000001</c:v>
                </c:pt>
                <c:pt idx="546">
                  <c:v>-155.44267300000001</c:v>
                </c:pt>
                <c:pt idx="547">
                  <c:v>-135.11746199999999</c:v>
                </c:pt>
                <c:pt idx="548">
                  <c:v>-113.442032</c:v>
                </c:pt>
                <c:pt idx="549">
                  <c:v>-90.632987999999997</c:v>
                </c:pt>
                <c:pt idx="550">
                  <c:v>-66.918259000000006</c:v>
                </c:pt>
                <c:pt idx="551">
                  <c:v>-42.534824</c:v>
                </c:pt>
                <c:pt idx="552">
                  <c:v>-17.726344999999998</c:v>
                </c:pt>
                <c:pt idx="553">
                  <c:v>7.2592739999999996</c:v>
                </c:pt>
                <c:pt idx="554">
                  <c:v>32.172351999999997</c:v>
                </c:pt>
                <c:pt idx="555">
                  <c:v>56.763930999999999</c:v>
                </c:pt>
                <c:pt idx="556">
                  <c:v>80.788276999999994</c:v>
                </c:pt>
                <c:pt idx="557">
                  <c:v>104.005318</c:v>
                </c:pt>
                <c:pt idx="558">
                  <c:v>126.183044</c:v>
                </c:pt>
                <c:pt idx="559">
                  <c:v>147.09983800000001</c:v>
                </c:pt>
                <c:pt idx="560">
                  <c:v>166.54667699999999</c:v>
                </c:pt>
                <c:pt idx="561">
                  <c:v>184.329239</c:v>
                </c:pt>
                <c:pt idx="562">
                  <c:v>200.26980599999999</c:v>
                </c:pt>
                <c:pt idx="563">
                  <c:v>214.20910599999999</c:v>
                </c:pt>
                <c:pt idx="564">
                  <c:v>226.00784300000001</c:v>
                </c:pt>
                <c:pt idx="565">
                  <c:v>235.54811100000001</c:v>
                </c:pt>
                <c:pt idx="566">
                  <c:v>242.73457300000001</c:v>
                </c:pt>
                <c:pt idx="567">
                  <c:v>247.495407</c:v>
                </c:pt>
                <c:pt idx="568">
                  <c:v>249.783051</c:v>
                </c:pt>
                <c:pt idx="569">
                  <c:v>249.574646</c:v>
                </c:pt>
                <c:pt idx="570">
                  <c:v>246.872253</c:v>
                </c:pt>
                <c:pt idx="571">
                  <c:v>241.702911</c:v>
                </c:pt>
                <c:pt idx="572">
                  <c:v>234.118256</c:v>
                </c:pt>
                <c:pt idx="573">
                  <c:v>224.19407699999999</c:v>
                </c:pt>
                <c:pt idx="574">
                  <c:v>212.02955600000001</c:v>
                </c:pt>
                <c:pt idx="575">
                  <c:v>197.74624600000001</c:v>
                </c:pt>
                <c:pt idx="576">
                  <c:v>181.48687699999999</c:v>
                </c:pt>
                <c:pt idx="577">
                  <c:v>163.41394</c:v>
                </c:pt>
                <c:pt idx="578">
                  <c:v>143.70800800000001</c:v>
                </c:pt>
                <c:pt idx="579">
                  <c:v>122.56603200000001</c:v>
                </c:pt>
                <c:pt idx="580">
                  <c:v>100.199265</c:v>
                </c:pt>
                <c:pt idx="581">
                  <c:v>76.831222999999994</c:v>
                </c:pt>
                <c:pt idx="582">
                  <c:v>52.695404000000003</c:v>
                </c:pt>
                <c:pt idx="583">
                  <c:v>28.033011999999999</c:v>
                </c:pt>
                <c:pt idx="584">
                  <c:v>3.0904889999999998</c:v>
                </c:pt>
                <c:pt idx="585">
                  <c:v>-21.882916999999999</c:v>
                </c:pt>
                <c:pt idx="586">
                  <c:v>-46.637650000000001</c:v>
                </c:pt>
                <c:pt idx="587">
                  <c:v>-70.926338000000001</c:v>
                </c:pt>
                <c:pt idx="588">
                  <c:v>-94.506270999999998</c:v>
                </c:pt>
                <c:pt idx="589">
                  <c:v>-117.141808</c:v>
                </c:pt>
                <c:pt idx="590">
                  <c:v>-138.60676599999999</c:v>
                </c:pt>
                <c:pt idx="591">
                  <c:v>-158.68663000000001</c:v>
                </c:pt>
                <c:pt idx="592">
                  <c:v>-177.18077099999999</c:v>
                </c:pt>
                <c:pt idx="593">
                  <c:v>-193.904358</c:v>
                </c:pt>
                <c:pt idx="594">
                  <c:v>-208.69027700000001</c:v>
                </c:pt>
                <c:pt idx="595">
                  <c:v>-221.39077800000001</c:v>
                </c:pt>
                <c:pt idx="596">
                  <c:v>-231.878952</c:v>
                </c:pt>
                <c:pt idx="597">
                  <c:v>-240.04997299999999</c:v>
                </c:pt>
                <c:pt idx="598">
                  <c:v>-245.82221999999999</c:v>
                </c:pt>
                <c:pt idx="599">
                  <c:v>-249.13798499999999</c:v>
                </c:pt>
                <c:pt idx="600">
                  <c:v>-249.96414200000001</c:v>
                </c:pt>
                <c:pt idx="601">
                  <c:v>-248.292419</c:v>
                </c:pt>
                <c:pt idx="602">
                  <c:v>-244.139557</c:v>
                </c:pt>
                <c:pt idx="603">
                  <c:v>-237.54702800000001</c:v>
                </c:pt>
                <c:pt idx="604">
                  <c:v>-228.58071899999999</c:v>
                </c:pt>
                <c:pt idx="605">
                  <c:v>-217.330231</c:v>
                </c:pt>
                <c:pt idx="606">
                  <c:v>-203.90799000000001</c:v>
                </c:pt>
                <c:pt idx="607">
                  <c:v>-188.44811999999999</c:v>
                </c:pt>
                <c:pt idx="608">
                  <c:v>-171.10510300000001</c:v>
                </c:pt>
                <c:pt idx="609">
                  <c:v>-152.052246</c:v>
                </c:pt>
                <c:pt idx="610">
                  <c:v>-131.47996499999999</c:v>
                </c:pt>
                <c:pt idx="611">
                  <c:v>-109.59380299999999</c:v>
                </c:pt>
                <c:pt idx="612">
                  <c:v>-86.612487999999999</c:v>
                </c:pt>
                <c:pt idx="613">
                  <c:v>-62.765663000000004</c:v>
                </c:pt>
                <c:pt idx="614">
                  <c:v>-38.291629999999998</c:v>
                </c:pt>
                <c:pt idx="615">
                  <c:v>-13.434953999999999</c:v>
                </c:pt>
                <c:pt idx="616">
                  <c:v>11.555978</c:v>
                </c:pt>
                <c:pt idx="617">
                  <c:v>36.431431000000003</c:v>
                </c:pt>
                <c:pt idx="618">
                  <c:v>60.942833</c:v>
                </c:pt>
                <c:pt idx="619">
                  <c:v>84.845237999999995</c:v>
                </c:pt>
                <c:pt idx="620">
                  <c:v>107.899788</c:v>
                </c:pt>
                <c:pt idx="621">
                  <c:v>129.876114</c:v>
                </c:pt>
                <c:pt idx="622">
                  <c:v>150.554596</c:v>
                </c:pt>
                <c:pt idx="623">
                  <c:v>169.72860700000001</c:v>
                </c:pt>
                <c:pt idx="624">
                  <c:v>187.20654300000001</c:v>
                </c:pt>
                <c:pt idx="625">
                  <c:v>202.813751</c:v>
                </c:pt>
                <c:pt idx="626">
                  <c:v>216.39424099999999</c:v>
                </c:pt>
                <c:pt idx="627">
                  <c:v>227.81234699999999</c:v>
                </c:pt>
                <c:pt idx="628">
                  <c:v>236.95394899999999</c:v>
                </c:pt>
                <c:pt idx="629">
                  <c:v>243.72769199999999</c:v>
                </c:pt>
                <c:pt idx="630">
                  <c:v>248.065887</c:v>
                </c:pt>
                <c:pt idx="631">
                  <c:v>249.925186</c:v>
                </c:pt>
                <c:pt idx="632">
                  <c:v>249.28701799999999</c:v>
                </c:pt>
                <c:pt idx="633">
                  <c:v>246.15774500000001</c:v>
                </c:pt>
                <c:pt idx="634">
                  <c:v>240.56866500000001</c:v>
                </c:pt>
                <c:pt idx="635">
                  <c:v>232.575592</c:v>
                </c:pt>
                <c:pt idx="636">
                  <c:v>222.25842299999999</c:v>
                </c:pt>
                <c:pt idx="637">
                  <c:v>209.72024500000001</c:v>
                </c:pt>
                <c:pt idx="638">
                  <c:v>195.08634900000001</c:v>
                </c:pt>
                <c:pt idx="639">
                  <c:v>178.50299100000001</c:v>
                </c:pt>
                <c:pt idx="640">
                  <c:v>160.135864</c:v>
                </c:pt>
                <c:pt idx="641">
                  <c:v>140.168533</c:v>
                </c:pt>
                <c:pt idx="642">
                  <c:v>118.80049099999999</c:v>
                </c:pt>
                <c:pt idx="643">
                  <c:v>96.2453</c:v>
                </c:pt>
                <c:pt idx="644">
                  <c:v>72.728347999999997</c:v>
                </c:pt>
                <c:pt idx="645">
                  <c:v>48.484619000000002</c:v>
                </c:pt>
                <c:pt idx="646">
                  <c:v>23.756392000000002</c:v>
                </c:pt>
                <c:pt idx="647">
                  <c:v>-1.2092309999999999</c:v>
                </c:pt>
                <c:pt idx="648">
                  <c:v>-26.162769000000001</c:v>
                </c:pt>
                <c:pt idx="649">
                  <c:v>-50.854866000000001</c:v>
                </c:pt>
                <c:pt idx="650">
                  <c:v>-75.038780000000003</c:v>
                </c:pt>
                <c:pt idx="651">
                  <c:v>-98.472831999999997</c:v>
                </c:pt>
                <c:pt idx="652">
                  <c:v>-120.922859</c:v>
                </c:pt>
                <c:pt idx="653">
                  <c:v>-142.16452000000001</c:v>
                </c:pt>
                <c:pt idx="654">
                  <c:v>-161.98554999999999</c:v>
                </c:pt>
                <c:pt idx="655">
                  <c:v>-180.18786600000001</c:v>
                </c:pt>
                <c:pt idx="656">
                  <c:v>-196.589584</c:v>
                </c:pt>
                <c:pt idx="657">
                  <c:v>-211.026825</c:v>
                </c:pt>
                <c:pt idx="658">
                  <c:v>-223.35526999999999</c:v>
                </c:pt>
                <c:pt idx="659">
                  <c:v>-233.45176699999999</c:v>
                </c:pt>
                <c:pt idx="660">
                  <c:v>-241.215408</c:v>
                </c:pt>
                <c:pt idx="661">
                  <c:v>-246.56860399999999</c:v>
                </c:pt>
                <c:pt idx="662">
                  <c:v>-249.45787000000001</c:v>
                </c:pt>
                <c:pt idx="663">
                  <c:v>-249.85434000000001</c:v>
                </c:pt>
                <c:pt idx="664">
                  <c:v>-247.75402800000001</c:v>
                </c:pt>
                <c:pt idx="665">
                  <c:v>-243.17794799999999</c:v>
                </c:pt>
                <c:pt idx="666">
                  <c:v>-236.17181400000001</c:v>
                </c:pt>
                <c:pt idx="667">
                  <c:v>-226.80564899999999</c:v>
                </c:pt>
                <c:pt idx="668">
                  <c:v>-215.173035</c:v>
                </c:pt>
                <c:pt idx="669">
                  <c:v>-201.39021299999999</c:v>
                </c:pt>
                <c:pt idx="670">
                  <c:v>-185.59492499999999</c:v>
                </c:pt>
                <c:pt idx="671">
                  <c:v>-167.945007</c:v>
                </c:pt>
                <c:pt idx="672">
                  <c:v>-148.61685199999999</c:v>
                </c:pt>
                <c:pt idx="673">
                  <c:v>-127.803566</c:v>
                </c:pt>
                <c:pt idx="674">
                  <c:v>-105.71315800000001</c:v>
                </c:pt>
                <c:pt idx="675">
                  <c:v>-82.566367999999997</c:v>
                </c:pt>
                <c:pt idx="676">
                  <c:v>-58.594501000000001</c:v>
                </c:pt>
                <c:pt idx="677">
                  <c:v>-34.037109000000001</c:v>
                </c:pt>
                <c:pt idx="678">
                  <c:v>-9.1395870000000006</c:v>
                </c:pt>
                <c:pt idx="679">
                  <c:v>15.849265000000001</c:v>
                </c:pt>
                <c:pt idx="680">
                  <c:v>40.679737000000003</c:v>
                </c:pt>
                <c:pt idx="681">
                  <c:v>65.103699000000006</c:v>
                </c:pt>
                <c:pt idx="682">
                  <c:v>88.877089999999995</c:v>
                </c:pt>
                <c:pt idx="683">
                  <c:v>111.762344</c:v>
                </c:pt>
                <c:pt idx="684">
                  <c:v>133.53076200000001</c:v>
                </c:pt>
                <c:pt idx="685">
                  <c:v>153.96482800000001</c:v>
                </c:pt>
                <c:pt idx="686">
                  <c:v>172.86035200000001</c:v>
                </c:pt>
                <c:pt idx="687">
                  <c:v>190.02848800000001</c:v>
                </c:pt>
                <c:pt idx="688">
                  <c:v>205.297684</c:v>
                </c:pt>
                <c:pt idx="689">
                  <c:v>218.51538099999999</c:v>
                </c:pt>
                <c:pt idx="690">
                  <c:v>229.54946899999999</c:v>
                </c:pt>
                <c:pt idx="691">
                  <c:v>238.28968800000001</c:v>
                </c:pt>
                <c:pt idx="692">
                  <c:v>244.64871199999999</c:v>
                </c:pt>
                <c:pt idx="693">
                  <c:v>248.56298799999999</c:v>
                </c:pt>
                <c:pt idx="694">
                  <c:v>249.99340799999999</c:v>
                </c:pt>
                <c:pt idx="695">
                  <c:v>248.925659</c:v>
                </c:pt>
                <c:pt idx="696">
                  <c:v>245.37043800000001</c:v>
                </c:pt>
                <c:pt idx="697">
                  <c:v>239.36325099999999</c:v>
                </c:pt>
                <c:pt idx="698">
                  <c:v>230.96412699999999</c:v>
                </c:pt>
                <c:pt idx="699">
                  <c:v>220.25700399999999</c:v>
                </c:pt>
                <c:pt idx="700">
                  <c:v>207.34889200000001</c:v>
                </c:pt>
                <c:pt idx="701">
                  <c:v>192.36875900000001</c:v>
                </c:pt>
                <c:pt idx="702">
                  <c:v>175.466309</c:v>
                </c:pt>
                <c:pt idx="703">
                  <c:v>156.81044</c:v>
                </c:pt>
                <c:pt idx="704">
                  <c:v>136.58757</c:v>
                </c:pt>
                <c:pt idx="705">
                  <c:v>114.99981699999999</c:v>
                </c:pt>
                <c:pt idx="706">
                  <c:v>92.262871000000004</c:v>
                </c:pt>
                <c:pt idx="707">
                  <c:v>68.603958000000006</c:v>
                </c:pt>
                <c:pt idx="708">
                  <c:v>44.259487</c:v>
                </c:pt>
                <c:pt idx="709">
                  <c:v>19.472742</c:v>
                </c:pt>
                <c:pt idx="710">
                  <c:v>-5.5085940000000004</c:v>
                </c:pt>
                <c:pt idx="711">
                  <c:v>-30.434882999999999</c:v>
                </c:pt>
                <c:pt idx="712">
                  <c:v>-55.057040999999998</c:v>
                </c:pt>
                <c:pt idx="713">
                  <c:v>-79.129020999999995</c:v>
                </c:pt>
                <c:pt idx="714">
                  <c:v>-102.41027099999999</c:v>
                </c:pt>
                <c:pt idx="715">
                  <c:v>-124.668144</c:v>
                </c:pt>
                <c:pt idx="716">
                  <c:v>-145.68022199999999</c:v>
                </c:pt>
                <c:pt idx="717">
                  <c:v>-165.23654199999999</c:v>
                </c:pt>
                <c:pt idx="718">
                  <c:v>-183.14166299999999</c:v>
                </c:pt>
                <c:pt idx="719">
                  <c:v>-199.21667500000001</c:v>
                </c:pt>
                <c:pt idx="720">
                  <c:v>-213.30093400000001</c:v>
                </c:pt>
                <c:pt idx="721">
                  <c:v>-225.25370799999999</c:v>
                </c:pt>
                <c:pt idx="722">
                  <c:v>-234.955536</c:v>
                </c:pt>
                <c:pt idx="723">
                  <c:v>-242.309494</c:v>
                </c:pt>
                <c:pt idx="724">
                  <c:v>-247.242065</c:v>
                </c:pt>
                <c:pt idx="725">
                  <c:v>-249.703979</c:v>
                </c:pt>
                <c:pt idx="726">
                  <c:v>-249.670624</c:v>
                </c:pt>
                <c:pt idx="727">
                  <c:v>-247.142349</c:v>
                </c:pt>
                <c:pt idx="728">
                  <c:v>-242.144409</c:v>
                </c:pt>
                <c:pt idx="729">
                  <c:v>-234.72673</c:v>
                </c:pt>
                <c:pt idx="730">
                  <c:v>-224.96347</c:v>
                </c:pt>
                <c:pt idx="731">
                  <c:v>-212.95216400000001</c:v>
                </c:pt>
                <c:pt idx="732">
                  <c:v>-198.81286600000001</c:v>
                </c:pt>
                <c:pt idx="733">
                  <c:v>-182.68684400000001</c:v>
                </c:pt>
                <c:pt idx="734">
                  <c:v>-164.73524499999999</c:v>
                </c:pt>
                <c:pt idx="735">
                  <c:v>-145.13748200000001</c:v>
                </c:pt>
                <c:pt idx="736">
                  <c:v>-124.08936300000001</c:v>
                </c:pt>
                <c:pt idx="737">
                  <c:v>-101.801239</c:v>
                </c:pt>
                <c:pt idx="738">
                  <c:v>-78.495818999999997</c:v>
                </c:pt>
                <c:pt idx="739">
                  <c:v>-54.406005999999998</c:v>
                </c:pt>
                <c:pt idx="740">
                  <c:v>-29.77252</c:v>
                </c:pt>
                <c:pt idx="741">
                  <c:v>-4.8415189999999999</c:v>
                </c:pt>
                <c:pt idx="742">
                  <c:v>20.137862999999999</c:v>
                </c:pt>
                <c:pt idx="743">
                  <c:v>44.916007999999998</c:v>
                </c:pt>
                <c:pt idx="744">
                  <c:v>69.245316000000003</c:v>
                </c:pt>
                <c:pt idx="745">
                  <c:v>92.882660000000001</c:v>
                </c:pt>
                <c:pt idx="746">
                  <c:v>115.591843</c:v>
                </c:pt>
                <c:pt idx="747">
                  <c:v>137.14591999999999</c:v>
                </c:pt>
                <c:pt idx="748">
                  <c:v>157.32951399999999</c:v>
                </c:pt>
                <c:pt idx="749">
                  <c:v>175.94094799999999</c:v>
                </c:pt>
                <c:pt idx="750">
                  <c:v>192.79420500000001</c:v>
                </c:pt>
                <c:pt idx="751">
                  <c:v>207.720901</c:v>
                </c:pt>
                <c:pt idx="752">
                  <c:v>220.57186899999999</c:v>
                </c:pt>
                <c:pt idx="753">
                  <c:v>231.21867399999999</c:v>
                </c:pt>
                <c:pt idx="754">
                  <c:v>239.554947</c:v>
                </c:pt>
                <c:pt idx="755">
                  <c:v>245.49735999999999</c:v>
                </c:pt>
                <c:pt idx="756">
                  <c:v>248.986557</c:v>
                </c:pt>
                <c:pt idx="757">
                  <c:v>249.98767100000001</c:v>
                </c:pt>
                <c:pt idx="758">
                  <c:v>248.49066199999999</c:v>
                </c:pt>
                <c:pt idx="759">
                  <c:v>244.51052899999999</c:v>
                </c:pt>
                <c:pt idx="760">
                  <c:v>238.08702099999999</c:v>
                </c:pt>
                <c:pt idx="761">
                  <c:v>229.28434799999999</c:v>
                </c:pt>
                <c:pt idx="762">
                  <c:v>218.19044500000001</c:v>
                </c:pt>
                <c:pt idx="763">
                  <c:v>204.91619900000001</c:v>
                </c:pt>
                <c:pt idx="764">
                  <c:v>189.59425400000001</c:v>
                </c:pt>
                <c:pt idx="765">
                  <c:v>172.37771599999999</c:v>
                </c:pt>
                <c:pt idx="766">
                  <c:v>153.438614</c:v>
                </c:pt>
                <c:pt idx="767">
                  <c:v>132.966217</c:v>
                </c:pt>
                <c:pt idx="768">
                  <c:v>111.165115</c:v>
                </c:pt>
                <c:pt idx="769">
                  <c:v>88.253142999999994</c:v>
                </c:pt>
                <c:pt idx="770">
                  <c:v>64.459273999999994</c:v>
                </c:pt>
                <c:pt idx="771">
                  <c:v>40.021267000000002</c:v>
                </c:pt>
                <c:pt idx="772">
                  <c:v>15.183332999999999</c:v>
                </c:pt>
                <c:pt idx="773">
                  <c:v>-9.8063269999999996</c:v>
                </c:pt>
                <c:pt idx="774">
                  <c:v>-34.697994000000001</c:v>
                </c:pt>
                <c:pt idx="775">
                  <c:v>-59.242927999999999</c:v>
                </c:pt>
                <c:pt idx="776">
                  <c:v>-83.195853999999997</c:v>
                </c:pt>
                <c:pt idx="777">
                  <c:v>-106.317413</c:v>
                </c:pt>
                <c:pt idx="778">
                  <c:v>-128.37655599999999</c:v>
                </c:pt>
                <c:pt idx="779">
                  <c:v>-149.15283199999999</c:v>
                </c:pt>
                <c:pt idx="780">
                  <c:v>-168.43866</c:v>
                </c:pt>
                <c:pt idx="781">
                  <c:v>-186.04129</c:v>
                </c:pt>
                <c:pt idx="782">
                  <c:v>-201.78483600000001</c:v>
                </c:pt>
                <c:pt idx="783">
                  <c:v>-215.51196300000001</c:v>
                </c:pt>
                <c:pt idx="784">
                  <c:v>-227.08549500000001</c:v>
                </c:pt>
                <c:pt idx="785">
                  <c:v>-236.38980100000001</c:v>
                </c:pt>
                <c:pt idx="786">
                  <c:v>-243.33189400000001</c:v>
                </c:pt>
                <c:pt idx="787">
                  <c:v>-247.84239199999999</c:v>
                </c:pt>
                <c:pt idx="788">
                  <c:v>-249.87622099999999</c:v>
                </c:pt>
                <c:pt idx="789">
                  <c:v>-249.413071</c:v>
                </c:pt>
                <c:pt idx="790">
                  <c:v>-246.45756499999999</c:v>
                </c:pt>
                <c:pt idx="791">
                  <c:v>-241.03923</c:v>
                </c:pt>
                <c:pt idx="792">
                  <c:v>-233.212219</c:v>
                </c:pt>
                <c:pt idx="793">
                  <c:v>-223.05474899999999</c:v>
                </c:pt>
                <c:pt idx="794">
                  <c:v>-210.66831999999999</c:v>
                </c:pt>
                <c:pt idx="795">
                  <c:v>-196.17669699999999</c:v>
                </c:pt>
                <c:pt idx="796">
                  <c:v>-179.724716</c:v>
                </c:pt>
                <c:pt idx="797">
                  <c:v>-161.47676100000001</c:v>
                </c:pt>
                <c:pt idx="798">
                  <c:v>-141.615173</c:v>
                </c:pt>
                <c:pt idx="799">
                  <c:v>-120.338455</c:v>
                </c:pt>
                <c:pt idx="800">
                  <c:v>-97.859206999999998</c:v>
                </c:pt>
                <c:pt idx="801">
                  <c:v>-74.402054000000007</c:v>
                </c:pt>
                <c:pt idx="802">
                  <c:v>-50.201419999999999</c:v>
                </c:pt>
                <c:pt idx="803">
                  <c:v>-25.499123000000001</c:v>
                </c:pt>
                <c:pt idx="804">
                  <c:v>-0.54201699999999997</c:v>
                </c:pt>
                <c:pt idx="805">
                  <c:v>24.420504000000001</c:v>
                </c:pt>
                <c:pt idx="806">
                  <c:v>49.138995999999999</c:v>
                </c:pt>
                <c:pt idx="807">
                  <c:v>73.366446999999994</c:v>
                </c:pt>
                <c:pt idx="808">
                  <c:v>96.860755999999995</c:v>
                </c:pt>
                <c:pt idx="809">
                  <c:v>119.38713799999999</c:v>
                </c:pt>
                <c:pt idx="810">
                  <c:v>140.720505</c:v>
                </c:pt>
                <c:pt idx="811">
                  <c:v>160.64767499999999</c:v>
                </c:pt>
                <c:pt idx="812">
                  <c:v>178.96949799999999</c:v>
                </c:pt>
                <c:pt idx="813">
                  <c:v>195.50289900000001</c:v>
                </c:pt>
                <c:pt idx="814">
                  <c:v>210.082672</c:v>
                </c:pt>
                <c:pt idx="815">
                  <c:v>222.56310999999999</c:v>
                </c:pt>
                <c:pt idx="816">
                  <c:v>232.819489</c:v>
                </c:pt>
                <c:pt idx="817">
                  <c:v>240.74934400000001</c:v>
                </c:pt>
                <c:pt idx="818">
                  <c:v>246.27340699999999</c:v>
                </c:pt>
                <c:pt idx="819">
                  <c:v>249.33648700000001</c:v>
                </c:pt>
                <c:pt idx="820">
                  <c:v>249.907974</c:v>
                </c:pt>
                <c:pt idx="821">
                  <c:v>247.98216199999999</c:v>
                </c:pt>
                <c:pt idx="822">
                  <c:v>243.578293</c:v>
                </c:pt>
                <c:pt idx="823">
                  <c:v>236.740387</c:v>
                </c:pt>
                <c:pt idx="824">
                  <c:v>227.536743</c:v>
                </c:pt>
                <c:pt idx="825">
                  <c:v>216.05935700000001</c:v>
                </c:pt>
                <c:pt idx="826">
                  <c:v>202.42291299999999</c:v>
                </c:pt>
                <c:pt idx="827">
                  <c:v>186.76367200000001</c:v>
                </c:pt>
                <c:pt idx="828">
                  <c:v>169.23812899999999</c:v>
                </c:pt>
                <c:pt idx="829">
                  <c:v>150.02140800000001</c:v>
                </c:pt>
                <c:pt idx="830">
                  <c:v>129.305542</c:v>
                </c:pt>
                <c:pt idx="831">
                  <c:v>107.29753100000001</c:v>
                </c:pt>
                <c:pt idx="832">
                  <c:v>84.217315999999997</c:v>
                </c:pt>
                <c:pt idx="833">
                  <c:v>60.295524999999998</c:v>
                </c:pt>
                <c:pt idx="834">
                  <c:v>35.771205999999999</c:v>
                </c:pt>
                <c:pt idx="835">
                  <c:v>10.889433</c:v>
                </c:pt>
                <c:pt idx="836">
                  <c:v>-14.101159000000001</c:v>
                </c:pt>
                <c:pt idx="837">
                  <c:v>-38.950839999999999</c:v>
                </c:pt>
                <c:pt idx="838">
                  <c:v>-63.411288999999996</c:v>
                </c:pt>
                <c:pt idx="839">
                  <c:v>-87.238074999999995</c:v>
                </c:pt>
                <c:pt idx="840">
                  <c:v>-110.1931</c:v>
                </c:pt>
                <c:pt idx="841">
                  <c:v>-132.04698200000001</c:v>
                </c:pt>
                <c:pt idx="842">
                  <c:v>-152.58132900000001</c:v>
                </c:pt>
                <c:pt idx="843">
                  <c:v>-171.590958</c:v>
                </c:pt>
                <c:pt idx="844">
                  <c:v>-188.88587999999999</c:v>
                </c:pt>
                <c:pt idx="845">
                  <c:v>-204.29330400000001</c:v>
                </c:pt>
                <c:pt idx="846">
                  <c:v>-217.65924100000001</c:v>
                </c:pt>
                <c:pt idx="847">
                  <c:v>-228.85012800000001</c:v>
                </c:pt>
                <c:pt idx="848">
                  <c:v>-237.75415000000001</c:v>
                </c:pt>
                <c:pt idx="849">
                  <c:v>-244.282318</c:v>
                </c:pt>
                <c:pt idx="850">
                  <c:v>-248.36938499999999</c:v>
                </c:pt>
                <c:pt idx="851">
                  <c:v>-249.974548</c:v>
                </c:pt>
                <c:pt idx="852">
                  <c:v>-249.081726</c:v>
                </c:pt>
                <c:pt idx="853">
                  <c:v>-245.69987499999999</c:v>
                </c:pt>
                <c:pt idx="854">
                  <c:v>-239.862762</c:v>
                </c:pt>
                <c:pt idx="855">
                  <c:v>-231.62872300000001</c:v>
                </c:pt>
                <c:pt idx="856">
                  <c:v>-221.08004800000001</c:v>
                </c:pt>
                <c:pt idx="857">
                  <c:v>-208.322159</c:v>
                </c:pt>
                <c:pt idx="858">
                  <c:v>-193.48251300000001</c:v>
                </c:pt>
                <c:pt idx="859">
                  <c:v>-176.70942700000001</c:v>
                </c:pt>
                <c:pt idx="860">
                  <c:v>-158.170502</c:v>
                </c:pt>
                <c:pt idx="861">
                  <c:v>-138.050995</c:v>
                </c:pt>
                <c:pt idx="862">
                  <c:v>-116.55194899999999</c:v>
                </c:pt>
                <c:pt idx="863">
                  <c:v>-93.888221999999999</c:v>
                </c:pt>
                <c:pt idx="864">
                  <c:v>-70.286285000000007</c:v>
                </c:pt>
                <c:pt idx="865">
                  <c:v>-45.981979000000003</c:v>
                </c:pt>
                <c:pt idx="866">
                  <c:v>-21.218184000000001</c:v>
                </c:pt>
                <c:pt idx="867">
                  <c:v>3.757644</c:v>
                </c:pt>
              </c:numCache>
            </c:numRef>
          </c:xVal>
          <c:yVal>
            <c:numRef>
              <c:f>Sheet1!$B$1:$B$868</c:f>
              <c:numCache>
                <c:formatCode>General</c:formatCode>
                <c:ptCount val="868"/>
                <c:pt idx="0">
                  <c:v>-73.034744000000003</c:v>
                </c:pt>
                <c:pt idx="1">
                  <c:v>-48.798813000000003</c:v>
                </c:pt>
                <c:pt idx="2">
                  <c:v>-24.075237000000001</c:v>
                </c:pt>
                <c:pt idx="3">
                  <c:v>0.88891799999999999</c:v>
                </c:pt>
                <c:pt idx="4">
                  <c:v>25.844190999999999</c:v>
                </c:pt>
                <c:pt idx="5">
                  <c:v>50.541206000000003</c:v>
                </c:pt>
                <c:pt idx="6">
                  <c:v>74.733170000000001</c:v>
                </c:pt>
                <c:pt idx="7">
                  <c:v>98.178329000000005</c:v>
                </c:pt>
                <c:pt idx="8">
                  <c:v>120.64241</c:v>
                </c:pt>
                <c:pt idx="9">
                  <c:v>141.900925</c:v>
                </c:pt>
                <c:pt idx="10">
                  <c:v>161.74142499999999</c:v>
                </c:pt>
                <c:pt idx="11">
                  <c:v>179.96568300000001</c:v>
                </c:pt>
                <c:pt idx="12">
                  <c:v>196.39154099999999</c:v>
                </c:pt>
                <c:pt idx="13">
                  <c:v>210.854904</c:v>
                </c:pt>
                <c:pt idx="14">
                  <c:v>223.211197</c:v>
                </c:pt>
                <c:pt idx="15">
                  <c:v>233.336975</c:v>
                </c:pt>
                <c:pt idx="16">
                  <c:v>241.13104200000001</c:v>
                </c:pt>
                <c:pt idx="17">
                  <c:v>246.51551799999999</c:v>
                </c:pt>
                <c:pt idx="18">
                  <c:v>249.43658400000001</c:v>
                </c:pt>
                <c:pt idx="19">
                  <c:v>249.86506700000001</c:v>
                </c:pt>
                <c:pt idx="20">
                  <c:v>247.796661</c:v>
                </c:pt>
                <c:pt idx="21">
                  <c:v>243.25207499999999</c:v>
                </c:pt>
                <c:pt idx="22">
                  <c:v>236.27667199999999</c:v>
                </c:pt>
                <c:pt idx="23">
                  <c:v>226.940201</c:v>
                </c:pt>
                <c:pt idx="24">
                  <c:v>215.335938</c:v>
                </c:pt>
                <c:pt idx="25">
                  <c:v>201.57983400000001</c:v>
                </c:pt>
                <c:pt idx="26">
                  <c:v>185.80938699999999</c:v>
                </c:pt>
                <c:pt idx="27">
                  <c:v>168.18214399999999</c:v>
                </c:pt>
                <c:pt idx="28">
                  <c:v>148.87429800000001</c:v>
                </c:pt>
                <c:pt idx="29">
                  <c:v>128.07875100000001</c:v>
                </c:pt>
                <c:pt idx="30">
                  <c:v>106.003342</c:v>
                </c:pt>
                <c:pt idx="31">
                  <c:v>82.868645000000001</c:v>
                </c:pt>
                <c:pt idx="32">
                  <c:v>58.905849000000003</c:v>
                </c:pt>
                <c:pt idx="33">
                  <c:v>34.354416000000001</c:v>
                </c:pt>
                <c:pt idx="34">
                  <c:v>9.4596820000000008</c:v>
                </c:pt>
                <c:pt idx="35">
                  <c:v>-15.529579999999999</c:v>
                </c:pt>
                <c:pt idx="36">
                  <c:v>-40.363655000000001</c:v>
                </c:pt>
                <c:pt idx="37">
                  <c:v>-64.794387999999998</c:v>
                </c:pt>
                <c:pt idx="38">
                  <c:v>-88.577629000000002</c:v>
                </c:pt>
                <c:pt idx="39">
                  <c:v>-111.475731</c:v>
                </c:pt>
                <c:pt idx="40">
                  <c:v>-133.25985700000001</c:v>
                </c:pt>
                <c:pt idx="41">
                  <c:v>-153.71234100000001</c:v>
                </c:pt>
                <c:pt idx="42">
                  <c:v>-172.62879899999999</c:v>
                </c:pt>
                <c:pt idx="43">
                  <c:v>-189.82019</c:v>
                </c:pt>
                <c:pt idx="44">
                  <c:v>-205.11473100000001</c:v>
                </c:pt>
                <c:pt idx="45">
                  <c:v>-218.35957300000001</c:v>
                </c:pt>
                <c:pt idx="46">
                  <c:v>-229.422394</c:v>
                </c:pt>
                <c:pt idx="47">
                  <c:v>-238.192612</c:v>
                </c:pt>
                <c:pt idx="48">
                  <c:v>-244.582596</c:v>
                </c:pt>
                <c:pt idx="49">
                  <c:v>-248.52848800000001</c:v>
                </c:pt>
                <c:pt idx="50">
                  <c:v>-249.99087499999999</c:v>
                </c:pt>
                <c:pt idx="51">
                  <c:v>-248.95512400000001</c:v>
                </c:pt>
                <c:pt idx="52">
                  <c:v>-245.43159499999999</c:v>
                </c:pt>
                <c:pt idx="53">
                  <c:v>-239.45549</c:v>
                </c:pt>
                <c:pt idx="54">
                  <c:v>-231.086533</c:v>
                </c:pt>
                <c:pt idx="55">
                  <c:v>-220.408356</c:v>
                </c:pt>
                <c:pt idx="56">
                  <c:v>-207.52766399999999</c:v>
                </c:pt>
                <c:pt idx="57">
                  <c:v>-192.57318100000001</c:v>
                </c:pt>
                <c:pt idx="58">
                  <c:v>-175.694321</c:v>
                </c:pt>
                <c:pt idx="59">
                  <c:v>-157.05976899999999</c:v>
                </c:pt>
                <c:pt idx="60">
                  <c:v>-136.85574299999999</c:v>
                </c:pt>
                <c:pt idx="61">
                  <c:v>-115.28413399999999</c:v>
                </c:pt>
                <c:pt idx="62">
                  <c:v>-92.560501000000002</c:v>
                </c:pt>
                <c:pt idx="63">
                  <c:v>-68.911918999999997</c:v>
                </c:pt>
                <c:pt idx="64">
                  <c:v>-44.574711000000001</c:v>
                </c:pt>
                <c:pt idx="65">
                  <c:v>-19.792068</c:v>
                </c:pt>
                <c:pt idx="66">
                  <c:v>5.1883509999999999</c:v>
                </c:pt>
                <c:pt idx="67">
                  <c:v>30.116924000000001</c:v>
                </c:pt>
                <c:pt idx="68">
                  <c:v>54.744540999999998</c:v>
                </c:pt>
                <c:pt idx="69">
                  <c:v>78.825103999999996</c:v>
                </c:pt>
                <c:pt idx="70">
                  <c:v>102.11797300000001</c:v>
                </c:pt>
                <c:pt idx="71">
                  <c:v>124.390396</c:v>
                </c:pt>
                <c:pt idx="72">
                  <c:v>145.41980000000001</c:v>
                </c:pt>
                <c:pt idx="73">
                  <c:v>164.99603300000001</c:v>
                </c:pt>
                <c:pt idx="74">
                  <c:v>182.92347699999999</c:v>
                </c:pt>
                <c:pt idx="75">
                  <c:v>199.02299500000001</c:v>
                </c:pt>
                <c:pt idx="76">
                  <c:v>213.13369800000001</c:v>
                </c:pt>
                <c:pt idx="77">
                  <c:v>225.11457799999999</c:v>
                </c:pt>
                <c:pt idx="78">
                  <c:v>234.845901</c:v>
                </c:pt>
                <c:pt idx="79">
                  <c:v>242.23045300000001</c:v>
                </c:pt>
                <c:pt idx="80">
                  <c:v>247.194412</c:v>
                </c:pt>
                <c:pt idx="81">
                  <c:v>249.688187</c:v>
                </c:pt>
                <c:pt idx="82">
                  <c:v>249.686859</c:v>
                </c:pt>
                <c:pt idx="83">
                  <c:v>247.19044500000001</c:v>
                </c:pt>
                <c:pt idx="84">
                  <c:v>242.22387699999999</c:v>
                </c:pt>
                <c:pt idx="85">
                  <c:v>234.836792</c:v>
                </c:pt>
                <c:pt idx="86">
                  <c:v>225.10301200000001</c:v>
                </c:pt>
                <c:pt idx="87">
                  <c:v>213.11979700000001</c:v>
                </c:pt>
                <c:pt idx="88">
                  <c:v>199.00689700000001</c:v>
                </c:pt>
                <c:pt idx="89">
                  <c:v>182.90535</c:v>
                </c:pt>
                <c:pt idx="90">
                  <c:v>164.97605899999999</c:v>
                </c:pt>
                <c:pt idx="91">
                  <c:v>145.39816300000001</c:v>
                </c:pt>
                <c:pt idx="92">
                  <c:v>124.367332</c:v>
                </c:pt>
                <c:pt idx="93">
                  <c:v>102.093712</c:v>
                </c:pt>
                <c:pt idx="94">
                  <c:v>78.799873000000005</c:v>
                </c:pt>
                <c:pt idx="95">
                  <c:v>54.718601</c:v>
                </c:pt>
                <c:pt idx="96">
                  <c:v>30.090532</c:v>
                </c:pt>
                <c:pt idx="97">
                  <c:v>5.1617709999999999</c:v>
                </c:pt>
                <c:pt idx="98">
                  <c:v>-19.818570999999999</c:v>
                </c:pt>
                <c:pt idx="99">
                  <c:v>-44.600867999999998</c:v>
                </c:pt>
                <c:pt idx="100">
                  <c:v>-68.937477000000001</c:v>
                </c:pt>
                <c:pt idx="101">
                  <c:v>-92.585196999999994</c:v>
                </c:pt>
                <c:pt idx="102">
                  <c:v>-115.30772399999999</c:v>
                </c:pt>
                <c:pt idx="103">
                  <c:v>-136.87799100000001</c:v>
                </c:pt>
                <c:pt idx="104">
                  <c:v>-157.08045999999999</c:v>
                </c:pt>
                <c:pt idx="105">
                  <c:v>-175.71324200000001</c:v>
                </c:pt>
                <c:pt idx="106">
                  <c:v>-192.59013400000001</c:v>
                </c:pt>
                <c:pt idx="107">
                  <c:v>-207.542496</c:v>
                </c:pt>
                <c:pt idx="108">
                  <c:v>-220.42089799999999</c:v>
                </c:pt>
                <c:pt idx="109">
                  <c:v>-231.09667999999999</c:v>
                </c:pt>
                <c:pt idx="110">
                  <c:v>-239.46312</c:v>
                </c:pt>
                <c:pt idx="111">
                  <c:v>-245.436646</c:v>
                </c:pt>
                <c:pt idx="112">
                  <c:v>-248.95755</c:v>
                </c:pt>
                <c:pt idx="113">
                  <c:v>-249.990646</c:v>
                </c:pt>
                <c:pt idx="114">
                  <c:v>-248.52560399999999</c:v>
                </c:pt>
                <c:pt idx="115">
                  <c:v>-244.57708700000001</c:v>
                </c:pt>
                <c:pt idx="116">
                  <c:v>-238.18452500000001</c:v>
                </c:pt>
                <c:pt idx="117">
                  <c:v>-229.41181900000001</c:v>
                </c:pt>
                <c:pt idx="118">
                  <c:v>-218.34663399999999</c:v>
                </c:pt>
                <c:pt idx="119">
                  <c:v>-205.09953300000001</c:v>
                </c:pt>
                <c:pt idx="120">
                  <c:v>-189.802887</c:v>
                </c:pt>
                <c:pt idx="121">
                  <c:v>-172.60955799999999</c:v>
                </c:pt>
                <c:pt idx="122">
                  <c:v>-153.69137599999999</c:v>
                </c:pt>
                <c:pt idx="123">
                  <c:v>-133.23736600000001</c:v>
                </c:pt>
                <c:pt idx="124">
                  <c:v>-111.451927</c:v>
                </c:pt>
                <c:pt idx="125">
                  <c:v>-88.552764999999994</c:v>
                </c:pt>
                <c:pt idx="126">
                  <c:v>-64.768707000000006</c:v>
                </c:pt>
                <c:pt idx="127">
                  <c:v>-40.337420999999999</c:v>
                </c:pt>
                <c:pt idx="128">
                  <c:v>-15.503045</c:v>
                </c:pt>
                <c:pt idx="129">
                  <c:v>9.4862490000000008</c:v>
                </c:pt>
                <c:pt idx="130">
                  <c:v>34.380749000000002</c:v>
                </c:pt>
                <c:pt idx="131">
                  <c:v>58.931685999999999</c:v>
                </c:pt>
                <c:pt idx="132">
                  <c:v>82.893722999999994</c:v>
                </c:pt>
                <c:pt idx="133">
                  <c:v>106.027412</c:v>
                </c:pt>
                <c:pt idx="134">
                  <c:v>128.10159300000001</c:v>
                </c:pt>
                <c:pt idx="135">
                  <c:v>148.895645</c:v>
                </c:pt>
                <c:pt idx="136">
                  <c:v>168.20182800000001</c:v>
                </c:pt>
                <c:pt idx="137">
                  <c:v>185.82716400000001</c:v>
                </c:pt>
                <c:pt idx="138">
                  <c:v>201.59556599999999</c:v>
                </c:pt>
                <c:pt idx="139">
                  <c:v>215.34944200000001</c:v>
                </c:pt>
                <c:pt idx="140">
                  <c:v>226.95135500000001</c:v>
                </c:pt>
                <c:pt idx="141">
                  <c:v>236.28537</c:v>
                </c:pt>
                <c:pt idx="142">
                  <c:v>243.25820899999999</c:v>
                </c:pt>
                <c:pt idx="143">
                  <c:v>247.800186</c:v>
                </c:pt>
                <c:pt idx="144">
                  <c:v>249.865936</c:v>
                </c:pt>
                <c:pt idx="145">
                  <c:v>249.434799</c:v>
                </c:pt>
                <c:pt idx="146">
                  <c:v>246.51109299999999</c:v>
                </c:pt>
                <c:pt idx="147">
                  <c:v>241.12402299999999</c:v>
                </c:pt>
                <c:pt idx="148">
                  <c:v>233.327438</c:v>
                </c:pt>
                <c:pt idx="149">
                  <c:v>223.19923399999999</c:v>
                </c:pt>
                <c:pt idx="150">
                  <c:v>210.840622</c:v>
                </c:pt>
                <c:pt idx="151">
                  <c:v>196.375092</c:v>
                </c:pt>
                <c:pt idx="152">
                  <c:v>179.94721999999999</c:v>
                </c:pt>
                <c:pt idx="153">
                  <c:v>161.721161</c:v>
                </c:pt>
                <c:pt idx="154">
                  <c:v>141.87902800000001</c:v>
                </c:pt>
                <c:pt idx="155">
                  <c:v>120.619125</c:v>
                </c:pt>
                <c:pt idx="156">
                  <c:v>98.153876999999994</c:v>
                </c:pt>
                <c:pt idx="157">
                  <c:v>74.707802000000001</c:v>
                </c:pt>
                <c:pt idx="158">
                  <c:v>50.515171000000002</c:v>
                </c:pt>
                <c:pt idx="159">
                  <c:v>25.817747000000001</c:v>
                </c:pt>
                <c:pt idx="160">
                  <c:v>0.86233199999999999</c:v>
                </c:pt>
                <c:pt idx="161">
                  <c:v>-24.101700000000001</c:v>
                </c:pt>
                <c:pt idx="162">
                  <c:v>-48.824885999999999</c:v>
                </c:pt>
                <c:pt idx="163">
                  <c:v>-73.060173000000006</c:v>
                </c:pt>
                <c:pt idx="164">
                  <c:v>-96.565376000000001</c:v>
                </c:pt>
                <c:pt idx="165">
                  <c:v>-119.105614</c:v>
                </c:pt>
                <c:pt idx="166">
                  <c:v>-140.45564300000001</c:v>
                </c:pt>
                <c:pt idx="167">
                  <c:v>-160.40211500000001</c:v>
                </c:pt>
                <c:pt idx="168">
                  <c:v>-178.74569700000001</c:v>
                </c:pt>
                <c:pt idx="169">
                  <c:v>-195.303101</c:v>
                </c:pt>
                <c:pt idx="170">
                  <c:v>-209.90885900000001</c:v>
                </c:pt>
                <c:pt idx="171">
                  <c:v>-222.417023</c:v>
                </c:pt>
                <c:pt idx="172">
                  <c:v>-232.702606</c:v>
                </c:pt>
                <c:pt idx="173">
                  <c:v>-240.662811</c:v>
                </c:pt>
                <c:pt idx="174">
                  <c:v>-246.21809400000001</c:v>
                </c:pt>
                <c:pt idx="175">
                  <c:v>-249.31295800000001</c:v>
                </c:pt>
                <c:pt idx="176">
                  <c:v>-249.91645800000001</c:v>
                </c:pt>
                <c:pt idx="177">
                  <c:v>-248.022583</c:v>
                </c:pt>
                <c:pt idx="178">
                  <c:v>-243.650238</c:v>
                </c:pt>
                <c:pt idx="179">
                  <c:v>-236.84312399999999</c:v>
                </c:pt>
                <c:pt idx="180">
                  <c:v>-227.66925000000001</c:v>
                </c:pt>
                <c:pt idx="181">
                  <c:v>-216.22032200000001</c:v>
                </c:pt>
                <c:pt idx="182">
                  <c:v>-202.61071799999999</c:v>
                </c:pt>
                <c:pt idx="183">
                  <c:v>-186.97645600000001</c:v>
                </c:pt>
                <c:pt idx="184">
                  <c:v>-169.47375500000001</c:v>
                </c:pt>
                <c:pt idx="185">
                  <c:v>-150.277512</c:v>
                </c:pt>
                <c:pt idx="186">
                  <c:v>-129.57957500000001</c:v>
                </c:pt>
                <c:pt idx="187">
                  <c:v>-107.586761</c:v>
                </c:pt>
                <c:pt idx="188">
                  <c:v>-84.518837000000005</c:v>
                </c:pt>
                <c:pt idx="189">
                  <c:v>-60.606335000000001</c:v>
                </c:pt>
                <c:pt idx="190">
                  <c:v>-36.088200000000001</c:v>
                </c:pt>
                <c:pt idx="191">
                  <c:v>-11.209434999999999</c:v>
                </c:pt>
                <c:pt idx="192">
                  <c:v>13.781342</c:v>
                </c:pt>
                <c:pt idx="193">
                  <c:v>38.634402999999999</c:v>
                </c:pt>
                <c:pt idx="194">
                  <c:v>63.101394999999997</c:v>
                </c:pt>
                <c:pt idx="195">
                  <c:v>86.937820000000002</c:v>
                </c:pt>
                <c:pt idx="196">
                  <c:v>109.90548699999999</c:v>
                </c:pt>
                <c:pt idx="197">
                  <c:v>131.77488700000001</c:v>
                </c:pt>
                <c:pt idx="198">
                  <c:v>152.32746900000001</c:v>
                </c:pt>
                <c:pt idx="199">
                  <c:v>171.35786400000001</c:v>
                </c:pt>
                <c:pt idx="200">
                  <c:v>188.67588799999999</c:v>
                </c:pt>
                <c:pt idx="201">
                  <c:v>204.10850500000001</c:v>
                </c:pt>
                <c:pt idx="202">
                  <c:v>217.50147999999999</c:v>
                </c:pt>
                <c:pt idx="203">
                  <c:v>228.72099299999999</c:v>
                </c:pt>
                <c:pt idx="204">
                  <c:v>237.654922</c:v>
                </c:pt>
                <c:pt idx="205">
                  <c:v>244.213989</c:v>
                </c:pt>
                <c:pt idx="206">
                  <c:v>248.33265700000001</c:v>
                </c:pt>
                <c:pt idx="207">
                  <c:v>249.96977200000001</c:v>
                </c:pt>
                <c:pt idx="208">
                  <c:v>249.10896299999999</c:v>
                </c:pt>
                <c:pt idx="209">
                  <c:v>245.75881999999999</c:v>
                </c:pt>
                <c:pt idx="210">
                  <c:v>239.95285000000001</c:v>
                </c:pt>
                <c:pt idx="211">
                  <c:v>231.749054</c:v>
                </c:pt>
                <c:pt idx="212">
                  <c:v>221.22941599999999</c:v>
                </c:pt>
                <c:pt idx="213">
                  <c:v>208.49906899999999</c:v>
                </c:pt>
                <c:pt idx="214">
                  <c:v>193.68519599999999</c:v>
                </c:pt>
                <c:pt idx="215">
                  <c:v>176.935867</c:v>
                </c:pt>
                <c:pt idx="216">
                  <c:v>158.41842700000001</c:v>
                </c:pt>
                <c:pt idx="217">
                  <c:v>138.31793200000001</c:v>
                </c:pt>
                <c:pt idx="218">
                  <c:v>116.835228</c:v>
                </c:pt>
                <c:pt idx="219">
                  <c:v>94.185019999999994</c:v>
                </c:pt>
                <c:pt idx="220">
                  <c:v>70.593620000000001</c:v>
                </c:pt>
                <c:pt idx="221">
                  <c:v>46.296795000000003</c:v>
                </c:pt>
                <c:pt idx="222">
                  <c:v>21.537327000000001</c:v>
                </c:pt>
                <c:pt idx="223">
                  <c:v>-3.4373610000000001</c:v>
                </c:pt>
                <c:pt idx="224">
                  <c:v>-28.377699</c:v>
                </c:pt>
                <c:pt idx="225">
                  <c:v>-53.034461999999998</c:v>
                </c:pt>
                <c:pt idx="226">
                  <c:v>-77.161254999999997</c:v>
                </c:pt>
                <c:pt idx="227">
                  <c:v>-100.516991</c:v>
                </c:pt>
                <c:pt idx="228">
                  <c:v>-122.86827099999999</c:v>
                </c:pt>
                <c:pt idx="229">
                  <c:v>-143.99172999999999</c:v>
                </c:pt>
                <c:pt idx="230">
                  <c:v>-163.67631499999999</c:v>
                </c:pt>
                <c:pt idx="231">
                  <c:v>-181.725281</c:v>
                </c:pt>
                <c:pt idx="232">
                  <c:v>-197.95829800000001</c:v>
                </c:pt>
                <c:pt idx="233">
                  <c:v>-212.21313499999999</c:v>
                </c:pt>
                <c:pt idx="234">
                  <c:v>-224.34736599999999</c:v>
                </c:pt>
                <c:pt idx="235">
                  <c:v>-234.2397</c:v>
                </c:pt>
                <c:pt idx="236">
                  <c:v>-241.79130599999999</c:v>
                </c:pt>
                <c:pt idx="237">
                  <c:v>-246.926727</c:v>
                </c:pt>
                <c:pt idx="238">
                  <c:v>-249.59461999999999</c:v>
                </c:pt>
                <c:pt idx="239">
                  <c:v>-249.76835600000001</c:v>
                </c:pt>
                <c:pt idx="240">
                  <c:v>-247.44618199999999</c:v>
                </c:pt>
                <c:pt idx="241">
                  <c:v>-242.65130600000001</c:v>
                </c:pt>
                <c:pt idx="242">
                  <c:v>-235.43164100000001</c:v>
                </c:pt>
                <c:pt idx="243">
                  <c:v>-225.85934399999999</c:v>
                </c:pt>
                <c:pt idx="244">
                  <c:v>-214.030045</c:v>
                </c:pt>
                <c:pt idx="245">
                  <c:v>-200.061981</c:v>
                </c:pt>
                <c:pt idx="246">
                  <c:v>-184.09471099999999</c:v>
                </c:pt>
                <c:pt idx="247">
                  <c:v>-166.28779599999999</c:v>
                </c:pt>
                <c:pt idx="248">
                  <c:v>-146.819199</c:v>
                </c:pt>
                <c:pt idx="249">
                  <c:v>-125.883453</c:v>
                </c:pt>
                <c:pt idx="250">
                  <c:v>-103.689758</c:v>
                </c:pt>
                <c:pt idx="251">
                  <c:v>-80.459914999999995</c:v>
                </c:pt>
                <c:pt idx="252">
                  <c:v>-56.426037000000001</c:v>
                </c:pt>
                <c:pt idx="253">
                  <c:v>-31.828302000000001</c:v>
                </c:pt>
                <c:pt idx="254">
                  <c:v>-6.9125100000000002</c:v>
                </c:pt>
                <c:pt idx="255">
                  <c:v>18.072357</c:v>
                </c:pt>
                <c:pt idx="256">
                  <c:v>42.876629000000001</c:v>
                </c:pt>
                <c:pt idx="257">
                  <c:v>67.252441000000005</c:v>
                </c:pt>
                <c:pt idx="258">
                  <c:v>90.956207000000006</c:v>
                </c:pt>
                <c:pt idx="259">
                  <c:v>113.751053</c:v>
                </c:pt>
                <c:pt idx="260">
                  <c:v>135.40919500000001</c:v>
                </c:pt>
                <c:pt idx="261">
                  <c:v>155.71421799999999</c:v>
                </c:pt>
                <c:pt idx="262">
                  <c:v>174.463211</c:v>
                </c:pt>
                <c:pt idx="263">
                  <c:v>191.468796</c:v>
                </c:pt>
                <c:pt idx="264">
                  <c:v>206.56106600000001</c:v>
                </c:pt>
                <c:pt idx="265">
                  <c:v>219.58918800000001</c:v>
                </c:pt>
                <c:pt idx="266">
                  <c:v>230.422989</c:v>
                </c:pt>
                <c:pt idx="267">
                  <c:v>238.954193</c:v>
                </c:pt>
                <c:pt idx="268">
                  <c:v>245.09754899999999</c:v>
                </c:pt>
                <c:pt idx="269">
                  <c:v>248.79167200000001</c:v>
                </c:pt>
                <c:pt idx="270">
                  <c:v>249.999664</c:v>
                </c:pt>
                <c:pt idx="271">
                  <c:v>248.70942700000001</c:v>
                </c:pt>
                <c:pt idx="272">
                  <c:v>244.933853</c:v>
                </c:pt>
                <c:pt idx="273">
                  <c:v>238.71070900000001</c:v>
                </c:pt>
                <c:pt idx="274">
                  <c:v>230.102127</c:v>
                </c:pt>
                <c:pt idx="275">
                  <c:v>219.19418300000001</c:v>
                </c:pt>
                <c:pt idx="276">
                  <c:v>206.09584000000001</c:v>
                </c:pt>
                <c:pt idx="277">
                  <c:v>190.938019</c:v>
                </c:pt>
                <c:pt idx="278">
                  <c:v>173.872162</c:v>
                </c:pt>
                <c:pt idx="279">
                  <c:v>155.06883199999999</c:v>
                </c:pt>
                <c:pt idx="280">
                  <c:v>134.71589700000001</c:v>
                </c:pt>
                <c:pt idx="281">
                  <c:v>113.016777</c:v>
                </c:pt>
                <c:pt idx="282">
                  <c:v>90.188293000000002</c:v>
                </c:pt>
                <c:pt idx="283">
                  <c:v>66.458564999999993</c:v>
                </c:pt>
                <c:pt idx="284">
                  <c:v>42.064723999999998</c:v>
                </c:pt>
                <c:pt idx="285">
                  <c:v>17.250533999999998</c:v>
                </c:pt>
                <c:pt idx="286">
                  <c:v>-7.7360379999999997</c:v>
                </c:pt>
                <c:pt idx="287">
                  <c:v>-32.645305999999998</c:v>
                </c:pt>
                <c:pt idx="288">
                  <c:v>-57.228352000000001</c:v>
                </c:pt>
                <c:pt idx="289">
                  <c:v>-81.239517000000006</c:v>
                </c:pt>
                <c:pt idx="290">
                  <c:v>-104.438873</c:v>
                </c:pt>
                <c:pt idx="291">
                  <c:v>-126.594582</c:v>
                </c:pt>
                <c:pt idx="292">
                  <c:v>-147.48524499999999</c:v>
                </c:pt>
                <c:pt idx="293">
                  <c:v>-166.90209999999999</c:v>
                </c:pt>
                <c:pt idx="294">
                  <c:v>-184.65112300000001</c:v>
                </c:pt>
                <c:pt idx="295">
                  <c:v>-200.554947</c:v>
                </c:pt>
                <c:pt idx="296">
                  <c:v>-214.45465100000001</c:v>
                </c:pt>
                <c:pt idx="297">
                  <c:v>-226.21133399999999</c:v>
                </c:pt>
                <c:pt idx="298">
                  <c:v>-235.707504</c:v>
                </c:pt>
                <c:pt idx="299">
                  <c:v>-242.84828200000001</c:v>
                </c:pt>
                <c:pt idx="300">
                  <c:v>-247.56230199999999</c:v>
                </c:pt>
                <c:pt idx="301">
                  <c:v>-249.80246</c:v>
                </c:pt>
                <c:pt idx="302">
                  <c:v>-249.54637099999999</c:v>
                </c:pt>
                <c:pt idx="303">
                  <c:v>-246.79660000000001</c:v>
                </c:pt>
                <c:pt idx="304">
                  <c:v>-241.580612</c:v>
                </c:pt>
                <c:pt idx="305">
                  <c:v>-233.95053100000001</c:v>
                </c:pt>
                <c:pt idx="306">
                  <c:v>-223.98262</c:v>
                </c:pt>
                <c:pt idx="307">
                  <c:v>-211.77645899999999</c:v>
                </c:pt>
                <c:pt idx="308">
                  <c:v>-197.45405600000001</c:v>
                </c:pt>
                <c:pt idx="309">
                  <c:v>-181.15850800000001</c:v>
                </c:pt>
                <c:pt idx="310">
                  <c:v>-163.05265800000001</c:v>
                </c:pt>
                <c:pt idx="311">
                  <c:v>-143.31745900000001</c:v>
                </c:pt>
                <c:pt idx="312">
                  <c:v>-122.150093</c:v>
                </c:pt>
                <c:pt idx="313">
                  <c:v>-99.762092999999993</c:v>
                </c:pt>
                <c:pt idx="314">
                  <c:v>-76.377182000000005</c:v>
                </c:pt>
                <c:pt idx="315">
                  <c:v>-52.229045999999997</c:v>
                </c:pt>
                <c:pt idx="316">
                  <c:v>-27.558990000000001</c:v>
                </c:pt>
                <c:pt idx="317">
                  <c:v>-2.61354</c:v>
                </c:pt>
                <c:pt idx="318">
                  <c:v>22.358027</c:v>
                </c:pt>
                <c:pt idx="319">
                  <c:v>47.106171000000003</c:v>
                </c:pt>
                <c:pt idx="320">
                  <c:v>71.383590999999996</c:v>
                </c:pt>
                <c:pt idx="321">
                  <c:v>94.947685000000007</c:v>
                </c:pt>
                <c:pt idx="322">
                  <c:v>117.562973</c:v>
                </c:pt>
                <c:pt idx="323">
                  <c:v>139.00346400000001</c:v>
                </c:pt>
                <c:pt idx="324">
                  <c:v>159.05491599999999</c:v>
                </c:pt>
                <c:pt idx="325">
                  <c:v>177.516953</c:v>
                </c:pt>
                <c:pt idx="326">
                  <c:v>194.20507799999999</c:v>
                </c:pt>
                <c:pt idx="327">
                  <c:v>208.95253</c:v>
                </c:pt>
                <c:pt idx="328">
                  <c:v>221.61193800000001</c:v>
                </c:pt>
                <c:pt idx="329">
                  <c:v>232.05680799999999</c:v>
                </c:pt>
                <c:pt idx="330">
                  <c:v>240.18277</c:v>
                </c:pt>
                <c:pt idx="331">
                  <c:v>245.90860000000001</c:v>
                </c:pt>
                <c:pt idx="332">
                  <c:v>249.177109</c:v>
                </c:pt>
                <c:pt idx="333">
                  <c:v>249.95559700000001</c:v>
                </c:pt>
                <c:pt idx="334">
                  <c:v>248.23632799999999</c:v>
                </c:pt>
                <c:pt idx="335">
                  <c:v>244.036438</c:v>
                </c:pt>
                <c:pt idx="336">
                  <c:v>237.39793399999999</c:v>
                </c:pt>
                <c:pt idx="337">
                  <c:v>228.387146</c:v>
                </c:pt>
                <c:pt idx="338">
                  <c:v>217.09410099999999</c:v>
                </c:pt>
                <c:pt idx="339">
                  <c:v>203.631653</c:v>
                </c:pt>
                <c:pt idx="340">
                  <c:v>188.13433800000001</c:v>
                </c:pt>
                <c:pt idx="341">
                  <c:v>170.757034</c:v>
                </c:pt>
                <c:pt idx="342">
                  <c:v>151.67335499999999</c:v>
                </c:pt>
                <c:pt idx="343">
                  <c:v>131.07403600000001</c:v>
                </c:pt>
                <c:pt idx="344">
                  <c:v>109.164902</c:v>
                </c:pt>
                <c:pt idx="345">
                  <c:v>86.164894000000004</c:v>
                </c:pt>
                <c:pt idx="346">
                  <c:v>62.303848000000002</c:v>
                </c:pt>
                <c:pt idx="347">
                  <c:v>37.820210000000003</c:v>
                </c:pt>
                <c:pt idx="348">
                  <c:v>12.958639</c:v>
                </c:pt>
                <c:pt idx="349">
                  <c:v>-12.032425999999999</c:v>
                </c:pt>
                <c:pt idx="350">
                  <c:v>-36.903252000000002</c:v>
                </c:pt>
                <c:pt idx="351">
                  <c:v>-61.405312000000002</c:v>
                </c:pt>
                <c:pt idx="352">
                  <c:v>-85.293746999999996</c:v>
                </c:pt>
                <c:pt idx="353">
                  <c:v>-108.329857</c:v>
                </c:pt>
                <c:pt idx="354">
                  <c:v>-130.283447</c:v>
                </c:pt>
                <c:pt idx="355">
                  <c:v>-150.93512000000001</c:v>
                </c:pt>
                <c:pt idx="356">
                  <c:v>-170.078506</c:v>
                </c:pt>
                <c:pt idx="357">
                  <c:v>-187.522324</c:v>
                </c:pt>
                <c:pt idx="358">
                  <c:v>-203.09225499999999</c:v>
                </c:pt>
                <c:pt idx="359">
                  <c:v>-216.632721</c:v>
                </c:pt>
                <c:pt idx="360">
                  <c:v>-228.008377</c:v>
                </c:pt>
                <c:pt idx="361">
                  <c:v>-237.105591</c:v>
                </c:pt>
                <c:pt idx="362">
                  <c:v>-243.83341999999999</c:v>
                </c:pt>
                <c:pt idx="363">
                  <c:v>-248.12464900000001</c:v>
                </c:pt>
                <c:pt idx="364">
                  <c:v>-249.93640099999999</c:v>
                </c:pt>
                <c:pt idx="365">
                  <c:v>-249.25056499999999</c:v>
                </c:pt>
                <c:pt idx="366">
                  <c:v>-246.074005</c:v>
                </c:pt>
                <c:pt idx="367">
                  <c:v>-240.438446</c:v>
                </c:pt>
                <c:pt idx="368">
                  <c:v>-232.40020799999999</c:v>
                </c:pt>
                <c:pt idx="369">
                  <c:v>-222.039627</c:v>
                </c:pt>
                <c:pt idx="370">
                  <c:v>-209.46023600000001</c:v>
                </c:pt>
                <c:pt idx="371">
                  <c:v>-194.78772000000001</c:v>
                </c:pt>
                <c:pt idx="372">
                  <c:v>-178.16871599999999</c:v>
                </c:pt>
                <c:pt idx="373">
                  <c:v>-159.76930200000001</c:v>
                </c:pt>
                <c:pt idx="374">
                  <c:v>-139.773315</c:v>
                </c:pt>
                <c:pt idx="375">
                  <c:v>-118.3806</c:v>
                </c:pt>
                <c:pt idx="376">
                  <c:v>-95.804916000000006</c:v>
                </c:pt>
                <c:pt idx="377">
                  <c:v>-72.271866000000003</c:v>
                </c:pt>
                <c:pt idx="378">
                  <c:v>-48.016604999999998</c:v>
                </c:pt>
                <c:pt idx="379">
                  <c:v>-23.281527000000001</c:v>
                </c:pt>
                <c:pt idx="380">
                  <c:v>1.6862029999999999</c:v>
                </c:pt>
                <c:pt idx="381">
                  <c:v>26.637083000000001</c:v>
                </c:pt>
                <c:pt idx="382">
                  <c:v>51.321781000000001</c:v>
                </c:pt>
                <c:pt idx="383">
                  <c:v>75.493628999999999</c:v>
                </c:pt>
                <c:pt idx="384">
                  <c:v>98.911072000000004</c:v>
                </c:pt>
                <c:pt idx="385">
                  <c:v>121.34011099999999</c:v>
                </c:pt>
                <c:pt idx="386">
                  <c:v>142.55661000000001</c:v>
                </c:pt>
                <c:pt idx="387">
                  <c:v>162.348557</c:v>
                </c:pt>
                <c:pt idx="388">
                  <c:v>180.51817299999999</c:v>
                </c:pt>
                <c:pt idx="389">
                  <c:v>196.88389599999999</c:v>
                </c:pt>
                <c:pt idx="390">
                  <c:v>211.28218100000001</c:v>
                </c:pt>
                <c:pt idx="391">
                  <c:v>223.56913800000001</c:v>
                </c:pt>
                <c:pt idx="392">
                  <c:v>233.621994</c:v>
                </c:pt>
                <c:pt idx="393">
                  <c:v>241.34030200000001</c:v>
                </c:pt>
                <c:pt idx="394">
                  <c:v>246.64691199999999</c:v>
                </c:pt>
                <c:pt idx="395">
                  <c:v>249.48881499999999</c:v>
                </c:pt>
                <c:pt idx="396">
                  <c:v>249.83760100000001</c:v>
                </c:pt>
                <c:pt idx="397">
                  <c:v>247.68978899999999</c:v>
                </c:pt>
                <c:pt idx="398">
                  <c:v>243.066833</c:v>
                </c:pt>
                <c:pt idx="399">
                  <c:v>236.01495399999999</c:v>
                </c:pt>
                <c:pt idx="400">
                  <c:v>226.60458399999999</c:v>
                </c:pt>
                <c:pt idx="401">
                  <c:v>214.92979399999999</c:v>
                </c:pt>
                <c:pt idx="402">
                  <c:v>201.10723899999999</c:v>
                </c:pt>
                <c:pt idx="403">
                  <c:v>185.275024</c:v>
                </c:pt>
                <c:pt idx="404">
                  <c:v>167.591385</c:v>
                </c:pt>
                <c:pt idx="405">
                  <c:v>148.23303200000001</c:v>
                </c:pt>
                <c:pt idx="406">
                  <c:v>127.393387</c:v>
                </c:pt>
                <c:pt idx="407">
                  <c:v>105.28072400000001</c:v>
                </c:pt>
                <c:pt idx="408">
                  <c:v>82.116005000000001</c:v>
                </c:pt>
                <c:pt idx="409">
                  <c:v>58.130702999999997</c:v>
                </c:pt>
                <c:pt idx="410">
                  <c:v>33.564509999999999</c:v>
                </c:pt>
                <c:pt idx="411">
                  <c:v>8.6629109999999994</c:v>
                </c:pt>
                <c:pt idx="412">
                  <c:v>-16.325256</c:v>
                </c:pt>
                <c:pt idx="413">
                  <c:v>-41.150283999999999</c:v>
                </c:pt>
                <c:pt idx="414">
                  <c:v>-65.564102000000005</c:v>
                </c:pt>
                <c:pt idx="415">
                  <c:v>-89.322754000000003</c:v>
                </c:pt>
                <c:pt idx="416">
                  <c:v>-112.188805</c:v>
                </c:pt>
                <c:pt idx="417">
                  <c:v>-133.933762</c:v>
                </c:pt>
                <c:pt idx="418">
                  <c:v>-154.34034700000001</c:v>
                </c:pt>
                <c:pt idx="419">
                  <c:v>-173.20462000000001</c:v>
                </c:pt>
                <c:pt idx="420">
                  <c:v>-190.33807400000001</c:v>
                </c:pt>
                <c:pt idx="421">
                  <c:v>-205.56950399999999</c:v>
                </c:pt>
                <c:pt idx="422">
                  <c:v>-218.74670399999999</c:v>
                </c:pt>
                <c:pt idx="423">
                  <c:v>-229.73799099999999</c:v>
                </c:pt>
                <c:pt idx="424">
                  <c:v>-238.43353300000001</c:v>
                </c:pt>
                <c:pt idx="425">
                  <c:v>-244.74642900000001</c:v>
                </c:pt>
                <c:pt idx="426">
                  <c:v>-248.61360199999999</c:v>
                </c:pt>
                <c:pt idx="427">
                  <c:v>-249.99641399999999</c:v>
                </c:pt>
                <c:pt idx="428">
                  <c:v>-248.88104200000001</c:v>
                </c:pt>
                <c:pt idx="429">
                  <c:v>-245.27860999999999</c:v>
                </c:pt>
                <c:pt idx="430">
                  <c:v>-239.22515899999999</c:v>
                </c:pt>
                <c:pt idx="431">
                  <c:v>-230.78114299999999</c:v>
                </c:pt>
                <c:pt idx="432">
                  <c:v>-220.03097500000001</c:v>
                </c:pt>
                <c:pt idx="433">
                  <c:v>-207.08204699999999</c:v>
                </c:pt>
                <c:pt idx="434">
                  <c:v>-192.06376599999999</c:v>
                </c:pt>
                <c:pt idx="435">
                  <c:v>-175.12622099999999</c:v>
                </c:pt>
                <c:pt idx="436">
                  <c:v>-156.43866</c:v>
                </c:pt>
                <c:pt idx="437">
                  <c:v>-136.187836</c:v>
                </c:pt>
                <c:pt idx="438">
                  <c:v>-114.576088</c:v>
                </c:pt>
                <c:pt idx="439">
                  <c:v>-91.819396999999995</c:v>
                </c:pt>
                <c:pt idx="440">
                  <c:v>-68.145163999999994</c:v>
                </c:pt>
                <c:pt idx="441">
                  <c:v>-43.789963</c:v>
                </c:pt>
                <c:pt idx="442">
                  <c:v>-18.997177000000001</c:v>
                </c:pt>
                <c:pt idx="443">
                  <c:v>5.9854469999999997</c:v>
                </c:pt>
                <c:pt idx="444">
                  <c:v>30.908258</c:v>
                </c:pt>
                <c:pt idx="445">
                  <c:v>55.522208999999997</c:v>
                </c:pt>
                <c:pt idx="446">
                  <c:v>79.581328999999997</c:v>
                </c:pt>
                <c:pt idx="447">
                  <c:v>102.845207</c:v>
                </c:pt>
                <c:pt idx="448">
                  <c:v>125.08136</c:v>
                </c:pt>
                <c:pt idx="449">
                  <c:v>146.06758099999999</c:v>
                </c:pt>
                <c:pt idx="450">
                  <c:v>165.594177</c:v>
                </c:pt>
                <c:pt idx="451">
                  <c:v>183.466003</c:v>
                </c:pt>
                <c:pt idx="452">
                  <c:v>199.50448600000001</c:v>
                </c:pt>
                <c:pt idx="453">
                  <c:v>213.54933199999999</c:v>
                </c:pt>
                <c:pt idx="454">
                  <c:v>225.460205</c:v>
                </c:pt>
                <c:pt idx="455">
                  <c:v>235.11807300000001</c:v>
                </c:pt>
                <c:pt idx="456">
                  <c:v>242.42643699999999</c:v>
                </c:pt>
                <c:pt idx="457">
                  <c:v>247.31227100000001</c:v>
                </c:pt>
                <c:pt idx="458">
                  <c:v>249.72673</c:v>
                </c:pt>
                <c:pt idx="459">
                  <c:v>249.64570599999999</c:v>
                </c:pt>
                <c:pt idx="460">
                  <c:v>247.06999200000001</c:v>
                </c:pt>
                <c:pt idx="461">
                  <c:v>242.02533</c:v>
                </c:pt>
                <c:pt idx="462">
                  <c:v>234.56214900000001</c:v>
                </c:pt>
                <c:pt idx="463">
                  <c:v>224.75500500000001</c:v>
                </c:pt>
                <c:pt idx="464">
                  <c:v>212.70192</c:v>
                </c:pt>
                <c:pt idx="465">
                  <c:v>198.523315</c:v>
                </c:pt>
                <c:pt idx="466">
                  <c:v>182.36090100000001</c:v>
                </c:pt>
                <c:pt idx="467">
                  <c:v>164.37617499999999</c:v>
                </c:pt>
                <c:pt idx="468">
                  <c:v>144.74884</c:v>
                </c:pt>
                <c:pt idx="469">
                  <c:v>123.67506400000001</c:v>
                </c:pt>
                <c:pt idx="470">
                  <c:v>101.36541</c:v>
                </c:pt>
                <c:pt idx="471">
                  <c:v>78.042823999999996</c:v>
                </c:pt>
                <c:pt idx="472">
                  <c:v>53.940361000000003</c:v>
                </c:pt>
                <c:pt idx="473">
                  <c:v>29.298881999999999</c:v>
                </c:pt>
                <c:pt idx="474">
                  <c:v>4.3646200000000004</c:v>
                </c:pt>
                <c:pt idx="475">
                  <c:v>-20.613254999999999</c:v>
                </c:pt>
                <c:pt idx="476">
                  <c:v>-45.385147000000003</c:v>
                </c:pt>
                <c:pt idx="477">
                  <c:v>-69.703506000000004</c:v>
                </c:pt>
                <c:pt idx="478">
                  <c:v>-93.325325000000007</c:v>
                </c:pt>
                <c:pt idx="479">
                  <c:v>-116.014565</c:v>
                </c:pt>
                <c:pt idx="480">
                  <c:v>-137.544479</c:v>
                </c:pt>
                <c:pt idx="481">
                  <c:v>-157.69992099999999</c:v>
                </c:pt>
                <c:pt idx="482">
                  <c:v>-176.27948000000001</c:v>
                </c:pt>
                <c:pt idx="483">
                  <c:v>-193.09751900000001</c:v>
                </c:pt>
                <c:pt idx="484">
                  <c:v>-207.98593099999999</c:v>
                </c:pt>
                <c:pt idx="485">
                  <c:v>-220.795975</c:v>
                </c:pt>
                <c:pt idx="486">
                  <c:v>-231.399643</c:v>
                </c:pt>
                <c:pt idx="487">
                  <c:v>-239.690933</c:v>
                </c:pt>
                <c:pt idx="488">
                  <c:v>-245.58703600000001</c:v>
                </c:pt>
                <c:pt idx="489">
                  <c:v>-249.029022</c:v>
                </c:pt>
                <c:pt idx="490">
                  <c:v>-249.98246800000001</c:v>
                </c:pt>
                <c:pt idx="491">
                  <c:v>-248.437881</c:v>
                </c:pt>
                <c:pt idx="492">
                  <c:v>-244.410675</c:v>
                </c:pt>
                <c:pt idx="493">
                  <c:v>-237.941101</c:v>
                </c:pt>
                <c:pt idx="494">
                  <c:v>-229.09381099999999</c:v>
                </c:pt>
                <c:pt idx="495">
                  <c:v>-217.95721399999999</c:v>
                </c:pt>
                <c:pt idx="496">
                  <c:v>-204.64259300000001</c:v>
                </c:pt>
                <c:pt idx="497">
                  <c:v>-189.283005</c:v>
                </c:pt>
                <c:pt idx="498">
                  <c:v>-172.031937</c:v>
                </c:pt>
                <c:pt idx="499">
                  <c:v>-153.061768</c:v>
                </c:pt>
                <c:pt idx="500">
                  <c:v>-132.56205700000001</c:v>
                </c:pt>
                <c:pt idx="501">
                  <c:v>-110.737686</c:v>
                </c:pt>
                <c:pt idx="502">
                  <c:v>-87.806717000000006</c:v>
                </c:pt>
                <c:pt idx="503">
                  <c:v>-63.998305999999999</c:v>
                </c:pt>
                <c:pt idx="504">
                  <c:v>-39.550364999999999</c:v>
                </c:pt>
                <c:pt idx="505">
                  <c:v>-14.707207</c:v>
                </c:pt>
                <c:pt idx="506">
                  <c:v>10.282921</c:v>
                </c:pt>
                <c:pt idx="507">
                  <c:v>35.170292000000003</c:v>
                </c:pt>
                <c:pt idx="508">
                  <c:v>59.706211000000003</c:v>
                </c:pt>
                <c:pt idx="509">
                  <c:v>83.645493000000002</c:v>
                </c:pt>
                <c:pt idx="510">
                  <c:v>106.74891700000001</c:v>
                </c:pt>
                <c:pt idx="511">
                  <c:v>128.78559899999999</c:v>
                </c:pt>
                <c:pt idx="512">
                  <c:v>149.53535500000001</c:v>
                </c:pt>
                <c:pt idx="513">
                  <c:v>168.790817</c:v>
                </c:pt>
                <c:pt idx="514">
                  <c:v>186.35957300000001</c:v>
                </c:pt>
                <c:pt idx="515">
                  <c:v>202.06605500000001</c:v>
                </c:pt>
                <c:pt idx="516">
                  <c:v>215.753311</c:v>
                </c:pt>
                <c:pt idx="517">
                  <c:v>227.28457599999999</c:v>
                </c:pt>
                <c:pt idx="518">
                  <c:v>236.544601</c:v>
                </c:pt>
                <c:pt idx="519">
                  <c:v>243.44087200000001</c:v>
                </c:pt>
                <c:pt idx="520">
                  <c:v>247.90446499999999</c:v>
                </c:pt>
                <c:pt idx="521">
                  <c:v>249.89077800000001</c:v>
                </c:pt>
                <c:pt idx="522">
                  <c:v>249.37994399999999</c:v>
                </c:pt>
                <c:pt idx="523">
                  <c:v>246.377106</c:v>
                </c:pt>
                <c:pt idx="524">
                  <c:v>240.91223099999999</c:v>
                </c:pt>
                <c:pt idx="525">
                  <c:v>233.039963</c:v>
                </c:pt>
                <c:pt idx="526">
                  <c:v>222.838943</c:v>
                </c:pt>
                <c:pt idx="527">
                  <c:v>210.41111799999999</c:v>
                </c:pt>
                <c:pt idx="528">
                  <c:v>195.88067599999999</c:v>
                </c:pt>
                <c:pt idx="529">
                  <c:v>179.39283800000001</c:v>
                </c:pt>
                <c:pt idx="530">
                  <c:v>161.112335</c:v>
                </c:pt>
                <c:pt idx="531">
                  <c:v>141.22184799999999</c:v>
                </c:pt>
                <c:pt idx="532">
                  <c:v>119.920151</c:v>
                </c:pt>
                <c:pt idx="533">
                  <c:v>97.420105000000007</c:v>
                </c:pt>
                <c:pt idx="534">
                  <c:v>73.946556000000001</c:v>
                </c:pt>
                <c:pt idx="535">
                  <c:v>49.734062000000002</c:v>
                </c:pt>
                <c:pt idx="536">
                  <c:v>25.024585999999999</c:v>
                </c:pt>
                <c:pt idx="537">
                  <c:v>6.5039E-2</c:v>
                </c:pt>
                <c:pt idx="538">
                  <c:v>-24.895159</c:v>
                </c:pt>
                <c:pt idx="539">
                  <c:v>-49.606579000000004</c:v>
                </c:pt>
                <c:pt idx="540">
                  <c:v>-73.822288999999998</c:v>
                </c:pt>
                <c:pt idx="541">
                  <c:v>-97.300301000000005</c:v>
                </c:pt>
                <c:pt idx="542">
                  <c:v>-119.806</c:v>
                </c:pt>
                <c:pt idx="543">
                  <c:v>-141.114487</c:v>
                </c:pt>
                <c:pt idx="544">
                  <c:v>-161.01284799999999</c:v>
                </c:pt>
                <c:pt idx="545">
                  <c:v>-179.30221599999999</c:v>
                </c:pt>
                <c:pt idx="546">
                  <c:v>-195.799835</c:v>
                </c:pt>
                <c:pt idx="547">
                  <c:v>-210.34085099999999</c:v>
                </c:pt>
                <c:pt idx="548">
                  <c:v>-222.77995300000001</c:v>
                </c:pt>
                <c:pt idx="549">
                  <c:v>-232.992828</c:v>
                </c:pt>
                <c:pt idx="550">
                  <c:v>-240.87745699999999</c:v>
                </c:pt>
                <c:pt idx="551">
                  <c:v>-246.35501099999999</c:v>
                </c:pt>
                <c:pt idx="552">
                  <c:v>-249.370758</c:v>
                </c:pt>
                <c:pt idx="553">
                  <c:v>-249.894577</c:v>
                </c:pt>
                <c:pt idx="554">
                  <c:v>-247.921234</c:v>
                </c:pt>
                <c:pt idx="555">
                  <c:v>-243.47044399999999</c:v>
                </c:pt>
                <c:pt idx="556">
                  <c:v>-236.58667</c:v>
                </c:pt>
                <c:pt idx="557">
                  <c:v>-227.33871500000001</c:v>
                </c:pt>
                <c:pt idx="558">
                  <c:v>-215.81899999999999</c:v>
                </c:pt>
                <c:pt idx="559">
                  <c:v>-202.14262400000001</c:v>
                </c:pt>
                <c:pt idx="560">
                  <c:v>-186.446259</c:v>
                </c:pt>
                <c:pt idx="561">
                  <c:v>-168.88674900000001</c:v>
                </c:pt>
                <c:pt idx="562">
                  <c:v>-149.63957199999999</c:v>
                </c:pt>
                <c:pt idx="563">
                  <c:v>-128.89707899999999</c:v>
                </c:pt>
                <c:pt idx="564">
                  <c:v>-106.866524</c:v>
                </c:pt>
                <c:pt idx="565">
                  <c:v>-83.768058999999994</c:v>
                </c:pt>
                <c:pt idx="566">
                  <c:v>-59.832515999999998</c:v>
                </c:pt>
                <c:pt idx="567">
                  <c:v>-35.299072000000002</c:v>
                </c:pt>
                <c:pt idx="568">
                  <c:v>-10.412887</c:v>
                </c:pt>
                <c:pt idx="569">
                  <c:v>14.577353</c:v>
                </c:pt>
                <c:pt idx="570">
                  <c:v>39.421925000000002</c:v>
                </c:pt>
                <c:pt idx="571">
                  <c:v>63.872554999999998</c:v>
                </c:pt>
                <c:pt idx="572">
                  <c:v>87.684914000000006</c:v>
                </c:pt>
                <c:pt idx="573">
                  <c:v>110.621048</c:v>
                </c:pt>
                <c:pt idx="574">
                  <c:v>132.451752</c:v>
                </c:pt>
                <c:pt idx="575">
                  <c:v>152.95889299999999</c:v>
                </c:pt>
                <c:pt idx="576">
                  <c:v>171.93753100000001</c:v>
                </c:pt>
                <c:pt idx="577">
                  <c:v>189.198013</c:v>
                </c:pt>
                <c:pt idx="578">
                  <c:v>204.56785600000001</c:v>
                </c:pt>
                <c:pt idx="579">
                  <c:v>217.89347799999999</c:v>
                </c:pt>
                <c:pt idx="580">
                  <c:v>229.041718</c:v>
                </c:pt>
                <c:pt idx="581">
                  <c:v>237.90116900000001</c:v>
                </c:pt>
                <c:pt idx="582">
                  <c:v>244.38330099999999</c:v>
                </c:pt>
                <c:pt idx="583">
                  <c:v>248.42332500000001</c:v>
                </c:pt>
                <c:pt idx="584">
                  <c:v>249.980896</c:v>
                </c:pt>
                <c:pt idx="585">
                  <c:v>249.040436</c:v>
                </c:pt>
                <c:pt idx="586">
                  <c:v>245.61134300000001</c:v>
                </c:pt>
                <c:pt idx="587">
                  <c:v>239.72787500000001</c:v>
                </c:pt>
                <c:pt idx="588">
                  <c:v>231.448837</c:v>
                </c:pt>
                <c:pt idx="589">
                  <c:v>220.856964</c:v>
                </c:pt>
                <c:pt idx="590">
                  <c:v>208.05808999999999</c:v>
                </c:pt>
                <c:pt idx="591">
                  <c:v>193.18009900000001</c:v>
                </c:pt>
                <c:pt idx="592">
                  <c:v>176.37170399999999</c:v>
                </c:pt>
                <c:pt idx="593">
                  <c:v>157.800827</c:v>
                </c:pt>
                <c:pt idx="594">
                  <c:v>137.653076</c:v>
                </c:pt>
                <c:pt idx="595">
                  <c:v>116.129768</c:v>
                </c:pt>
                <c:pt idx="596">
                  <c:v>93.445992000000004</c:v>
                </c:pt>
                <c:pt idx="597">
                  <c:v>69.828415000000007</c:v>
                </c:pt>
                <c:pt idx="598">
                  <c:v>45.513053999999997</c:v>
                </c:pt>
                <c:pt idx="599">
                  <c:v>20.742887</c:v>
                </c:pt>
                <c:pt idx="600">
                  <c:v>-4.2345620000000004</c:v>
                </c:pt>
                <c:pt idx="601">
                  <c:v>-29.169696999999999</c:v>
                </c:pt>
                <c:pt idx="602">
                  <c:v>-53.813338999999999</c:v>
                </c:pt>
                <c:pt idx="603">
                  <c:v>-77.919235</c:v>
                </c:pt>
                <c:pt idx="604">
                  <c:v>-101.24648999999999</c:v>
                </c:pt>
                <c:pt idx="605">
                  <c:v>-123.562004</c:v>
                </c:pt>
                <c:pt idx="606">
                  <c:v>-144.642776</c:v>
                </c:pt>
                <c:pt idx="607">
                  <c:v>-164.27813699999999</c:v>
                </c:pt>
                <c:pt idx="608">
                  <c:v>-182.271896</c:v>
                </c:pt>
                <c:pt idx="609">
                  <c:v>-198.44422900000001</c:v>
                </c:pt>
                <c:pt idx="610">
                  <c:v>-212.63353000000001</c:v>
                </c:pt>
                <c:pt idx="611">
                  <c:v>-224.698013</c:v>
                </c:pt>
                <c:pt idx="612">
                  <c:v>-234.51712000000001</c:v>
                </c:pt>
                <c:pt idx="613">
                  <c:v>-241.992706</c:v>
                </c:pt>
                <c:pt idx="614">
                  <c:v>-247.050095</c:v>
                </c:pt>
                <c:pt idx="615">
                  <c:v>-249.63874799999999</c:v>
                </c:pt>
                <c:pt idx="616">
                  <c:v>-249.73277300000001</c:v>
                </c:pt>
                <c:pt idx="617">
                  <c:v>-247.331253</c:v>
                </c:pt>
                <c:pt idx="618">
                  <c:v>-242.458191</c:v>
                </c:pt>
                <c:pt idx="619">
                  <c:v>-235.162262</c:v>
                </c:pt>
                <c:pt idx="620">
                  <c:v>-225.51637299999999</c:v>
                </c:pt>
                <c:pt idx="621">
                  <c:v>-213.616928</c:v>
                </c:pt>
                <c:pt idx="622">
                  <c:v>-199.58284</c:v>
                </c:pt>
                <c:pt idx="623">
                  <c:v>-183.55435199999999</c:v>
                </c:pt>
                <c:pt idx="624">
                  <c:v>-165.69160500000001</c:v>
                </c:pt>
                <c:pt idx="625">
                  <c:v>-146.173126</c:v>
                </c:pt>
                <c:pt idx="626">
                  <c:v>-125.19396999999999</c:v>
                </c:pt>
                <c:pt idx="627">
                  <c:v>-102.963753</c:v>
                </c:pt>
                <c:pt idx="628">
                  <c:v>-79.704628</c:v>
                </c:pt>
                <c:pt idx="629">
                  <c:v>-55.649028999999999</c:v>
                </c:pt>
                <c:pt idx="630">
                  <c:v>-31.037334000000001</c:v>
                </c:pt>
                <c:pt idx="631">
                  <c:v>-6.1154859999999998</c:v>
                </c:pt>
                <c:pt idx="632">
                  <c:v>18.867474000000001</c:v>
                </c:pt>
                <c:pt idx="633">
                  <c:v>43.661892000000002</c:v>
                </c:pt>
                <c:pt idx="634">
                  <c:v>68.020004</c:v>
                </c:pt>
                <c:pt idx="635">
                  <c:v>91.698395000000005</c:v>
                </c:pt>
                <c:pt idx="636">
                  <c:v>114.46045700000001</c:v>
                </c:pt>
                <c:pt idx="637">
                  <c:v>136.07873499999999</c:v>
                </c:pt>
                <c:pt idx="638">
                  <c:v>156.337189</c:v>
                </c:pt>
                <c:pt idx="639">
                  <c:v>175.03337099999999</c:v>
                </c:pt>
                <c:pt idx="640">
                  <c:v>191.98048399999999</c:v>
                </c:pt>
                <c:pt idx="641">
                  <c:v>207.00914</c:v>
                </c:pt>
                <c:pt idx="642">
                  <c:v>219.96919299999999</c:v>
                </c:pt>
                <c:pt idx="643">
                  <c:v>230.73111</c:v>
                </c:pt>
                <c:pt idx="644">
                  <c:v>239.18734699999999</c:v>
                </c:pt>
                <c:pt idx="645">
                  <c:v>245.25341800000001</c:v>
                </c:pt>
                <c:pt idx="646">
                  <c:v>248.86871300000001</c:v>
                </c:pt>
                <c:pt idx="647">
                  <c:v>249.99707000000001</c:v>
                </c:pt>
                <c:pt idx="648">
                  <c:v>248.62724299999999</c:v>
                </c:pt>
                <c:pt idx="649">
                  <c:v>244.772919</c:v>
                </c:pt>
                <c:pt idx="650">
                  <c:v>238.47259500000001</c:v>
                </c:pt>
                <c:pt idx="651">
                  <c:v>229.78926100000001</c:v>
                </c:pt>
                <c:pt idx="652">
                  <c:v>218.80964700000001</c:v>
                </c:pt>
                <c:pt idx="653">
                  <c:v>205.643494</c:v>
                </c:pt>
                <c:pt idx="654">
                  <c:v>190.42237900000001</c:v>
                </c:pt>
                <c:pt idx="655">
                  <c:v>173.29838599999999</c:v>
                </c:pt>
                <c:pt idx="656">
                  <c:v>154.442657</c:v>
                </c:pt>
                <c:pt idx="657">
                  <c:v>134.04357899999999</c:v>
                </c:pt>
                <c:pt idx="658">
                  <c:v>112.305031</c:v>
                </c:pt>
                <c:pt idx="659">
                  <c:v>89.444229000000007</c:v>
                </c:pt>
                <c:pt idx="660">
                  <c:v>65.689621000000002</c:v>
                </c:pt>
                <c:pt idx="661">
                  <c:v>41.278584000000002</c:v>
                </c:pt>
                <c:pt idx="662">
                  <c:v>16.455052999999999</c:v>
                </c:pt>
                <c:pt idx="663">
                  <c:v>-8.5329110000000004</c:v>
                </c:pt>
                <c:pt idx="664">
                  <c:v>-33.435608000000002</c:v>
                </c:pt>
                <c:pt idx="665">
                  <c:v>-58.004185</c:v>
                </c:pt>
                <c:pt idx="666">
                  <c:v>-81.993133999999998</c:v>
                </c:pt>
                <c:pt idx="667">
                  <c:v>-105.162727</c:v>
                </c:pt>
                <c:pt idx="668">
                  <c:v>-127.281448</c:v>
                </c:pt>
                <c:pt idx="669">
                  <c:v>-148.128265</c:v>
                </c:pt>
                <c:pt idx="670">
                  <c:v>-167.494843</c:v>
                </c:pt>
                <c:pt idx="671">
                  <c:v>-185.187668</c:v>
                </c:pt>
                <c:pt idx="672">
                  <c:v>-201.02993799999999</c:v>
                </c:pt>
                <c:pt idx="673">
                  <c:v>-214.863327</c:v>
                </c:pt>
                <c:pt idx="674">
                  <c:v>-226.549622</c:v>
                </c:pt>
                <c:pt idx="675">
                  <c:v>-235.972015</c:v>
                </c:pt>
                <c:pt idx="676">
                  <c:v>-243.03639200000001</c:v>
                </c:pt>
                <c:pt idx="677">
                  <c:v>-247.67211900000001</c:v>
                </c:pt>
                <c:pt idx="678">
                  <c:v>-249.832886</c:v>
                </c:pt>
                <c:pt idx="679">
                  <c:v>-249.49710099999999</c:v>
                </c:pt>
                <c:pt idx="680">
                  <c:v>-246.66812100000001</c:v>
                </c:pt>
                <c:pt idx="681">
                  <c:v>-241.37420700000001</c:v>
                </c:pt>
                <c:pt idx="682">
                  <c:v>-233.668274</c:v>
                </c:pt>
                <c:pt idx="683">
                  <c:v>-223.627319</c:v>
                </c:pt>
                <c:pt idx="684">
                  <c:v>-211.351685</c:v>
                </c:pt>
                <c:pt idx="685">
                  <c:v>-196.964035</c:v>
                </c:pt>
                <c:pt idx="686">
                  <c:v>-180.60813899999999</c:v>
                </c:pt>
                <c:pt idx="687">
                  <c:v>-162.44744900000001</c:v>
                </c:pt>
                <c:pt idx="688">
                  <c:v>-142.66345200000001</c:v>
                </c:pt>
                <c:pt idx="689">
                  <c:v>-121.453819</c:v>
                </c:pt>
                <c:pt idx="690">
                  <c:v>-99.030524999999997</c:v>
                </c:pt>
                <c:pt idx="691">
                  <c:v>-75.617621999999997</c:v>
                </c:pt>
                <c:pt idx="692">
                  <c:v>-51.449081</c:v>
                </c:pt>
                <c:pt idx="693">
                  <c:v>-26.766414999999999</c:v>
                </c:pt>
                <c:pt idx="694">
                  <c:v>-1.8162769999999999</c:v>
                </c:pt>
                <c:pt idx="695">
                  <c:v>23.152011999999999</c:v>
                </c:pt>
                <c:pt idx="696">
                  <c:v>47.888947000000002</c:v>
                </c:pt>
                <c:pt idx="697">
                  <c:v>72.147330999999994</c:v>
                </c:pt>
                <c:pt idx="698">
                  <c:v>95.684753000000001</c:v>
                </c:pt>
                <c:pt idx="699">
                  <c:v>118.266014</c:v>
                </c:pt>
                <c:pt idx="700">
                  <c:v>139.66545099999999</c:v>
                </c:pt>
                <c:pt idx="701">
                  <c:v>159.66922</c:v>
                </c:pt>
                <c:pt idx="702">
                  <c:v>178.077438</c:v>
                </c:pt>
                <c:pt idx="703">
                  <c:v>194.70616100000001</c:v>
                </c:pt>
                <c:pt idx="704">
                  <c:v>209.38919100000001</c:v>
                </c:pt>
                <c:pt idx="705">
                  <c:v>221.979828</c:v>
                </c:pt>
                <c:pt idx="706">
                  <c:v>232.35223400000001</c:v>
                </c:pt>
                <c:pt idx="707">
                  <c:v>240.40278599999999</c:v>
                </c:pt>
                <c:pt idx="708">
                  <c:v>246.05100999999999</c:v>
                </c:pt>
                <c:pt idx="709">
                  <c:v>249.24046300000001</c:v>
                </c:pt>
                <c:pt idx="710">
                  <c:v>249.939301</c:v>
                </c:pt>
                <c:pt idx="711">
                  <c:v>248.14051799999999</c:v>
                </c:pt>
                <c:pt idx="712">
                  <c:v>243.86209099999999</c:v>
                </c:pt>
                <c:pt idx="713">
                  <c:v>237.14679000000001</c:v>
                </c:pt>
                <c:pt idx="714">
                  <c:v>228.061691</c:v>
                </c:pt>
                <c:pt idx="715">
                  <c:v>216.69761700000001</c:v>
                </c:pt>
                <c:pt idx="716">
                  <c:v>203.168091</c:v>
                </c:pt>
                <c:pt idx="717">
                  <c:v>187.60833700000001</c:v>
                </c:pt>
                <c:pt idx="718">
                  <c:v>170.17382799999999</c:v>
                </c:pt>
                <c:pt idx="719">
                  <c:v>151.03878800000001</c:v>
                </c:pt>
                <c:pt idx="720">
                  <c:v>130.39444</c:v>
                </c:pt>
                <c:pt idx="721">
                  <c:v>108.447075</c:v>
                </c:pt>
                <c:pt idx="722">
                  <c:v>85.416008000000005</c:v>
                </c:pt>
                <c:pt idx="723">
                  <c:v>61.531395000000003</c:v>
                </c:pt>
                <c:pt idx="724">
                  <c:v>37.031897999999998</c:v>
                </c:pt>
                <c:pt idx="725">
                  <c:v>12.162350999999999</c:v>
                </c:pt>
                <c:pt idx="726">
                  <c:v>-12.828735</c:v>
                </c:pt>
                <c:pt idx="727">
                  <c:v>-37.691623999999997</c:v>
                </c:pt>
                <c:pt idx="728">
                  <c:v>-62.177867999999997</c:v>
                </c:pt>
                <c:pt idx="729">
                  <c:v>-86.042770000000004</c:v>
                </c:pt>
                <c:pt idx="730">
                  <c:v>-109.047859</c:v>
                </c:pt>
                <c:pt idx="731">
                  <c:v>-130.963257</c:v>
                </c:pt>
                <c:pt idx="732">
                  <c:v>-151.569931</c:v>
                </c:pt>
                <c:pt idx="733">
                  <c:v>-170.662003</c:v>
                </c:pt>
                <c:pt idx="734">
                  <c:v>-188.04866000000001</c:v>
                </c:pt>
                <c:pt idx="735">
                  <c:v>-203.55616800000001</c:v>
                </c:pt>
                <c:pt idx="736">
                  <c:v>-217.02955600000001</c:v>
                </c:pt>
                <c:pt idx="737">
                  <c:v>-228.33419799999999</c:v>
                </c:pt>
                <c:pt idx="738">
                  <c:v>-237.35713200000001</c:v>
                </c:pt>
                <c:pt idx="739">
                  <c:v>-244.008163</c:v>
                </c:pt>
                <c:pt idx="740">
                  <c:v>-248.22087099999999</c:v>
                </c:pt>
                <c:pt idx="741">
                  <c:v>-249.95311000000001</c:v>
                </c:pt>
                <c:pt idx="742">
                  <c:v>-249.18760700000001</c:v>
                </c:pt>
                <c:pt idx="743">
                  <c:v>-245.932007</c:v>
                </c:pt>
                <c:pt idx="744">
                  <c:v>-240.21882600000001</c:v>
                </c:pt>
                <c:pt idx="745">
                  <c:v>-232.10517899999999</c:v>
                </c:pt>
                <c:pt idx="746">
                  <c:v>-221.67211900000001</c:v>
                </c:pt>
                <c:pt idx="747">
                  <c:v>-209.023911</c:v>
                </c:pt>
                <c:pt idx="748">
                  <c:v>-194.286957</c:v>
                </c:pt>
                <c:pt idx="749">
                  <c:v>-177.608521</c:v>
                </c:pt>
                <c:pt idx="750">
                  <c:v>-159.15524300000001</c:v>
                </c:pt>
                <c:pt idx="751">
                  <c:v>-139.111557</c:v>
                </c:pt>
                <c:pt idx="752">
                  <c:v>-117.67775</c:v>
                </c:pt>
                <c:pt idx="753">
                  <c:v>-95.068000999999995</c:v>
                </c:pt>
                <c:pt idx="754">
                  <c:v>-71.508240000000001</c:v>
                </c:pt>
                <c:pt idx="755">
                  <c:v>-47.233913000000001</c:v>
                </c:pt>
                <c:pt idx="756">
                  <c:v>-22.487579</c:v>
                </c:pt>
                <c:pt idx="757">
                  <c:v>2.4834700000000001</c:v>
                </c:pt>
                <c:pt idx="758">
                  <c:v>27.429703</c:v>
                </c:pt>
                <c:pt idx="759">
                  <c:v>52.101832999999999</c:v>
                </c:pt>
                <c:pt idx="760">
                  <c:v>76.253319000000005</c:v>
                </c:pt>
                <c:pt idx="761">
                  <c:v>99.642807000000005</c:v>
                </c:pt>
                <c:pt idx="762">
                  <c:v>122.03658299999999</c:v>
                </c:pt>
                <c:pt idx="763">
                  <c:v>143.21086099999999</c:v>
                </c:pt>
                <c:pt idx="764">
                  <c:v>162.95404099999999</c:v>
                </c:pt>
                <c:pt idx="765">
                  <c:v>181.068848</c:v>
                </c:pt>
                <c:pt idx="766">
                  <c:v>197.37423699999999</c:v>
                </c:pt>
                <c:pt idx="767">
                  <c:v>211.70730599999999</c:v>
                </c:pt>
                <c:pt idx="768">
                  <c:v>223.92480499999999</c:v>
                </c:pt>
                <c:pt idx="769">
                  <c:v>233.90464800000001</c:v>
                </c:pt>
                <c:pt idx="770">
                  <c:v>241.54710399999999</c:v>
                </c:pt>
                <c:pt idx="771">
                  <c:v>246.775803</c:v>
                </c:pt>
                <c:pt idx="772">
                  <c:v>249.53851299999999</c:v>
                </c:pt>
                <c:pt idx="773">
                  <c:v>249.807602</c:v>
                </c:pt>
                <c:pt idx="774">
                  <c:v>247.58038300000001</c:v>
                </c:pt>
                <c:pt idx="775">
                  <c:v>242.87913499999999</c:v>
                </c:pt>
                <c:pt idx="776">
                  <c:v>235.75082399999999</c:v>
                </c:pt>
                <c:pt idx="777">
                  <c:v>226.26667800000001</c:v>
                </c:pt>
                <c:pt idx="778">
                  <c:v>214.521469</c:v>
                </c:pt>
                <c:pt idx="779">
                  <c:v>200.63258400000001</c:v>
                </c:pt>
                <c:pt idx="780">
                  <c:v>184.73878500000001</c:v>
                </c:pt>
                <c:pt idx="781">
                  <c:v>166.99891700000001</c:v>
                </c:pt>
                <c:pt idx="782">
                  <c:v>147.59025600000001</c:v>
                </c:pt>
                <c:pt idx="783">
                  <c:v>126.706726</c:v>
                </c:pt>
                <c:pt idx="784">
                  <c:v>104.55703699999999</c:v>
                </c:pt>
                <c:pt idx="785">
                  <c:v>81.362526000000003</c:v>
                </c:pt>
                <c:pt idx="786">
                  <c:v>57.354965</c:v>
                </c:pt>
                <c:pt idx="787">
                  <c:v>32.774265</c:v>
                </c:pt>
                <c:pt idx="788">
                  <c:v>7.8660519999999998</c:v>
                </c:pt>
                <c:pt idx="789">
                  <c:v>-17.120766</c:v>
                </c:pt>
                <c:pt idx="790">
                  <c:v>-41.936497000000003</c:v>
                </c:pt>
                <c:pt idx="791">
                  <c:v>-66.333160000000007</c:v>
                </c:pt>
                <c:pt idx="792">
                  <c:v>-90.066963000000001</c:v>
                </c:pt>
                <c:pt idx="793">
                  <c:v>-112.90074199999999</c:v>
                </c:pt>
                <c:pt idx="794">
                  <c:v>-134.60630800000001</c:v>
                </c:pt>
                <c:pt idx="795">
                  <c:v>-154.96676600000001</c:v>
                </c:pt>
                <c:pt idx="796">
                  <c:v>-173.778671</c:v>
                </c:pt>
                <c:pt idx="797">
                  <c:v>-190.85401899999999</c:v>
                </c:pt>
                <c:pt idx="798">
                  <c:v>-206.022186</c:v>
                </c:pt>
                <c:pt idx="799">
                  <c:v>-219.13159200000001</c:v>
                </c:pt>
                <c:pt idx="800">
                  <c:v>-230.051254</c:v>
                </c:pt>
                <c:pt idx="801">
                  <c:v>-238.67202800000001</c:v>
                </c:pt>
                <c:pt idx="802">
                  <c:v>-244.90777600000001</c:v>
                </c:pt>
                <c:pt idx="803">
                  <c:v>-248.69618199999999</c:v>
                </c:pt>
                <c:pt idx="804">
                  <c:v>-249.999405</c:v>
                </c:pt>
                <c:pt idx="805">
                  <c:v>-248.80441300000001</c:v>
                </c:pt>
                <c:pt idx="806">
                  <c:v>-245.123154</c:v>
                </c:pt>
                <c:pt idx="807">
                  <c:v>-238.992401</c:v>
                </c:pt>
                <c:pt idx="808">
                  <c:v>-230.47341900000001</c:v>
                </c:pt>
                <c:pt idx="809">
                  <c:v>-219.65133700000001</c:v>
                </c:pt>
                <c:pt idx="810">
                  <c:v>-206.634308</c:v>
                </c:pt>
                <c:pt idx="811">
                  <c:v>-191.552414</c:v>
                </c:pt>
                <c:pt idx="812">
                  <c:v>-174.55635100000001</c:v>
                </c:pt>
                <c:pt idx="813">
                  <c:v>-155.81596400000001</c:v>
                </c:pt>
                <c:pt idx="814">
                  <c:v>-135.51852400000001</c:v>
                </c:pt>
                <c:pt idx="815">
                  <c:v>-113.86687499999999</c:v>
                </c:pt>
                <c:pt idx="816">
                  <c:v>-91.077354</c:v>
                </c:pt>
                <c:pt idx="817">
                  <c:v>-67.377716000000007</c:v>
                </c:pt>
                <c:pt idx="818">
                  <c:v>-43.004772000000003</c:v>
                </c:pt>
                <c:pt idx="819">
                  <c:v>-18.202090999999999</c:v>
                </c:pt>
                <c:pt idx="820">
                  <c:v>6.7824819999999999</c:v>
                </c:pt>
                <c:pt idx="821">
                  <c:v>31.699280000000002</c:v>
                </c:pt>
                <c:pt idx="822">
                  <c:v>56.299309000000001</c:v>
                </c:pt>
                <c:pt idx="823">
                  <c:v>80.336746000000005</c:v>
                </c:pt>
                <c:pt idx="824">
                  <c:v>103.571388</c:v>
                </c:pt>
                <c:pt idx="825">
                  <c:v>125.771049</c:v>
                </c:pt>
                <c:pt idx="826">
                  <c:v>146.713898</c:v>
                </c:pt>
                <c:pt idx="827">
                  <c:v>166.19064299999999</c:v>
                </c:pt>
                <c:pt idx="828">
                  <c:v>184.00666799999999</c:v>
                </c:pt>
                <c:pt idx="829">
                  <c:v>199.983948</c:v>
                </c:pt>
                <c:pt idx="830">
                  <c:v>213.96279899999999</c:v>
                </c:pt>
                <c:pt idx="831">
                  <c:v>225.80354299999999</c:v>
                </c:pt>
                <c:pt idx="832">
                  <c:v>235.38786300000001</c:v>
                </c:pt>
                <c:pt idx="833">
                  <c:v>242.61996500000001</c:v>
                </c:pt>
                <c:pt idx="834">
                  <c:v>247.42761200000001</c:v>
                </c:pt>
                <c:pt idx="835">
                  <c:v>249.76272599999999</c:v>
                </c:pt>
                <c:pt idx="836">
                  <c:v>249.60200499999999</c:v>
                </c:pt>
                <c:pt idx="837">
                  <c:v>246.94702100000001</c:v>
                </c:pt>
                <c:pt idx="838">
                  <c:v>241.824341</c:v>
                </c:pt>
                <c:pt idx="839">
                  <c:v>234.28512599999999</c:v>
                </c:pt>
                <c:pt idx="840">
                  <c:v>224.40472399999999</c:v>
                </c:pt>
                <c:pt idx="841">
                  <c:v>212.28187600000001</c:v>
                </c:pt>
                <c:pt idx="842">
                  <c:v>198.03772000000001</c:v>
                </c:pt>
                <c:pt idx="843">
                  <c:v>181.81459000000001</c:v>
                </c:pt>
                <c:pt idx="844">
                  <c:v>163.77461199999999</c:v>
                </c:pt>
                <c:pt idx="845">
                  <c:v>144.09805299999999</c:v>
                </c:pt>
                <c:pt idx="846">
                  <c:v>122.981537</c:v>
                </c:pt>
                <c:pt idx="847">
                  <c:v>100.636078</c:v>
                </c:pt>
                <c:pt idx="848">
                  <c:v>77.284972999999994</c:v>
                </c:pt>
                <c:pt idx="849">
                  <c:v>53.161572</c:v>
                </c:pt>
                <c:pt idx="850">
                  <c:v>28.506931000000002</c:v>
                </c:pt>
                <c:pt idx="851">
                  <c:v>3.5674250000000001</c:v>
                </c:pt>
                <c:pt idx="852">
                  <c:v>-21.407730000000001</c:v>
                </c:pt>
                <c:pt idx="853">
                  <c:v>-46.168961000000003</c:v>
                </c:pt>
                <c:pt idx="854">
                  <c:v>-70.468826000000007</c:v>
                </c:pt>
                <c:pt idx="855">
                  <c:v>-94.064514000000003</c:v>
                </c:pt>
                <c:pt idx="856">
                  <c:v>-116.720215</c:v>
                </c:pt>
                <c:pt idx="857">
                  <c:v>-138.20954900000001</c:v>
                </c:pt>
                <c:pt idx="858">
                  <c:v>-158.31778</c:v>
                </c:pt>
                <c:pt idx="859">
                  <c:v>-176.84394800000001</c:v>
                </c:pt>
                <c:pt idx="860">
                  <c:v>-193.602936</c:v>
                </c:pt>
                <c:pt idx="861">
                  <c:v>-208.42726099999999</c:v>
                </c:pt>
                <c:pt idx="862">
                  <c:v>-221.16880800000001</c:v>
                </c:pt>
                <c:pt idx="863">
                  <c:v>-231.70024100000001</c:v>
                </c:pt>
                <c:pt idx="864">
                  <c:v>-239.91632100000001</c:v>
                </c:pt>
                <c:pt idx="865">
                  <c:v>-245.73493999999999</c:v>
                </c:pt>
                <c:pt idx="866">
                  <c:v>-249.09794600000001</c:v>
                </c:pt>
                <c:pt idx="867">
                  <c:v>-249.971756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1B-470B-AFE0-D5201160B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223240"/>
        <c:axId val="570169512"/>
      </c:scatterChart>
      <c:valAx>
        <c:axId val="42822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169512"/>
        <c:crosses val="autoZero"/>
        <c:crossBetween val="midCat"/>
      </c:valAx>
      <c:valAx>
        <c:axId val="57016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22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18</xdr:col>
      <xdr:colOff>274320</xdr:colOff>
      <xdr:row>42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954BD0-4E04-4AD0-BD54-480CC6B95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A45A-A3DC-47E2-B0AF-F2F05C91CC76}">
  <dimension ref="A1:B868"/>
  <sheetViews>
    <sheetView tabSelected="1" topLeftCell="A11" zoomScale="85" zoomScaleNormal="85" workbookViewId="0">
      <selection activeCell="B1" activeCellId="1" sqref="A1:A868 B1:B1048576"/>
    </sheetView>
  </sheetViews>
  <sheetFormatPr defaultRowHeight="13.8" x14ac:dyDescent="0.25"/>
  <sheetData>
    <row r="1" spans="1:2" x14ac:dyDescent="0.25">
      <c r="A1">
        <v>239.093964</v>
      </c>
      <c r="B1">
        <f>-73.034744</f>
        <v>-73.034744000000003</v>
      </c>
    </row>
    <row r="2" spans="1:2" x14ac:dyDescent="0.25">
      <c r="A2">
        <v>245.191101</v>
      </c>
      <c r="B2">
        <f>-48.798813</f>
        <v>-48.798813000000003</v>
      </c>
    </row>
    <row r="3" spans="1:2" x14ac:dyDescent="0.25">
      <c r="A3">
        <v>248.83805799999999</v>
      </c>
      <c r="B3">
        <f>-24.075237</f>
        <v>-24.075237000000001</v>
      </c>
    </row>
    <row r="4" spans="1:2" x14ac:dyDescent="0.25">
      <c r="A4">
        <v>249.998413</v>
      </c>
      <c r="B4">
        <f>0.888918</f>
        <v>0.88891799999999999</v>
      </c>
    </row>
    <row r="5" spans="1:2" x14ac:dyDescent="0.25">
      <c r="A5">
        <v>248.66056800000001</v>
      </c>
      <c r="B5">
        <f>25.844191</f>
        <v>25.844190999999999</v>
      </c>
    </row>
    <row r="6" spans="1:2" x14ac:dyDescent="0.25">
      <c r="A6">
        <v>244.837875</v>
      </c>
      <c r="B6">
        <f>50.541206</f>
        <v>50.541206000000003</v>
      </c>
    </row>
    <row r="7" spans="1:2" x14ac:dyDescent="0.25">
      <c r="A7">
        <v>238.568558</v>
      </c>
      <c r="B7">
        <f>74.73317</f>
        <v>74.733170000000001</v>
      </c>
    </row>
    <row r="8" spans="1:2" x14ac:dyDescent="0.25">
      <c r="A8">
        <v>229.91523699999999</v>
      </c>
      <c r="B8">
        <f>98.178329</f>
        <v>98.178329000000005</v>
      </c>
    </row>
    <row r="9" spans="1:2" x14ac:dyDescent="0.25">
      <c r="A9">
        <v>218.96440100000001</v>
      </c>
      <c r="B9">
        <f>120.64241</f>
        <v>120.64241</v>
      </c>
    </row>
    <row r="10" spans="1:2" x14ac:dyDescent="0.25">
      <c r="A10">
        <v>205.82548499999999</v>
      </c>
      <c r="B10">
        <f>141.900925</f>
        <v>141.900925</v>
      </c>
    </row>
    <row r="11" spans="1:2" x14ac:dyDescent="0.25">
      <c r="A11">
        <v>190.62977599999999</v>
      </c>
      <c r="B11">
        <f>161.741425</f>
        <v>161.74142499999999</v>
      </c>
    </row>
    <row r="12" spans="1:2" x14ac:dyDescent="0.25">
      <c r="A12">
        <v>173.52911399999999</v>
      </c>
      <c r="B12">
        <f>179.965683</f>
        <v>179.96568300000001</v>
      </c>
    </row>
    <row r="13" spans="1:2" x14ac:dyDescent="0.25">
      <c r="A13">
        <v>154.694412</v>
      </c>
      <c r="B13">
        <f>196.391541</f>
        <v>196.39154099999999</v>
      </c>
    </row>
    <row r="14" spans="1:2" x14ac:dyDescent="0.25">
      <c r="A14">
        <v>134.31385800000001</v>
      </c>
      <c r="B14">
        <f>210.854904</f>
        <v>210.854904</v>
      </c>
    </row>
    <row r="15" spans="1:2" x14ac:dyDescent="0.25">
      <c r="A15">
        <v>112.59111799999999</v>
      </c>
      <c r="B15">
        <f>223.211197</f>
        <v>223.211197</v>
      </c>
    </row>
    <row r="16" spans="1:2" x14ac:dyDescent="0.25">
      <c r="A16">
        <v>89.743270999999993</v>
      </c>
      <c r="B16">
        <f>233.336975</f>
        <v>233.336975</v>
      </c>
    </row>
    <row r="17" spans="1:2" x14ac:dyDescent="0.25">
      <c r="A17">
        <v>65.998626999999999</v>
      </c>
      <c r="B17">
        <f>241.131042</f>
        <v>241.13104200000001</v>
      </c>
    </row>
    <row r="18" spans="1:2" x14ac:dyDescent="0.25">
      <c r="A18">
        <v>41.594467000000002</v>
      </c>
      <c r="B18">
        <f>246.515518</f>
        <v>246.51551799999999</v>
      </c>
    </row>
    <row r="19" spans="1:2" x14ac:dyDescent="0.25">
      <c r="A19">
        <v>16.774660000000001</v>
      </c>
      <c r="B19">
        <f>249.436584</f>
        <v>249.43658400000001</v>
      </c>
    </row>
    <row r="20" spans="1:2" x14ac:dyDescent="0.25">
      <c r="A20">
        <v>-8.2127739999999996</v>
      </c>
      <c r="B20">
        <f>249.865067</f>
        <v>249.86506700000001</v>
      </c>
    </row>
    <row r="21" spans="1:2" x14ac:dyDescent="0.25">
      <c r="A21">
        <v>-33.118141000000001</v>
      </c>
      <c r="B21">
        <f>247.796661</f>
        <v>247.796661</v>
      </c>
    </row>
    <row r="22" spans="1:2" x14ac:dyDescent="0.25">
      <c r="A22">
        <v>-57.692557999999998</v>
      </c>
      <c r="B22">
        <f>243.252075</f>
        <v>243.25207499999999</v>
      </c>
    </row>
    <row r="23" spans="1:2" x14ac:dyDescent="0.25">
      <c r="A23">
        <v>-81.690467999999996</v>
      </c>
      <c r="B23">
        <f>236.276672</f>
        <v>236.27667199999999</v>
      </c>
    </row>
    <row r="24" spans="1:2" x14ac:dyDescent="0.25">
      <c r="A24">
        <v>-104.87204699999999</v>
      </c>
      <c r="B24">
        <f>226.940201</f>
        <v>226.940201</v>
      </c>
    </row>
    <row r="25" spans="1:2" x14ac:dyDescent="0.25">
      <c r="A25">
        <v>-127.005653</v>
      </c>
      <c r="B25">
        <f>215.335938</f>
        <v>215.335938</v>
      </c>
    </row>
    <row r="26" spans="1:2" x14ac:dyDescent="0.25">
      <c r="A26">
        <v>-147.870102</v>
      </c>
      <c r="B26">
        <f>201.579834</f>
        <v>201.57983400000001</v>
      </c>
    </row>
    <row r="27" spans="1:2" x14ac:dyDescent="0.25">
      <c r="A27">
        <v>-167.256912</v>
      </c>
      <c r="B27">
        <f>185.809387</f>
        <v>185.80938699999999</v>
      </c>
    </row>
    <row r="28" spans="1:2" x14ac:dyDescent="0.25">
      <c r="A28">
        <v>-184.97233600000001</v>
      </c>
      <c r="B28">
        <f>168.182144</f>
        <v>168.18214399999999</v>
      </c>
    </row>
    <row r="29" spans="1:2" x14ac:dyDescent="0.25">
      <c r="A29">
        <v>-200.83935500000001</v>
      </c>
      <c r="B29">
        <f>148.874298</f>
        <v>148.87429800000001</v>
      </c>
    </row>
    <row r="30" spans="1:2" x14ac:dyDescent="0.25">
      <c r="A30">
        <v>-214.69940199999999</v>
      </c>
      <c r="B30">
        <f>128.078751</f>
        <v>128.07875100000001</v>
      </c>
    </row>
    <row r="31" spans="1:2" x14ac:dyDescent="0.25">
      <c r="A31">
        <v>-226.41398599999999</v>
      </c>
      <c r="B31">
        <f>106.003342</f>
        <v>106.003342</v>
      </c>
    </row>
    <row r="32" spans="1:2" x14ac:dyDescent="0.25">
      <c r="A32">
        <v>-235.86604299999999</v>
      </c>
      <c r="B32">
        <f>82.868645</f>
        <v>82.868645000000001</v>
      </c>
    </row>
    <row r="33" spans="1:2" x14ac:dyDescent="0.25">
      <c r="A33">
        <v>-242.961105</v>
      </c>
      <c r="B33">
        <f>58.905849</f>
        <v>58.905849000000003</v>
      </c>
    </row>
    <row r="34" spans="1:2" x14ac:dyDescent="0.25">
      <c r="A34">
        <v>-247.62829600000001</v>
      </c>
      <c r="B34">
        <f>34.354416</f>
        <v>34.354416000000001</v>
      </c>
    </row>
    <row r="35" spans="1:2" x14ac:dyDescent="0.25">
      <c r="A35">
        <v>-249.82096899999999</v>
      </c>
      <c r="B35">
        <f>9.459682</f>
        <v>9.4596820000000008</v>
      </c>
    </row>
    <row r="36" spans="1:2" x14ac:dyDescent="0.25">
      <c r="A36">
        <v>-249.51719700000001</v>
      </c>
      <c r="B36">
        <f>-15.52958</f>
        <v>-15.529579999999999</v>
      </c>
    </row>
    <row r="37" spans="1:2" x14ac:dyDescent="0.25">
      <c r="A37">
        <v>-246.720032</v>
      </c>
      <c r="B37">
        <f>-40.363655</f>
        <v>-40.363655000000001</v>
      </c>
    </row>
    <row r="38" spans="1:2" x14ac:dyDescent="0.25">
      <c r="A38">
        <v>-241.45742799999999</v>
      </c>
      <c r="B38">
        <f>-64.794388</f>
        <v>-64.794387999999998</v>
      </c>
    </row>
    <row r="39" spans="1:2" x14ac:dyDescent="0.25">
      <c r="A39">
        <v>-233.78195199999999</v>
      </c>
      <c r="B39">
        <f>-88.577629</f>
        <v>-88.577629000000002</v>
      </c>
    </row>
    <row r="40" spans="1:2" x14ac:dyDescent="0.25">
      <c r="A40">
        <v>-223.77034</v>
      </c>
      <c r="B40">
        <f>-111.475731</f>
        <v>-111.475731</v>
      </c>
    </row>
    <row r="41" spans="1:2" x14ac:dyDescent="0.25">
      <c r="A41">
        <v>-211.52259799999999</v>
      </c>
      <c r="B41">
        <f>-133.259857</f>
        <v>-133.25985700000001</v>
      </c>
    </row>
    <row r="42" spans="1:2" x14ac:dyDescent="0.25">
      <c r="A42">
        <v>-197.161148</v>
      </c>
      <c r="B42">
        <f>-153.712341</f>
        <v>-153.71234100000001</v>
      </c>
    </row>
    <row r="43" spans="1:2" x14ac:dyDescent="0.25">
      <c r="A43">
        <v>-180.82946799999999</v>
      </c>
      <c r="B43">
        <f>-172.628799</f>
        <v>-172.62879899999999</v>
      </c>
    </row>
    <row r="44" spans="1:2" x14ac:dyDescent="0.25">
      <c r="A44">
        <v>-162.69079600000001</v>
      </c>
      <c r="B44">
        <f>-189.82019</f>
        <v>-189.82019</v>
      </c>
    </row>
    <row r="45" spans="1:2" x14ac:dyDescent="0.25">
      <c r="A45">
        <v>-142.926376</v>
      </c>
      <c r="B45">
        <f>-205.114731</f>
        <v>-205.11473100000001</v>
      </c>
    </row>
    <row r="46" spans="1:2" x14ac:dyDescent="0.25">
      <c r="A46">
        <v>-121.73369599999999</v>
      </c>
      <c r="B46">
        <f>-218.359573</f>
        <v>-218.35957300000001</v>
      </c>
    </row>
    <row r="47" spans="1:2" x14ac:dyDescent="0.25">
      <c r="A47">
        <v>-99.324554000000006</v>
      </c>
      <c r="B47">
        <f>-229.422394</f>
        <v>-229.422394</v>
      </c>
    </row>
    <row r="48" spans="1:2" x14ac:dyDescent="0.25">
      <c r="A48">
        <v>-75.922866999999997</v>
      </c>
      <c r="B48">
        <f>-238.192612</f>
        <v>-238.192612</v>
      </c>
    </row>
    <row r="49" spans="1:2" x14ac:dyDescent="0.25">
      <c r="A49">
        <v>-51.762497000000003</v>
      </c>
      <c r="B49">
        <f>-244.582596</f>
        <v>-244.582596</v>
      </c>
    </row>
    <row r="50" spans="1:2" x14ac:dyDescent="0.25">
      <c r="A50">
        <v>-27.084869000000001</v>
      </c>
      <c r="B50">
        <f>-248.528488</f>
        <v>-248.52848800000001</v>
      </c>
    </row>
    <row r="51" spans="1:2" x14ac:dyDescent="0.25">
      <c r="A51">
        <v>-2.1365829999999999</v>
      </c>
      <c r="B51">
        <f>-249.990875</f>
        <v>-249.99087499999999</v>
      </c>
    </row>
    <row r="52" spans="1:2" x14ac:dyDescent="0.25">
      <c r="A52">
        <v>22.833054000000001</v>
      </c>
      <c r="B52">
        <f>-248.955124</f>
        <v>-248.95512400000001</v>
      </c>
    </row>
    <row r="53" spans="1:2" x14ac:dyDescent="0.25">
      <c r="A53">
        <v>47.57452</v>
      </c>
      <c r="B53">
        <f>-245.431595</f>
        <v>-245.43159499999999</v>
      </c>
    </row>
    <row r="54" spans="1:2" x14ac:dyDescent="0.25">
      <c r="A54">
        <v>71.840584000000007</v>
      </c>
      <c r="B54">
        <f>-239.45549</f>
        <v>-239.45549</v>
      </c>
    </row>
    <row r="55" spans="1:2" x14ac:dyDescent="0.25">
      <c r="A55">
        <v>95.388748000000007</v>
      </c>
      <c r="B55">
        <f>-231.086533</f>
        <v>-231.086533</v>
      </c>
    </row>
    <row r="56" spans="1:2" x14ac:dyDescent="0.25">
      <c r="A56">
        <v>117.983704</v>
      </c>
      <c r="B56">
        <f>-220.408356</f>
        <v>-220.408356</v>
      </c>
    </row>
    <row r="57" spans="1:2" x14ac:dyDescent="0.25">
      <c r="A57">
        <v>139.39965799999999</v>
      </c>
      <c r="B57">
        <f>-207.527664</f>
        <v>-207.52766399999999</v>
      </c>
    </row>
    <row r="58" spans="1:2" x14ac:dyDescent="0.25">
      <c r="A58">
        <v>159.42262299999999</v>
      </c>
      <c r="B58">
        <f>-192.573181</f>
        <v>-192.57318100000001</v>
      </c>
    </row>
    <row r="59" spans="1:2" x14ac:dyDescent="0.25">
      <c r="A59">
        <v>177.85247799999999</v>
      </c>
      <c r="B59">
        <f>-175.694321</f>
        <v>-175.694321</v>
      </c>
    </row>
    <row r="60" spans="1:2" x14ac:dyDescent="0.25">
      <c r="A60">
        <v>194.50508099999999</v>
      </c>
      <c r="B60">
        <f>-157.059769</f>
        <v>-157.05976899999999</v>
      </c>
    </row>
    <row r="61" spans="1:2" x14ac:dyDescent="0.25">
      <c r="A61">
        <v>209.21402</v>
      </c>
      <c r="B61">
        <f>-136.855743</f>
        <v>-136.85574299999999</v>
      </c>
    </row>
    <row r="62" spans="1:2" x14ac:dyDescent="0.25">
      <c r="A62">
        <v>221.832291</v>
      </c>
      <c r="B62">
        <f>-115.284134</f>
        <v>-115.28413399999999</v>
      </c>
    </row>
    <row r="63" spans="1:2" x14ac:dyDescent="0.25">
      <c r="A63">
        <v>232.23384100000001</v>
      </c>
      <c r="B63">
        <f>-92.560501</f>
        <v>-92.560501000000002</v>
      </c>
    </row>
    <row r="64" spans="1:2" x14ac:dyDescent="0.25">
      <c r="A64">
        <v>240.314682</v>
      </c>
      <c r="B64">
        <f>-68.911919</f>
        <v>-68.911918999999997</v>
      </c>
    </row>
    <row r="65" spans="1:2" x14ac:dyDescent="0.25">
      <c r="A65">
        <v>245.99409499999999</v>
      </c>
      <c r="B65">
        <f>-44.574711</f>
        <v>-44.574711000000001</v>
      </c>
    </row>
    <row r="66" spans="1:2" x14ac:dyDescent="0.25">
      <c r="A66">
        <v>249.215317</v>
      </c>
      <c r="B66">
        <f>-19.792068</f>
        <v>-19.792068</v>
      </c>
    </row>
    <row r="67" spans="1:2" x14ac:dyDescent="0.25">
      <c r="A67">
        <v>249.94615200000001</v>
      </c>
      <c r="B67">
        <f>5.188351</f>
        <v>5.1883509999999999</v>
      </c>
    </row>
    <row r="68" spans="1:2" x14ac:dyDescent="0.25">
      <c r="A68">
        <v>248.179306</v>
      </c>
      <c r="B68">
        <f>30.116924</f>
        <v>30.116924000000001</v>
      </c>
    </row>
    <row r="69" spans="1:2" x14ac:dyDescent="0.25">
      <c r="A69">
        <v>243.932434</v>
      </c>
      <c r="B69">
        <f>54.744541</f>
        <v>54.744540999999998</v>
      </c>
    </row>
    <row r="70" spans="1:2" x14ac:dyDescent="0.25">
      <c r="A70">
        <v>237.24797100000001</v>
      </c>
      <c r="B70">
        <f>78.825104</f>
        <v>78.825103999999996</v>
      </c>
    </row>
    <row r="71" spans="1:2" x14ac:dyDescent="0.25">
      <c r="A71">
        <v>228.19271900000001</v>
      </c>
      <c r="B71">
        <f>102.117973</f>
        <v>102.11797300000001</v>
      </c>
    </row>
    <row r="72" spans="1:2" x14ac:dyDescent="0.25">
      <c r="A72">
        <v>216.85716199999999</v>
      </c>
      <c r="B72">
        <f>124.390396</f>
        <v>124.390396</v>
      </c>
    </row>
    <row r="73" spans="1:2" x14ac:dyDescent="0.25">
      <c r="A73">
        <v>203.354568</v>
      </c>
      <c r="B73">
        <f>145.4198</f>
        <v>145.41980000000001</v>
      </c>
    </row>
    <row r="74" spans="1:2" x14ac:dyDescent="0.25">
      <c r="A74">
        <v>187.819885</v>
      </c>
      <c r="B74">
        <f>164.996033</f>
        <v>164.99603300000001</v>
      </c>
    </row>
    <row r="75" spans="1:2" x14ac:dyDescent="0.25">
      <c r="A75">
        <v>170.40834000000001</v>
      </c>
      <c r="B75">
        <f>182.923477</f>
        <v>182.92347699999999</v>
      </c>
    </row>
    <row r="76" spans="1:2" x14ac:dyDescent="0.25">
      <c r="A76">
        <v>151.293915</v>
      </c>
      <c r="B76">
        <f>199.022995</f>
        <v>199.02299500000001</v>
      </c>
    </row>
    <row r="77" spans="1:2" x14ac:dyDescent="0.25">
      <c r="A77">
        <v>130.667633</v>
      </c>
      <c r="B77">
        <f>213.133698</f>
        <v>213.13369800000001</v>
      </c>
    </row>
    <row r="78" spans="1:2" x14ac:dyDescent="0.25">
      <c r="A78">
        <v>108.735596</v>
      </c>
      <c r="B78">
        <f>225.114578</f>
        <v>225.11457799999999</v>
      </c>
    </row>
    <row r="79" spans="1:2" x14ac:dyDescent="0.25">
      <c r="A79">
        <v>85.716980000000007</v>
      </c>
      <c r="B79">
        <f>234.845901</f>
        <v>234.845901</v>
      </c>
    </row>
    <row r="80" spans="1:2" x14ac:dyDescent="0.25">
      <c r="A80">
        <v>61.841805000000001</v>
      </c>
      <c r="B80">
        <f>242.230453</f>
        <v>242.23045300000001</v>
      </c>
    </row>
    <row r="81" spans="1:2" x14ac:dyDescent="0.25">
      <c r="A81">
        <v>37.348652000000001</v>
      </c>
      <c r="B81">
        <f>247.194412</f>
        <v>247.194412</v>
      </c>
    </row>
    <row r="82" spans="1:2" x14ac:dyDescent="0.25">
      <c r="A82">
        <v>12.482278000000001</v>
      </c>
      <c r="B82">
        <f>249.688187</f>
        <v>249.688187</v>
      </c>
    </row>
    <row r="83" spans="1:2" x14ac:dyDescent="0.25">
      <c r="A83">
        <v>-12.50883</v>
      </c>
      <c r="B83">
        <f>249.686859</f>
        <v>249.686859</v>
      </c>
    </row>
    <row r="84" spans="1:2" x14ac:dyDescent="0.25">
      <c r="A84">
        <v>-37.374938999999998</v>
      </c>
      <c r="B84">
        <f>247.190445</f>
        <v>247.19044500000001</v>
      </c>
    </row>
    <row r="85" spans="1:2" x14ac:dyDescent="0.25">
      <c r="A85">
        <v>-61.867564999999999</v>
      </c>
      <c r="B85">
        <f>242.223877</f>
        <v>242.22387699999999</v>
      </c>
    </row>
    <row r="86" spans="1:2" x14ac:dyDescent="0.25">
      <c r="A86">
        <v>-85.741958999999994</v>
      </c>
      <c r="B86">
        <f>234.836792</f>
        <v>234.836792</v>
      </c>
    </row>
    <row r="87" spans="1:2" x14ac:dyDescent="0.25">
      <c r="A87">
        <v>-108.75953699999999</v>
      </c>
      <c r="B87">
        <f>225.103012</f>
        <v>225.10301200000001</v>
      </c>
    </row>
    <row r="88" spans="1:2" x14ac:dyDescent="0.25">
      <c r="A88">
        <v>-130.690292</v>
      </c>
      <c r="B88">
        <f>213.119797</f>
        <v>213.11979700000001</v>
      </c>
    </row>
    <row r="89" spans="1:2" x14ac:dyDescent="0.25">
      <c r="A89">
        <v>-151.315079</v>
      </c>
      <c r="B89">
        <f>199.006897</f>
        <v>199.00689700000001</v>
      </c>
    </row>
    <row r="90" spans="1:2" x14ac:dyDescent="0.25">
      <c r="A90">
        <v>-170.427795</v>
      </c>
      <c r="B90">
        <f>182.90535</f>
        <v>182.90535</v>
      </c>
    </row>
    <row r="91" spans="1:2" x14ac:dyDescent="0.25">
      <c r="A91">
        <v>-187.837433</v>
      </c>
      <c r="B91">
        <f>164.976059</f>
        <v>164.97605899999999</v>
      </c>
    </row>
    <row r="92" spans="1:2" x14ac:dyDescent="0.25">
      <c r="A92">
        <v>-203.37004099999999</v>
      </c>
      <c r="B92">
        <f>145.398163</f>
        <v>145.39816300000001</v>
      </c>
    </row>
    <row r="93" spans="1:2" x14ac:dyDescent="0.25">
      <c r="A93">
        <v>-216.87039200000001</v>
      </c>
      <c r="B93">
        <f>124.367332</f>
        <v>124.367332</v>
      </c>
    </row>
    <row r="94" spans="1:2" x14ac:dyDescent="0.25">
      <c r="A94">
        <v>-228.20358300000001</v>
      </c>
      <c r="B94">
        <f>102.093712</f>
        <v>102.093712</v>
      </c>
    </row>
    <row r="95" spans="1:2" x14ac:dyDescent="0.25">
      <c r="A95">
        <v>-237.25636299999999</v>
      </c>
      <c r="B95">
        <f>78.799873</f>
        <v>78.799873000000005</v>
      </c>
    </row>
    <row r="96" spans="1:2" x14ac:dyDescent="0.25">
      <c r="A96">
        <v>-243.93826300000001</v>
      </c>
      <c r="B96">
        <f>54.718601</f>
        <v>54.718601</v>
      </c>
    </row>
    <row r="97" spans="1:2" x14ac:dyDescent="0.25">
      <c r="A97">
        <v>-248.18251000000001</v>
      </c>
      <c r="B97">
        <f>30.090532</f>
        <v>30.090532</v>
      </c>
    </row>
    <row r="98" spans="1:2" x14ac:dyDescent="0.25">
      <c r="A98">
        <v>-249.94670099999999</v>
      </c>
      <c r="B98">
        <f>5.161771</f>
        <v>5.1617709999999999</v>
      </c>
    </row>
    <row r="99" spans="1:2" x14ac:dyDescent="0.25">
      <c r="A99">
        <v>-249.213211</v>
      </c>
      <c r="B99">
        <f>-19.818571</f>
        <v>-19.818570999999999</v>
      </c>
    </row>
    <row r="100" spans="1:2" x14ac:dyDescent="0.25">
      <c r="A100">
        <v>-245.989349</v>
      </c>
      <c r="B100">
        <f>-44.600868</f>
        <v>-44.600867999999998</v>
      </c>
    </row>
    <row r="101" spans="1:2" x14ac:dyDescent="0.25">
      <c r="A101">
        <v>-240.30735799999999</v>
      </c>
      <c r="B101">
        <f>-68.937477</f>
        <v>-68.937477000000001</v>
      </c>
    </row>
    <row r="102" spans="1:2" x14ac:dyDescent="0.25">
      <c r="A102">
        <v>-232.223984</v>
      </c>
      <c r="B102">
        <f>-92.585197</f>
        <v>-92.585196999999994</v>
      </c>
    </row>
    <row r="103" spans="1:2" x14ac:dyDescent="0.25">
      <c r="A103">
        <v>-221.82003800000001</v>
      </c>
      <c r="B103">
        <f>-115.307724</f>
        <v>-115.30772399999999</v>
      </c>
    </row>
    <row r="104" spans="1:2" x14ac:dyDescent="0.25">
      <c r="A104">
        <v>-209.19946300000001</v>
      </c>
      <c r="B104">
        <f>-136.877991</f>
        <v>-136.87799100000001</v>
      </c>
    </row>
    <row r="105" spans="1:2" x14ac:dyDescent="0.25">
      <c r="A105">
        <v>-194.488373</v>
      </c>
      <c r="B105">
        <f>-157.08046</f>
        <v>-157.08045999999999</v>
      </c>
    </row>
    <row r="106" spans="1:2" x14ac:dyDescent="0.25">
      <c r="A106">
        <v>-177.83380099999999</v>
      </c>
      <c r="B106">
        <f>-175.713242</f>
        <v>-175.71324200000001</v>
      </c>
    </row>
    <row r="107" spans="1:2" x14ac:dyDescent="0.25">
      <c r="A107">
        <v>-159.40214499999999</v>
      </c>
      <c r="B107">
        <f>-192.590134</f>
        <v>-192.59013400000001</v>
      </c>
    </row>
    <row r="108" spans="1:2" x14ac:dyDescent="0.25">
      <c r="A108">
        <v>-139.37759399999999</v>
      </c>
      <c r="B108">
        <f>-207.542496</f>
        <v>-207.542496</v>
      </c>
    </row>
    <row r="109" spans="1:2" x14ac:dyDescent="0.25">
      <c r="A109">
        <v>-117.960266</v>
      </c>
      <c r="B109">
        <f>-220.420898</f>
        <v>-220.42089799999999</v>
      </c>
    </row>
    <row r="110" spans="1:2" x14ac:dyDescent="0.25">
      <c r="A110">
        <v>-95.364174000000006</v>
      </c>
      <c r="B110">
        <f>-231.09668</f>
        <v>-231.09667999999999</v>
      </c>
    </row>
    <row r="111" spans="1:2" x14ac:dyDescent="0.25">
      <c r="A111">
        <v>-71.815117000000001</v>
      </c>
      <c r="B111">
        <f>-239.46312</f>
        <v>-239.46312</v>
      </c>
    </row>
    <row r="112" spans="1:2" x14ac:dyDescent="0.25">
      <c r="A112">
        <v>-47.54842</v>
      </c>
      <c r="B112">
        <f>-245.436646</f>
        <v>-245.436646</v>
      </c>
    </row>
    <row r="113" spans="1:2" x14ac:dyDescent="0.25">
      <c r="A113">
        <v>-22.806577999999998</v>
      </c>
      <c r="B113">
        <f>-248.95755</f>
        <v>-248.95755</v>
      </c>
    </row>
    <row r="114" spans="1:2" x14ac:dyDescent="0.25">
      <c r="A114">
        <v>2.1631680000000002</v>
      </c>
      <c r="B114">
        <f>-249.990646</f>
        <v>-249.990646</v>
      </c>
    </row>
    <row r="115" spans="1:2" x14ac:dyDescent="0.25">
      <c r="A115">
        <v>27.111298000000001</v>
      </c>
      <c r="B115">
        <f>-248.525604</f>
        <v>-248.52560399999999</v>
      </c>
    </row>
    <row r="116" spans="1:2" x14ac:dyDescent="0.25">
      <c r="A116">
        <v>51.788505999999998</v>
      </c>
      <c r="B116">
        <f>-244.577087</f>
        <v>-244.57708700000001</v>
      </c>
    </row>
    <row r="117" spans="1:2" x14ac:dyDescent="0.25">
      <c r="A117">
        <v>75.948204000000004</v>
      </c>
      <c r="B117">
        <f>-238.184525</f>
        <v>-238.18452500000001</v>
      </c>
    </row>
    <row r="118" spans="1:2" x14ac:dyDescent="0.25">
      <c r="A118">
        <v>99.348952999999995</v>
      </c>
      <c r="B118">
        <f>-229.411819</f>
        <v>-229.41181900000001</v>
      </c>
    </row>
    <row r="119" spans="1:2" x14ac:dyDescent="0.25">
      <c r="A119">
        <v>121.75691999999999</v>
      </c>
      <c r="B119">
        <f>-218.346634</f>
        <v>-218.34663399999999</v>
      </c>
    </row>
    <row r="120" spans="1:2" x14ac:dyDescent="0.25">
      <c r="A120">
        <v>142.94818100000001</v>
      </c>
      <c r="B120">
        <f>-205.099533</f>
        <v>-205.09953300000001</v>
      </c>
    </row>
    <row r="121" spans="1:2" x14ac:dyDescent="0.25">
      <c r="A121">
        <v>162.710983</v>
      </c>
      <c r="B121">
        <f>-189.802887</f>
        <v>-189.802887</v>
      </c>
    </row>
    <row r="122" spans="1:2" x14ac:dyDescent="0.25">
      <c r="A122">
        <v>180.847824</v>
      </c>
      <c r="B122">
        <f>-172.609558</f>
        <v>-172.60955799999999</v>
      </c>
    </row>
    <row r="123" spans="1:2" x14ac:dyDescent="0.25">
      <c r="A123">
        <v>197.17749000000001</v>
      </c>
      <c r="B123">
        <f>-153.691376</f>
        <v>-153.69137599999999</v>
      </c>
    </row>
    <row r="124" spans="1:2" x14ac:dyDescent="0.25">
      <c r="A124">
        <v>211.53677400000001</v>
      </c>
      <c r="B124">
        <f>-133.237366</f>
        <v>-133.23736600000001</v>
      </c>
    </row>
    <row r="125" spans="1:2" x14ac:dyDescent="0.25">
      <c r="A125">
        <v>223.78218100000001</v>
      </c>
      <c r="B125">
        <f>-111.451927</f>
        <v>-111.451927</v>
      </c>
    </row>
    <row r="126" spans="1:2" x14ac:dyDescent="0.25">
      <c r="A126">
        <v>233.791382</v>
      </c>
      <c r="B126">
        <f>-88.552765</f>
        <v>-88.552764999999994</v>
      </c>
    </row>
    <row r="127" spans="1:2" x14ac:dyDescent="0.25">
      <c r="A127">
        <v>241.46431000000001</v>
      </c>
      <c r="B127">
        <f>-64.768707</f>
        <v>-64.768707000000006</v>
      </c>
    </row>
    <row r="128" spans="1:2" x14ac:dyDescent="0.25">
      <c r="A128">
        <v>246.72431900000001</v>
      </c>
      <c r="B128">
        <f>-40.337421</f>
        <v>-40.337420999999999</v>
      </c>
    </row>
    <row r="129" spans="1:2" x14ac:dyDescent="0.25">
      <c r="A129">
        <v>249.518845</v>
      </c>
      <c r="B129">
        <f>-15.503045</f>
        <v>-15.503045</v>
      </c>
    </row>
    <row r="130" spans="1:2" x14ac:dyDescent="0.25">
      <c r="A130">
        <v>249.819962</v>
      </c>
      <c r="B130">
        <f>9.486249</f>
        <v>9.4862490000000008</v>
      </c>
    </row>
    <row r="131" spans="1:2" x14ac:dyDescent="0.25">
      <c r="A131">
        <v>247.62464900000001</v>
      </c>
      <c r="B131">
        <f>34.380749</f>
        <v>34.380749000000002</v>
      </c>
    </row>
    <row r="132" spans="1:2" x14ac:dyDescent="0.25">
      <c r="A132">
        <v>242.954849</v>
      </c>
      <c r="B132">
        <f>58.931686</f>
        <v>58.931685999999999</v>
      </c>
    </row>
    <row r="133" spans="1:2" x14ac:dyDescent="0.25">
      <c r="A133">
        <v>235.857224</v>
      </c>
      <c r="B133">
        <f>82.893723</f>
        <v>82.893722999999994</v>
      </c>
    </row>
    <row r="134" spans="1:2" x14ac:dyDescent="0.25">
      <c r="A134">
        <v>226.40271000000001</v>
      </c>
      <c r="B134">
        <f>106.027412</f>
        <v>106.027412</v>
      </c>
    </row>
    <row r="135" spans="1:2" x14ac:dyDescent="0.25">
      <c r="A135">
        <v>214.685776</v>
      </c>
      <c r="B135">
        <f>128.101593</f>
        <v>128.10159300000001</v>
      </c>
    </row>
    <row r="136" spans="1:2" x14ac:dyDescent="0.25">
      <c r="A136">
        <v>200.82351700000001</v>
      </c>
      <c r="B136">
        <f>148.895645</f>
        <v>148.895645</v>
      </c>
    </row>
    <row r="137" spans="1:2" x14ac:dyDescent="0.25">
      <c r="A137">
        <v>184.954453</v>
      </c>
      <c r="B137">
        <f>168.201828</f>
        <v>168.20182800000001</v>
      </c>
    </row>
    <row r="138" spans="1:2" x14ac:dyDescent="0.25">
      <c r="A138">
        <v>167.23715200000001</v>
      </c>
      <c r="B138">
        <f>185.827164</f>
        <v>185.82716400000001</v>
      </c>
    </row>
    <row r="139" spans="1:2" x14ac:dyDescent="0.25">
      <c r="A139">
        <v>147.84866299999999</v>
      </c>
      <c r="B139">
        <f>201.595566</f>
        <v>201.59556599999999</v>
      </c>
    </row>
    <row r="140" spans="1:2" x14ac:dyDescent="0.25">
      <c r="A140">
        <v>126.98275</v>
      </c>
      <c r="B140">
        <f>215.349442</f>
        <v>215.34944200000001</v>
      </c>
    </row>
    <row r="141" spans="1:2" x14ac:dyDescent="0.25">
      <c r="A141">
        <v>104.847908</v>
      </c>
      <c r="B141">
        <f>226.951355</f>
        <v>226.95135500000001</v>
      </c>
    </row>
    <row r="142" spans="1:2" x14ac:dyDescent="0.25">
      <c r="A142">
        <v>81.665336999999994</v>
      </c>
      <c r="B142">
        <f>236.28537</f>
        <v>236.28537</v>
      </c>
    </row>
    <row r="143" spans="1:2" x14ac:dyDescent="0.25">
      <c r="A143">
        <v>57.666691</v>
      </c>
      <c r="B143">
        <f>243.258209</f>
        <v>243.25820899999999</v>
      </c>
    </row>
    <row r="144" spans="1:2" x14ac:dyDescent="0.25">
      <c r="A144">
        <v>33.091788999999999</v>
      </c>
      <c r="B144">
        <f>247.800186</f>
        <v>247.800186</v>
      </c>
    </row>
    <row r="145" spans="1:2" x14ac:dyDescent="0.25">
      <c r="A145">
        <v>8.1862030000000008</v>
      </c>
      <c r="B145">
        <f>249.865936</f>
        <v>249.865936</v>
      </c>
    </row>
    <row r="146" spans="1:2" x14ac:dyDescent="0.25">
      <c r="A146">
        <v>-16.801188</v>
      </c>
      <c r="B146">
        <f>249.434799</f>
        <v>249.434799</v>
      </c>
    </row>
    <row r="147" spans="1:2" x14ac:dyDescent="0.25">
      <c r="A147">
        <v>-41.620682000000002</v>
      </c>
      <c r="B147">
        <f>246.511093</f>
        <v>246.51109299999999</v>
      </c>
    </row>
    <row r="148" spans="1:2" x14ac:dyDescent="0.25">
      <c r="A148">
        <v>-66.024269000000004</v>
      </c>
      <c r="B148">
        <f>241.124023</f>
        <v>241.12402299999999</v>
      </c>
    </row>
    <row r="149" spans="1:2" x14ac:dyDescent="0.25">
      <c r="A149">
        <v>-89.768082000000007</v>
      </c>
      <c r="B149">
        <f>233.327438</f>
        <v>233.327438</v>
      </c>
    </row>
    <row r="150" spans="1:2" x14ac:dyDescent="0.25">
      <c r="A150">
        <v>-112.614853</v>
      </c>
      <c r="B150">
        <f>223.199234</f>
        <v>223.19923399999999</v>
      </c>
    </row>
    <row r="151" spans="1:2" x14ac:dyDescent="0.25">
      <c r="A151">
        <v>-134.33627300000001</v>
      </c>
      <c r="B151">
        <f>210.840622</f>
        <v>210.840622</v>
      </c>
    </row>
    <row r="152" spans="1:2" x14ac:dyDescent="0.25">
      <c r="A152">
        <v>-154.71528599999999</v>
      </c>
      <c r="B152">
        <f>196.375092</f>
        <v>196.375092</v>
      </c>
    </row>
    <row r="153" spans="1:2" x14ac:dyDescent="0.25">
      <c r="A153">
        <v>-173.548248</v>
      </c>
      <c r="B153">
        <f>179.94722</f>
        <v>179.94721999999999</v>
      </c>
    </row>
    <row r="154" spans="1:2" x14ac:dyDescent="0.25">
      <c r="A154">
        <v>-190.646973</v>
      </c>
      <c r="B154">
        <f>161.721161</f>
        <v>161.721161</v>
      </c>
    </row>
    <row r="155" spans="1:2" x14ac:dyDescent="0.25">
      <c r="A155">
        <v>-205.840576</v>
      </c>
      <c r="B155">
        <f>141.879028</f>
        <v>141.87902800000001</v>
      </c>
    </row>
    <row r="156" spans="1:2" x14ac:dyDescent="0.25">
      <c r="A156">
        <v>-218.97723400000001</v>
      </c>
      <c r="B156">
        <f>120.619125</f>
        <v>120.619125</v>
      </c>
    </row>
    <row r="157" spans="1:2" x14ac:dyDescent="0.25">
      <c r="A157">
        <v>-229.92567399999999</v>
      </c>
      <c r="B157">
        <f>98.153877</f>
        <v>98.153876999999994</v>
      </c>
    </row>
    <row r="158" spans="1:2" x14ac:dyDescent="0.25">
      <c r="A158">
        <v>-238.576492</v>
      </c>
      <c r="B158">
        <f>74.707802</f>
        <v>74.707802000000001</v>
      </c>
    </row>
    <row r="159" spans="1:2" x14ac:dyDescent="0.25">
      <c r="A159">
        <v>-244.84324599999999</v>
      </c>
      <c r="B159">
        <f>50.515171</f>
        <v>50.515171000000002</v>
      </c>
    </row>
    <row r="160" spans="1:2" x14ac:dyDescent="0.25">
      <c r="A160">
        <v>-248.66331500000001</v>
      </c>
      <c r="B160">
        <f>25.817747</f>
        <v>25.817747000000001</v>
      </c>
    </row>
    <row r="161" spans="1:2" x14ac:dyDescent="0.25">
      <c r="A161">
        <v>-249.99852000000001</v>
      </c>
      <c r="B161">
        <f>0.862332</f>
        <v>0.86233199999999999</v>
      </c>
    </row>
    <row r="162" spans="1:2" x14ac:dyDescent="0.25">
      <c r="A162">
        <v>-248.83551</v>
      </c>
      <c r="B162">
        <f>-24.1017</f>
        <v>-24.101700000000001</v>
      </c>
    </row>
    <row r="163" spans="1:2" x14ac:dyDescent="0.25">
      <c r="A163">
        <v>-245.185913</v>
      </c>
      <c r="B163">
        <f>-48.824886</f>
        <v>-48.824885999999999</v>
      </c>
    </row>
    <row r="164" spans="1:2" x14ac:dyDescent="0.25">
      <c r="A164">
        <v>-239.086197</v>
      </c>
      <c r="B164">
        <f>-73.060173</f>
        <v>-73.060173000000006</v>
      </c>
    </row>
    <row r="165" spans="1:2" x14ac:dyDescent="0.25">
      <c r="A165">
        <v>-230.59733600000001</v>
      </c>
      <c r="B165">
        <f>-96.565376</f>
        <v>-96.565376000000001</v>
      </c>
    </row>
    <row r="166" spans="1:2" x14ac:dyDescent="0.25">
      <c r="A166">
        <v>-219.804123</v>
      </c>
      <c r="B166">
        <f>-119.105614</f>
        <v>-119.105614</v>
      </c>
    </row>
    <row r="167" spans="1:2" x14ac:dyDescent="0.25">
      <c r="A167">
        <v>-206.814438</v>
      </c>
      <c r="B167">
        <f>-140.455643</f>
        <v>-140.45564300000001</v>
      </c>
    </row>
    <row r="168" spans="1:2" x14ac:dyDescent="0.25">
      <c r="A168">
        <v>-191.75808699999999</v>
      </c>
      <c r="B168">
        <f>-160.402115</f>
        <v>-160.40211500000001</v>
      </c>
    </row>
    <row r="169" spans="1:2" x14ac:dyDescent="0.25">
      <c r="A169">
        <v>-174.785507</v>
      </c>
      <c r="B169">
        <f>-178.745697</f>
        <v>-178.74569700000001</v>
      </c>
    </row>
    <row r="170" spans="1:2" x14ac:dyDescent="0.25">
      <c r="A170">
        <v>-156.06632999999999</v>
      </c>
      <c r="B170">
        <f>-195.303101</f>
        <v>-195.303101</v>
      </c>
    </row>
    <row r="171" spans="1:2" x14ac:dyDescent="0.25">
      <c r="A171">
        <v>-135.78758199999999</v>
      </c>
      <c r="B171">
        <f>-209.908859</f>
        <v>-209.90885900000001</v>
      </c>
    </row>
    <row r="172" spans="1:2" x14ac:dyDescent="0.25">
      <c r="A172">
        <v>-114.151939</v>
      </c>
      <c r="B172">
        <f>-222.417023</f>
        <v>-222.417023</v>
      </c>
    </row>
    <row r="173" spans="1:2" x14ac:dyDescent="0.25">
      <c r="A173">
        <v>-91.375586999999996</v>
      </c>
      <c r="B173">
        <f>-232.702606</f>
        <v>-232.702606</v>
      </c>
    </row>
    <row r="174" spans="1:2" x14ac:dyDescent="0.25">
      <c r="A174">
        <v>-67.686119000000005</v>
      </c>
      <c r="B174">
        <f>-240.662811</f>
        <v>-240.662811</v>
      </c>
    </row>
    <row r="175" spans="1:2" x14ac:dyDescent="0.25">
      <c r="A175">
        <v>-43.320278000000002</v>
      </c>
      <c r="B175">
        <f>-246.218094</f>
        <v>-246.21809400000001</v>
      </c>
    </row>
    <row r="176" spans="1:2" x14ac:dyDescent="0.25">
      <c r="A176">
        <v>-18.521542</v>
      </c>
      <c r="B176">
        <f>-249.312958</f>
        <v>-249.31295800000001</v>
      </c>
    </row>
    <row r="177" spans="1:2" x14ac:dyDescent="0.25">
      <c r="A177">
        <v>6.4622780000000004</v>
      </c>
      <c r="B177">
        <f>-249.916458</f>
        <v>-249.91645800000001</v>
      </c>
    </row>
    <row r="178" spans="1:2" x14ac:dyDescent="0.25">
      <c r="A178">
        <v>31.381520999999999</v>
      </c>
      <c r="B178">
        <f>-248.022583</f>
        <v>-248.022583</v>
      </c>
    </row>
    <row r="179" spans="1:2" x14ac:dyDescent="0.25">
      <c r="A179">
        <v>55.987175000000001</v>
      </c>
      <c r="B179">
        <f>-243.650238</f>
        <v>-243.650238</v>
      </c>
    </row>
    <row r="180" spans="1:2" x14ac:dyDescent="0.25">
      <c r="A180">
        <v>80.033355999999998</v>
      </c>
      <c r="B180">
        <f>-236.843124</f>
        <v>-236.84312399999999</v>
      </c>
    </row>
    <row r="181" spans="1:2" x14ac:dyDescent="0.25">
      <c r="A181">
        <v>103.27976200000001</v>
      </c>
      <c r="B181">
        <f>-227.66925</f>
        <v>-227.66925000000001</v>
      </c>
    </row>
    <row r="182" spans="1:2" x14ac:dyDescent="0.25">
      <c r="A182">
        <v>125.494118</v>
      </c>
      <c r="B182">
        <f>-216.220322</f>
        <v>-216.22032200000001</v>
      </c>
    </row>
    <row r="183" spans="1:2" x14ac:dyDescent="0.25">
      <c r="A183">
        <v>146.45442199999999</v>
      </c>
      <c r="B183">
        <f>-202.610718</f>
        <v>-202.61071799999999</v>
      </c>
    </row>
    <row r="184" spans="1:2" x14ac:dyDescent="0.25">
      <c r="A184">
        <v>165.95121800000001</v>
      </c>
      <c r="B184">
        <f>-186.976456</f>
        <v>-186.97645600000001</v>
      </c>
    </row>
    <row r="185" spans="1:2" x14ac:dyDescent="0.25">
      <c r="A185">
        <v>183.78968800000001</v>
      </c>
      <c r="B185">
        <f>-169.473755</f>
        <v>-169.47375500000001</v>
      </c>
    </row>
    <row r="186" spans="1:2" x14ac:dyDescent="0.25">
      <c r="A186">
        <v>199.79156499999999</v>
      </c>
      <c r="B186">
        <f>-150.277512</f>
        <v>-150.277512</v>
      </c>
    </row>
    <row r="187" spans="1:2" x14ac:dyDescent="0.25">
      <c r="A187">
        <v>213.79695100000001</v>
      </c>
      <c r="B187">
        <f>-129.579575</f>
        <v>-129.57957500000001</v>
      </c>
    </row>
    <row r="188" spans="1:2" x14ac:dyDescent="0.25">
      <c r="A188">
        <v>225.66587799999999</v>
      </c>
      <c r="B188">
        <f>-107.586761</f>
        <v>-107.586761</v>
      </c>
    </row>
    <row r="189" spans="1:2" x14ac:dyDescent="0.25">
      <c r="A189">
        <v>235.27975499999999</v>
      </c>
      <c r="B189">
        <f>-84.518837</f>
        <v>-84.518837000000005</v>
      </c>
    </row>
    <row r="190" spans="1:2" x14ac:dyDescent="0.25">
      <c r="A190">
        <v>242.54251099999999</v>
      </c>
      <c r="B190">
        <f>-60.606335</f>
        <v>-60.606335000000001</v>
      </c>
    </row>
    <row r="191" spans="1:2" x14ac:dyDescent="0.25">
      <c r="A191">
        <v>247.38157699999999</v>
      </c>
      <c r="B191">
        <f>-36.0882</f>
        <v>-36.088200000000001</v>
      </c>
    </row>
    <row r="192" spans="1:2" x14ac:dyDescent="0.25">
      <c r="A192">
        <v>249.74856600000001</v>
      </c>
      <c r="B192">
        <f>-11.209435</f>
        <v>-11.209434999999999</v>
      </c>
    </row>
    <row r="193" spans="1:2" x14ac:dyDescent="0.25">
      <c r="A193">
        <v>249.61985799999999</v>
      </c>
      <c r="B193">
        <f>13.781342</f>
        <v>13.781342</v>
      </c>
    </row>
    <row r="194" spans="1:2" x14ac:dyDescent="0.25">
      <c r="A194">
        <v>246.99671900000001</v>
      </c>
      <c r="B194">
        <f>38.634403</f>
        <v>38.634402999999999</v>
      </c>
    </row>
    <row r="195" spans="1:2" x14ac:dyDescent="0.25">
      <c r="A195">
        <v>241.90538000000001</v>
      </c>
      <c r="B195">
        <f>63.101395</f>
        <v>63.101394999999997</v>
      </c>
    </row>
    <row r="196" spans="1:2" x14ac:dyDescent="0.25">
      <c r="A196">
        <v>234.39669799999999</v>
      </c>
      <c r="B196">
        <f>86.93782</f>
        <v>86.937820000000002</v>
      </c>
    </row>
    <row r="197" spans="1:2" x14ac:dyDescent="0.25">
      <c r="A197">
        <v>224.54573099999999</v>
      </c>
      <c r="B197">
        <f>109.905487</f>
        <v>109.90548699999999</v>
      </c>
    </row>
    <row r="198" spans="1:2" x14ac:dyDescent="0.25">
      <c r="A198">
        <v>212.45088200000001</v>
      </c>
      <c r="B198">
        <f>131.774887</f>
        <v>131.77488700000001</v>
      </c>
    </row>
    <row r="199" spans="1:2" x14ac:dyDescent="0.25">
      <c r="A199">
        <v>198.233047</v>
      </c>
      <c r="B199">
        <f>152.327469</f>
        <v>152.32746900000001</v>
      </c>
    </row>
    <row r="200" spans="1:2" x14ac:dyDescent="0.25">
      <c r="A200">
        <v>182.034302</v>
      </c>
      <c r="B200">
        <f>171.357864</f>
        <v>171.35786400000001</v>
      </c>
    </row>
    <row r="201" spans="1:2" x14ac:dyDescent="0.25">
      <c r="A201">
        <v>164.01649499999999</v>
      </c>
      <c r="B201">
        <f>188.675888</f>
        <v>188.67588799999999</v>
      </c>
    </row>
    <row r="202" spans="1:2" x14ac:dyDescent="0.25">
      <c r="A202">
        <v>144.35968</v>
      </c>
      <c r="B202">
        <f>204.108505</f>
        <v>204.10850500000001</v>
      </c>
    </row>
    <row r="203" spans="1:2" x14ac:dyDescent="0.25">
      <c r="A203">
        <v>123.26031500000001</v>
      </c>
      <c r="B203">
        <f>217.50148</f>
        <v>217.50147999999999</v>
      </c>
    </row>
    <row r="204" spans="1:2" x14ac:dyDescent="0.25">
      <c r="A204">
        <v>100.929214</v>
      </c>
      <c r="B204">
        <f>228.720993</f>
        <v>228.72099299999999</v>
      </c>
    </row>
    <row r="205" spans="1:2" x14ac:dyDescent="0.25">
      <c r="A205">
        <v>77.589539000000002</v>
      </c>
      <c r="B205">
        <f>237.654922</f>
        <v>237.654922</v>
      </c>
    </row>
    <row r="206" spans="1:2" x14ac:dyDescent="0.25">
      <c r="A206">
        <v>53.474518000000003</v>
      </c>
      <c r="B206">
        <f>244.213989</f>
        <v>244.213989</v>
      </c>
    </row>
    <row r="207" spans="1:2" x14ac:dyDescent="0.25">
      <c r="A207">
        <v>28.825136000000001</v>
      </c>
      <c r="B207">
        <f>248.332657</f>
        <v>248.33265700000001</v>
      </c>
    </row>
    <row r="208" spans="1:2" x14ac:dyDescent="0.25">
      <c r="A208">
        <v>3.8877060000000001</v>
      </c>
      <c r="B208">
        <f>249.969772</f>
        <v>249.96977200000001</v>
      </c>
    </row>
    <row r="209" spans="1:2" x14ac:dyDescent="0.25">
      <c r="A209">
        <v>-21.088573</v>
      </c>
      <c r="B209">
        <f>249.108963</f>
        <v>249.10896299999999</v>
      </c>
    </row>
    <row r="210" spans="1:2" x14ac:dyDescent="0.25">
      <c r="A210">
        <v>-45.854115</v>
      </c>
      <c r="B210">
        <f>245.75882</f>
        <v>245.75881999999999</v>
      </c>
    </row>
    <row r="211" spans="1:2" x14ac:dyDescent="0.25">
      <c r="A211">
        <v>-70.161445999999998</v>
      </c>
      <c r="B211">
        <f>239.95285</f>
        <v>239.95285000000001</v>
      </c>
    </row>
    <row r="212" spans="1:2" x14ac:dyDescent="0.25">
      <c r="A212">
        <v>-93.767653999999993</v>
      </c>
      <c r="B212">
        <f>231.749054</f>
        <v>231.749054</v>
      </c>
    </row>
    <row r="213" spans="1:2" x14ac:dyDescent="0.25">
      <c r="A213">
        <v>-116.436859</v>
      </c>
      <c r="B213">
        <f>221.229416</f>
        <v>221.22941599999999</v>
      </c>
    </row>
    <row r="214" spans="1:2" x14ac:dyDescent="0.25">
      <c r="A214">
        <v>-137.94252</v>
      </c>
      <c r="B214">
        <f>208.499069</f>
        <v>208.49906899999999</v>
      </c>
    </row>
    <row r="215" spans="1:2" x14ac:dyDescent="0.25">
      <c r="A215">
        <v>-158.069748</v>
      </c>
      <c r="B215">
        <f>193.685196</f>
        <v>193.68519599999999</v>
      </c>
    </row>
    <row r="216" spans="1:2" x14ac:dyDescent="0.25">
      <c r="A216">
        <v>-176.61738600000001</v>
      </c>
      <c r="B216">
        <f>176.935867</f>
        <v>176.935867</v>
      </c>
    </row>
    <row r="217" spans="1:2" x14ac:dyDescent="0.25">
      <c r="A217">
        <v>-193.400116</v>
      </c>
      <c r="B217">
        <f>158.418427</f>
        <v>158.41842700000001</v>
      </c>
    </row>
    <row r="218" spans="1:2" x14ac:dyDescent="0.25">
      <c r="A218">
        <v>-208.250214</v>
      </c>
      <c r="B218">
        <f>138.317932</f>
        <v>138.31793200000001</v>
      </c>
    </row>
    <row r="219" spans="1:2" x14ac:dyDescent="0.25">
      <c r="A219">
        <v>-221.01928699999999</v>
      </c>
      <c r="B219">
        <f>116.835228</f>
        <v>116.835228</v>
      </c>
    </row>
    <row r="220" spans="1:2" x14ac:dyDescent="0.25">
      <c r="A220">
        <v>-231.579758</v>
      </c>
      <c r="B220">
        <f>94.18502</f>
        <v>94.185019999999994</v>
      </c>
    </row>
    <row r="221" spans="1:2" x14ac:dyDescent="0.25">
      <c r="A221">
        <v>-239.826065</v>
      </c>
      <c r="B221">
        <f>70.59362</f>
        <v>70.593620000000001</v>
      </c>
    </row>
    <row r="222" spans="1:2" x14ac:dyDescent="0.25">
      <c r="A222">
        <v>-245.67581200000001</v>
      </c>
      <c r="B222">
        <f>46.296795</f>
        <v>46.296795000000003</v>
      </c>
    </row>
    <row r="223" spans="1:2" x14ac:dyDescent="0.25">
      <c r="A223">
        <v>-249.07055700000001</v>
      </c>
      <c r="B223">
        <f>21.537327</f>
        <v>21.537327000000001</v>
      </c>
    </row>
    <row r="224" spans="1:2" x14ac:dyDescent="0.25">
      <c r="A224">
        <v>-249.97636399999999</v>
      </c>
      <c r="B224">
        <f>-3.437361</f>
        <v>-3.4373610000000001</v>
      </c>
    </row>
    <row r="225" spans="1:2" x14ac:dyDescent="0.25">
      <c r="A225">
        <v>-248.384186</v>
      </c>
      <c r="B225">
        <f>-28.377699</f>
        <v>-28.377699</v>
      </c>
    </row>
    <row r="226" spans="1:2" x14ac:dyDescent="0.25">
      <c r="A226">
        <v>-244.30993699999999</v>
      </c>
      <c r="B226">
        <f>-53.034462</f>
        <v>-53.034461999999998</v>
      </c>
    </row>
    <row r="227" spans="1:2" x14ac:dyDescent="0.25">
      <c r="A227">
        <v>-237.79432700000001</v>
      </c>
      <c r="B227">
        <f>-77.161255</f>
        <v>-77.161254999999997</v>
      </c>
    </row>
    <row r="228" spans="1:2" x14ac:dyDescent="0.25">
      <c r="A228">
        <v>-228.90245100000001</v>
      </c>
      <c r="B228">
        <f>-100.516991</f>
        <v>-100.516991</v>
      </c>
    </row>
    <row r="229" spans="1:2" x14ac:dyDescent="0.25">
      <c r="A229">
        <v>-217.72318999999999</v>
      </c>
      <c r="B229">
        <f>-122.868271</f>
        <v>-122.86827099999999</v>
      </c>
    </row>
    <row r="230" spans="1:2" x14ac:dyDescent="0.25">
      <c r="A230">
        <v>-204.36823999999999</v>
      </c>
      <c r="B230">
        <f>-143.99173</f>
        <v>-143.99172999999999</v>
      </c>
    </row>
    <row r="231" spans="1:2" x14ac:dyDescent="0.25">
      <c r="A231">
        <v>-188.971069</v>
      </c>
      <c r="B231">
        <f>-163.676315</f>
        <v>-163.67631499999999</v>
      </c>
    </row>
    <row r="232" spans="1:2" x14ac:dyDescent="0.25">
      <c r="A232">
        <v>-171.68553199999999</v>
      </c>
      <c r="B232">
        <f>-181.725281</f>
        <v>-181.725281</v>
      </c>
    </row>
    <row r="233" spans="1:2" x14ac:dyDescent="0.25">
      <c r="A233">
        <v>-152.68435700000001</v>
      </c>
      <c r="B233">
        <f>-197.958298</f>
        <v>-197.95829800000001</v>
      </c>
    </row>
    <row r="234" spans="1:2" x14ac:dyDescent="0.25">
      <c r="A234">
        <v>-132.15741</v>
      </c>
      <c r="B234">
        <f>-212.213135</f>
        <v>-212.21313499999999</v>
      </c>
    </row>
    <row r="235" spans="1:2" x14ac:dyDescent="0.25">
      <c r="A235">
        <v>-110.309845</v>
      </c>
      <c r="B235">
        <f>-224.347366</f>
        <v>-224.34736599999999</v>
      </c>
    </row>
    <row r="236" spans="1:2" x14ac:dyDescent="0.25">
      <c r="A236">
        <v>-87.359961999999996</v>
      </c>
      <c r="B236">
        <f>-234.2397</f>
        <v>-234.2397</v>
      </c>
    </row>
    <row r="237" spans="1:2" x14ac:dyDescent="0.25">
      <c r="A237">
        <v>-63.537101999999997</v>
      </c>
      <c r="B237">
        <f>-241.791306</f>
        <v>-241.79130599999999</v>
      </c>
    </row>
    <row r="238" spans="1:2" x14ac:dyDescent="0.25">
      <c r="A238">
        <v>-39.079323000000002</v>
      </c>
      <c r="B238">
        <f>-246.926727</f>
        <v>-246.926727</v>
      </c>
    </row>
    <row r="239" spans="1:2" x14ac:dyDescent="0.25">
      <c r="A239">
        <v>-14.231028</v>
      </c>
      <c r="B239">
        <f>-249.59462</f>
        <v>-249.59461999999999</v>
      </c>
    </row>
    <row r="240" spans="1:2" x14ac:dyDescent="0.25">
      <c r="A240">
        <v>10.759478</v>
      </c>
      <c r="B240">
        <f>-249.768356</f>
        <v>-249.76835600000001</v>
      </c>
    </row>
    <row r="241" spans="1:2" x14ac:dyDescent="0.25">
      <c r="A241">
        <v>35.642463999999997</v>
      </c>
      <c r="B241">
        <f>-247.446182</f>
        <v>-247.44618199999999</v>
      </c>
    </row>
    <row r="242" spans="1:2" x14ac:dyDescent="0.25">
      <c r="A242">
        <v>60.169280999999998</v>
      </c>
      <c r="B242">
        <f>-242.651306</f>
        <v>-242.65130600000001</v>
      </c>
    </row>
    <row r="243" spans="1:2" x14ac:dyDescent="0.25">
      <c r="A243">
        <v>84.094832999999994</v>
      </c>
      <c r="B243">
        <f>-235.431641</f>
        <v>-235.43164100000001</v>
      </c>
    </row>
    <row r="244" spans="1:2" x14ac:dyDescent="0.25">
      <c r="A244">
        <v>107.180031</v>
      </c>
      <c r="B244">
        <f>-225.859344</f>
        <v>-225.85934399999999</v>
      </c>
    </row>
    <row r="245" spans="1:2" x14ac:dyDescent="0.25">
      <c r="A245">
        <v>129.194199</v>
      </c>
      <c r="B245">
        <f>-214.030045</f>
        <v>-214.030045</v>
      </c>
    </row>
    <row r="246" spans="1:2" x14ac:dyDescent="0.25">
      <c r="A246">
        <v>149.917328</v>
      </c>
      <c r="B246">
        <f>-200.061981</f>
        <v>-200.061981</v>
      </c>
    </row>
    <row r="247" spans="1:2" x14ac:dyDescent="0.25">
      <c r="A247">
        <v>169.14236500000001</v>
      </c>
      <c r="B247">
        <f>-184.094711</f>
        <v>-184.09471099999999</v>
      </c>
    </row>
    <row r="248" spans="1:2" x14ac:dyDescent="0.25">
      <c r="A248">
        <v>186.67716999999999</v>
      </c>
      <c r="B248">
        <f>-166.287796</f>
        <v>-166.28779599999999</v>
      </c>
    </row>
    <row r="249" spans="1:2" x14ac:dyDescent="0.25">
      <c r="A249">
        <v>202.346542</v>
      </c>
      <c r="B249">
        <f>-146.819199</f>
        <v>-146.819199</v>
      </c>
    </row>
    <row r="250" spans="1:2" x14ac:dyDescent="0.25">
      <c r="A250">
        <v>215.99388099999999</v>
      </c>
      <c r="B250">
        <f>-125.883453</f>
        <v>-125.883453</v>
      </c>
    </row>
    <row r="251" spans="1:2" x14ac:dyDescent="0.25">
      <c r="A251">
        <v>227.48281900000001</v>
      </c>
      <c r="B251">
        <f>-103.689758</f>
        <v>-103.689758</v>
      </c>
    </row>
    <row r="252" spans="1:2" x14ac:dyDescent="0.25">
      <c r="A252">
        <v>236.69854699999999</v>
      </c>
      <c r="B252">
        <f>-80.459915</f>
        <v>-80.459914999999995</v>
      </c>
    </row>
    <row r="253" spans="1:2" x14ac:dyDescent="0.25">
      <c r="A253">
        <v>243.548981</v>
      </c>
      <c r="B253">
        <f>-56.426037</f>
        <v>-56.426037000000001</v>
      </c>
    </row>
    <row r="254" spans="1:2" x14ac:dyDescent="0.25">
      <c r="A254">
        <v>247.96563699999999</v>
      </c>
      <c r="B254">
        <f>-31.828302</f>
        <v>-31.828302000000001</v>
      </c>
    </row>
    <row r="255" spans="1:2" x14ac:dyDescent="0.25">
      <c r="A255">
        <v>249.90441899999999</v>
      </c>
      <c r="B255">
        <f>-6.91251</f>
        <v>-6.9125100000000002</v>
      </c>
    </row>
    <row r="256" spans="1:2" x14ac:dyDescent="0.25">
      <c r="A256">
        <v>249.34591699999999</v>
      </c>
      <c r="B256">
        <f>18.072357</f>
        <v>18.072357</v>
      </c>
    </row>
    <row r="257" spans="1:2" x14ac:dyDescent="0.25">
      <c r="A257">
        <v>246.29574600000001</v>
      </c>
      <c r="B257">
        <f>42.876629</f>
        <v>42.876629000000001</v>
      </c>
    </row>
    <row r="258" spans="1:2" x14ac:dyDescent="0.25">
      <c r="A258">
        <v>240.78436300000001</v>
      </c>
      <c r="B258">
        <f>67.252441</f>
        <v>67.252441000000005</v>
      </c>
    </row>
    <row r="259" spans="1:2" x14ac:dyDescent="0.25">
      <c r="A259">
        <v>232.86685199999999</v>
      </c>
      <c r="B259">
        <f>90.956207</f>
        <v>90.956207000000006</v>
      </c>
    </row>
    <row r="260" spans="1:2" x14ac:dyDescent="0.25">
      <c r="A260">
        <v>222.62231399999999</v>
      </c>
      <c r="B260">
        <f>113.751053</f>
        <v>113.751053</v>
      </c>
    </row>
    <row r="261" spans="1:2" x14ac:dyDescent="0.25">
      <c r="A261">
        <v>210.15315200000001</v>
      </c>
      <c r="B261">
        <f>135.409195</f>
        <v>135.40919500000001</v>
      </c>
    </row>
    <row r="262" spans="1:2" x14ac:dyDescent="0.25">
      <c r="A262">
        <v>195.58395400000001</v>
      </c>
      <c r="B262">
        <f>155.714218</f>
        <v>155.71421799999999</v>
      </c>
    </row>
    <row r="263" spans="1:2" x14ac:dyDescent="0.25">
      <c r="A263">
        <v>179.060303</v>
      </c>
      <c r="B263">
        <f>174.463211</f>
        <v>174.463211</v>
      </c>
    </row>
    <row r="264" spans="1:2" x14ac:dyDescent="0.25">
      <c r="A264">
        <v>160.74731399999999</v>
      </c>
      <c r="B264">
        <f>191.468796</f>
        <v>191.468796</v>
      </c>
    </row>
    <row r="265" spans="1:2" x14ac:dyDescent="0.25">
      <c r="A265">
        <v>140.828003</v>
      </c>
      <c r="B265">
        <f>206.561066</f>
        <v>206.56106600000001</v>
      </c>
    </row>
    <row r="266" spans="1:2" x14ac:dyDescent="0.25">
      <c r="A266">
        <v>119.501411</v>
      </c>
      <c r="B266">
        <f>219.589188</f>
        <v>219.58918800000001</v>
      </c>
    </row>
    <row r="267" spans="1:2" x14ac:dyDescent="0.25">
      <c r="A267">
        <v>96.980659000000003</v>
      </c>
      <c r="B267">
        <f>230.422989</f>
        <v>230.422989</v>
      </c>
    </row>
    <row r="268" spans="1:2" x14ac:dyDescent="0.25">
      <c r="A268">
        <v>73.490784000000005</v>
      </c>
      <c r="B268">
        <f>238.954193</f>
        <v>238.954193</v>
      </c>
    </row>
    <row r="269" spans="1:2" x14ac:dyDescent="0.25">
      <c r="A269">
        <v>49.266528999999998</v>
      </c>
      <c r="B269">
        <f>245.097549</f>
        <v>245.09754899999999</v>
      </c>
    </row>
    <row r="270" spans="1:2" x14ac:dyDescent="0.25">
      <c r="A270">
        <v>24.549955000000001</v>
      </c>
      <c r="B270">
        <f>248.791672</f>
        <v>248.79167200000001</v>
      </c>
    </row>
    <row r="271" spans="1:2" x14ac:dyDescent="0.25">
      <c r="A271">
        <v>-0.41193999999999997</v>
      </c>
      <c r="B271">
        <f>249.999664</f>
        <v>249.999664</v>
      </c>
    </row>
    <row r="272" spans="1:2" x14ac:dyDescent="0.25">
      <c r="A272">
        <v>-25.369720000000001</v>
      </c>
      <c r="B272">
        <f>248.709427</f>
        <v>248.70942700000001</v>
      </c>
    </row>
    <row r="273" spans="1:2" x14ac:dyDescent="0.25">
      <c r="A273">
        <v>-50.073985999999998</v>
      </c>
      <c r="B273">
        <f>244.933853</f>
        <v>244.933853</v>
      </c>
    </row>
    <row r="274" spans="1:2" x14ac:dyDescent="0.25">
      <c r="A274">
        <v>-74.277862999999996</v>
      </c>
      <c r="B274">
        <f>238.710709</f>
        <v>238.71070900000001</v>
      </c>
    </row>
    <row r="275" spans="1:2" x14ac:dyDescent="0.25">
      <c r="A275">
        <v>-97.739493999999993</v>
      </c>
      <c r="B275">
        <f>230.102127</f>
        <v>230.102127</v>
      </c>
    </row>
    <row r="276" spans="1:2" x14ac:dyDescent="0.25">
      <c r="A276">
        <v>-120.22442599999999</v>
      </c>
      <c r="B276">
        <f>219.194183</f>
        <v>219.19418300000001</v>
      </c>
    </row>
    <row r="277" spans="1:2" x14ac:dyDescent="0.25">
      <c r="A277">
        <v>-141.50796500000001</v>
      </c>
      <c r="B277">
        <f>206.09584</f>
        <v>206.09584000000001</v>
      </c>
    </row>
    <row r="278" spans="1:2" x14ac:dyDescent="0.25">
      <c r="A278">
        <v>-161.37742600000001</v>
      </c>
      <c r="B278">
        <f>190.938019</f>
        <v>190.938019</v>
      </c>
    </row>
    <row r="279" spans="1:2" x14ac:dyDescent="0.25">
      <c r="A279">
        <v>-179.634277</v>
      </c>
      <c r="B279">
        <f>173.872162</f>
        <v>173.872162</v>
      </c>
    </row>
    <row r="280" spans="1:2" x14ac:dyDescent="0.25">
      <c r="A280">
        <v>-196.09603899999999</v>
      </c>
      <c r="B280">
        <f>155.068832</f>
        <v>155.06883199999999</v>
      </c>
    </row>
    <row r="281" spans="1:2" x14ac:dyDescent="0.25">
      <c r="A281">
        <v>-210.598251</v>
      </c>
      <c r="B281">
        <f>134.715897</f>
        <v>134.71589700000001</v>
      </c>
    </row>
    <row r="282" spans="1:2" x14ac:dyDescent="0.25">
      <c r="A282">
        <v>-222.99598700000001</v>
      </c>
      <c r="B282">
        <f>113.016777</f>
        <v>113.016777</v>
      </c>
    </row>
    <row r="283" spans="1:2" x14ac:dyDescent="0.25">
      <c r="A283">
        <v>-233.16532900000001</v>
      </c>
      <c r="B283">
        <f>90.188293</f>
        <v>90.188293000000002</v>
      </c>
    </row>
    <row r="284" spans="1:2" x14ac:dyDescent="0.25">
      <c r="A284">
        <v>-241.004684</v>
      </c>
      <c r="B284">
        <f>66.458565</f>
        <v>66.458564999999993</v>
      </c>
    </row>
    <row r="285" spans="1:2" x14ac:dyDescent="0.25">
      <c r="A285">
        <v>-246.43571499999999</v>
      </c>
      <c r="B285">
        <f>42.064724</f>
        <v>42.064723999999998</v>
      </c>
    </row>
    <row r="286" spans="1:2" x14ac:dyDescent="0.25">
      <c r="A286">
        <v>-249.40412900000001</v>
      </c>
      <c r="B286">
        <f>17.250534</f>
        <v>17.250533999999998</v>
      </c>
    </row>
    <row r="287" spans="1:2" x14ac:dyDescent="0.25">
      <c r="A287">
        <v>-249.88028</v>
      </c>
      <c r="B287">
        <f>-7.736038</f>
        <v>-7.7360379999999997</v>
      </c>
    </row>
    <row r="288" spans="1:2" x14ac:dyDescent="0.25">
      <c r="A288">
        <v>-247.85940600000001</v>
      </c>
      <c r="B288">
        <f>-32.645306</f>
        <v>-32.645305999999998</v>
      </c>
    </row>
    <row r="289" spans="1:2" x14ac:dyDescent="0.25">
      <c r="A289">
        <v>-243.361694</v>
      </c>
      <c r="B289">
        <f>-57.228352</f>
        <v>-57.228352000000001</v>
      </c>
    </row>
    <row r="290" spans="1:2" x14ac:dyDescent="0.25">
      <c r="A290">
        <v>-236.432098</v>
      </c>
      <c r="B290">
        <f>-81.239517</f>
        <v>-81.239517000000006</v>
      </c>
    </row>
    <row r="291" spans="1:2" x14ac:dyDescent="0.25">
      <c r="A291">
        <v>-227.13987700000001</v>
      </c>
      <c r="B291">
        <f>-104.438873</f>
        <v>-104.438873</v>
      </c>
    </row>
    <row r="292" spans="1:2" x14ac:dyDescent="0.25">
      <c r="A292">
        <v>-215.57785000000001</v>
      </c>
      <c r="B292">
        <f>-126.594582</f>
        <v>-126.594582</v>
      </c>
    </row>
    <row r="293" spans="1:2" x14ac:dyDescent="0.25">
      <c r="A293">
        <v>-201.861603</v>
      </c>
      <c r="B293">
        <f>-147.485245</f>
        <v>-147.48524499999999</v>
      </c>
    </row>
    <row r="294" spans="1:2" x14ac:dyDescent="0.25">
      <c r="A294">
        <v>-186.12815900000001</v>
      </c>
      <c r="B294">
        <f>-166.9021</f>
        <v>-166.90209999999999</v>
      </c>
    </row>
    <row r="295" spans="1:2" x14ac:dyDescent="0.25">
      <c r="A295">
        <v>-168.53476000000001</v>
      </c>
      <c r="B295">
        <f>-184.651123</f>
        <v>-184.65112300000001</v>
      </c>
    </row>
    <row r="296" spans="1:2" x14ac:dyDescent="0.25">
      <c r="A296">
        <v>-149.25720200000001</v>
      </c>
      <c r="B296">
        <f>-200.554947</f>
        <v>-200.554947</v>
      </c>
    </row>
    <row r="297" spans="1:2" x14ac:dyDescent="0.25">
      <c r="A297">
        <v>-128.48814400000001</v>
      </c>
      <c r="B297">
        <f>-214.454651</f>
        <v>-214.45465100000001</v>
      </c>
    </row>
    <row r="298" spans="1:2" x14ac:dyDescent="0.25">
      <c r="A298">
        <v>-106.43512699999999</v>
      </c>
      <c r="B298">
        <f>-226.211334</f>
        <v>-226.21133399999999</v>
      </c>
    </row>
    <row r="299" spans="1:2" x14ac:dyDescent="0.25">
      <c r="A299">
        <v>-83.318504000000004</v>
      </c>
      <c r="B299">
        <f>-235.707504</f>
        <v>-235.707504</v>
      </c>
    </row>
    <row r="300" spans="1:2" x14ac:dyDescent="0.25">
      <c r="A300">
        <v>-59.369289000000002</v>
      </c>
      <c r="B300">
        <f>-242.848282</f>
        <v>-242.84828200000001</v>
      </c>
    </row>
    <row r="301" spans="1:2" x14ac:dyDescent="0.25">
      <c r="A301">
        <v>-34.826805</v>
      </c>
      <c r="B301">
        <f>-247.562302</f>
        <v>-247.56230199999999</v>
      </c>
    </row>
    <row r="302" spans="1:2" x14ac:dyDescent="0.25">
      <c r="A302">
        <v>-9.9363019999999995</v>
      </c>
      <c r="B302">
        <f>-249.80246</f>
        <v>-249.80246</v>
      </c>
    </row>
    <row r="303" spans="1:2" x14ac:dyDescent="0.25">
      <c r="A303">
        <v>15.053493</v>
      </c>
      <c r="B303">
        <f>-249.546371</f>
        <v>-249.54637099999999</v>
      </c>
    </row>
    <row r="304" spans="1:2" x14ac:dyDescent="0.25">
      <c r="A304">
        <v>39.892864000000003</v>
      </c>
      <c r="B304">
        <f>-246.7966</f>
        <v>-246.79660000000001</v>
      </c>
    </row>
    <row r="305" spans="1:2" x14ac:dyDescent="0.25">
      <c r="A305">
        <v>64.333588000000006</v>
      </c>
      <c r="B305">
        <f>-241.580612</f>
        <v>-241.580612</v>
      </c>
    </row>
    <row r="306" spans="1:2" x14ac:dyDescent="0.25">
      <c r="A306">
        <v>88.131432000000004</v>
      </c>
      <c r="B306">
        <f>-233.950531</f>
        <v>-233.95053100000001</v>
      </c>
    </row>
    <row r="307" spans="1:2" x14ac:dyDescent="0.25">
      <c r="A307">
        <v>111.048592</v>
      </c>
      <c r="B307">
        <f>-223.98262</f>
        <v>-223.98262</v>
      </c>
    </row>
    <row r="308" spans="1:2" x14ac:dyDescent="0.25">
      <c r="A308">
        <v>132.85604900000001</v>
      </c>
      <c r="B308">
        <f>-211.776459</f>
        <v>-211.77645899999999</v>
      </c>
    </row>
    <row r="309" spans="1:2" x14ac:dyDescent="0.25">
      <c r="A309">
        <v>153.335892</v>
      </c>
      <c r="B309">
        <f>-197.454056</f>
        <v>-197.45405600000001</v>
      </c>
    </row>
    <row r="310" spans="1:2" x14ac:dyDescent="0.25">
      <c r="A310">
        <v>172.283478</v>
      </c>
      <c r="B310">
        <f>-181.158508</f>
        <v>-181.15850800000001</v>
      </c>
    </row>
    <row r="311" spans="1:2" x14ac:dyDescent="0.25">
      <c r="A311">
        <v>189.509445</v>
      </c>
      <c r="B311">
        <f>-163.052658</f>
        <v>-163.05265800000001</v>
      </c>
    </row>
    <row r="312" spans="1:2" x14ac:dyDescent="0.25">
      <c r="A312">
        <v>204.84165999999999</v>
      </c>
      <c r="B312">
        <f>-143.317459</f>
        <v>-143.31745900000001</v>
      </c>
    </row>
    <row r="313" spans="1:2" x14ac:dyDescent="0.25">
      <c r="A313">
        <v>218.12692300000001</v>
      </c>
      <c r="B313">
        <f>-122.150093</f>
        <v>-122.150093</v>
      </c>
    </row>
    <row r="314" spans="1:2" x14ac:dyDescent="0.25">
      <c r="A314">
        <v>229.23246800000001</v>
      </c>
      <c r="B314">
        <f>-99.762093</f>
        <v>-99.762092999999993</v>
      </c>
    </row>
    <row r="315" spans="1:2" x14ac:dyDescent="0.25">
      <c r="A315">
        <v>238.04731799999999</v>
      </c>
      <c r="B315">
        <f>-76.377182</f>
        <v>-76.377182000000005</v>
      </c>
    </row>
    <row r="316" spans="1:2" x14ac:dyDescent="0.25">
      <c r="A316">
        <v>244.483383</v>
      </c>
      <c r="B316">
        <f>-52.229046</f>
        <v>-52.229045999999997</v>
      </c>
    </row>
    <row r="317" spans="1:2" x14ac:dyDescent="0.25">
      <c r="A317">
        <v>248.47636399999999</v>
      </c>
      <c r="B317">
        <f>-27.55899</f>
        <v>-27.558990000000001</v>
      </c>
    </row>
    <row r="318" spans="1:2" x14ac:dyDescent="0.25">
      <c r="A318">
        <v>249.98634300000001</v>
      </c>
      <c r="B318">
        <f>-2.61354</f>
        <v>-2.61354</v>
      </c>
    </row>
    <row r="319" spans="1:2" x14ac:dyDescent="0.25">
      <c r="A319">
        <v>248.99823000000001</v>
      </c>
      <c r="B319">
        <f>22.358027</f>
        <v>22.358027</v>
      </c>
    </row>
    <row r="320" spans="1:2" x14ac:dyDescent="0.25">
      <c r="A320">
        <v>245.52191199999999</v>
      </c>
      <c r="B320">
        <f>47.106171</f>
        <v>47.106171000000003</v>
      </c>
    </row>
    <row r="321" spans="1:2" x14ac:dyDescent="0.25">
      <c r="A321">
        <v>239.592117</v>
      </c>
      <c r="B321">
        <f>71.383591</f>
        <v>71.383590999999996</v>
      </c>
    </row>
    <row r="322" spans="1:2" x14ac:dyDescent="0.25">
      <c r="A322">
        <v>231.268112</v>
      </c>
      <c r="B322">
        <f>94.947685</f>
        <v>94.947685000000007</v>
      </c>
    </row>
    <row r="323" spans="1:2" x14ac:dyDescent="0.25">
      <c r="A323">
        <v>220.63305700000001</v>
      </c>
      <c r="B323">
        <f>117.562973</f>
        <v>117.562973</v>
      </c>
    </row>
    <row r="324" spans="1:2" x14ac:dyDescent="0.25">
      <c r="A324">
        <v>207.79325900000001</v>
      </c>
      <c r="B324">
        <f>139.003464</f>
        <v>139.00346400000001</v>
      </c>
    </row>
    <row r="325" spans="1:2" x14ac:dyDescent="0.25">
      <c r="A325">
        <v>192.87699900000001</v>
      </c>
      <c r="B325">
        <f>159.054916</f>
        <v>159.05491599999999</v>
      </c>
    </row>
    <row r="326" spans="1:2" x14ac:dyDescent="0.25">
      <c r="A326">
        <v>176.03332499999999</v>
      </c>
      <c r="B326">
        <f>177.516953</f>
        <v>177.516953</v>
      </c>
    </row>
    <row r="327" spans="1:2" x14ac:dyDescent="0.25">
      <c r="A327">
        <v>157.430588</v>
      </c>
      <c r="B327">
        <f>194.205078</f>
        <v>194.20507799999999</v>
      </c>
    </row>
    <row r="328" spans="1:2" x14ac:dyDescent="0.25">
      <c r="A328">
        <v>137.25465399999999</v>
      </c>
      <c r="B328">
        <f>208.95253</f>
        <v>208.95253</v>
      </c>
    </row>
    <row r="329" spans="1:2" x14ac:dyDescent="0.25">
      <c r="A329">
        <v>115.707161</v>
      </c>
      <c r="B329">
        <f>221.611938</f>
        <v>221.61193800000001</v>
      </c>
    </row>
    <row r="330" spans="1:2" x14ac:dyDescent="0.25">
      <c r="A330">
        <v>93.003410000000002</v>
      </c>
      <c r="B330">
        <f>232.056808</f>
        <v>232.05680799999999</v>
      </c>
    </row>
    <row r="331" spans="1:2" x14ac:dyDescent="0.25">
      <c r="A331">
        <v>69.370293000000004</v>
      </c>
      <c r="B331">
        <f>240.18277</f>
        <v>240.18277</v>
      </c>
    </row>
    <row r="332" spans="1:2" x14ac:dyDescent="0.25">
      <c r="A332">
        <v>45.043964000000003</v>
      </c>
      <c r="B332">
        <f>245.9086</f>
        <v>245.90860000000001</v>
      </c>
    </row>
    <row r="333" spans="1:2" x14ac:dyDescent="0.25">
      <c r="A333">
        <v>20.267515</v>
      </c>
      <c r="B333">
        <f>249.177109</f>
        <v>249.177109</v>
      </c>
    </row>
    <row r="334" spans="1:2" x14ac:dyDescent="0.25">
      <c r="A334">
        <v>-4.7114649999999996</v>
      </c>
      <c r="B334">
        <f>249.955597</f>
        <v>249.95559700000001</v>
      </c>
    </row>
    <row r="335" spans="1:2" x14ac:dyDescent="0.25">
      <c r="A335">
        <v>-29.643363999999998</v>
      </c>
      <c r="B335">
        <f>248.236328</f>
        <v>248.23632799999999</v>
      </c>
    </row>
    <row r="336" spans="1:2" x14ac:dyDescent="0.25">
      <c r="A336">
        <v>-54.279040999999999</v>
      </c>
      <c r="B336">
        <f>244.036438</f>
        <v>244.036438</v>
      </c>
    </row>
    <row r="337" spans="1:2" x14ac:dyDescent="0.25">
      <c r="A337">
        <v>-78.372314000000003</v>
      </c>
      <c r="B337">
        <f>237.397934</f>
        <v>237.39793399999999</v>
      </c>
    </row>
    <row r="338" spans="1:2" x14ac:dyDescent="0.25">
      <c r="A338">
        <v>-101.682419</v>
      </c>
      <c r="B338">
        <f>228.387146</f>
        <v>228.387146</v>
      </c>
    </row>
    <row r="339" spans="1:2" x14ac:dyDescent="0.25">
      <c r="A339">
        <v>-123.97642500000001</v>
      </c>
      <c r="B339">
        <f>217.094101</f>
        <v>217.09410099999999</v>
      </c>
    </row>
    <row r="340" spans="1:2" x14ac:dyDescent="0.25">
      <c r="A340">
        <v>-145.03154000000001</v>
      </c>
      <c r="B340">
        <f>203.631653</f>
        <v>203.631653</v>
      </c>
    </row>
    <row r="341" spans="1:2" x14ac:dyDescent="0.25">
      <c r="A341">
        <v>-164.63739000000001</v>
      </c>
      <c r="B341">
        <f>188.134338</f>
        <v>188.13433800000001</v>
      </c>
    </row>
    <row r="342" spans="1:2" x14ac:dyDescent="0.25">
      <c r="A342">
        <v>-182.59802199999999</v>
      </c>
      <c r="B342">
        <f>170.757034</f>
        <v>170.757034</v>
      </c>
    </row>
    <row r="343" spans="1:2" x14ac:dyDescent="0.25">
      <c r="A343">
        <v>-198.73397800000001</v>
      </c>
      <c r="B343">
        <f>151.673355</f>
        <v>151.67335499999999</v>
      </c>
    </row>
    <row r="344" spans="1:2" x14ac:dyDescent="0.25">
      <c r="A344">
        <v>-212.88400300000001</v>
      </c>
      <c r="B344">
        <f>131.074036</f>
        <v>131.07403600000001</v>
      </c>
    </row>
    <row r="345" spans="1:2" x14ac:dyDescent="0.25">
      <c r="A345">
        <v>-224.90670800000001</v>
      </c>
      <c r="B345">
        <f>109.164902</f>
        <v>109.164902</v>
      </c>
    </row>
    <row r="346" spans="1:2" x14ac:dyDescent="0.25">
      <c r="A346">
        <v>-234.68193099999999</v>
      </c>
      <c r="B346">
        <f>86.164894</f>
        <v>86.164894000000004</v>
      </c>
    </row>
    <row r="347" spans="1:2" x14ac:dyDescent="0.25">
      <c r="A347">
        <v>-242.11201500000001</v>
      </c>
      <c r="B347">
        <f>62.303848</f>
        <v>62.303848000000002</v>
      </c>
    </row>
    <row r="348" spans="1:2" x14ac:dyDescent="0.25">
      <c r="A348">
        <v>-247.12271100000001</v>
      </c>
      <c r="B348">
        <f>37.82021</f>
        <v>37.820210000000003</v>
      </c>
    </row>
    <row r="349" spans="1:2" x14ac:dyDescent="0.25">
      <c r="A349">
        <v>-249.66392500000001</v>
      </c>
      <c r="B349">
        <f>12.958639</f>
        <v>12.958639</v>
      </c>
    </row>
    <row r="350" spans="1:2" x14ac:dyDescent="0.25">
      <c r="A350">
        <v>-249.71026599999999</v>
      </c>
      <c r="B350">
        <f>-12.032426</f>
        <v>-12.032425999999999</v>
      </c>
    </row>
    <row r="351" spans="1:2" x14ac:dyDescent="0.25">
      <c r="A351">
        <v>-247.261292</v>
      </c>
      <c r="B351">
        <f>-36.903252</f>
        <v>-36.903252000000002</v>
      </c>
    </row>
    <row r="352" spans="1:2" x14ac:dyDescent="0.25">
      <c r="A352">
        <v>-242.341476</v>
      </c>
      <c r="B352">
        <f>-61.405312</f>
        <v>-61.405312000000002</v>
      </c>
    </row>
    <row r="353" spans="1:2" x14ac:dyDescent="0.25">
      <c r="A353">
        <v>-234.999954</v>
      </c>
      <c r="B353">
        <f>-85.293747</f>
        <v>-85.293746999999996</v>
      </c>
    </row>
    <row r="354" spans="1:2" x14ac:dyDescent="0.25">
      <c r="A354">
        <v>-225.310104</v>
      </c>
      <c r="B354">
        <f>-108.329857</f>
        <v>-108.329857</v>
      </c>
    </row>
    <row r="355" spans="1:2" x14ac:dyDescent="0.25">
      <c r="A355">
        <v>-213.36875900000001</v>
      </c>
      <c r="B355">
        <f>-130.283447</f>
        <v>-130.283447</v>
      </c>
    </row>
    <row r="356" spans="1:2" x14ac:dyDescent="0.25">
      <c r="A356">
        <v>-199.295242</v>
      </c>
      <c r="B356">
        <f>-150.93512</f>
        <v>-150.93512000000001</v>
      </c>
    </row>
    <row r="357" spans="1:2" x14ac:dyDescent="0.25">
      <c r="A357">
        <v>-183.23017899999999</v>
      </c>
      <c r="B357">
        <f>-170.078506</f>
        <v>-170.078506</v>
      </c>
    </row>
    <row r="358" spans="1:2" x14ac:dyDescent="0.25">
      <c r="A358">
        <v>-165.334137</v>
      </c>
      <c r="B358">
        <f>-187.522324</f>
        <v>-187.522324</v>
      </c>
    </row>
    <row r="359" spans="1:2" x14ac:dyDescent="0.25">
      <c r="A359">
        <v>-145.78591900000001</v>
      </c>
      <c r="B359">
        <f>-203.092255</f>
        <v>-203.09225499999999</v>
      </c>
    </row>
    <row r="360" spans="1:2" x14ac:dyDescent="0.25">
      <c r="A360">
        <v>-124.78087600000001</v>
      </c>
      <c r="B360">
        <f>-216.632721</f>
        <v>-216.632721</v>
      </c>
    </row>
    <row r="361" spans="1:2" x14ac:dyDescent="0.25">
      <c r="A361">
        <v>-102.528915</v>
      </c>
      <c r="B361">
        <f>-228.008377</f>
        <v>-228.008377</v>
      </c>
    </row>
    <row r="362" spans="1:2" x14ac:dyDescent="0.25">
      <c r="A362">
        <v>-79.252396000000005</v>
      </c>
      <c r="B362">
        <f>-237.105591</f>
        <v>-237.105591</v>
      </c>
    </row>
    <row r="363" spans="1:2" x14ac:dyDescent="0.25">
      <c r="A363">
        <v>-55.183914000000001</v>
      </c>
      <c r="B363">
        <f>-243.83342</f>
        <v>-243.83341999999999</v>
      </c>
    </row>
    <row r="364" spans="1:2" x14ac:dyDescent="0.25">
      <c r="A364">
        <v>-30.563987999999998</v>
      </c>
      <c r="B364">
        <f>-248.124649</f>
        <v>-248.12464900000001</v>
      </c>
    </row>
    <row r="365" spans="1:2" x14ac:dyDescent="0.25">
      <c r="A365">
        <v>-5.6386390000000004</v>
      </c>
      <c r="B365">
        <f>-249.936401</f>
        <v>-249.93640099999999</v>
      </c>
    </row>
    <row r="366" spans="1:2" x14ac:dyDescent="0.25">
      <c r="A366">
        <v>19.343057999999999</v>
      </c>
      <c r="B366">
        <f>-249.250565</f>
        <v>-249.25056499999999</v>
      </c>
    </row>
    <row r="367" spans="1:2" x14ac:dyDescent="0.25">
      <c r="A367">
        <v>44.131461999999999</v>
      </c>
      <c r="B367">
        <f>-246.074005</f>
        <v>-246.074005</v>
      </c>
    </row>
    <row r="368" spans="1:2" x14ac:dyDescent="0.25">
      <c r="A368">
        <v>68.478866999999994</v>
      </c>
      <c r="B368">
        <f>-240.438446</f>
        <v>-240.438446</v>
      </c>
    </row>
    <row r="369" spans="1:2" x14ac:dyDescent="0.25">
      <c r="A369">
        <v>92.141959999999997</v>
      </c>
      <c r="B369">
        <f>-232.400208</f>
        <v>-232.40020799999999</v>
      </c>
    </row>
    <row r="370" spans="1:2" x14ac:dyDescent="0.25">
      <c r="A370">
        <v>114.8843</v>
      </c>
      <c r="B370">
        <f>-222.039627</f>
        <v>-222.039627</v>
      </c>
    </row>
    <row r="371" spans="1:2" x14ac:dyDescent="0.25">
      <c r="A371">
        <v>136.47860700000001</v>
      </c>
      <c r="B371">
        <f>-209.460236</f>
        <v>-209.46023600000001</v>
      </c>
    </row>
    <row r="372" spans="1:2" x14ac:dyDescent="0.25">
      <c r="A372">
        <v>156.70910599999999</v>
      </c>
      <c r="B372">
        <f>-194.78772</f>
        <v>-194.78772000000001</v>
      </c>
    </row>
    <row r="373" spans="1:2" x14ac:dyDescent="0.25">
      <c r="A373">
        <v>175.373627</v>
      </c>
      <c r="B373">
        <f>-178.168716</f>
        <v>-178.16871599999999</v>
      </c>
    </row>
    <row r="374" spans="1:2" x14ac:dyDescent="0.25">
      <c r="A374">
        <v>192.28566000000001</v>
      </c>
      <c r="B374">
        <f>-159.769302</f>
        <v>-159.76930200000001</v>
      </c>
    </row>
    <row r="375" spans="1:2" x14ac:dyDescent="0.25">
      <c r="A375">
        <v>207.27619899999999</v>
      </c>
      <c r="B375">
        <f>-139.773315</f>
        <v>-139.773315</v>
      </c>
    </row>
    <row r="376" spans="1:2" x14ac:dyDescent="0.25">
      <c r="A376">
        <v>220.19544999999999</v>
      </c>
      <c r="B376">
        <f>-118.3806</f>
        <v>-118.3806</v>
      </c>
    </row>
    <row r="377" spans="1:2" x14ac:dyDescent="0.25">
      <c r="A377">
        <v>230.91430700000001</v>
      </c>
      <c r="B377">
        <f>-95.804916</f>
        <v>-95.804916000000006</v>
      </c>
    </row>
    <row r="378" spans="1:2" x14ac:dyDescent="0.25">
      <c r="A378">
        <v>239.32566800000001</v>
      </c>
      <c r="B378">
        <f>-72.271866</f>
        <v>-72.271866000000003</v>
      </c>
    </row>
    <row r="379" spans="1:2" x14ac:dyDescent="0.25">
      <c r="A379">
        <v>245.345474</v>
      </c>
      <c r="B379">
        <f>-48.016605</f>
        <v>-48.016604999999998</v>
      </c>
    </row>
    <row r="380" spans="1:2" x14ac:dyDescent="0.25">
      <c r="A380">
        <v>248.91357400000001</v>
      </c>
      <c r="B380">
        <f>-23.281527</f>
        <v>-23.281527000000001</v>
      </c>
    </row>
    <row r="381" spans="1:2" x14ac:dyDescent="0.25">
      <c r="A381">
        <v>249.99430799999999</v>
      </c>
      <c r="B381">
        <f>1.686203</f>
        <v>1.6862029999999999</v>
      </c>
    </row>
    <row r="382" spans="1:2" x14ac:dyDescent="0.25">
      <c r="A382">
        <v>248.576874</v>
      </c>
      <c r="B382">
        <f>26.637083</f>
        <v>26.637083000000001</v>
      </c>
    </row>
    <row r="383" spans="1:2" x14ac:dyDescent="0.25">
      <c r="A383">
        <v>244.67544599999999</v>
      </c>
      <c r="B383">
        <f>51.321781</f>
        <v>51.321781000000001</v>
      </c>
    </row>
    <row r="384" spans="1:2" x14ac:dyDescent="0.25">
      <c r="A384">
        <v>238.32899499999999</v>
      </c>
      <c r="B384">
        <f>75.493629</f>
        <v>75.493628999999999</v>
      </c>
    </row>
    <row r="385" spans="1:2" x14ac:dyDescent="0.25">
      <c r="A385">
        <v>229.60095200000001</v>
      </c>
      <c r="B385">
        <f>98.911072</f>
        <v>98.911072000000004</v>
      </c>
    </row>
    <row r="386" spans="1:2" x14ac:dyDescent="0.25">
      <c r="A386">
        <v>218.57853700000001</v>
      </c>
      <c r="B386">
        <f>121.340111</f>
        <v>121.34011099999999</v>
      </c>
    </row>
    <row r="387" spans="1:2" x14ac:dyDescent="0.25">
      <c r="A387">
        <v>205.37188699999999</v>
      </c>
      <c r="B387">
        <f>142.55661</f>
        <v>142.55661000000001</v>
      </c>
    </row>
    <row r="388" spans="1:2" x14ac:dyDescent="0.25">
      <c r="A388">
        <v>190.112976</v>
      </c>
      <c r="B388">
        <f>162.348557</f>
        <v>162.348557</v>
      </c>
    </row>
    <row r="389" spans="1:2" x14ac:dyDescent="0.25">
      <c r="A389">
        <v>172.95429999999999</v>
      </c>
      <c r="B389">
        <f>180.518173</f>
        <v>180.51817299999999</v>
      </c>
    </row>
    <row r="390" spans="1:2" x14ac:dyDescent="0.25">
      <c r="A390">
        <v>154.06729100000001</v>
      </c>
      <c r="B390">
        <f>196.883896</f>
        <v>196.88389599999999</v>
      </c>
    </row>
    <row r="391" spans="1:2" x14ac:dyDescent="0.25">
      <c r="A391">
        <v>133.640717</v>
      </c>
      <c r="B391">
        <f>211.282181</f>
        <v>211.28218100000001</v>
      </c>
    </row>
    <row r="392" spans="1:2" x14ac:dyDescent="0.25">
      <c r="A392">
        <v>111.878685</v>
      </c>
      <c r="B392">
        <f>223.569138</f>
        <v>223.56913800000001</v>
      </c>
    </row>
    <row r="393" spans="1:2" x14ac:dyDescent="0.25">
      <c r="A393">
        <v>88.998656999999994</v>
      </c>
      <c r="B393">
        <f>233.621994</f>
        <v>233.621994</v>
      </c>
    </row>
    <row r="394" spans="1:2" x14ac:dyDescent="0.25">
      <c r="A394">
        <v>65.229286000000002</v>
      </c>
      <c r="B394">
        <f>241.340302</f>
        <v>241.34030200000001</v>
      </c>
    </row>
    <row r="395" spans="1:2" x14ac:dyDescent="0.25">
      <c r="A395">
        <v>40.808075000000002</v>
      </c>
      <c r="B395">
        <f>246.646912</f>
        <v>246.64691199999999</v>
      </c>
    </row>
    <row r="396" spans="1:2" x14ac:dyDescent="0.25">
      <c r="A396">
        <v>15.979077999999999</v>
      </c>
      <c r="B396">
        <f>249.488815</f>
        <v>249.48881499999999</v>
      </c>
    </row>
    <row r="397" spans="1:2" x14ac:dyDescent="0.25">
      <c r="A397">
        <v>-9.0095969999999994</v>
      </c>
      <c r="B397">
        <f>249.837601</f>
        <v>249.83760100000001</v>
      </c>
    </row>
    <row r="398" spans="1:2" x14ac:dyDescent="0.25">
      <c r="A398">
        <v>-33.908237</v>
      </c>
      <c r="B398">
        <f>247.689789</f>
        <v>247.68978899999999</v>
      </c>
    </row>
    <row r="399" spans="1:2" x14ac:dyDescent="0.25">
      <c r="A399">
        <v>-58.468040000000002</v>
      </c>
      <c r="B399">
        <f>243.066833</f>
        <v>243.066833</v>
      </c>
    </row>
    <row r="400" spans="1:2" x14ac:dyDescent="0.25">
      <c r="A400">
        <v>-82.443580999999995</v>
      </c>
      <c r="B400">
        <f>236.014954</f>
        <v>236.01495399999999</v>
      </c>
    </row>
    <row r="401" spans="1:2" x14ac:dyDescent="0.25">
      <c r="A401">
        <v>-105.595268</v>
      </c>
      <c r="B401">
        <f>226.604584</f>
        <v>226.60458399999999</v>
      </c>
    </row>
    <row r="402" spans="1:2" x14ac:dyDescent="0.25">
      <c r="A402">
        <v>-127.69175</v>
      </c>
      <c r="B402">
        <f>214.929794</f>
        <v>214.92979399999999</v>
      </c>
    </row>
    <row r="403" spans="1:2" x14ac:dyDescent="0.25">
      <c r="A403">
        <v>-148.51222200000001</v>
      </c>
      <c r="B403">
        <f>201.107239</f>
        <v>201.10723899999999</v>
      </c>
    </row>
    <row r="404" spans="1:2" x14ac:dyDescent="0.25">
      <c r="A404">
        <v>-167.84863300000001</v>
      </c>
      <c r="B404">
        <f>185.275024</f>
        <v>185.275024</v>
      </c>
    </row>
    <row r="405" spans="1:2" x14ac:dyDescent="0.25">
      <c r="A405">
        <v>-185.50775100000001</v>
      </c>
      <c r="B405">
        <f>167.591385</f>
        <v>167.591385</v>
      </c>
    </row>
    <row r="406" spans="1:2" x14ac:dyDescent="0.25">
      <c r="A406">
        <v>-201.31310999999999</v>
      </c>
      <c r="B406">
        <f>148.233032</f>
        <v>148.23303200000001</v>
      </c>
    </row>
    <row r="407" spans="1:2" x14ac:dyDescent="0.25">
      <c r="A407">
        <v>-215.10678100000001</v>
      </c>
      <c r="B407">
        <f>127.393387</f>
        <v>127.393387</v>
      </c>
    </row>
    <row r="408" spans="1:2" x14ac:dyDescent="0.25">
      <c r="A408">
        <v>-226.7509</v>
      </c>
      <c r="B408">
        <f>105.280724</f>
        <v>105.28072400000001</v>
      </c>
    </row>
    <row r="409" spans="1:2" x14ac:dyDescent="0.25">
      <c r="A409">
        <v>-236.12912</v>
      </c>
      <c r="B409">
        <f>82.116005</f>
        <v>82.116005000000001</v>
      </c>
    </row>
    <row r="410" spans="1:2" x14ac:dyDescent="0.25">
      <c r="A410">
        <v>-243.14773600000001</v>
      </c>
      <c r="B410">
        <f>58.130703</f>
        <v>58.130702999999997</v>
      </c>
    </row>
    <row r="411" spans="1:2" x14ac:dyDescent="0.25">
      <c r="A411">
        <v>-247.736603</v>
      </c>
      <c r="B411">
        <f>33.56451</f>
        <v>33.564509999999999</v>
      </c>
    </row>
    <row r="412" spans="1:2" x14ac:dyDescent="0.25">
      <c r="A412">
        <v>-249.84986900000001</v>
      </c>
      <c r="B412">
        <f>8.662911</f>
        <v>8.6629109999999994</v>
      </c>
    </row>
    <row r="413" spans="1:2" x14ac:dyDescent="0.25">
      <c r="A413">
        <v>-249.46639999999999</v>
      </c>
      <c r="B413">
        <f>-16.325256</f>
        <v>-16.325256</v>
      </c>
    </row>
    <row r="414" spans="1:2" x14ac:dyDescent="0.25">
      <c r="A414">
        <v>-246.590057</v>
      </c>
      <c r="B414">
        <f>-41.150284</f>
        <v>-41.150283999999999</v>
      </c>
    </row>
    <row r="415" spans="1:2" x14ac:dyDescent="0.25">
      <c r="A415">
        <v>-241.24955700000001</v>
      </c>
      <c r="B415">
        <f>-65.564102</f>
        <v>-65.564102000000005</v>
      </c>
    </row>
    <row r="416" spans="1:2" x14ac:dyDescent="0.25">
      <c r="A416">
        <v>-233.498276</v>
      </c>
      <c r="B416">
        <f>-89.322754</f>
        <v>-89.322754000000003</v>
      </c>
    </row>
    <row r="417" spans="1:2" x14ac:dyDescent="0.25">
      <c r="A417">
        <v>-223.413681</v>
      </c>
      <c r="B417">
        <f>-112.188805</f>
        <v>-112.188805</v>
      </c>
    </row>
    <row r="418" spans="1:2" x14ac:dyDescent="0.25">
      <c r="A418">
        <v>-211.09652700000001</v>
      </c>
      <c r="B418">
        <f>-133.933762</f>
        <v>-133.933762</v>
      </c>
    </row>
    <row r="419" spans="1:2" x14ac:dyDescent="0.25">
      <c r="A419">
        <v>-196.66992200000001</v>
      </c>
      <c r="B419">
        <f>-154.340347</f>
        <v>-154.34034700000001</v>
      </c>
    </row>
    <row r="420" spans="1:2" x14ac:dyDescent="0.25">
      <c r="A420">
        <v>-180.27801500000001</v>
      </c>
      <c r="B420">
        <f>-173.20462</f>
        <v>-173.20462000000001</v>
      </c>
    </row>
    <row r="421" spans="1:2" x14ac:dyDescent="0.25">
      <c r="A421">
        <v>-162.08459500000001</v>
      </c>
      <c r="B421">
        <f>-190.338074</f>
        <v>-190.33807400000001</v>
      </c>
    </row>
    <row r="422" spans="1:2" x14ac:dyDescent="0.25">
      <c r="A422">
        <v>-142.2715</v>
      </c>
      <c r="B422">
        <f>-205.569504</f>
        <v>-205.56950399999999</v>
      </c>
    </row>
    <row r="423" spans="1:2" x14ac:dyDescent="0.25">
      <c r="A423">
        <v>-121.03668999999999</v>
      </c>
      <c r="B423">
        <f>-218.746704</f>
        <v>-218.74670399999999</v>
      </c>
    </row>
    <row r="424" spans="1:2" x14ac:dyDescent="0.25">
      <c r="A424">
        <v>-98.592383999999996</v>
      </c>
      <c r="B424">
        <f>-229.737991</f>
        <v>-229.73799099999999</v>
      </c>
    </row>
    <row r="425" spans="1:2" x14ac:dyDescent="0.25">
      <c r="A425">
        <v>-75.162848999999994</v>
      </c>
      <c r="B425">
        <f>-238.433533</f>
        <v>-238.43353300000001</v>
      </c>
    </row>
    <row r="426" spans="1:2" x14ac:dyDescent="0.25">
      <c r="A426">
        <v>-50.982216000000001</v>
      </c>
      <c r="B426">
        <f>-244.746429</f>
        <v>-244.74642900000001</v>
      </c>
    </row>
    <row r="427" spans="1:2" x14ac:dyDescent="0.25">
      <c r="A427">
        <v>-26.29213</v>
      </c>
      <c r="B427">
        <f>-248.613602</f>
        <v>-248.61360199999999</v>
      </c>
    </row>
    <row r="428" spans="1:2" x14ac:dyDescent="0.25">
      <c r="A428">
        <v>-1.339307</v>
      </c>
      <c r="B428">
        <f>-249.996414</f>
        <v>-249.99641399999999</v>
      </c>
    </row>
    <row r="429" spans="1:2" x14ac:dyDescent="0.25">
      <c r="A429">
        <v>23.626899999999999</v>
      </c>
      <c r="B429">
        <f>-248.881042</f>
        <v>-248.88104200000001</v>
      </c>
    </row>
    <row r="430" spans="1:2" x14ac:dyDescent="0.25">
      <c r="A430">
        <v>48.357002000000001</v>
      </c>
      <c r="B430">
        <f>-245.27861</f>
        <v>-245.27860999999999</v>
      </c>
    </row>
    <row r="431" spans="1:2" x14ac:dyDescent="0.25">
      <c r="A431">
        <v>72.603881999999999</v>
      </c>
      <c r="B431">
        <f>-239.225159</f>
        <v>-239.22515899999999</v>
      </c>
    </row>
    <row r="432" spans="1:2" x14ac:dyDescent="0.25">
      <c r="A432">
        <v>96.125236999999998</v>
      </c>
      <c r="B432">
        <f>-230.781143</f>
        <v>-230.78114299999999</v>
      </c>
    </row>
    <row r="433" spans="1:2" x14ac:dyDescent="0.25">
      <c r="A433">
        <v>118.68602799999999</v>
      </c>
      <c r="B433">
        <f>-220.030975</f>
        <v>-220.03097500000001</v>
      </c>
    </row>
    <row r="434" spans="1:2" x14ac:dyDescent="0.25">
      <c r="A434">
        <v>140.06079099999999</v>
      </c>
      <c r="B434">
        <f>-207.082047</f>
        <v>-207.08204699999999</v>
      </c>
    </row>
    <row r="435" spans="1:2" x14ac:dyDescent="0.25">
      <c r="A435">
        <v>160.035965</v>
      </c>
      <c r="B435">
        <f>-192.063766</f>
        <v>-192.06376599999999</v>
      </c>
    </row>
    <row r="436" spans="1:2" x14ac:dyDescent="0.25">
      <c r="A436">
        <v>178.41189600000001</v>
      </c>
      <c r="B436">
        <f>-175.126221</f>
        <v>-175.12622099999999</v>
      </c>
    </row>
    <row r="437" spans="1:2" x14ac:dyDescent="0.25">
      <c r="A437">
        <v>195.00498999999999</v>
      </c>
      <c r="B437">
        <f>-156.43866</f>
        <v>-156.43866</v>
      </c>
    </row>
    <row r="438" spans="1:2" x14ac:dyDescent="0.25">
      <c r="A438">
        <v>209.64941400000001</v>
      </c>
      <c r="B438">
        <f>-136.187836</f>
        <v>-136.187836</v>
      </c>
    </row>
    <row r="439" spans="1:2" x14ac:dyDescent="0.25">
      <c r="A439">
        <v>222.198837</v>
      </c>
      <c r="B439">
        <f>-114.576088</f>
        <v>-114.576088</v>
      </c>
    </row>
    <row r="440" spans="1:2" x14ac:dyDescent="0.25">
      <c r="A440">
        <v>232.52784700000001</v>
      </c>
      <c r="B440">
        <f>-91.819397</f>
        <v>-91.819396999999995</v>
      </c>
    </row>
    <row r="441" spans="1:2" x14ac:dyDescent="0.25">
      <c r="A441">
        <v>240.53323399999999</v>
      </c>
      <c r="B441">
        <f>-68.145164</f>
        <v>-68.145163999999994</v>
      </c>
    </row>
    <row r="442" spans="1:2" x14ac:dyDescent="0.25">
      <c r="A442">
        <v>246.134995</v>
      </c>
      <c r="B442">
        <f>-43.789963</f>
        <v>-43.789963</v>
      </c>
    </row>
    <row r="443" spans="1:2" x14ac:dyDescent="0.25">
      <c r="A443">
        <v>249.277176</v>
      </c>
      <c r="B443">
        <f>-18.997177</f>
        <v>-18.997177000000001</v>
      </c>
    </row>
    <row r="444" spans="1:2" x14ac:dyDescent="0.25">
      <c r="A444">
        <v>249.92834500000001</v>
      </c>
      <c r="B444">
        <f>5.985447</f>
        <v>5.9854469999999997</v>
      </c>
    </row>
    <row r="445" spans="1:2" x14ac:dyDescent="0.25">
      <c r="A445">
        <v>248.08200099999999</v>
      </c>
      <c r="B445">
        <f>30.908258</f>
        <v>30.908258</v>
      </c>
    </row>
    <row r="446" spans="1:2" x14ac:dyDescent="0.25">
      <c r="A446">
        <v>243.756607</v>
      </c>
      <c r="B446">
        <f>55.522209</f>
        <v>55.522208999999997</v>
      </c>
    </row>
    <row r="447" spans="1:2" x14ac:dyDescent="0.25">
      <c r="A447">
        <v>236.99537699999999</v>
      </c>
      <c r="B447">
        <f>79.581329</f>
        <v>79.581328999999997</v>
      </c>
    </row>
    <row r="448" spans="1:2" x14ac:dyDescent="0.25">
      <c r="A448">
        <v>227.865891</v>
      </c>
      <c r="B448">
        <f>102.845207</f>
        <v>102.845207</v>
      </c>
    </row>
    <row r="449" spans="1:2" x14ac:dyDescent="0.25">
      <c r="A449">
        <v>216.45936599999999</v>
      </c>
      <c r="B449">
        <f>125.08136</f>
        <v>125.08136</v>
      </c>
    </row>
    <row r="450" spans="1:2" x14ac:dyDescent="0.25">
      <c r="A450">
        <v>202.889771</v>
      </c>
      <c r="B450">
        <f>146.067581</f>
        <v>146.06758099999999</v>
      </c>
    </row>
    <row r="451" spans="1:2" x14ac:dyDescent="0.25">
      <c r="A451">
        <v>187.29272499999999</v>
      </c>
      <c r="B451">
        <f>165.594177</f>
        <v>165.594177</v>
      </c>
    </row>
    <row r="452" spans="1:2" x14ac:dyDescent="0.25">
      <c r="A452">
        <v>169.82409699999999</v>
      </c>
      <c r="B452">
        <f>183.466003</f>
        <v>183.466003</v>
      </c>
    </row>
    <row r="453" spans="1:2" x14ac:dyDescent="0.25">
      <c r="A453">
        <v>150.658432</v>
      </c>
      <c r="B453">
        <f>199.504486</f>
        <v>199.50448600000001</v>
      </c>
    </row>
    <row r="454" spans="1:2" x14ac:dyDescent="0.25">
      <c r="A454">
        <v>129.987244</v>
      </c>
      <c r="B454">
        <f>213.549332</f>
        <v>213.54933199999999</v>
      </c>
    </row>
    <row r="455" spans="1:2" x14ac:dyDescent="0.25">
      <c r="A455">
        <v>108.01711299999999</v>
      </c>
      <c r="B455">
        <f>225.460205</f>
        <v>225.460205</v>
      </c>
    </row>
    <row r="456" spans="1:2" x14ac:dyDescent="0.25">
      <c r="A456">
        <v>84.967583000000005</v>
      </c>
      <c r="B456">
        <f>235.118073</f>
        <v>235.11807300000001</v>
      </c>
    </row>
    <row r="457" spans="1:2" x14ac:dyDescent="0.25">
      <c r="A457">
        <v>61.068976999999997</v>
      </c>
      <c r="B457">
        <f>242.426437</f>
        <v>242.42643699999999</v>
      </c>
    </row>
    <row r="458" spans="1:2" x14ac:dyDescent="0.25">
      <c r="A458">
        <v>36.560116000000001</v>
      </c>
      <c r="B458">
        <f>247.312271</f>
        <v>247.31227100000001</v>
      </c>
    </row>
    <row r="459" spans="1:2" x14ac:dyDescent="0.25">
      <c r="A459">
        <v>11.685915</v>
      </c>
      <c r="B459">
        <f>249.72673</f>
        <v>249.72673</v>
      </c>
    </row>
    <row r="460" spans="1:2" x14ac:dyDescent="0.25">
      <c r="A460">
        <v>-13.305062</v>
      </c>
      <c r="B460">
        <f>249.645706</f>
        <v>249.64570599999999</v>
      </c>
    </row>
    <row r="461" spans="1:2" x14ac:dyDescent="0.25">
      <c r="A461">
        <v>-38.163082000000003</v>
      </c>
      <c r="B461">
        <f>247.069992</f>
        <v>247.06999200000001</v>
      </c>
    </row>
    <row r="462" spans="1:2" x14ac:dyDescent="0.25">
      <c r="A462">
        <v>-62.639744</v>
      </c>
      <c r="B462">
        <f>242.02533</f>
        <v>242.02533</v>
      </c>
    </row>
    <row r="463" spans="1:2" x14ac:dyDescent="0.25">
      <c r="A463">
        <v>-86.490455999999995</v>
      </c>
      <c r="B463">
        <f>234.562149</f>
        <v>234.56214900000001</v>
      </c>
    </row>
    <row r="464" spans="1:2" x14ac:dyDescent="0.25">
      <c r="A464">
        <v>-109.47687500000001</v>
      </c>
      <c r="B464">
        <f>224.755005</f>
        <v>224.75500500000001</v>
      </c>
    </row>
    <row r="465" spans="1:2" x14ac:dyDescent="0.25">
      <c r="A465">
        <v>-131.36930799999999</v>
      </c>
      <c r="B465">
        <f>212.70192</f>
        <v>212.70192</v>
      </c>
    </row>
    <row r="466" spans="1:2" x14ac:dyDescent="0.25">
      <c r="A466">
        <v>-151.94897499999999</v>
      </c>
      <c r="B466">
        <f>198.523315</f>
        <v>198.523315</v>
      </c>
    </row>
    <row r="467" spans="1:2" x14ac:dyDescent="0.25">
      <c r="A467">
        <v>-171.01023900000001</v>
      </c>
      <c r="B467">
        <f>182.360901</f>
        <v>182.36090100000001</v>
      </c>
    </row>
    <row r="468" spans="1:2" x14ac:dyDescent="0.25">
      <c r="A468">
        <v>-188.36260999999999</v>
      </c>
      <c r="B468">
        <f>164.376175</f>
        <v>164.37617499999999</v>
      </c>
    </row>
    <row r="469" spans="1:2" x14ac:dyDescent="0.25">
      <c r="A469">
        <v>-203.83270300000001</v>
      </c>
      <c r="B469">
        <f>144.74884</f>
        <v>144.74884</v>
      </c>
    </row>
    <row r="470" spans="1:2" x14ac:dyDescent="0.25">
      <c r="A470">
        <v>-217.26591500000001</v>
      </c>
      <c r="B470">
        <f>123.675064</f>
        <v>123.67506400000001</v>
      </c>
    </row>
    <row r="471" spans="1:2" x14ac:dyDescent="0.25">
      <c r="A471">
        <v>-228.52801500000001</v>
      </c>
      <c r="B471">
        <f>101.36541</f>
        <v>101.36541</v>
      </c>
    </row>
    <row r="472" spans="1:2" x14ac:dyDescent="0.25">
      <c r="A472">
        <v>-237.50645399999999</v>
      </c>
      <c r="B472">
        <f>78.042824</f>
        <v>78.042823999999996</v>
      </c>
    </row>
    <row r="473" spans="1:2" x14ac:dyDescent="0.25">
      <c r="A473">
        <v>-244.111526</v>
      </c>
      <c r="B473">
        <f>53.940361</f>
        <v>53.940361000000003</v>
      </c>
    </row>
    <row r="474" spans="1:2" x14ac:dyDescent="0.25">
      <c r="A474">
        <v>-248.27722199999999</v>
      </c>
      <c r="B474">
        <f>29.298882</f>
        <v>29.298881999999999</v>
      </c>
    </row>
    <row r="475" spans="1:2" x14ac:dyDescent="0.25">
      <c r="A475">
        <v>-249.96189899999999</v>
      </c>
      <c r="B475">
        <f>4.36462</f>
        <v>4.3646200000000004</v>
      </c>
    </row>
    <row r="476" spans="1:2" x14ac:dyDescent="0.25">
      <c r="A476">
        <v>-249.148743</v>
      </c>
      <c r="B476">
        <f>-20.613255</f>
        <v>-20.613254999999999</v>
      </c>
    </row>
    <row r="477" spans="1:2" x14ac:dyDescent="0.25">
      <c r="A477">
        <v>-245.84587099999999</v>
      </c>
      <c r="B477">
        <f>-45.385147</f>
        <v>-45.385147000000003</v>
      </c>
    </row>
    <row r="478" spans="1:2" x14ac:dyDescent="0.25">
      <c r="A478">
        <v>-240.08627300000001</v>
      </c>
      <c r="B478">
        <f>-69.703506</f>
        <v>-69.703506000000004</v>
      </c>
    </row>
    <row r="479" spans="1:2" x14ac:dyDescent="0.25">
      <c r="A479">
        <v>-231.927536</v>
      </c>
      <c r="B479">
        <f>-93.325325</f>
        <v>-93.325325000000007</v>
      </c>
    </row>
    <row r="480" spans="1:2" x14ac:dyDescent="0.25">
      <c r="A480">
        <v>-221.45117200000001</v>
      </c>
      <c r="B480">
        <f>-116.014565</f>
        <v>-116.014565</v>
      </c>
    </row>
    <row r="481" spans="1:2" x14ac:dyDescent="0.25">
      <c r="A481">
        <v>-208.76187100000001</v>
      </c>
      <c r="B481">
        <f>-137.544479</f>
        <v>-137.544479</v>
      </c>
    </row>
    <row r="482" spans="1:2" x14ac:dyDescent="0.25">
      <c r="A482">
        <v>-193.986435</v>
      </c>
      <c r="B482">
        <f>-157.699921</f>
        <v>-157.69992099999999</v>
      </c>
    </row>
    <row r="483" spans="1:2" x14ac:dyDescent="0.25">
      <c r="A483">
        <v>-177.27250699999999</v>
      </c>
      <c r="B483">
        <f>-176.27948</f>
        <v>-176.27948000000001</v>
      </c>
    </row>
    <row r="484" spans="1:2" x14ac:dyDescent="0.25">
      <c r="A484">
        <v>-158.787125</v>
      </c>
      <c r="B484">
        <f>-193.097519</f>
        <v>-193.09751900000001</v>
      </c>
    </row>
    <row r="485" spans="1:2" x14ac:dyDescent="0.25">
      <c r="A485">
        <v>-138.71499600000001</v>
      </c>
      <c r="B485">
        <f>-207.985931</f>
        <v>-207.98593099999999</v>
      </c>
    </row>
    <row r="486" spans="1:2" x14ac:dyDescent="0.25">
      <c r="A486">
        <v>-117.25670599999999</v>
      </c>
      <c r="B486">
        <f>-220.795975</f>
        <v>-220.795975</v>
      </c>
    </row>
    <row r="487" spans="1:2" x14ac:dyDescent="0.25">
      <c r="A487">
        <v>-94.626677999999998</v>
      </c>
      <c r="B487">
        <f>-231.399643</f>
        <v>-231.399643</v>
      </c>
    </row>
    <row r="488" spans="1:2" x14ac:dyDescent="0.25">
      <c r="A488">
        <v>-71.051063999999997</v>
      </c>
      <c r="B488">
        <f>-239.690933</f>
        <v>-239.690933</v>
      </c>
    </row>
    <row r="489" spans="1:2" x14ac:dyDescent="0.25">
      <c r="A489">
        <v>-46.765438000000003</v>
      </c>
      <c r="B489">
        <f>-245.587036</f>
        <v>-245.58703600000001</v>
      </c>
    </row>
    <row r="490" spans="1:2" x14ac:dyDescent="0.25">
      <c r="A490">
        <v>-22.012492999999999</v>
      </c>
      <c r="B490">
        <f>-249.029022</f>
        <v>-249.029022</v>
      </c>
    </row>
    <row r="491" spans="1:2" x14ac:dyDescent="0.25">
      <c r="A491">
        <v>2.9604210000000002</v>
      </c>
      <c r="B491">
        <f>-249.982468</f>
        <v>-249.98246800000001</v>
      </c>
    </row>
    <row r="492" spans="1:2" x14ac:dyDescent="0.25">
      <c r="A492">
        <v>27.903751</v>
      </c>
      <c r="B492">
        <f>-248.437881</f>
        <v>-248.437881</v>
      </c>
    </row>
    <row r="493" spans="1:2" x14ac:dyDescent="0.25">
      <c r="A493">
        <v>52.568244999999997</v>
      </c>
      <c r="B493">
        <f>-244.410675</f>
        <v>-244.410675</v>
      </c>
    </row>
    <row r="494" spans="1:2" x14ac:dyDescent="0.25">
      <c r="A494">
        <v>76.707427999999993</v>
      </c>
      <c r="B494">
        <f>-237.941101</f>
        <v>-237.941101</v>
      </c>
    </row>
    <row r="495" spans="1:2" x14ac:dyDescent="0.25">
      <c r="A495">
        <v>100.080078</v>
      </c>
      <c r="B495">
        <f>-229.093811</f>
        <v>-229.09381099999999</v>
      </c>
    </row>
    <row r="496" spans="1:2" x14ac:dyDescent="0.25">
      <c r="A496">
        <v>122.45264400000001</v>
      </c>
      <c r="B496">
        <f>-217.957214</f>
        <v>-217.95721399999999</v>
      </c>
    </row>
    <row r="497" spans="1:2" x14ac:dyDescent="0.25">
      <c r="A497">
        <v>143.601562</v>
      </c>
      <c r="B497">
        <f>-204.642593</f>
        <v>-204.64259300000001</v>
      </c>
    </row>
    <row r="498" spans="1:2" x14ac:dyDescent="0.25">
      <c r="A498">
        <v>163.31547499999999</v>
      </c>
      <c r="B498">
        <f>-189.283005</f>
        <v>-189.283005</v>
      </c>
    </row>
    <row r="499" spans="1:2" x14ac:dyDescent="0.25">
      <c r="A499">
        <v>181.3974</v>
      </c>
      <c r="B499">
        <f>-172.031937</f>
        <v>-172.031937</v>
      </c>
    </row>
    <row r="500" spans="1:2" x14ac:dyDescent="0.25">
      <c r="A500">
        <v>197.66662600000001</v>
      </c>
      <c r="B500">
        <f>-153.061768</f>
        <v>-153.061768</v>
      </c>
    </row>
    <row r="501" spans="1:2" x14ac:dyDescent="0.25">
      <c r="A501">
        <v>211.96061700000001</v>
      </c>
      <c r="B501">
        <f>-132.562057</f>
        <v>-132.56205700000001</v>
      </c>
    </row>
    <row r="502" spans="1:2" x14ac:dyDescent="0.25">
      <c r="A502">
        <v>224.13649000000001</v>
      </c>
      <c r="B502">
        <f>-110.737686</f>
        <v>-110.737686</v>
      </c>
    </row>
    <row r="503" spans="1:2" x14ac:dyDescent="0.25">
      <c r="A503">
        <v>234.07260099999999</v>
      </c>
      <c r="B503">
        <f>-87.806717</f>
        <v>-87.806717000000006</v>
      </c>
    </row>
    <row r="504" spans="1:2" x14ac:dyDescent="0.25">
      <c r="A504">
        <v>241.669647</v>
      </c>
      <c r="B504">
        <f>-63.998306</f>
        <v>-63.998305999999999</v>
      </c>
    </row>
    <row r="505" spans="1:2" x14ac:dyDescent="0.25">
      <c r="A505">
        <v>246.85171500000001</v>
      </c>
      <c r="B505">
        <f>-39.550365</f>
        <v>-39.550364999999999</v>
      </c>
    </row>
    <row r="506" spans="1:2" x14ac:dyDescent="0.25">
      <c r="A506">
        <v>249.56701699999999</v>
      </c>
      <c r="B506">
        <f>-14.707207</f>
        <v>-14.707207</v>
      </c>
    </row>
    <row r="507" spans="1:2" x14ac:dyDescent="0.25">
      <c r="A507">
        <v>249.78843699999999</v>
      </c>
      <c r="B507">
        <f>10.282921</f>
        <v>10.282921</v>
      </c>
    </row>
    <row r="508" spans="1:2" x14ac:dyDescent="0.25">
      <c r="A508">
        <v>247.513733</v>
      </c>
      <c r="B508">
        <f>35.170292</f>
        <v>35.170292000000003</v>
      </c>
    </row>
    <row r="509" spans="1:2" x14ac:dyDescent="0.25">
      <c r="A509">
        <v>242.765671</v>
      </c>
      <c r="B509">
        <f>59.706211</f>
        <v>59.706211000000003</v>
      </c>
    </row>
    <row r="510" spans="1:2" x14ac:dyDescent="0.25">
      <c r="A510">
        <v>235.59165999999999</v>
      </c>
      <c r="B510">
        <f>83.645493</f>
        <v>83.645493000000002</v>
      </c>
    </row>
    <row r="511" spans="1:2" x14ac:dyDescent="0.25">
      <c r="A511">
        <v>226.06341599999999</v>
      </c>
      <c r="B511">
        <f>106.748917</f>
        <v>106.74891700000001</v>
      </c>
    </row>
    <row r="512" spans="1:2" x14ac:dyDescent="0.25">
      <c r="A512">
        <v>214.27615399999999</v>
      </c>
      <c r="B512">
        <f>128.785599</f>
        <v>128.78559899999999</v>
      </c>
    </row>
    <row r="513" spans="1:2" x14ac:dyDescent="0.25">
      <c r="A513">
        <v>200.34764100000001</v>
      </c>
      <c r="B513">
        <f>149.535355</f>
        <v>149.53535500000001</v>
      </c>
    </row>
    <row r="514" spans="1:2" x14ac:dyDescent="0.25">
      <c r="A514">
        <v>184.41708399999999</v>
      </c>
      <c r="B514">
        <f>168.790817</f>
        <v>168.790817</v>
      </c>
    </row>
    <row r="515" spans="1:2" x14ac:dyDescent="0.25">
      <c r="A515">
        <v>166.64366100000001</v>
      </c>
      <c r="B515">
        <f>186.359573</f>
        <v>186.35957300000001</v>
      </c>
    </row>
    <row r="516" spans="1:2" x14ac:dyDescent="0.25">
      <c r="A516">
        <v>147.20498699999999</v>
      </c>
      <c r="B516">
        <f>202.066055</f>
        <v>202.06605500000001</v>
      </c>
    </row>
    <row r="517" spans="1:2" x14ac:dyDescent="0.25">
      <c r="A517">
        <v>126.29531900000001</v>
      </c>
      <c r="B517">
        <f>215.753311</f>
        <v>215.753311</v>
      </c>
    </row>
    <row r="518" spans="1:2" x14ac:dyDescent="0.25">
      <c r="A518">
        <v>104.123589</v>
      </c>
      <c r="B518">
        <f>227.284576</f>
        <v>227.28457599999999</v>
      </c>
    </row>
    <row r="519" spans="1:2" x14ac:dyDescent="0.25">
      <c r="A519">
        <v>80.911368999999993</v>
      </c>
      <c r="B519">
        <f>236.544601</f>
        <v>236.544601</v>
      </c>
    </row>
    <row r="520" spans="1:2" x14ac:dyDescent="0.25">
      <c r="A520">
        <v>56.890605999999998</v>
      </c>
      <c r="B520">
        <f>243.440872</f>
        <v>243.44087200000001</v>
      </c>
    </row>
    <row r="521" spans="1:2" x14ac:dyDescent="0.25">
      <c r="A521">
        <v>32.301341999999998</v>
      </c>
      <c r="B521">
        <f>247.904465</f>
        <v>247.90446499999999</v>
      </c>
    </row>
    <row r="522" spans="1:2" x14ac:dyDescent="0.25">
      <c r="A522">
        <v>7.3892949999999997</v>
      </c>
      <c r="B522">
        <f>249.890778</f>
        <v>249.89077800000001</v>
      </c>
    </row>
    <row r="523" spans="1:2" x14ac:dyDescent="0.25">
      <c r="A523">
        <v>-17.596592000000001</v>
      </c>
      <c r="B523">
        <f>249.379944</f>
        <v>249.37994399999999</v>
      </c>
    </row>
    <row r="524" spans="1:2" x14ac:dyDescent="0.25">
      <c r="A524">
        <v>-42.406638999999998</v>
      </c>
      <c r="B524">
        <f>246.377106</f>
        <v>246.377106</v>
      </c>
    </row>
    <row r="525" spans="1:2" x14ac:dyDescent="0.25">
      <c r="A525">
        <v>-66.792923000000002</v>
      </c>
      <c r="B525">
        <f>240.912231</f>
        <v>240.91223099999999</v>
      </c>
    </row>
    <row r="526" spans="1:2" x14ac:dyDescent="0.25">
      <c r="A526">
        <v>-90.511748999999995</v>
      </c>
      <c r="B526">
        <f>233.039963</f>
        <v>233.039963</v>
      </c>
    </row>
    <row r="527" spans="1:2" x14ac:dyDescent="0.25">
      <c r="A527">
        <v>-113.326103</v>
      </c>
      <c r="B527">
        <f>222.838943</f>
        <v>222.838943</v>
      </c>
    </row>
    <row r="528" spans="1:2" x14ac:dyDescent="0.25">
      <c r="A528">
        <v>-135.00799599999999</v>
      </c>
      <c r="B528">
        <f>210.411118</f>
        <v>210.41111799999999</v>
      </c>
    </row>
    <row r="529" spans="1:2" x14ac:dyDescent="0.25">
      <c r="A529">
        <v>-155.34077500000001</v>
      </c>
      <c r="B529">
        <f>195.880676</f>
        <v>195.88067599999999</v>
      </c>
    </row>
    <row r="530" spans="1:2" x14ac:dyDescent="0.25">
      <c r="A530">
        <v>-174.121262</v>
      </c>
      <c r="B530">
        <f>179.392838</f>
        <v>179.39283800000001</v>
      </c>
    </row>
    <row r="531" spans="1:2" x14ac:dyDescent="0.25">
      <c r="A531">
        <v>-191.16175799999999</v>
      </c>
      <c r="B531">
        <f>161.112335</f>
        <v>161.112335</v>
      </c>
    </row>
    <row r="532" spans="1:2" x14ac:dyDescent="0.25">
      <c r="A532">
        <v>-206.29200700000001</v>
      </c>
      <c r="B532">
        <f>141.221848</f>
        <v>141.22184799999999</v>
      </c>
    </row>
    <row r="533" spans="1:2" x14ac:dyDescent="0.25">
      <c r="A533">
        <v>-219.360794</v>
      </c>
      <c r="B533">
        <f>119.920151</f>
        <v>119.920151</v>
      </c>
    </row>
    <row r="534" spans="1:2" x14ac:dyDescent="0.25">
      <c r="A534">
        <v>-230.23753400000001</v>
      </c>
      <c r="B534">
        <f>97.420105</f>
        <v>97.420105000000007</v>
      </c>
    </row>
    <row r="535" spans="1:2" x14ac:dyDescent="0.25">
      <c r="A535">
        <v>-238.81353799999999</v>
      </c>
      <c r="B535">
        <f>73.946556</f>
        <v>73.946556000000001</v>
      </c>
    </row>
    <row r="536" spans="1:2" x14ac:dyDescent="0.25">
      <c r="A536">
        <v>-245.00311300000001</v>
      </c>
      <c r="B536">
        <f>49.734062</f>
        <v>49.734062000000002</v>
      </c>
    </row>
    <row r="537" spans="1:2" x14ac:dyDescent="0.25">
      <c r="A537">
        <v>-248.74438499999999</v>
      </c>
      <c r="B537">
        <f>25.024586</f>
        <v>25.024585999999999</v>
      </c>
    </row>
    <row r="538" spans="1:2" x14ac:dyDescent="0.25">
      <c r="A538">
        <v>-249.99998500000001</v>
      </c>
      <c r="B538">
        <f>0.065039</f>
        <v>6.5039E-2</v>
      </c>
    </row>
    <row r="539" spans="1:2" x14ac:dyDescent="0.25">
      <c r="A539">
        <v>-248.75737000000001</v>
      </c>
      <c r="B539">
        <f>-24.895159</f>
        <v>-24.895159</v>
      </c>
    </row>
    <row r="540" spans="1:2" x14ac:dyDescent="0.25">
      <c r="A540">
        <v>-245.02894599999999</v>
      </c>
      <c r="B540">
        <f>-49.606579</f>
        <v>-49.606579000000004</v>
      </c>
    </row>
    <row r="541" spans="1:2" x14ac:dyDescent="0.25">
      <c r="A541">
        <v>-238.85199</v>
      </c>
      <c r="B541">
        <f>-73.822289</f>
        <v>-73.822288999999998</v>
      </c>
    </row>
    <row r="542" spans="1:2" x14ac:dyDescent="0.25">
      <c r="A542">
        <v>-230.28819300000001</v>
      </c>
      <c r="B542">
        <f>-97.300301</f>
        <v>-97.300301000000005</v>
      </c>
    </row>
    <row r="543" spans="1:2" x14ac:dyDescent="0.25">
      <c r="A543">
        <v>-219.423157</v>
      </c>
      <c r="B543">
        <f>-119.806</f>
        <v>-119.806</v>
      </c>
    </row>
    <row r="544" spans="1:2" x14ac:dyDescent="0.25">
      <c r="A544">
        <v>-206.36544799999999</v>
      </c>
      <c r="B544">
        <f>-141.114487</f>
        <v>-141.114487</v>
      </c>
    </row>
    <row r="545" spans="1:2" x14ac:dyDescent="0.25">
      <c r="A545">
        <v>-191.24556000000001</v>
      </c>
      <c r="B545">
        <f>-161.012848</f>
        <v>-161.01284799999999</v>
      </c>
    </row>
    <row r="546" spans="1:2" x14ac:dyDescent="0.25">
      <c r="A546">
        <v>-174.21456900000001</v>
      </c>
      <c r="B546">
        <f>-179.302216</f>
        <v>-179.30221599999999</v>
      </c>
    </row>
    <row r="547" spans="1:2" x14ac:dyDescent="0.25">
      <c r="A547">
        <v>-155.44267300000001</v>
      </c>
      <c r="B547">
        <f>-195.799835</f>
        <v>-195.799835</v>
      </c>
    </row>
    <row r="548" spans="1:2" x14ac:dyDescent="0.25">
      <c r="A548">
        <v>-135.11746199999999</v>
      </c>
      <c r="B548">
        <f>-210.340851</f>
        <v>-210.34085099999999</v>
      </c>
    </row>
    <row r="549" spans="1:2" x14ac:dyDescent="0.25">
      <c r="A549">
        <v>-113.442032</v>
      </c>
      <c r="B549">
        <f>-222.779953</f>
        <v>-222.77995300000001</v>
      </c>
    </row>
    <row r="550" spans="1:2" x14ac:dyDescent="0.25">
      <c r="A550">
        <v>-90.632987999999997</v>
      </c>
      <c r="B550">
        <f>-232.992828</f>
        <v>-232.992828</v>
      </c>
    </row>
    <row r="551" spans="1:2" x14ac:dyDescent="0.25">
      <c r="A551">
        <v>-66.918259000000006</v>
      </c>
      <c r="B551">
        <f>-240.877457</f>
        <v>-240.87745699999999</v>
      </c>
    </row>
    <row r="552" spans="1:2" x14ac:dyDescent="0.25">
      <c r="A552">
        <v>-42.534824</v>
      </c>
      <c r="B552">
        <f>-246.355011</f>
        <v>-246.35501099999999</v>
      </c>
    </row>
    <row r="553" spans="1:2" x14ac:dyDescent="0.25">
      <c r="A553">
        <v>-17.726344999999998</v>
      </c>
      <c r="B553">
        <f>-249.370758</f>
        <v>-249.370758</v>
      </c>
    </row>
    <row r="554" spans="1:2" x14ac:dyDescent="0.25">
      <c r="A554">
        <v>7.2592739999999996</v>
      </c>
      <c r="B554">
        <f>-249.894577</f>
        <v>-249.894577</v>
      </c>
    </row>
    <row r="555" spans="1:2" x14ac:dyDescent="0.25">
      <c r="A555">
        <v>32.172351999999997</v>
      </c>
      <c r="B555">
        <f>-247.921234</f>
        <v>-247.921234</v>
      </c>
    </row>
    <row r="556" spans="1:2" x14ac:dyDescent="0.25">
      <c r="A556">
        <v>56.763930999999999</v>
      </c>
      <c r="B556">
        <f>-243.470444</f>
        <v>-243.47044399999999</v>
      </c>
    </row>
    <row r="557" spans="1:2" x14ac:dyDescent="0.25">
      <c r="A557">
        <v>80.788276999999994</v>
      </c>
      <c r="B557">
        <f>-236.58667</f>
        <v>-236.58667</v>
      </c>
    </row>
    <row r="558" spans="1:2" x14ac:dyDescent="0.25">
      <c r="A558">
        <v>104.005318</v>
      </c>
      <c r="B558">
        <f>-227.338715</f>
        <v>-227.33871500000001</v>
      </c>
    </row>
    <row r="559" spans="1:2" x14ac:dyDescent="0.25">
      <c r="A559">
        <v>126.183044</v>
      </c>
      <c r="B559">
        <f>-215.819</f>
        <v>-215.81899999999999</v>
      </c>
    </row>
    <row r="560" spans="1:2" x14ac:dyDescent="0.25">
      <c r="A560">
        <v>147.09983800000001</v>
      </c>
      <c r="B560">
        <f>-202.142624</f>
        <v>-202.14262400000001</v>
      </c>
    </row>
    <row r="561" spans="1:2" x14ac:dyDescent="0.25">
      <c r="A561">
        <v>166.54667699999999</v>
      </c>
      <c r="B561">
        <f>-186.446259</f>
        <v>-186.446259</v>
      </c>
    </row>
    <row r="562" spans="1:2" x14ac:dyDescent="0.25">
      <c r="A562">
        <v>184.329239</v>
      </c>
      <c r="B562">
        <f>-168.886749</f>
        <v>-168.88674900000001</v>
      </c>
    </row>
    <row r="563" spans="1:2" x14ac:dyDescent="0.25">
      <c r="A563">
        <v>200.26980599999999</v>
      </c>
      <c r="B563">
        <f>-149.639572</f>
        <v>-149.63957199999999</v>
      </c>
    </row>
    <row r="564" spans="1:2" x14ac:dyDescent="0.25">
      <c r="A564">
        <v>214.20910599999999</v>
      </c>
      <c r="B564">
        <f>-128.897079</f>
        <v>-128.89707899999999</v>
      </c>
    </row>
    <row r="565" spans="1:2" x14ac:dyDescent="0.25">
      <c r="A565">
        <v>226.00784300000001</v>
      </c>
      <c r="B565">
        <f>-106.866524</f>
        <v>-106.866524</v>
      </c>
    </row>
    <row r="566" spans="1:2" x14ac:dyDescent="0.25">
      <c r="A566">
        <v>235.54811100000001</v>
      </c>
      <c r="B566">
        <f>-83.768059</f>
        <v>-83.768058999999994</v>
      </c>
    </row>
    <row r="567" spans="1:2" x14ac:dyDescent="0.25">
      <c r="A567">
        <v>242.73457300000001</v>
      </c>
      <c r="B567">
        <f>-59.832516</f>
        <v>-59.832515999999998</v>
      </c>
    </row>
    <row r="568" spans="1:2" x14ac:dyDescent="0.25">
      <c r="A568">
        <v>247.495407</v>
      </c>
      <c r="B568">
        <f>-35.299072</f>
        <v>-35.299072000000002</v>
      </c>
    </row>
    <row r="569" spans="1:2" x14ac:dyDescent="0.25">
      <c r="A569">
        <v>249.783051</v>
      </c>
      <c r="B569">
        <f>-10.412887</f>
        <v>-10.412887</v>
      </c>
    </row>
    <row r="570" spans="1:2" x14ac:dyDescent="0.25">
      <c r="A570">
        <v>249.574646</v>
      </c>
      <c r="B570">
        <f>14.577353</f>
        <v>14.577353</v>
      </c>
    </row>
    <row r="571" spans="1:2" x14ac:dyDescent="0.25">
      <c r="A571">
        <v>246.872253</v>
      </c>
      <c r="B571">
        <f>39.421925</f>
        <v>39.421925000000002</v>
      </c>
    </row>
    <row r="572" spans="1:2" x14ac:dyDescent="0.25">
      <c r="A572">
        <v>241.702911</v>
      </c>
      <c r="B572">
        <f>63.872555</f>
        <v>63.872554999999998</v>
      </c>
    </row>
    <row r="573" spans="1:2" x14ac:dyDescent="0.25">
      <c r="A573">
        <v>234.118256</v>
      </c>
      <c r="B573">
        <f>87.684914</f>
        <v>87.684914000000006</v>
      </c>
    </row>
    <row r="574" spans="1:2" x14ac:dyDescent="0.25">
      <c r="A574">
        <v>224.19407699999999</v>
      </c>
      <c r="B574">
        <f>110.621048</f>
        <v>110.621048</v>
      </c>
    </row>
    <row r="575" spans="1:2" x14ac:dyDescent="0.25">
      <c r="A575">
        <v>212.02955600000001</v>
      </c>
      <c r="B575">
        <f>132.451752</f>
        <v>132.451752</v>
      </c>
    </row>
    <row r="576" spans="1:2" x14ac:dyDescent="0.25">
      <c r="A576">
        <v>197.74624600000001</v>
      </c>
      <c r="B576">
        <f>152.958893</f>
        <v>152.95889299999999</v>
      </c>
    </row>
    <row r="577" spans="1:2" x14ac:dyDescent="0.25">
      <c r="A577">
        <v>181.48687699999999</v>
      </c>
      <c r="B577">
        <f>171.937531</f>
        <v>171.93753100000001</v>
      </c>
    </row>
    <row r="578" spans="1:2" x14ac:dyDescent="0.25">
      <c r="A578">
        <v>163.41394</v>
      </c>
      <c r="B578">
        <f>189.198013</f>
        <v>189.198013</v>
      </c>
    </row>
    <row r="579" spans="1:2" x14ac:dyDescent="0.25">
      <c r="A579">
        <v>143.70800800000001</v>
      </c>
      <c r="B579">
        <f>204.567856</f>
        <v>204.56785600000001</v>
      </c>
    </row>
    <row r="580" spans="1:2" x14ac:dyDescent="0.25">
      <c r="A580">
        <v>122.56603200000001</v>
      </c>
      <c r="B580">
        <f>217.893478</f>
        <v>217.89347799999999</v>
      </c>
    </row>
    <row r="581" spans="1:2" x14ac:dyDescent="0.25">
      <c r="A581">
        <v>100.199265</v>
      </c>
      <c r="B581">
        <f>229.041718</f>
        <v>229.041718</v>
      </c>
    </row>
    <row r="582" spans="1:2" x14ac:dyDescent="0.25">
      <c r="A582">
        <v>76.831222999999994</v>
      </c>
      <c r="B582">
        <f>237.901169</f>
        <v>237.90116900000001</v>
      </c>
    </row>
    <row r="583" spans="1:2" x14ac:dyDescent="0.25">
      <c r="A583">
        <v>52.695404000000003</v>
      </c>
      <c r="B583">
        <f>244.383301</f>
        <v>244.38330099999999</v>
      </c>
    </row>
    <row r="584" spans="1:2" x14ac:dyDescent="0.25">
      <c r="A584">
        <v>28.033011999999999</v>
      </c>
      <c r="B584">
        <f>248.423325</f>
        <v>248.42332500000001</v>
      </c>
    </row>
    <row r="585" spans="1:2" x14ac:dyDescent="0.25">
      <c r="A585">
        <v>3.0904889999999998</v>
      </c>
      <c r="B585">
        <f>249.980896</f>
        <v>249.980896</v>
      </c>
    </row>
    <row r="586" spans="1:2" x14ac:dyDescent="0.25">
      <c r="A586">
        <v>-21.882916999999999</v>
      </c>
      <c r="B586">
        <f>249.040436</f>
        <v>249.040436</v>
      </c>
    </row>
    <row r="587" spans="1:2" x14ac:dyDescent="0.25">
      <c r="A587">
        <v>-46.637650000000001</v>
      </c>
      <c r="B587">
        <f>245.611343</f>
        <v>245.61134300000001</v>
      </c>
    </row>
    <row r="588" spans="1:2" x14ac:dyDescent="0.25">
      <c r="A588">
        <v>-70.926338000000001</v>
      </c>
      <c r="B588">
        <f>239.727875</f>
        <v>239.72787500000001</v>
      </c>
    </row>
    <row r="589" spans="1:2" x14ac:dyDescent="0.25">
      <c r="A589">
        <v>-94.506270999999998</v>
      </c>
      <c r="B589">
        <f>231.448837</f>
        <v>231.448837</v>
      </c>
    </row>
    <row r="590" spans="1:2" x14ac:dyDescent="0.25">
      <c r="A590">
        <v>-117.141808</v>
      </c>
      <c r="B590">
        <f>220.856964</f>
        <v>220.856964</v>
      </c>
    </row>
    <row r="591" spans="1:2" x14ac:dyDescent="0.25">
      <c r="A591">
        <v>-138.60676599999999</v>
      </c>
      <c r="B591">
        <f>208.05809</f>
        <v>208.05808999999999</v>
      </c>
    </row>
    <row r="592" spans="1:2" x14ac:dyDescent="0.25">
      <c r="A592">
        <v>-158.68663000000001</v>
      </c>
      <c r="B592">
        <f>193.180099</f>
        <v>193.18009900000001</v>
      </c>
    </row>
    <row r="593" spans="1:2" x14ac:dyDescent="0.25">
      <c r="A593">
        <v>-177.18077099999999</v>
      </c>
      <c r="B593">
        <f>176.371704</f>
        <v>176.37170399999999</v>
      </c>
    </row>
    <row r="594" spans="1:2" x14ac:dyDescent="0.25">
      <c r="A594">
        <v>-193.904358</v>
      </c>
      <c r="B594">
        <f>157.800827</f>
        <v>157.800827</v>
      </c>
    </row>
    <row r="595" spans="1:2" x14ac:dyDescent="0.25">
      <c r="A595">
        <v>-208.69027700000001</v>
      </c>
      <c r="B595">
        <f>137.653076</f>
        <v>137.653076</v>
      </c>
    </row>
    <row r="596" spans="1:2" x14ac:dyDescent="0.25">
      <c r="A596">
        <v>-221.39077800000001</v>
      </c>
      <c r="B596">
        <f>116.129768</f>
        <v>116.129768</v>
      </c>
    </row>
    <row r="597" spans="1:2" x14ac:dyDescent="0.25">
      <c r="A597">
        <v>-231.878952</v>
      </c>
      <c r="B597">
        <f>93.445992</f>
        <v>93.445992000000004</v>
      </c>
    </row>
    <row r="598" spans="1:2" x14ac:dyDescent="0.25">
      <c r="A598">
        <v>-240.04997299999999</v>
      </c>
      <c r="B598">
        <f>69.828415</f>
        <v>69.828415000000007</v>
      </c>
    </row>
    <row r="599" spans="1:2" x14ac:dyDescent="0.25">
      <c r="A599">
        <v>-245.82221999999999</v>
      </c>
      <c r="B599">
        <f>45.513054</f>
        <v>45.513053999999997</v>
      </c>
    </row>
    <row r="600" spans="1:2" x14ac:dyDescent="0.25">
      <c r="A600">
        <v>-249.13798499999999</v>
      </c>
      <c r="B600">
        <f>20.742887</f>
        <v>20.742887</v>
      </c>
    </row>
    <row r="601" spans="1:2" x14ac:dyDescent="0.25">
      <c r="A601">
        <v>-249.96414200000001</v>
      </c>
      <c r="B601">
        <f>-4.234562</f>
        <v>-4.2345620000000004</v>
      </c>
    </row>
    <row r="602" spans="1:2" x14ac:dyDescent="0.25">
      <c r="A602">
        <v>-248.292419</v>
      </c>
      <c r="B602">
        <f>-29.169697</f>
        <v>-29.169696999999999</v>
      </c>
    </row>
    <row r="603" spans="1:2" x14ac:dyDescent="0.25">
      <c r="A603">
        <v>-244.139557</v>
      </c>
      <c r="B603">
        <f>-53.813339</f>
        <v>-53.813338999999999</v>
      </c>
    </row>
    <row r="604" spans="1:2" x14ac:dyDescent="0.25">
      <c r="A604">
        <v>-237.54702800000001</v>
      </c>
      <c r="B604">
        <f>-77.919235</f>
        <v>-77.919235</v>
      </c>
    </row>
    <row r="605" spans="1:2" x14ac:dyDescent="0.25">
      <c r="A605">
        <v>-228.58071899999999</v>
      </c>
      <c r="B605">
        <f>-101.24649</f>
        <v>-101.24648999999999</v>
      </c>
    </row>
    <row r="606" spans="1:2" x14ac:dyDescent="0.25">
      <c r="A606">
        <v>-217.330231</v>
      </c>
      <c r="B606">
        <f>-123.562004</f>
        <v>-123.562004</v>
      </c>
    </row>
    <row r="607" spans="1:2" x14ac:dyDescent="0.25">
      <c r="A607">
        <v>-203.90799000000001</v>
      </c>
      <c r="B607">
        <f>-144.642776</f>
        <v>-144.642776</v>
      </c>
    </row>
    <row r="608" spans="1:2" x14ac:dyDescent="0.25">
      <c r="A608">
        <v>-188.44811999999999</v>
      </c>
      <c r="B608">
        <f>-164.278137</f>
        <v>-164.27813699999999</v>
      </c>
    </row>
    <row r="609" spans="1:2" x14ac:dyDescent="0.25">
      <c r="A609">
        <v>-171.10510300000001</v>
      </c>
      <c r="B609">
        <f>-182.271896</f>
        <v>-182.271896</v>
      </c>
    </row>
    <row r="610" spans="1:2" x14ac:dyDescent="0.25">
      <c r="A610">
        <v>-152.052246</v>
      </c>
      <c r="B610">
        <f>-198.444229</f>
        <v>-198.44422900000001</v>
      </c>
    </row>
    <row r="611" spans="1:2" x14ac:dyDescent="0.25">
      <c r="A611">
        <v>-131.47996499999999</v>
      </c>
      <c r="B611">
        <f>-212.63353</f>
        <v>-212.63353000000001</v>
      </c>
    </row>
    <row r="612" spans="1:2" x14ac:dyDescent="0.25">
      <c r="A612">
        <v>-109.59380299999999</v>
      </c>
      <c r="B612">
        <f>-224.698013</f>
        <v>-224.698013</v>
      </c>
    </row>
    <row r="613" spans="1:2" x14ac:dyDescent="0.25">
      <c r="A613">
        <v>-86.612487999999999</v>
      </c>
      <c r="B613">
        <f>-234.51712</f>
        <v>-234.51712000000001</v>
      </c>
    </row>
    <row r="614" spans="1:2" x14ac:dyDescent="0.25">
      <c r="A614">
        <v>-62.765663000000004</v>
      </c>
      <c r="B614">
        <f>-241.992706</f>
        <v>-241.992706</v>
      </c>
    </row>
    <row r="615" spans="1:2" x14ac:dyDescent="0.25">
      <c r="A615">
        <v>-38.291629999999998</v>
      </c>
      <c r="B615">
        <f>-247.050095</f>
        <v>-247.050095</v>
      </c>
    </row>
    <row r="616" spans="1:2" x14ac:dyDescent="0.25">
      <c r="A616">
        <v>-13.434953999999999</v>
      </c>
      <c r="B616">
        <f>-249.638748</f>
        <v>-249.63874799999999</v>
      </c>
    </row>
    <row r="617" spans="1:2" x14ac:dyDescent="0.25">
      <c r="A617">
        <v>11.555978</v>
      </c>
      <c r="B617">
        <f>-249.732773</f>
        <v>-249.73277300000001</v>
      </c>
    </row>
    <row r="618" spans="1:2" x14ac:dyDescent="0.25">
      <c r="A618">
        <v>36.431431000000003</v>
      </c>
      <c r="B618">
        <f>-247.331253</f>
        <v>-247.331253</v>
      </c>
    </row>
    <row r="619" spans="1:2" x14ac:dyDescent="0.25">
      <c r="A619">
        <v>60.942833</v>
      </c>
      <c r="B619">
        <f>-242.458191</f>
        <v>-242.458191</v>
      </c>
    </row>
    <row r="620" spans="1:2" x14ac:dyDescent="0.25">
      <c r="A620">
        <v>84.845237999999995</v>
      </c>
      <c r="B620">
        <f>-235.162262</f>
        <v>-235.162262</v>
      </c>
    </row>
    <row r="621" spans="1:2" x14ac:dyDescent="0.25">
      <c r="A621">
        <v>107.899788</v>
      </c>
      <c r="B621">
        <f>-225.516373</f>
        <v>-225.51637299999999</v>
      </c>
    </row>
    <row r="622" spans="1:2" x14ac:dyDescent="0.25">
      <c r="A622">
        <v>129.876114</v>
      </c>
      <c r="B622">
        <f>-213.616928</f>
        <v>-213.616928</v>
      </c>
    </row>
    <row r="623" spans="1:2" x14ac:dyDescent="0.25">
      <c r="A623">
        <v>150.554596</v>
      </c>
      <c r="B623">
        <f>-199.58284</f>
        <v>-199.58284</v>
      </c>
    </row>
    <row r="624" spans="1:2" x14ac:dyDescent="0.25">
      <c r="A624">
        <v>169.72860700000001</v>
      </c>
      <c r="B624">
        <f>-183.554352</f>
        <v>-183.55435199999999</v>
      </c>
    </row>
    <row r="625" spans="1:2" x14ac:dyDescent="0.25">
      <c r="A625">
        <v>187.20654300000001</v>
      </c>
      <c r="B625">
        <f>-165.691605</f>
        <v>-165.69160500000001</v>
      </c>
    </row>
    <row r="626" spans="1:2" x14ac:dyDescent="0.25">
      <c r="A626">
        <v>202.813751</v>
      </c>
      <c r="B626">
        <f>-146.173126</f>
        <v>-146.173126</v>
      </c>
    </row>
    <row r="627" spans="1:2" x14ac:dyDescent="0.25">
      <c r="A627">
        <v>216.39424099999999</v>
      </c>
      <c r="B627">
        <f>-125.19397</f>
        <v>-125.19396999999999</v>
      </c>
    </row>
    <row r="628" spans="1:2" x14ac:dyDescent="0.25">
      <c r="A628">
        <v>227.81234699999999</v>
      </c>
      <c r="B628">
        <f>-102.963753</f>
        <v>-102.963753</v>
      </c>
    </row>
    <row r="629" spans="1:2" x14ac:dyDescent="0.25">
      <c r="A629">
        <v>236.95394899999999</v>
      </c>
      <c r="B629">
        <f>-79.704628</f>
        <v>-79.704628</v>
      </c>
    </row>
    <row r="630" spans="1:2" x14ac:dyDescent="0.25">
      <c r="A630">
        <v>243.72769199999999</v>
      </c>
      <c r="B630">
        <f>-55.649029</f>
        <v>-55.649028999999999</v>
      </c>
    </row>
    <row r="631" spans="1:2" x14ac:dyDescent="0.25">
      <c r="A631">
        <v>248.065887</v>
      </c>
      <c r="B631">
        <f>-31.037334</f>
        <v>-31.037334000000001</v>
      </c>
    </row>
    <row r="632" spans="1:2" x14ac:dyDescent="0.25">
      <c r="A632">
        <v>249.925186</v>
      </c>
      <c r="B632">
        <f>-6.115486</f>
        <v>-6.1154859999999998</v>
      </c>
    </row>
    <row r="633" spans="1:2" x14ac:dyDescent="0.25">
      <c r="A633">
        <v>249.28701799999999</v>
      </c>
      <c r="B633">
        <f>18.867474</f>
        <v>18.867474000000001</v>
      </c>
    </row>
    <row r="634" spans="1:2" x14ac:dyDescent="0.25">
      <c r="A634">
        <v>246.15774500000001</v>
      </c>
      <c r="B634">
        <f>43.661892</f>
        <v>43.661892000000002</v>
      </c>
    </row>
    <row r="635" spans="1:2" x14ac:dyDescent="0.25">
      <c r="A635">
        <v>240.56866500000001</v>
      </c>
      <c r="B635">
        <f>68.020004</f>
        <v>68.020004</v>
      </c>
    </row>
    <row r="636" spans="1:2" x14ac:dyDescent="0.25">
      <c r="A636">
        <v>232.575592</v>
      </c>
      <c r="B636">
        <f>91.698395</f>
        <v>91.698395000000005</v>
      </c>
    </row>
    <row r="637" spans="1:2" x14ac:dyDescent="0.25">
      <c r="A637">
        <v>222.25842299999999</v>
      </c>
      <c r="B637">
        <f>114.460457</f>
        <v>114.46045700000001</v>
      </c>
    </row>
    <row r="638" spans="1:2" x14ac:dyDescent="0.25">
      <c r="A638">
        <v>209.72024500000001</v>
      </c>
      <c r="B638">
        <f>136.078735</f>
        <v>136.07873499999999</v>
      </c>
    </row>
    <row r="639" spans="1:2" x14ac:dyDescent="0.25">
      <c r="A639">
        <v>195.08634900000001</v>
      </c>
      <c r="B639">
        <f>156.337189</f>
        <v>156.337189</v>
      </c>
    </row>
    <row r="640" spans="1:2" x14ac:dyDescent="0.25">
      <c r="A640">
        <v>178.50299100000001</v>
      </c>
      <c r="B640">
        <f>175.033371</f>
        <v>175.03337099999999</v>
      </c>
    </row>
    <row r="641" spans="1:2" x14ac:dyDescent="0.25">
      <c r="A641">
        <v>160.135864</v>
      </c>
      <c r="B641">
        <f>191.980484</f>
        <v>191.98048399999999</v>
      </c>
    </row>
    <row r="642" spans="1:2" x14ac:dyDescent="0.25">
      <c r="A642">
        <v>140.168533</v>
      </c>
      <c r="B642">
        <f>207.00914</f>
        <v>207.00914</v>
      </c>
    </row>
    <row r="643" spans="1:2" x14ac:dyDescent="0.25">
      <c r="A643">
        <v>118.80049099999999</v>
      </c>
      <c r="B643">
        <f>219.969193</f>
        <v>219.96919299999999</v>
      </c>
    </row>
    <row r="644" spans="1:2" x14ac:dyDescent="0.25">
      <c r="A644">
        <v>96.2453</v>
      </c>
      <c r="B644">
        <f>230.73111</f>
        <v>230.73111</v>
      </c>
    </row>
    <row r="645" spans="1:2" x14ac:dyDescent="0.25">
      <c r="A645">
        <v>72.728347999999997</v>
      </c>
      <c r="B645">
        <f>239.187347</f>
        <v>239.18734699999999</v>
      </c>
    </row>
    <row r="646" spans="1:2" x14ac:dyDescent="0.25">
      <c r="A646">
        <v>48.484619000000002</v>
      </c>
      <c r="B646">
        <f>245.253418</f>
        <v>245.25341800000001</v>
      </c>
    </row>
    <row r="647" spans="1:2" x14ac:dyDescent="0.25">
      <c r="A647">
        <v>23.756392000000002</v>
      </c>
      <c r="B647">
        <f>248.868713</f>
        <v>248.86871300000001</v>
      </c>
    </row>
    <row r="648" spans="1:2" x14ac:dyDescent="0.25">
      <c r="A648">
        <v>-1.2092309999999999</v>
      </c>
      <c r="B648">
        <f>249.99707</f>
        <v>249.99707000000001</v>
      </c>
    </row>
    <row r="649" spans="1:2" x14ac:dyDescent="0.25">
      <c r="A649">
        <v>-26.162769000000001</v>
      </c>
      <c r="B649">
        <f>248.627243</f>
        <v>248.62724299999999</v>
      </c>
    </row>
    <row r="650" spans="1:2" x14ac:dyDescent="0.25">
      <c r="A650">
        <v>-50.854866000000001</v>
      </c>
      <c r="B650">
        <f>244.772919</f>
        <v>244.772919</v>
      </c>
    </row>
    <row r="651" spans="1:2" x14ac:dyDescent="0.25">
      <c r="A651">
        <v>-75.038780000000003</v>
      </c>
      <c r="B651">
        <f>238.472595</f>
        <v>238.47259500000001</v>
      </c>
    </row>
    <row r="652" spans="1:2" x14ac:dyDescent="0.25">
      <c r="A652">
        <v>-98.472831999999997</v>
      </c>
      <c r="B652">
        <f>229.789261</f>
        <v>229.78926100000001</v>
      </c>
    </row>
    <row r="653" spans="1:2" x14ac:dyDescent="0.25">
      <c r="A653">
        <v>-120.922859</v>
      </c>
      <c r="B653">
        <f>218.809647</f>
        <v>218.80964700000001</v>
      </c>
    </row>
    <row r="654" spans="1:2" x14ac:dyDescent="0.25">
      <c r="A654">
        <v>-142.16452000000001</v>
      </c>
      <c r="B654">
        <f>205.643494</f>
        <v>205.643494</v>
      </c>
    </row>
    <row r="655" spans="1:2" x14ac:dyDescent="0.25">
      <c r="A655">
        <v>-161.98554999999999</v>
      </c>
      <c r="B655">
        <f>190.422379</f>
        <v>190.42237900000001</v>
      </c>
    </row>
    <row r="656" spans="1:2" x14ac:dyDescent="0.25">
      <c r="A656">
        <v>-180.18786600000001</v>
      </c>
      <c r="B656">
        <f>173.298386</f>
        <v>173.29838599999999</v>
      </c>
    </row>
    <row r="657" spans="1:2" x14ac:dyDescent="0.25">
      <c r="A657">
        <v>-196.589584</v>
      </c>
      <c r="B657">
        <f>154.442657</f>
        <v>154.442657</v>
      </c>
    </row>
    <row r="658" spans="1:2" x14ac:dyDescent="0.25">
      <c r="A658">
        <v>-211.026825</v>
      </c>
      <c r="B658">
        <f>134.043579</f>
        <v>134.04357899999999</v>
      </c>
    </row>
    <row r="659" spans="1:2" x14ac:dyDescent="0.25">
      <c r="A659">
        <v>-223.35526999999999</v>
      </c>
      <c r="B659">
        <f>112.305031</f>
        <v>112.305031</v>
      </c>
    </row>
    <row r="660" spans="1:2" x14ac:dyDescent="0.25">
      <c r="A660">
        <v>-233.45176699999999</v>
      </c>
      <c r="B660">
        <f>89.444229</f>
        <v>89.444229000000007</v>
      </c>
    </row>
    <row r="661" spans="1:2" x14ac:dyDescent="0.25">
      <c r="A661">
        <v>-241.215408</v>
      </c>
      <c r="B661">
        <f>65.689621</f>
        <v>65.689621000000002</v>
      </c>
    </row>
    <row r="662" spans="1:2" x14ac:dyDescent="0.25">
      <c r="A662">
        <v>-246.56860399999999</v>
      </c>
      <c r="B662">
        <f>41.278584</f>
        <v>41.278584000000002</v>
      </c>
    </row>
    <row r="663" spans="1:2" x14ac:dyDescent="0.25">
      <c r="A663">
        <v>-249.45787000000001</v>
      </c>
      <c r="B663">
        <f>16.455053</f>
        <v>16.455052999999999</v>
      </c>
    </row>
    <row r="664" spans="1:2" x14ac:dyDescent="0.25">
      <c r="A664">
        <v>-249.85434000000001</v>
      </c>
      <c r="B664">
        <f>-8.532911</f>
        <v>-8.5329110000000004</v>
      </c>
    </row>
    <row r="665" spans="1:2" x14ac:dyDescent="0.25">
      <c r="A665">
        <v>-247.75402800000001</v>
      </c>
      <c r="B665">
        <f>-33.435608</f>
        <v>-33.435608000000002</v>
      </c>
    </row>
    <row r="666" spans="1:2" x14ac:dyDescent="0.25">
      <c r="A666">
        <v>-243.17794799999999</v>
      </c>
      <c r="B666">
        <f>-58.004185</f>
        <v>-58.004185</v>
      </c>
    </row>
    <row r="667" spans="1:2" x14ac:dyDescent="0.25">
      <c r="A667">
        <v>-236.17181400000001</v>
      </c>
      <c r="B667">
        <f>-81.993134</f>
        <v>-81.993133999999998</v>
      </c>
    </row>
    <row r="668" spans="1:2" x14ac:dyDescent="0.25">
      <c r="A668">
        <v>-226.80564899999999</v>
      </c>
      <c r="B668">
        <f>-105.162727</f>
        <v>-105.162727</v>
      </c>
    </row>
    <row r="669" spans="1:2" x14ac:dyDescent="0.25">
      <c r="A669">
        <v>-215.173035</v>
      </c>
      <c r="B669">
        <f>-127.281448</f>
        <v>-127.281448</v>
      </c>
    </row>
    <row r="670" spans="1:2" x14ac:dyDescent="0.25">
      <c r="A670">
        <v>-201.39021299999999</v>
      </c>
      <c r="B670">
        <f>-148.128265</f>
        <v>-148.128265</v>
      </c>
    </row>
    <row r="671" spans="1:2" x14ac:dyDescent="0.25">
      <c r="A671">
        <v>-185.59492499999999</v>
      </c>
      <c r="B671">
        <f>-167.494843</f>
        <v>-167.494843</v>
      </c>
    </row>
    <row r="672" spans="1:2" x14ac:dyDescent="0.25">
      <c r="A672">
        <v>-167.945007</v>
      </c>
      <c r="B672">
        <f>-185.187668</f>
        <v>-185.187668</v>
      </c>
    </row>
    <row r="673" spans="1:2" x14ac:dyDescent="0.25">
      <c r="A673">
        <v>-148.61685199999999</v>
      </c>
      <c r="B673">
        <f>-201.029938</f>
        <v>-201.02993799999999</v>
      </c>
    </row>
    <row r="674" spans="1:2" x14ac:dyDescent="0.25">
      <c r="A674">
        <v>-127.803566</v>
      </c>
      <c r="B674">
        <f>-214.863327</f>
        <v>-214.863327</v>
      </c>
    </row>
    <row r="675" spans="1:2" x14ac:dyDescent="0.25">
      <c r="A675">
        <v>-105.71315800000001</v>
      </c>
      <c r="B675">
        <f>-226.549622</f>
        <v>-226.549622</v>
      </c>
    </row>
    <row r="676" spans="1:2" x14ac:dyDescent="0.25">
      <c r="A676">
        <v>-82.566367999999997</v>
      </c>
      <c r="B676">
        <f>-235.972015</f>
        <v>-235.972015</v>
      </c>
    </row>
    <row r="677" spans="1:2" x14ac:dyDescent="0.25">
      <c r="A677">
        <v>-58.594501000000001</v>
      </c>
      <c r="B677">
        <f>-243.036392</f>
        <v>-243.03639200000001</v>
      </c>
    </row>
    <row r="678" spans="1:2" x14ac:dyDescent="0.25">
      <c r="A678">
        <v>-34.037109000000001</v>
      </c>
      <c r="B678">
        <f>-247.672119</f>
        <v>-247.67211900000001</v>
      </c>
    </row>
    <row r="679" spans="1:2" x14ac:dyDescent="0.25">
      <c r="A679">
        <v>-9.1395870000000006</v>
      </c>
      <c r="B679">
        <f>-249.832886</f>
        <v>-249.832886</v>
      </c>
    </row>
    <row r="680" spans="1:2" x14ac:dyDescent="0.25">
      <c r="A680">
        <v>15.849265000000001</v>
      </c>
      <c r="B680">
        <f>-249.497101</f>
        <v>-249.49710099999999</v>
      </c>
    </row>
    <row r="681" spans="1:2" x14ac:dyDescent="0.25">
      <c r="A681">
        <v>40.679737000000003</v>
      </c>
      <c r="B681">
        <f>-246.668121</f>
        <v>-246.66812100000001</v>
      </c>
    </row>
    <row r="682" spans="1:2" x14ac:dyDescent="0.25">
      <c r="A682">
        <v>65.103699000000006</v>
      </c>
      <c r="B682">
        <f>-241.374207</f>
        <v>-241.37420700000001</v>
      </c>
    </row>
    <row r="683" spans="1:2" x14ac:dyDescent="0.25">
      <c r="A683">
        <v>88.877089999999995</v>
      </c>
      <c r="B683">
        <f>-233.668274</f>
        <v>-233.668274</v>
      </c>
    </row>
    <row r="684" spans="1:2" x14ac:dyDescent="0.25">
      <c r="A684">
        <v>111.762344</v>
      </c>
      <c r="B684">
        <f>-223.627319</f>
        <v>-223.627319</v>
      </c>
    </row>
    <row r="685" spans="1:2" x14ac:dyDescent="0.25">
      <c r="A685">
        <v>133.53076200000001</v>
      </c>
      <c r="B685">
        <f>-211.351685</f>
        <v>-211.351685</v>
      </c>
    </row>
    <row r="686" spans="1:2" x14ac:dyDescent="0.25">
      <c r="A686">
        <v>153.96482800000001</v>
      </c>
      <c r="B686">
        <f>-196.964035</f>
        <v>-196.964035</v>
      </c>
    </row>
    <row r="687" spans="1:2" x14ac:dyDescent="0.25">
      <c r="A687">
        <v>172.86035200000001</v>
      </c>
      <c r="B687">
        <f>-180.608139</f>
        <v>-180.60813899999999</v>
      </c>
    </row>
    <row r="688" spans="1:2" x14ac:dyDescent="0.25">
      <c r="A688">
        <v>190.02848800000001</v>
      </c>
      <c r="B688">
        <f>-162.447449</f>
        <v>-162.44744900000001</v>
      </c>
    </row>
    <row r="689" spans="1:2" x14ac:dyDescent="0.25">
      <c r="A689">
        <v>205.297684</v>
      </c>
      <c r="B689">
        <f>-142.663452</f>
        <v>-142.66345200000001</v>
      </c>
    </row>
    <row r="690" spans="1:2" x14ac:dyDescent="0.25">
      <c r="A690">
        <v>218.51538099999999</v>
      </c>
      <c r="B690">
        <f>-121.453819</f>
        <v>-121.453819</v>
      </c>
    </row>
    <row r="691" spans="1:2" x14ac:dyDescent="0.25">
      <c r="A691">
        <v>229.54946899999999</v>
      </c>
      <c r="B691">
        <f>-99.030525</f>
        <v>-99.030524999999997</v>
      </c>
    </row>
    <row r="692" spans="1:2" x14ac:dyDescent="0.25">
      <c r="A692">
        <v>238.28968800000001</v>
      </c>
      <c r="B692">
        <f>-75.617622</f>
        <v>-75.617621999999997</v>
      </c>
    </row>
    <row r="693" spans="1:2" x14ac:dyDescent="0.25">
      <c r="A693">
        <v>244.64871199999999</v>
      </c>
      <c r="B693">
        <f>-51.449081</f>
        <v>-51.449081</v>
      </c>
    </row>
    <row r="694" spans="1:2" x14ac:dyDescent="0.25">
      <c r="A694">
        <v>248.56298799999999</v>
      </c>
      <c r="B694">
        <f>-26.766415</f>
        <v>-26.766414999999999</v>
      </c>
    </row>
    <row r="695" spans="1:2" x14ac:dyDescent="0.25">
      <c r="A695">
        <v>249.99340799999999</v>
      </c>
      <c r="B695">
        <f>-1.816277</f>
        <v>-1.8162769999999999</v>
      </c>
    </row>
    <row r="696" spans="1:2" x14ac:dyDescent="0.25">
      <c r="A696">
        <v>248.925659</v>
      </c>
      <c r="B696">
        <f>23.152012</f>
        <v>23.152011999999999</v>
      </c>
    </row>
    <row r="697" spans="1:2" x14ac:dyDescent="0.25">
      <c r="A697">
        <v>245.37043800000001</v>
      </c>
      <c r="B697">
        <f>47.888947</f>
        <v>47.888947000000002</v>
      </c>
    </row>
    <row r="698" spans="1:2" x14ac:dyDescent="0.25">
      <c r="A698">
        <v>239.36325099999999</v>
      </c>
      <c r="B698">
        <f>72.147331</f>
        <v>72.147330999999994</v>
      </c>
    </row>
    <row r="699" spans="1:2" x14ac:dyDescent="0.25">
      <c r="A699">
        <v>230.96412699999999</v>
      </c>
      <c r="B699">
        <f>95.684753</f>
        <v>95.684753000000001</v>
      </c>
    </row>
    <row r="700" spans="1:2" x14ac:dyDescent="0.25">
      <c r="A700">
        <v>220.25700399999999</v>
      </c>
      <c r="B700">
        <f>118.266014</f>
        <v>118.266014</v>
      </c>
    </row>
    <row r="701" spans="1:2" x14ac:dyDescent="0.25">
      <c r="A701">
        <v>207.34889200000001</v>
      </c>
      <c r="B701">
        <f>139.665451</f>
        <v>139.66545099999999</v>
      </c>
    </row>
    <row r="702" spans="1:2" x14ac:dyDescent="0.25">
      <c r="A702">
        <v>192.36875900000001</v>
      </c>
      <c r="B702">
        <f>159.66922</f>
        <v>159.66922</v>
      </c>
    </row>
    <row r="703" spans="1:2" x14ac:dyDescent="0.25">
      <c r="A703">
        <v>175.466309</v>
      </c>
      <c r="B703">
        <f>178.077438</f>
        <v>178.077438</v>
      </c>
    </row>
    <row r="704" spans="1:2" x14ac:dyDescent="0.25">
      <c r="A704">
        <v>156.81044</v>
      </c>
      <c r="B704">
        <f>194.706161</f>
        <v>194.70616100000001</v>
      </c>
    </row>
    <row r="705" spans="1:2" x14ac:dyDescent="0.25">
      <c r="A705">
        <v>136.58757</v>
      </c>
      <c r="B705">
        <f>209.389191</f>
        <v>209.38919100000001</v>
      </c>
    </row>
    <row r="706" spans="1:2" x14ac:dyDescent="0.25">
      <c r="A706">
        <v>114.99981699999999</v>
      </c>
      <c r="B706">
        <f>221.979828</f>
        <v>221.979828</v>
      </c>
    </row>
    <row r="707" spans="1:2" x14ac:dyDescent="0.25">
      <c r="A707">
        <v>92.262871000000004</v>
      </c>
      <c r="B707">
        <f>232.352234</f>
        <v>232.35223400000001</v>
      </c>
    </row>
    <row r="708" spans="1:2" x14ac:dyDescent="0.25">
      <c r="A708">
        <v>68.603958000000006</v>
      </c>
      <c r="B708">
        <f>240.402786</f>
        <v>240.40278599999999</v>
      </c>
    </row>
    <row r="709" spans="1:2" x14ac:dyDescent="0.25">
      <c r="A709">
        <v>44.259487</v>
      </c>
      <c r="B709">
        <f>246.05101</f>
        <v>246.05100999999999</v>
      </c>
    </row>
    <row r="710" spans="1:2" x14ac:dyDescent="0.25">
      <c r="A710">
        <v>19.472742</v>
      </c>
      <c r="B710">
        <f>249.240463</f>
        <v>249.24046300000001</v>
      </c>
    </row>
    <row r="711" spans="1:2" x14ac:dyDescent="0.25">
      <c r="A711">
        <v>-5.5085940000000004</v>
      </c>
      <c r="B711">
        <f>249.939301</f>
        <v>249.939301</v>
      </c>
    </row>
    <row r="712" spans="1:2" x14ac:dyDescent="0.25">
      <c r="A712">
        <v>-30.434882999999999</v>
      </c>
      <c r="B712">
        <f>248.140518</f>
        <v>248.14051799999999</v>
      </c>
    </row>
    <row r="713" spans="1:2" x14ac:dyDescent="0.25">
      <c r="A713">
        <v>-55.057040999999998</v>
      </c>
      <c r="B713">
        <f>243.862091</f>
        <v>243.86209099999999</v>
      </c>
    </row>
    <row r="714" spans="1:2" x14ac:dyDescent="0.25">
      <c r="A714">
        <v>-79.129020999999995</v>
      </c>
      <c r="B714">
        <f>237.14679</f>
        <v>237.14679000000001</v>
      </c>
    </row>
    <row r="715" spans="1:2" x14ac:dyDescent="0.25">
      <c r="A715">
        <v>-102.41027099999999</v>
      </c>
      <c r="B715">
        <f>228.061691</f>
        <v>228.061691</v>
      </c>
    </row>
    <row r="716" spans="1:2" x14ac:dyDescent="0.25">
      <c r="A716">
        <v>-124.668144</v>
      </c>
      <c r="B716">
        <f>216.697617</f>
        <v>216.69761700000001</v>
      </c>
    </row>
    <row r="717" spans="1:2" x14ac:dyDescent="0.25">
      <c r="A717">
        <v>-145.68022199999999</v>
      </c>
      <c r="B717">
        <f>203.168091</f>
        <v>203.168091</v>
      </c>
    </row>
    <row r="718" spans="1:2" x14ac:dyDescent="0.25">
      <c r="A718">
        <v>-165.23654199999999</v>
      </c>
      <c r="B718">
        <f>187.608337</f>
        <v>187.60833700000001</v>
      </c>
    </row>
    <row r="719" spans="1:2" x14ac:dyDescent="0.25">
      <c r="A719">
        <v>-183.14166299999999</v>
      </c>
      <c r="B719">
        <f>170.173828</f>
        <v>170.17382799999999</v>
      </c>
    </row>
    <row r="720" spans="1:2" x14ac:dyDescent="0.25">
      <c r="A720">
        <v>-199.21667500000001</v>
      </c>
      <c r="B720">
        <f>151.038788</f>
        <v>151.03878800000001</v>
      </c>
    </row>
    <row r="721" spans="1:2" x14ac:dyDescent="0.25">
      <c r="A721">
        <v>-213.30093400000001</v>
      </c>
      <c r="B721">
        <f>130.39444</f>
        <v>130.39444</v>
      </c>
    </row>
    <row r="722" spans="1:2" x14ac:dyDescent="0.25">
      <c r="A722">
        <v>-225.25370799999999</v>
      </c>
      <c r="B722">
        <f>108.447075</f>
        <v>108.447075</v>
      </c>
    </row>
    <row r="723" spans="1:2" x14ac:dyDescent="0.25">
      <c r="A723">
        <v>-234.955536</v>
      </c>
      <c r="B723">
        <f>85.416008</f>
        <v>85.416008000000005</v>
      </c>
    </row>
    <row r="724" spans="1:2" x14ac:dyDescent="0.25">
      <c r="A724">
        <v>-242.309494</v>
      </c>
      <c r="B724">
        <f>61.531395</f>
        <v>61.531395000000003</v>
      </c>
    </row>
    <row r="725" spans="1:2" x14ac:dyDescent="0.25">
      <c r="A725">
        <v>-247.242065</v>
      </c>
      <c r="B725">
        <f>37.031898</f>
        <v>37.031897999999998</v>
      </c>
    </row>
    <row r="726" spans="1:2" x14ac:dyDescent="0.25">
      <c r="A726">
        <v>-249.703979</v>
      </c>
      <c r="B726">
        <f>12.162351</f>
        <v>12.162350999999999</v>
      </c>
    </row>
    <row r="727" spans="1:2" x14ac:dyDescent="0.25">
      <c r="A727">
        <v>-249.670624</v>
      </c>
      <c r="B727">
        <f>-12.828735</f>
        <v>-12.828735</v>
      </c>
    </row>
    <row r="728" spans="1:2" x14ac:dyDescent="0.25">
      <c r="A728">
        <v>-247.142349</v>
      </c>
      <c r="B728">
        <f>-37.691624</f>
        <v>-37.691623999999997</v>
      </c>
    </row>
    <row r="729" spans="1:2" x14ac:dyDescent="0.25">
      <c r="A729">
        <v>-242.144409</v>
      </c>
      <c r="B729">
        <f>-62.177868</f>
        <v>-62.177867999999997</v>
      </c>
    </row>
    <row r="730" spans="1:2" x14ac:dyDescent="0.25">
      <c r="A730">
        <v>-234.72673</v>
      </c>
      <c r="B730">
        <f>-86.04277</f>
        <v>-86.042770000000004</v>
      </c>
    </row>
    <row r="731" spans="1:2" x14ac:dyDescent="0.25">
      <c r="A731">
        <v>-224.96347</v>
      </c>
      <c r="B731">
        <f>-109.047859</f>
        <v>-109.047859</v>
      </c>
    </row>
    <row r="732" spans="1:2" x14ac:dyDescent="0.25">
      <c r="A732">
        <v>-212.95216400000001</v>
      </c>
      <c r="B732">
        <f>-130.963257</f>
        <v>-130.963257</v>
      </c>
    </row>
    <row r="733" spans="1:2" x14ac:dyDescent="0.25">
      <c r="A733">
        <v>-198.81286600000001</v>
      </c>
      <c r="B733">
        <f>-151.569931</f>
        <v>-151.569931</v>
      </c>
    </row>
    <row r="734" spans="1:2" x14ac:dyDescent="0.25">
      <c r="A734">
        <v>-182.68684400000001</v>
      </c>
      <c r="B734">
        <f>-170.662003</f>
        <v>-170.662003</v>
      </c>
    </row>
    <row r="735" spans="1:2" x14ac:dyDescent="0.25">
      <c r="A735">
        <v>-164.73524499999999</v>
      </c>
      <c r="B735">
        <f>-188.04866</f>
        <v>-188.04866000000001</v>
      </c>
    </row>
    <row r="736" spans="1:2" x14ac:dyDescent="0.25">
      <c r="A736">
        <v>-145.13748200000001</v>
      </c>
      <c r="B736">
        <f>-203.556168</f>
        <v>-203.55616800000001</v>
      </c>
    </row>
    <row r="737" spans="1:2" x14ac:dyDescent="0.25">
      <c r="A737">
        <v>-124.08936300000001</v>
      </c>
      <c r="B737">
        <f>-217.029556</f>
        <v>-217.02955600000001</v>
      </c>
    </row>
    <row r="738" spans="1:2" x14ac:dyDescent="0.25">
      <c r="A738">
        <v>-101.801239</v>
      </c>
      <c r="B738">
        <f>-228.334198</f>
        <v>-228.33419799999999</v>
      </c>
    </row>
    <row r="739" spans="1:2" x14ac:dyDescent="0.25">
      <c r="A739">
        <v>-78.495818999999997</v>
      </c>
      <c r="B739">
        <f>-237.357132</f>
        <v>-237.35713200000001</v>
      </c>
    </row>
    <row r="740" spans="1:2" x14ac:dyDescent="0.25">
      <c r="A740">
        <v>-54.406005999999998</v>
      </c>
      <c r="B740">
        <f>-244.008163</f>
        <v>-244.008163</v>
      </c>
    </row>
    <row r="741" spans="1:2" x14ac:dyDescent="0.25">
      <c r="A741">
        <v>-29.77252</v>
      </c>
      <c r="B741">
        <f>-248.220871</f>
        <v>-248.22087099999999</v>
      </c>
    </row>
    <row r="742" spans="1:2" x14ac:dyDescent="0.25">
      <c r="A742">
        <v>-4.8415189999999999</v>
      </c>
      <c r="B742">
        <f>-249.95311</f>
        <v>-249.95311000000001</v>
      </c>
    </row>
    <row r="743" spans="1:2" x14ac:dyDescent="0.25">
      <c r="A743">
        <v>20.137862999999999</v>
      </c>
      <c r="B743">
        <f>-249.187607</f>
        <v>-249.18760700000001</v>
      </c>
    </row>
    <row r="744" spans="1:2" x14ac:dyDescent="0.25">
      <c r="A744">
        <v>44.916007999999998</v>
      </c>
      <c r="B744">
        <f>-245.932007</f>
        <v>-245.932007</v>
      </c>
    </row>
    <row r="745" spans="1:2" x14ac:dyDescent="0.25">
      <c r="A745">
        <v>69.245316000000003</v>
      </c>
      <c r="B745">
        <f>-240.218826</f>
        <v>-240.21882600000001</v>
      </c>
    </row>
    <row r="746" spans="1:2" x14ac:dyDescent="0.25">
      <c r="A746">
        <v>92.882660000000001</v>
      </c>
      <c r="B746">
        <f>-232.105179</f>
        <v>-232.10517899999999</v>
      </c>
    </row>
    <row r="747" spans="1:2" x14ac:dyDescent="0.25">
      <c r="A747">
        <v>115.591843</v>
      </c>
      <c r="B747">
        <f>-221.672119</f>
        <v>-221.67211900000001</v>
      </c>
    </row>
    <row r="748" spans="1:2" x14ac:dyDescent="0.25">
      <c r="A748">
        <v>137.14591999999999</v>
      </c>
      <c r="B748">
        <f>-209.023911</f>
        <v>-209.023911</v>
      </c>
    </row>
    <row r="749" spans="1:2" x14ac:dyDescent="0.25">
      <c r="A749">
        <v>157.32951399999999</v>
      </c>
      <c r="B749">
        <f>-194.286957</f>
        <v>-194.286957</v>
      </c>
    </row>
    <row r="750" spans="1:2" x14ac:dyDescent="0.25">
      <c r="A750">
        <v>175.94094799999999</v>
      </c>
      <c r="B750">
        <f>-177.608521</f>
        <v>-177.608521</v>
      </c>
    </row>
    <row r="751" spans="1:2" x14ac:dyDescent="0.25">
      <c r="A751">
        <v>192.79420500000001</v>
      </c>
      <c r="B751">
        <f>-159.155243</f>
        <v>-159.15524300000001</v>
      </c>
    </row>
    <row r="752" spans="1:2" x14ac:dyDescent="0.25">
      <c r="A752">
        <v>207.720901</v>
      </c>
      <c r="B752">
        <f>-139.111557</f>
        <v>-139.111557</v>
      </c>
    </row>
    <row r="753" spans="1:2" x14ac:dyDescent="0.25">
      <c r="A753">
        <v>220.57186899999999</v>
      </c>
      <c r="B753">
        <f>-117.67775</f>
        <v>-117.67775</v>
      </c>
    </row>
    <row r="754" spans="1:2" x14ac:dyDescent="0.25">
      <c r="A754">
        <v>231.21867399999999</v>
      </c>
      <c r="B754">
        <f>-95.068001</f>
        <v>-95.068000999999995</v>
      </c>
    </row>
    <row r="755" spans="1:2" x14ac:dyDescent="0.25">
      <c r="A755">
        <v>239.554947</v>
      </c>
      <c r="B755">
        <f>-71.50824</f>
        <v>-71.508240000000001</v>
      </c>
    </row>
    <row r="756" spans="1:2" x14ac:dyDescent="0.25">
      <c r="A756">
        <v>245.49735999999999</v>
      </c>
      <c r="B756">
        <f>-47.233913</f>
        <v>-47.233913000000001</v>
      </c>
    </row>
    <row r="757" spans="1:2" x14ac:dyDescent="0.25">
      <c r="A757">
        <v>248.986557</v>
      </c>
      <c r="B757">
        <f>-22.487579</f>
        <v>-22.487579</v>
      </c>
    </row>
    <row r="758" spans="1:2" x14ac:dyDescent="0.25">
      <c r="A758">
        <v>249.98767100000001</v>
      </c>
      <c r="B758">
        <f>2.48347</f>
        <v>2.4834700000000001</v>
      </c>
    </row>
    <row r="759" spans="1:2" x14ac:dyDescent="0.25">
      <c r="A759">
        <v>248.49066199999999</v>
      </c>
      <c r="B759">
        <f>27.429703</f>
        <v>27.429703</v>
      </c>
    </row>
    <row r="760" spans="1:2" x14ac:dyDescent="0.25">
      <c r="A760">
        <v>244.51052899999999</v>
      </c>
      <c r="B760">
        <f>52.101833</f>
        <v>52.101832999999999</v>
      </c>
    </row>
    <row r="761" spans="1:2" x14ac:dyDescent="0.25">
      <c r="A761">
        <v>238.08702099999999</v>
      </c>
      <c r="B761">
        <f>76.253319</f>
        <v>76.253319000000005</v>
      </c>
    </row>
    <row r="762" spans="1:2" x14ac:dyDescent="0.25">
      <c r="A762">
        <v>229.28434799999999</v>
      </c>
      <c r="B762">
        <f>99.642807</f>
        <v>99.642807000000005</v>
      </c>
    </row>
    <row r="763" spans="1:2" x14ac:dyDescent="0.25">
      <c r="A763">
        <v>218.19044500000001</v>
      </c>
      <c r="B763">
        <f>122.036583</f>
        <v>122.03658299999999</v>
      </c>
    </row>
    <row r="764" spans="1:2" x14ac:dyDescent="0.25">
      <c r="A764">
        <v>204.91619900000001</v>
      </c>
      <c r="B764">
        <f>143.210861</f>
        <v>143.21086099999999</v>
      </c>
    </row>
    <row r="765" spans="1:2" x14ac:dyDescent="0.25">
      <c r="A765">
        <v>189.59425400000001</v>
      </c>
      <c r="B765">
        <f>162.954041</f>
        <v>162.95404099999999</v>
      </c>
    </row>
    <row r="766" spans="1:2" x14ac:dyDescent="0.25">
      <c r="A766">
        <v>172.37771599999999</v>
      </c>
      <c r="B766">
        <f>181.068848</f>
        <v>181.068848</v>
      </c>
    </row>
    <row r="767" spans="1:2" x14ac:dyDescent="0.25">
      <c r="A767">
        <v>153.438614</v>
      </c>
      <c r="B767">
        <f>197.374237</f>
        <v>197.37423699999999</v>
      </c>
    </row>
    <row r="768" spans="1:2" x14ac:dyDescent="0.25">
      <c r="A768">
        <v>132.966217</v>
      </c>
      <c r="B768">
        <f>211.707306</f>
        <v>211.70730599999999</v>
      </c>
    </row>
    <row r="769" spans="1:2" x14ac:dyDescent="0.25">
      <c r="A769">
        <v>111.165115</v>
      </c>
      <c r="B769">
        <f>223.924805</f>
        <v>223.92480499999999</v>
      </c>
    </row>
    <row r="770" spans="1:2" x14ac:dyDescent="0.25">
      <c r="A770">
        <v>88.253142999999994</v>
      </c>
      <c r="B770">
        <f>233.904648</f>
        <v>233.90464800000001</v>
      </c>
    </row>
    <row r="771" spans="1:2" x14ac:dyDescent="0.25">
      <c r="A771">
        <v>64.459273999999994</v>
      </c>
      <c r="B771">
        <f>241.547104</f>
        <v>241.54710399999999</v>
      </c>
    </row>
    <row r="772" spans="1:2" x14ac:dyDescent="0.25">
      <c r="A772">
        <v>40.021267000000002</v>
      </c>
      <c r="B772">
        <f>246.775803</f>
        <v>246.775803</v>
      </c>
    </row>
    <row r="773" spans="1:2" x14ac:dyDescent="0.25">
      <c r="A773">
        <v>15.183332999999999</v>
      </c>
      <c r="B773">
        <f>249.538513</f>
        <v>249.53851299999999</v>
      </c>
    </row>
    <row r="774" spans="1:2" x14ac:dyDescent="0.25">
      <c r="A774">
        <v>-9.8063269999999996</v>
      </c>
      <c r="B774">
        <f>249.807602</f>
        <v>249.807602</v>
      </c>
    </row>
    <row r="775" spans="1:2" x14ac:dyDescent="0.25">
      <c r="A775">
        <v>-34.697994000000001</v>
      </c>
      <c r="B775">
        <f>247.580383</f>
        <v>247.58038300000001</v>
      </c>
    </row>
    <row r="776" spans="1:2" x14ac:dyDescent="0.25">
      <c r="A776">
        <v>-59.242927999999999</v>
      </c>
      <c r="B776">
        <f>242.879135</f>
        <v>242.87913499999999</v>
      </c>
    </row>
    <row r="777" spans="1:2" x14ac:dyDescent="0.25">
      <c r="A777">
        <v>-83.195853999999997</v>
      </c>
      <c r="B777">
        <f>235.750824</f>
        <v>235.75082399999999</v>
      </c>
    </row>
    <row r="778" spans="1:2" x14ac:dyDescent="0.25">
      <c r="A778">
        <v>-106.317413</v>
      </c>
      <c r="B778">
        <f>226.266678</f>
        <v>226.26667800000001</v>
      </c>
    </row>
    <row r="779" spans="1:2" x14ac:dyDescent="0.25">
      <c r="A779">
        <v>-128.37655599999999</v>
      </c>
      <c r="B779">
        <f>214.521469</f>
        <v>214.521469</v>
      </c>
    </row>
    <row r="780" spans="1:2" x14ac:dyDescent="0.25">
      <c r="A780">
        <v>-149.15283199999999</v>
      </c>
      <c r="B780">
        <f>200.632584</f>
        <v>200.63258400000001</v>
      </c>
    </row>
    <row r="781" spans="1:2" x14ac:dyDescent="0.25">
      <c r="A781">
        <v>-168.43866</v>
      </c>
      <c r="B781">
        <f>184.738785</f>
        <v>184.73878500000001</v>
      </c>
    </row>
    <row r="782" spans="1:2" x14ac:dyDescent="0.25">
      <c r="A782">
        <v>-186.04129</v>
      </c>
      <c r="B782">
        <f>166.998917</f>
        <v>166.99891700000001</v>
      </c>
    </row>
    <row r="783" spans="1:2" x14ac:dyDescent="0.25">
      <c r="A783">
        <v>-201.78483600000001</v>
      </c>
      <c r="B783">
        <f>147.590256</f>
        <v>147.59025600000001</v>
      </c>
    </row>
    <row r="784" spans="1:2" x14ac:dyDescent="0.25">
      <c r="A784">
        <v>-215.51196300000001</v>
      </c>
      <c r="B784">
        <f>126.706726</f>
        <v>126.706726</v>
      </c>
    </row>
    <row r="785" spans="1:2" x14ac:dyDescent="0.25">
      <c r="A785">
        <v>-227.08549500000001</v>
      </c>
      <c r="B785">
        <f>104.557037</f>
        <v>104.55703699999999</v>
      </c>
    </row>
    <row r="786" spans="1:2" x14ac:dyDescent="0.25">
      <c r="A786">
        <v>-236.38980100000001</v>
      </c>
      <c r="B786">
        <f>81.362526</f>
        <v>81.362526000000003</v>
      </c>
    </row>
    <row r="787" spans="1:2" x14ac:dyDescent="0.25">
      <c r="A787">
        <v>-243.33189400000001</v>
      </c>
      <c r="B787">
        <f>57.354965</f>
        <v>57.354965</v>
      </c>
    </row>
    <row r="788" spans="1:2" x14ac:dyDescent="0.25">
      <c r="A788">
        <v>-247.84239199999999</v>
      </c>
      <c r="B788">
        <f>32.774265</f>
        <v>32.774265</v>
      </c>
    </row>
    <row r="789" spans="1:2" x14ac:dyDescent="0.25">
      <c r="A789">
        <v>-249.87622099999999</v>
      </c>
      <c r="B789">
        <f>7.866052</f>
        <v>7.8660519999999998</v>
      </c>
    </row>
    <row r="790" spans="1:2" x14ac:dyDescent="0.25">
      <c r="A790">
        <v>-249.413071</v>
      </c>
      <c r="B790">
        <f>-17.120766</f>
        <v>-17.120766</v>
      </c>
    </row>
    <row r="791" spans="1:2" x14ac:dyDescent="0.25">
      <c r="A791">
        <v>-246.45756499999999</v>
      </c>
      <c r="B791">
        <f>-41.936497</f>
        <v>-41.936497000000003</v>
      </c>
    </row>
    <row r="792" spans="1:2" x14ac:dyDescent="0.25">
      <c r="A792">
        <v>-241.03923</v>
      </c>
      <c r="B792">
        <f>-66.33316</f>
        <v>-66.333160000000007</v>
      </c>
    </row>
    <row r="793" spans="1:2" x14ac:dyDescent="0.25">
      <c r="A793">
        <v>-233.212219</v>
      </c>
      <c r="B793">
        <f>-90.066963</f>
        <v>-90.066963000000001</v>
      </c>
    </row>
    <row r="794" spans="1:2" x14ac:dyDescent="0.25">
      <c r="A794">
        <v>-223.05474899999999</v>
      </c>
      <c r="B794">
        <f>-112.900742</f>
        <v>-112.90074199999999</v>
      </c>
    </row>
    <row r="795" spans="1:2" x14ac:dyDescent="0.25">
      <c r="A795">
        <v>-210.66831999999999</v>
      </c>
      <c r="B795">
        <f>-134.606308</f>
        <v>-134.60630800000001</v>
      </c>
    </row>
    <row r="796" spans="1:2" x14ac:dyDescent="0.25">
      <c r="A796">
        <v>-196.17669699999999</v>
      </c>
      <c r="B796">
        <f>-154.966766</f>
        <v>-154.96676600000001</v>
      </c>
    </row>
    <row r="797" spans="1:2" x14ac:dyDescent="0.25">
      <c r="A797">
        <v>-179.724716</v>
      </c>
      <c r="B797">
        <f>-173.778671</f>
        <v>-173.778671</v>
      </c>
    </row>
    <row r="798" spans="1:2" x14ac:dyDescent="0.25">
      <c r="A798">
        <v>-161.47676100000001</v>
      </c>
      <c r="B798">
        <f>-190.854019</f>
        <v>-190.85401899999999</v>
      </c>
    </row>
    <row r="799" spans="1:2" x14ac:dyDescent="0.25">
      <c r="A799">
        <v>-141.615173</v>
      </c>
      <c r="B799">
        <f>-206.022186</f>
        <v>-206.022186</v>
      </c>
    </row>
    <row r="800" spans="1:2" x14ac:dyDescent="0.25">
      <c r="A800">
        <v>-120.338455</v>
      </c>
      <c r="B800">
        <f>-219.131592</f>
        <v>-219.13159200000001</v>
      </c>
    </row>
    <row r="801" spans="1:2" x14ac:dyDescent="0.25">
      <c r="A801">
        <v>-97.859206999999998</v>
      </c>
      <c r="B801">
        <f>-230.051254</f>
        <v>-230.051254</v>
      </c>
    </row>
    <row r="802" spans="1:2" x14ac:dyDescent="0.25">
      <c r="A802">
        <v>-74.402054000000007</v>
      </c>
      <c r="B802">
        <f>-238.672028</f>
        <v>-238.67202800000001</v>
      </c>
    </row>
    <row r="803" spans="1:2" x14ac:dyDescent="0.25">
      <c r="A803">
        <v>-50.201419999999999</v>
      </c>
      <c r="B803">
        <f>-244.907776</f>
        <v>-244.90777600000001</v>
      </c>
    </row>
    <row r="804" spans="1:2" x14ac:dyDescent="0.25">
      <c r="A804">
        <v>-25.499123000000001</v>
      </c>
      <c r="B804">
        <f>-248.696182</f>
        <v>-248.69618199999999</v>
      </c>
    </row>
    <row r="805" spans="1:2" x14ac:dyDescent="0.25">
      <c r="A805">
        <v>-0.54201699999999997</v>
      </c>
      <c r="B805">
        <f>-249.999405</f>
        <v>-249.999405</v>
      </c>
    </row>
    <row r="806" spans="1:2" x14ac:dyDescent="0.25">
      <c r="A806">
        <v>24.420504000000001</v>
      </c>
      <c r="B806">
        <f>-248.804413</f>
        <v>-248.80441300000001</v>
      </c>
    </row>
    <row r="807" spans="1:2" x14ac:dyDescent="0.25">
      <c r="A807">
        <v>49.138995999999999</v>
      </c>
      <c r="B807">
        <f>-245.123154</f>
        <v>-245.123154</v>
      </c>
    </row>
    <row r="808" spans="1:2" x14ac:dyDescent="0.25">
      <c r="A808">
        <v>73.366446999999994</v>
      </c>
      <c r="B808">
        <f>-238.992401</f>
        <v>-238.992401</v>
      </c>
    </row>
    <row r="809" spans="1:2" x14ac:dyDescent="0.25">
      <c r="A809">
        <v>96.860755999999995</v>
      </c>
      <c r="B809">
        <f>-230.473419</f>
        <v>-230.47341900000001</v>
      </c>
    </row>
    <row r="810" spans="1:2" x14ac:dyDescent="0.25">
      <c r="A810">
        <v>119.38713799999999</v>
      </c>
      <c r="B810">
        <f>-219.651337</f>
        <v>-219.65133700000001</v>
      </c>
    </row>
    <row r="811" spans="1:2" x14ac:dyDescent="0.25">
      <c r="A811">
        <v>140.720505</v>
      </c>
      <c r="B811">
        <f>-206.634308</f>
        <v>-206.634308</v>
      </c>
    </row>
    <row r="812" spans="1:2" x14ac:dyDescent="0.25">
      <c r="A812">
        <v>160.64767499999999</v>
      </c>
      <c r="B812">
        <f>-191.552414</f>
        <v>-191.552414</v>
      </c>
    </row>
    <row r="813" spans="1:2" x14ac:dyDescent="0.25">
      <c r="A813">
        <v>178.96949799999999</v>
      </c>
      <c r="B813">
        <f>-174.556351</f>
        <v>-174.55635100000001</v>
      </c>
    </row>
    <row r="814" spans="1:2" x14ac:dyDescent="0.25">
      <c r="A814">
        <v>195.50289900000001</v>
      </c>
      <c r="B814">
        <f>-155.815964</f>
        <v>-155.81596400000001</v>
      </c>
    </row>
    <row r="815" spans="1:2" x14ac:dyDescent="0.25">
      <c r="A815">
        <v>210.082672</v>
      </c>
      <c r="B815">
        <f>-135.518524</f>
        <v>-135.51852400000001</v>
      </c>
    </row>
    <row r="816" spans="1:2" x14ac:dyDescent="0.25">
      <c r="A816">
        <v>222.56310999999999</v>
      </c>
      <c r="B816">
        <f>-113.866875</f>
        <v>-113.86687499999999</v>
      </c>
    </row>
    <row r="817" spans="1:2" x14ac:dyDescent="0.25">
      <c r="A817">
        <v>232.819489</v>
      </c>
      <c r="B817">
        <f>-91.077354</f>
        <v>-91.077354</v>
      </c>
    </row>
    <row r="818" spans="1:2" x14ac:dyDescent="0.25">
      <c r="A818">
        <v>240.74934400000001</v>
      </c>
      <c r="B818">
        <f>-67.377716</f>
        <v>-67.377716000000007</v>
      </c>
    </row>
    <row r="819" spans="1:2" x14ac:dyDescent="0.25">
      <c r="A819">
        <v>246.27340699999999</v>
      </c>
      <c r="B819">
        <f>-43.004772</f>
        <v>-43.004772000000003</v>
      </c>
    </row>
    <row r="820" spans="1:2" x14ac:dyDescent="0.25">
      <c r="A820">
        <v>249.33648700000001</v>
      </c>
      <c r="B820">
        <f>-18.202091</f>
        <v>-18.202090999999999</v>
      </c>
    </row>
    <row r="821" spans="1:2" x14ac:dyDescent="0.25">
      <c r="A821">
        <v>249.907974</v>
      </c>
      <c r="B821">
        <f>6.782482</f>
        <v>6.7824819999999999</v>
      </c>
    </row>
    <row r="822" spans="1:2" x14ac:dyDescent="0.25">
      <c r="A822">
        <v>247.98216199999999</v>
      </c>
      <c r="B822">
        <f>31.69928</f>
        <v>31.699280000000002</v>
      </c>
    </row>
    <row r="823" spans="1:2" x14ac:dyDescent="0.25">
      <c r="A823">
        <v>243.578293</v>
      </c>
      <c r="B823">
        <f>56.299309</f>
        <v>56.299309000000001</v>
      </c>
    </row>
    <row r="824" spans="1:2" x14ac:dyDescent="0.25">
      <c r="A824">
        <v>236.740387</v>
      </c>
      <c r="B824">
        <f>80.336746</f>
        <v>80.336746000000005</v>
      </c>
    </row>
    <row r="825" spans="1:2" x14ac:dyDescent="0.25">
      <c r="A825">
        <v>227.536743</v>
      </c>
      <c r="B825">
        <f>103.571388</f>
        <v>103.571388</v>
      </c>
    </row>
    <row r="826" spans="1:2" x14ac:dyDescent="0.25">
      <c r="A826">
        <v>216.05935700000001</v>
      </c>
      <c r="B826">
        <f>125.771049</f>
        <v>125.771049</v>
      </c>
    </row>
    <row r="827" spans="1:2" x14ac:dyDescent="0.25">
      <c r="A827">
        <v>202.42291299999999</v>
      </c>
      <c r="B827">
        <f>146.713898</f>
        <v>146.713898</v>
      </c>
    </row>
    <row r="828" spans="1:2" x14ac:dyDescent="0.25">
      <c r="A828">
        <v>186.76367200000001</v>
      </c>
      <c r="B828">
        <f>166.190643</f>
        <v>166.19064299999999</v>
      </c>
    </row>
    <row r="829" spans="1:2" x14ac:dyDescent="0.25">
      <c r="A829">
        <v>169.23812899999999</v>
      </c>
      <c r="B829">
        <f>184.006668</f>
        <v>184.00666799999999</v>
      </c>
    </row>
    <row r="830" spans="1:2" x14ac:dyDescent="0.25">
      <c r="A830">
        <v>150.02140800000001</v>
      </c>
      <c r="B830">
        <f>199.983948</f>
        <v>199.983948</v>
      </c>
    </row>
    <row r="831" spans="1:2" x14ac:dyDescent="0.25">
      <c r="A831">
        <v>129.305542</v>
      </c>
      <c r="B831">
        <f>213.962799</f>
        <v>213.96279899999999</v>
      </c>
    </row>
    <row r="832" spans="1:2" x14ac:dyDescent="0.25">
      <c r="A832">
        <v>107.29753100000001</v>
      </c>
      <c r="B832">
        <f>225.803543</f>
        <v>225.80354299999999</v>
      </c>
    </row>
    <row r="833" spans="1:2" x14ac:dyDescent="0.25">
      <c r="A833">
        <v>84.217315999999997</v>
      </c>
      <c r="B833">
        <f>235.387863</f>
        <v>235.38786300000001</v>
      </c>
    </row>
    <row r="834" spans="1:2" x14ac:dyDescent="0.25">
      <c r="A834">
        <v>60.295524999999998</v>
      </c>
      <c r="B834">
        <f>242.619965</f>
        <v>242.61996500000001</v>
      </c>
    </row>
    <row r="835" spans="1:2" x14ac:dyDescent="0.25">
      <c r="A835">
        <v>35.771205999999999</v>
      </c>
      <c r="B835">
        <f>247.427612</f>
        <v>247.42761200000001</v>
      </c>
    </row>
    <row r="836" spans="1:2" x14ac:dyDescent="0.25">
      <c r="A836">
        <v>10.889433</v>
      </c>
      <c r="B836">
        <f>249.762726</f>
        <v>249.76272599999999</v>
      </c>
    </row>
    <row r="837" spans="1:2" x14ac:dyDescent="0.25">
      <c r="A837">
        <v>-14.101159000000001</v>
      </c>
      <c r="B837">
        <f>249.602005</f>
        <v>249.60200499999999</v>
      </c>
    </row>
    <row r="838" spans="1:2" x14ac:dyDescent="0.25">
      <c r="A838">
        <v>-38.950839999999999</v>
      </c>
      <c r="B838">
        <f>246.947021</f>
        <v>246.94702100000001</v>
      </c>
    </row>
    <row r="839" spans="1:2" x14ac:dyDescent="0.25">
      <c r="A839">
        <v>-63.411288999999996</v>
      </c>
      <c r="B839">
        <f>241.824341</f>
        <v>241.824341</v>
      </c>
    </row>
    <row r="840" spans="1:2" x14ac:dyDescent="0.25">
      <c r="A840">
        <v>-87.238074999999995</v>
      </c>
      <c r="B840">
        <f>234.285126</f>
        <v>234.28512599999999</v>
      </c>
    </row>
    <row r="841" spans="1:2" x14ac:dyDescent="0.25">
      <c r="A841">
        <v>-110.1931</v>
      </c>
      <c r="B841">
        <f>224.404724</f>
        <v>224.40472399999999</v>
      </c>
    </row>
    <row r="842" spans="1:2" x14ac:dyDescent="0.25">
      <c r="A842">
        <v>-132.04698200000001</v>
      </c>
      <c r="B842">
        <f>212.281876</f>
        <v>212.28187600000001</v>
      </c>
    </row>
    <row r="843" spans="1:2" x14ac:dyDescent="0.25">
      <c r="A843">
        <v>-152.58132900000001</v>
      </c>
      <c r="B843">
        <f>198.03772</f>
        <v>198.03772000000001</v>
      </c>
    </row>
    <row r="844" spans="1:2" x14ac:dyDescent="0.25">
      <c r="A844">
        <v>-171.590958</v>
      </c>
      <c r="B844">
        <f>181.81459</f>
        <v>181.81459000000001</v>
      </c>
    </row>
    <row r="845" spans="1:2" x14ac:dyDescent="0.25">
      <c r="A845">
        <v>-188.88587999999999</v>
      </c>
      <c r="B845">
        <f>163.774612</f>
        <v>163.77461199999999</v>
      </c>
    </row>
    <row r="846" spans="1:2" x14ac:dyDescent="0.25">
      <c r="A846">
        <v>-204.29330400000001</v>
      </c>
      <c r="B846">
        <f>144.098053</f>
        <v>144.09805299999999</v>
      </c>
    </row>
    <row r="847" spans="1:2" x14ac:dyDescent="0.25">
      <c r="A847">
        <v>-217.65924100000001</v>
      </c>
      <c r="B847">
        <f>122.981537</f>
        <v>122.981537</v>
      </c>
    </row>
    <row r="848" spans="1:2" x14ac:dyDescent="0.25">
      <c r="A848">
        <v>-228.85012800000001</v>
      </c>
      <c r="B848">
        <f>100.636078</f>
        <v>100.636078</v>
      </c>
    </row>
    <row r="849" spans="1:2" x14ac:dyDescent="0.25">
      <c r="A849">
        <v>-237.75415000000001</v>
      </c>
      <c r="B849">
        <f>77.284973</f>
        <v>77.284972999999994</v>
      </c>
    </row>
    <row r="850" spans="1:2" x14ac:dyDescent="0.25">
      <c r="A850">
        <v>-244.282318</v>
      </c>
      <c r="B850">
        <f>53.161572</f>
        <v>53.161572</v>
      </c>
    </row>
    <row r="851" spans="1:2" x14ac:dyDescent="0.25">
      <c r="A851">
        <v>-248.36938499999999</v>
      </c>
      <c r="B851">
        <f>28.506931</f>
        <v>28.506931000000002</v>
      </c>
    </row>
    <row r="852" spans="1:2" x14ac:dyDescent="0.25">
      <c r="A852">
        <v>-249.974548</v>
      </c>
      <c r="B852">
        <f>3.567425</f>
        <v>3.5674250000000001</v>
      </c>
    </row>
    <row r="853" spans="1:2" x14ac:dyDescent="0.25">
      <c r="A853">
        <v>-249.081726</v>
      </c>
      <c r="B853">
        <f>-21.40773</f>
        <v>-21.407730000000001</v>
      </c>
    </row>
    <row r="854" spans="1:2" x14ac:dyDescent="0.25">
      <c r="A854">
        <v>-245.69987499999999</v>
      </c>
      <c r="B854">
        <f>-46.168961</f>
        <v>-46.168961000000003</v>
      </c>
    </row>
    <row r="855" spans="1:2" x14ac:dyDescent="0.25">
      <c r="A855">
        <v>-239.862762</v>
      </c>
      <c r="B855">
        <f>-70.468826</f>
        <v>-70.468826000000007</v>
      </c>
    </row>
    <row r="856" spans="1:2" x14ac:dyDescent="0.25">
      <c r="A856">
        <v>-231.62872300000001</v>
      </c>
      <c r="B856">
        <f>-94.064514</f>
        <v>-94.064514000000003</v>
      </c>
    </row>
    <row r="857" spans="1:2" x14ac:dyDescent="0.25">
      <c r="A857">
        <v>-221.08004800000001</v>
      </c>
      <c r="B857">
        <f>-116.720215</f>
        <v>-116.720215</v>
      </c>
    </row>
    <row r="858" spans="1:2" x14ac:dyDescent="0.25">
      <c r="A858">
        <v>-208.322159</v>
      </c>
      <c r="B858">
        <f>-138.209549</f>
        <v>-138.20954900000001</v>
      </c>
    </row>
    <row r="859" spans="1:2" x14ac:dyDescent="0.25">
      <c r="A859">
        <v>-193.48251300000001</v>
      </c>
      <c r="B859">
        <f>-158.31778</f>
        <v>-158.31778</v>
      </c>
    </row>
    <row r="860" spans="1:2" x14ac:dyDescent="0.25">
      <c r="A860">
        <v>-176.70942700000001</v>
      </c>
      <c r="B860">
        <f>-176.843948</f>
        <v>-176.84394800000001</v>
      </c>
    </row>
    <row r="861" spans="1:2" x14ac:dyDescent="0.25">
      <c r="A861">
        <v>-158.170502</v>
      </c>
      <c r="B861">
        <f>-193.602936</f>
        <v>-193.602936</v>
      </c>
    </row>
    <row r="862" spans="1:2" x14ac:dyDescent="0.25">
      <c r="A862">
        <v>-138.050995</v>
      </c>
      <c r="B862">
        <f>-208.427261</f>
        <v>-208.42726099999999</v>
      </c>
    </row>
    <row r="863" spans="1:2" x14ac:dyDescent="0.25">
      <c r="A863">
        <v>-116.55194899999999</v>
      </c>
      <c r="B863">
        <f>-221.168808</f>
        <v>-221.16880800000001</v>
      </c>
    </row>
    <row r="864" spans="1:2" x14ac:dyDescent="0.25">
      <c r="A864">
        <v>-93.888221999999999</v>
      </c>
      <c r="B864">
        <f>-231.700241</f>
        <v>-231.70024100000001</v>
      </c>
    </row>
    <row r="865" spans="1:2" x14ac:dyDescent="0.25">
      <c r="A865">
        <v>-70.286285000000007</v>
      </c>
      <c r="B865">
        <f>-239.916321</f>
        <v>-239.91632100000001</v>
      </c>
    </row>
    <row r="866" spans="1:2" x14ac:dyDescent="0.25">
      <c r="A866">
        <v>-45.981979000000003</v>
      </c>
      <c r="B866">
        <f>-245.73494</f>
        <v>-245.73493999999999</v>
      </c>
    </row>
    <row r="867" spans="1:2" x14ac:dyDescent="0.25">
      <c r="A867">
        <v>-21.218184000000001</v>
      </c>
      <c r="B867">
        <f>-249.097946</f>
        <v>-249.09794600000001</v>
      </c>
    </row>
    <row r="868" spans="1:2" x14ac:dyDescent="0.25">
      <c r="A868">
        <v>3.757644</v>
      </c>
      <c r="B868">
        <f>-249.971756</f>
        <v>-249.971756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25409</dc:creator>
  <cp:lastModifiedBy>25409</cp:lastModifiedBy>
  <dcterms:created xsi:type="dcterms:W3CDTF">2019-08-04T08:55:50Z</dcterms:created>
  <dcterms:modified xsi:type="dcterms:W3CDTF">2019-08-04T08:57:31Z</dcterms:modified>
</cp:coreProperties>
</file>